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0" yWindow="510" windowWidth="20445" windowHeight="11640"/>
  </bookViews>
  <sheets>
    <sheet name="LT 701" sheetId="4" r:id="rId1"/>
    <sheet name="England - Section H - calcs" sheetId="6" r:id="rId2"/>
    <sheet name="Scotland stock" sheetId="7" r:id="rId3"/>
    <sheet name="Scotland rents" sheetId="5" r:id="rId4"/>
    <sheet name="NI stock and rents" sheetId="8" r:id="rId5"/>
  </sheets>
  <externalReferences>
    <externalReference r:id="rId6"/>
    <externalReference r:id="rId7"/>
  </externalReferences>
  <calcPr calcId="145621"/>
</workbook>
</file>

<file path=xl/calcChain.xml><?xml version="1.0" encoding="utf-8"?>
<calcChain xmlns="http://schemas.openxmlformats.org/spreadsheetml/2006/main">
  <c r="BQ463" i="6" l="1"/>
  <c r="BP463" i="6"/>
  <c r="BN463" i="6"/>
  <c r="BM463" i="6"/>
  <c r="BK463" i="6"/>
  <c r="BH463" i="6"/>
  <c r="BE463" i="6"/>
  <c r="BB463" i="6"/>
  <c r="AY463" i="6"/>
  <c r="AV463" i="6"/>
  <c r="AS463" i="6"/>
  <c r="AP463" i="6"/>
  <c r="AM463" i="6"/>
  <c r="AJ463" i="6"/>
  <c r="AG463" i="6"/>
  <c r="AD463" i="6"/>
  <c r="AA463" i="6"/>
  <c r="X463" i="6"/>
  <c r="R463" i="6"/>
  <c r="S463" i="6" s="1"/>
  <c r="O463" i="6"/>
  <c r="U463" i="6" s="1"/>
  <c r="M463" i="6"/>
  <c r="L463" i="6"/>
  <c r="I463" i="6"/>
  <c r="J463" i="6" s="1"/>
  <c r="BQ462" i="6"/>
  <c r="BP462" i="6"/>
  <c r="BN462" i="6"/>
  <c r="BM462" i="6"/>
  <c r="BK462" i="6"/>
  <c r="BH462" i="6"/>
  <c r="BE462" i="6"/>
  <c r="BB462" i="6"/>
  <c r="AY462" i="6"/>
  <c r="AV462" i="6"/>
  <c r="AS462" i="6"/>
  <c r="AP462" i="6"/>
  <c r="AM462" i="6"/>
  <c r="AJ462" i="6"/>
  <c r="AG462" i="6"/>
  <c r="AD462" i="6"/>
  <c r="AA462" i="6"/>
  <c r="X462" i="6"/>
  <c r="S462" i="6"/>
  <c r="R462" i="6"/>
  <c r="P462" i="6"/>
  <c r="O462" i="6"/>
  <c r="T462" i="6" s="1"/>
  <c r="M462" i="6"/>
  <c r="L462" i="6"/>
  <c r="J462" i="6"/>
  <c r="I462" i="6"/>
  <c r="BQ461" i="6"/>
  <c r="BP461" i="6"/>
  <c r="BN461" i="6"/>
  <c r="BM461" i="6"/>
  <c r="BK461" i="6"/>
  <c r="BH461" i="6"/>
  <c r="BE461" i="6"/>
  <c r="BB461" i="6"/>
  <c r="AY461" i="6"/>
  <c r="AV461" i="6"/>
  <c r="AS461" i="6"/>
  <c r="AP461" i="6"/>
  <c r="AM461" i="6"/>
  <c r="AJ461" i="6"/>
  <c r="AG461" i="6"/>
  <c r="AD461" i="6"/>
  <c r="AA461" i="6"/>
  <c r="X461" i="6"/>
  <c r="S461" i="6"/>
  <c r="R461" i="6"/>
  <c r="P461" i="6"/>
  <c r="O461" i="6"/>
  <c r="L461" i="6"/>
  <c r="M461" i="6" s="1"/>
  <c r="J461" i="6"/>
  <c r="I461" i="6"/>
  <c r="BQ460" i="6"/>
  <c r="BP460" i="6"/>
  <c r="BN460" i="6"/>
  <c r="BM460" i="6"/>
  <c r="BK460" i="6"/>
  <c r="BH460" i="6"/>
  <c r="BE460" i="6"/>
  <c r="BB460" i="6"/>
  <c r="AY460" i="6"/>
  <c r="AV460" i="6"/>
  <c r="AS460" i="6"/>
  <c r="AS457" i="6" s="1"/>
  <c r="AP460" i="6"/>
  <c r="AM460" i="6"/>
  <c r="AJ460" i="6"/>
  <c r="AG460" i="6"/>
  <c r="AD460" i="6"/>
  <c r="AA460" i="6"/>
  <c r="X460" i="6"/>
  <c r="S460" i="6"/>
  <c r="R460" i="6"/>
  <c r="O460" i="6"/>
  <c r="M460" i="6"/>
  <c r="L460" i="6"/>
  <c r="I460" i="6"/>
  <c r="J460" i="6" s="1"/>
  <c r="BQ459" i="6"/>
  <c r="BP459" i="6"/>
  <c r="BN459" i="6"/>
  <c r="BM459" i="6"/>
  <c r="BK459" i="6"/>
  <c r="BH459" i="6"/>
  <c r="BE459" i="6"/>
  <c r="BB459" i="6"/>
  <c r="AY459" i="6"/>
  <c r="AV459" i="6"/>
  <c r="AS459" i="6"/>
  <c r="AP459" i="6"/>
  <c r="AM459" i="6"/>
  <c r="AJ459" i="6"/>
  <c r="AG459" i="6"/>
  <c r="AD459" i="6"/>
  <c r="AA459" i="6"/>
  <c r="X459" i="6"/>
  <c r="R459" i="6"/>
  <c r="S459" i="6" s="1"/>
  <c r="P459" i="6"/>
  <c r="O459" i="6"/>
  <c r="T459" i="6" s="1"/>
  <c r="L459" i="6"/>
  <c r="M459" i="6" s="1"/>
  <c r="J459" i="6"/>
  <c r="I459" i="6"/>
  <c r="BQ458" i="6"/>
  <c r="BP458" i="6"/>
  <c r="BN458" i="6"/>
  <c r="BM458" i="6"/>
  <c r="BK458" i="6"/>
  <c r="BH458" i="6"/>
  <c r="BE458" i="6"/>
  <c r="BB458" i="6"/>
  <c r="AY458" i="6"/>
  <c r="AV458" i="6"/>
  <c r="AS458" i="6"/>
  <c r="AP458" i="6"/>
  <c r="AM458" i="6"/>
  <c r="AJ458" i="6"/>
  <c r="AG458" i="6"/>
  <c r="AD458" i="6"/>
  <c r="AA458" i="6"/>
  <c r="X458" i="6"/>
  <c r="S458" i="6"/>
  <c r="R458" i="6"/>
  <c r="P458" i="6"/>
  <c r="O458" i="6"/>
  <c r="T458" i="6" s="1"/>
  <c r="L458" i="6"/>
  <c r="M458" i="6" s="1"/>
  <c r="J458" i="6"/>
  <c r="I458" i="6"/>
  <c r="BP457" i="6"/>
  <c r="BM457" i="6"/>
  <c r="BJ457" i="6"/>
  <c r="BG457" i="6"/>
  <c r="BH457" i="6" s="1"/>
  <c r="BD457" i="6"/>
  <c r="BB457" i="6"/>
  <c r="BA457" i="6"/>
  <c r="AX457" i="6"/>
  <c r="AV457" i="6"/>
  <c r="AU457" i="6"/>
  <c r="AR457" i="6"/>
  <c r="AP457" i="6"/>
  <c r="AO457" i="6"/>
  <c r="AL457" i="6"/>
  <c r="AI457" i="6"/>
  <c r="AJ457" i="6" s="1"/>
  <c r="AF457" i="6"/>
  <c r="AD457" i="6"/>
  <c r="AC457" i="6"/>
  <c r="Z457" i="6"/>
  <c r="W457" i="6"/>
  <c r="X457" i="6" s="1"/>
  <c r="R457" i="6"/>
  <c r="O457" i="6"/>
  <c r="L457" i="6"/>
  <c r="I457" i="6"/>
  <c r="S456" i="6"/>
  <c r="M456" i="6"/>
  <c r="S455" i="6"/>
  <c r="M455" i="6"/>
  <c r="S454" i="6"/>
  <c r="M454" i="6"/>
  <c r="S453" i="6"/>
  <c r="M453" i="6"/>
  <c r="S452" i="6"/>
  <c r="M452" i="6"/>
  <c r="S451" i="6"/>
  <c r="M451" i="6"/>
  <c r="S450" i="6"/>
  <c r="M450" i="6"/>
  <c r="BQ449" i="6"/>
  <c r="BP449" i="6"/>
  <c r="BN449" i="6"/>
  <c r="BM449" i="6"/>
  <c r="BK449" i="6"/>
  <c r="BH449" i="6"/>
  <c r="BE449" i="6"/>
  <c r="BB449" i="6"/>
  <c r="AY449" i="6"/>
  <c r="AV449" i="6"/>
  <c r="AS449" i="6"/>
  <c r="AP449" i="6"/>
  <c r="AM449" i="6"/>
  <c r="AJ449" i="6"/>
  <c r="AG449" i="6"/>
  <c r="AD449" i="6"/>
  <c r="AA449" i="6"/>
  <c r="X449" i="6"/>
  <c r="R449" i="6"/>
  <c r="S449" i="6" s="1"/>
  <c r="P449" i="6"/>
  <c r="O449" i="6"/>
  <c r="T449" i="6" s="1"/>
  <c r="L449" i="6"/>
  <c r="M449" i="6" s="1"/>
  <c r="J449" i="6"/>
  <c r="I449" i="6"/>
  <c r="BQ448" i="6"/>
  <c r="BP448" i="6"/>
  <c r="BN448" i="6"/>
  <c r="BM448" i="6"/>
  <c r="BK448" i="6"/>
  <c r="BH448" i="6"/>
  <c r="BE448" i="6"/>
  <c r="BB448" i="6"/>
  <c r="AY448" i="6"/>
  <c r="AV448" i="6"/>
  <c r="AS448" i="6"/>
  <c r="AP448" i="6"/>
  <c r="AM448" i="6"/>
  <c r="AJ448" i="6"/>
  <c r="AG448" i="6"/>
  <c r="AD448" i="6"/>
  <c r="AA448" i="6"/>
  <c r="X448" i="6"/>
  <c r="S448" i="6"/>
  <c r="R448" i="6"/>
  <c r="P448" i="6"/>
  <c r="O448" i="6"/>
  <c r="T448" i="6" s="1"/>
  <c r="M448" i="6"/>
  <c r="L448" i="6"/>
  <c r="J448" i="6"/>
  <c r="I448" i="6"/>
  <c r="BQ447" i="6"/>
  <c r="BP447" i="6"/>
  <c r="BN447" i="6"/>
  <c r="BM447" i="6"/>
  <c r="BK447" i="6"/>
  <c r="BH447" i="6"/>
  <c r="BE447" i="6"/>
  <c r="BB447" i="6"/>
  <c r="AY447" i="6"/>
  <c r="AV447" i="6"/>
  <c r="AS447" i="6"/>
  <c r="AP447" i="6"/>
  <c r="AM447" i="6"/>
  <c r="AJ447" i="6"/>
  <c r="AG447" i="6"/>
  <c r="AD447" i="6"/>
  <c r="AA447" i="6"/>
  <c r="X447" i="6"/>
  <c r="S447" i="6"/>
  <c r="R447" i="6"/>
  <c r="O447" i="6"/>
  <c r="U447" i="6" s="1"/>
  <c r="M447" i="6"/>
  <c r="L447" i="6"/>
  <c r="I447" i="6"/>
  <c r="BQ446" i="6"/>
  <c r="BP446" i="6"/>
  <c r="BN446" i="6"/>
  <c r="BM446" i="6"/>
  <c r="BK446" i="6"/>
  <c r="BH446" i="6"/>
  <c r="BE446" i="6"/>
  <c r="BB446" i="6"/>
  <c r="AY446" i="6"/>
  <c r="AV446" i="6"/>
  <c r="AS446" i="6"/>
  <c r="AP446" i="6"/>
  <c r="AM446" i="6"/>
  <c r="AJ446" i="6"/>
  <c r="AG446" i="6"/>
  <c r="AD446" i="6"/>
  <c r="AA446" i="6"/>
  <c r="X446" i="6"/>
  <c r="R446" i="6"/>
  <c r="S446" i="6" s="1"/>
  <c r="P446" i="6"/>
  <c r="O446" i="6"/>
  <c r="L446" i="6"/>
  <c r="M446" i="6" s="1"/>
  <c r="J446" i="6"/>
  <c r="I446" i="6"/>
  <c r="BQ445" i="6"/>
  <c r="BP445" i="6"/>
  <c r="BN445" i="6"/>
  <c r="BM445" i="6"/>
  <c r="BK445" i="6"/>
  <c r="BH445" i="6"/>
  <c r="BE445" i="6"/>
  <c r="BB445" i="6"/>
  <c r="AY445" i="6"/>
  <c r="AV445" i="6"/>
  <c r="AS445" i="6"/>
  <c r="AP445" i="6"/>
  <c r="AM445" i="6"/>
  <c r="AJ445" i="6"/>
  <c r="AG445" i="6"/>
  <c r="AD445" i="6"/>
  <c r="AA445" i="6"/>
  <c r="X445" i="6"/>
  <c r="S445" i="6"/>
  <c r="R445" i="6"/>
  <c r="P445" i="6"/>
  <c r="O445" i="6"/>
  <c r="T445" i="6" s="1"/>
  <c r="M445" i="6"/>
  <c r="L445" i="6"/>
  <c r="J445" i="6"/>
  <c r="I445" i="6"/>
  <c r="BQ444" i="6"/>
  <c r="BP444" i="6"/>
  <c r="BN444" i="6"/>
  <c r="BM444" i="6"/>
  <c r="BK444" i="6"/>
  <c r="BH444" i="6"/>
  <c r="BE444" i="6"/>
  <c r="BB444" i="6"/>
  <c r="AY444" i="6"/>
  <c r="AV444" i="6"/>
  <c r="AS444" i="6"/>
  <c r="AP444" i="6"/>
  <c r="AM444" i="6"/>
  <c r="AJ444" i="6"/>
  <c r="AG444" i="6"/>
  <c r="AD444" i="6"/>
  <c r="AA444" i="6"/>
  <c r="X444" i="6"/>
  <c r="S444" i="6"/>
  <c r="R444" i="6"/>
  <c r="P444" i="6"/>
  <c r="O444" i="6"/>
  <c r="M444" i="6"/>
  <c r="L444" i="6"/>
  <c r="J444" i="6"/>
  <c r="I444" i="6"/>
  <c r="BQ443" i="6"/>
  <c r="BP443" i="6"/>
  <c r="BN443" i="6"/>
  <c r="BM443" i="6"/>
  <c r="BK443" i="6"/>
  <c r="BH443" i="6"/>
  <c r="BE443" i="6"/>
  <c r="BB443" i="6"/>
  <c r="AY443" i="6"/>
  <c r="AV443" i="6"/>
  <c r="AS443" i="6"/>
  <c r="AP443" i="6"/>
  <c r="AM443" i="6"/>
  <c r="AJ443" i="6"/>
  <c r="AG443" i="6"/>
  <c r="AD443" i="6"/>
  <c r="AA443" i="6"/>
  <c r="X443" i="6"/>
  <c r="S443" i="6"/>
  <c r="R443" i="6"/>
  <c r="P443" i="6"/>
  <c r="O443" i="6"/>
  <c r="M443" i="6"/>
  <c r="L443" i="6"/>
  <c r="J443" i="6"/>
  <c r="I443" i="6"/>
  <c r="BP442" i="6"/>
  <c r="BM442" i="6"/>
  <c r="BJ442" i="6"/>
  <c r="BG442" i="6"/>
  <c r="BD442" i="6"/>
  <c r="BA442" i="6"/>
  <c r="BB442" i="6" s="1"/>
  <c r="AX442" i="6"/>
  <c r="AV442" i="6"/>
  <c r="AU442" i="6"/>
  <c r="AR442" i="6"/>
  <c r="AP442" i="6"/>
  <c r="AO442" i="6"/>
  <c r="AL442" i="6"/>
  <c r="AJ442" i="6"/>
  <c r="AI442" i="6"/>
  <c r="AF442" i="6"/>
  <c r="AD442" i="6"/>
  <c r="AC442" i="6"/>
  <c r="Z442" i="6"/>
  <c r="W442" i="6"/>
  <c r="X442" i="6" s="1"/>
  <c r="R442" i="6"/>
  <c r="L442" i="6"/>
  <c r="S441" i="6"/>
  <c r="M441" i="6"/>
  <c r="BQ440" i="6"/>
  <c r="BP440" i="6"/>
  <c r="BN440" i="6"/>
  <c r="BM440" i="6"/>
  <c r="BK440" i="6"/>
  <c r="BH440" i="6"/>
  <c r="BE440" i="6"/>
  <c r="BB440" i="6"/>
  <c r="AY440" i="6"/>
  <c r="AV440" i="6"/>
  <c r="AS440" i="6"/>
  <c r="AP440" i="6"/>
  <c r="AM440" i="6"/>
  <c r="AJ440" i="6"/>
  <c r="AG440" i="6"/>
  <c r="AD440" i="6"/>
  <c r="AA440" i="6"/>
  <c r="X440" i="6"/>
  <c r="S440" i="6"/>
  <c r="R440" i="6"/>
  <c r="P440" i="6"/>
  <c r="O440" i="6"/>
  <c r="M440" i="6"/>
  <c r="L440" i="6"/>
  <c r="J440" i="6"/>
  <c r="I440" i="6"/>
  <c r="BQ439" i="6"/>
  <c r="BP439" i="6"/>
  <c r="BN439" i="6"/>
  <c r="BM439" i="6"/>
  <c r="BK439" i="6"/>
  <c r="BH439" i="6"/>
  <c r="BE439" i="6"/>
  <c r="BB439" i="6"/>
  <c r="AY439" i="6"/>
  <c r="AV439" i="6"/>
  <c r="AS439" i="6"/>
  <c r="AP439" i="6"/>
  <c r="AM439" i="6"/>
  <c r="AJ439" i="6"/>
  <c r="AG439" i="6"/>
  <c r="AD439" i="6"/>
  <c r="AA439" i="6"/>
  <c r="X439" i="6"/>
  <c r="U439" i="6"/>
  <c r="S439" i="6"/>
  <c r="R439" i="6"/>
  <c r="O439" i="6"/>
  <c r="M439" i="6"/>
  <c r="L439" i="6"/>
  <c r="I439" i="6"/>
  <c r="J439" i="6" s="1"/>
  <c r="BQ438" i="6"/>
  <c r="BP438" i="6"/>
  <c r="BN438" i="6"/>
  <c r="BM438" i="6"/>
  <c r="BK438" i="6"/>
  <c r="BH438" i="6"/>
  <c r="BE438" i="6"/>
  <c r="BB438" i="6"/>
  <c r="AY438" i="6"/>
  <c r="AV438" i="6"/>
  <c r="AS438" i="6"/>
  <c r="AP438" i="6"/>
  <c r="AM438" i="6"/>
  <c r="AJ438" i="6"/>
  <c r="AG438" i="6"/>
  <c r="AD438" i="6"/>
  <c r="AA438" i="6"/>
  <c r="X438" i="6"/>
  <c r="R438" i="6"/>
  <c r="S438" i="6" s="1"/>
  <c r="P438" i="6"/>
  <c r="O438" i="6"/>
  <c r="L438" i="6"/>
  <c r="M438" i="6" s="1"/>
  <c r="J438" i="6"/>
  <c r="I438" i="6"/>
  <c r="BQ437" i="6"/>
  <c r="BP437" i="6"/>
  <c r="BN437" i="6"/>
  <c r="BM437" i="6"/>
  <c r="BK437" i="6"/>
  <c r="BH437" i="6"/>
  <c r="BE437" i="6"/>
  <c r="BB437" i="6"/>
  <c r="AY437" i="6"/>
  <c r="AV437" i="6"/>
  <c r="AS437" i="6"/>
  <c r="AP437" i="6"/>
  <c r="AM437" i="6"/>
  <c r="AM435" i="6" s="1"/>
  <c r="AJ437" i="6"/>
  <c r="AG437" i="6"/>
  <c r="AD437" i="6"/>
  <c r="AA437" i="6"/>
  <c r="X437" i="6"/>
  <c r="S437" i="6"/>
  <c r="R437" i="6"/>
  <c r="O437" i="6"/>
  <c r="M437" i="6"/>
  <c r="L437" i="6"/>
  <c r="I437" i="6"/>
  <c r="J437" i="6" s="1"/>
  <c r="BQ436" i="6"/>
  <c r="BP436" i="6"/>
  <c r="BN436" i="6"/>
  <c r="BM436" i="6"/>
  <c r="BK436" i="6"/>
  <c r="BH436" i="6"/>
  <c r="BE436" i="6"/>
  <c r="BB436" i="6"/>
  <c r="AY436" i="6"/>
  <c r="AV436" i="6"/>
  <c r="AS436" i="6"/>
  <c r="AP436" i="6"/>
  <c r="AM436" i="6"/>
  <c r="AJ436" i="6"/>
  <c r="AG436" i="6"/>
  <c r="AD436" i="6"/>
  <c r="AA436" i="6"/>
  <c r="X436" i="6"/>
  <c r="R436" i="6"/>
  <c r="S436" i="6" s="1"/>
  <c r="P436" i="6"/>
  <c r="O436" i="6"/>
  <c r="L436" i="6"/>
  <c r="M436" i="6" s="1"/>
  <c r="J436" i="6"/>
  <c r="I436" i="6"/>
  <c r="BP435" i="6"/>
  <c r="BM435" i="6"/>
  <c r="BJ435" i="6"/>
  <c r="BG435" i="6"/>
  <c r="BD435" i="6"/>
  <c r="BA435" i="6"/>
  <c r="BB435" i="6" s="1"/>
  <c r="AX435" i="6"/>
  <c r="AV435" i="6"/>
  <c r="AU435" i="6"/>
  <c r="AR435" i="6"/>
  <c r="AP435" i="6"/>
  <c r="AO435" i="6"/>
  <c r="AL435" i="6"/>
  <c r="AJ435" i="6"/>
  <c r="AI435" i="6"/>
  <c r="AF435" i="6"/>
  <c r="AC435" i="6"/>
  <c r="AD435" i="6" s="1"/>
  <c r="Z435" i="6"/>
  <c r="X435" i="6"/>
  <c r="W435" i="6"/>
  <c r="R435" i="6"/>
  <c r="O435" i="6"/>
  <c r="L435" i="6"/>
  <c r="I435" i="6"/>
  <c r="S434" i="6"/>
  <c r="M434" i="6"/>
  <c r="BP433" i="6"/>
  <c r="BQ433" i="6" s="1"/>
  <c r="BM433" i="6"/>
  <c r="BN433" i="6" s="1"/>
  <c r="BK433" i="6"/>
  <c r="BH433" i="6"/>
  <c r="BE433" i="6"/>
  <c r="BB433" i="6"/>
  <c r="AY433" i="6"/>
  <c r="AV433" i="6"/>
  <c r="AS433" i="6"/>
  <c r="AP433" i="6"/>
  <c r="AM433" i="6"/>
  <c r="AJ433" i="6"/>
  <c r="AG433" i="6"/>
  <c r="AD433" i="6"/>
  <c r="AA433" i="6"/>
  <c r="X433" i="6"/>
  <c r="R433" i="6"/>
  <c r="S433" i="6" s="1"/>
  <c r="O433" i="6"/>
  <c r="L433" i="6"/>
  <c r="M433" i="6" s="1"/>
  <c r="I433" i="6"/>
  <c r="J433" i="6" s="1"/>
  <c r="BP432" i="6"/>
  <c r="BM432" i="6"/>
  <c r="BN432" i="6" s="1"/>
  <c r="BK432" i="6"/>
  <c r="BH432" i="6"/>
  <c r="BE432" i="6"/>
  <c r="BB432" i="6"/>
  <c r="AY432" i="6"/>
  <c r="AV432" i="6"/>
  <c r="AS432" i="6"/>
  <c r="AP432" i="6"/>
  <c r="AM432" i="6"/>
  <c r="AJ432" i="6"/>
  <c r="AG432" i="6"/>
  <c r="AD432" i="6"/>
  <c r="AA432" i="6"/>
  <c r="X432" i="6"/>
  <c r="R432" i="6"/>
  <c r="S432" i="6" s="1"/>
  <c r="O432" i="6"/>
  <c r="L432" i="6"/>
  <c r="M432" i="6" s="1"/>
  <c r="I432" i="6"/>
  <c r="J432" i="6" s="1"/>
  <c r="BP431" i="6"/>
  <c r="BQ431" i="6" s="1"/>
  <c r="BM431" i="6"/>
  <c r="BN431" i="6" s="1"/>
  <c r="BK431" i="6"/>
  <c r="BH431" i="6"/>
  <c r="BE431" i="6"/>
  <c r="BB431" i="6"/>
  <c r="AY431" i="6"/>
  <c r="AV431" i="6"/>
  <c r="AS431" i="6"/>
  <c r="AP431" i="6"/>
  <c r="AM431" i="6"/>
  <c r="AJ431" i="6"/>
  <c r="AG431" i="6"/>
  <c r="AD431" i="6"/>
  <c r="AA431" i="6"/>
  <c r="X431" i="6"/>
  <c r="S431" i="6"/>
  <c r="R431" i="6"/>
  <c r="O431" i="6"/>
  <c r="L431" i="6"/>
  <c r="M431" i="6" s="1"/>
  <c r="I431" i="6"/>
  <c r="J431" i="6" s="1"/>
  <c r="BQ430" i="6"/>
  <c r="BP430" i="6"/>
  <c r="BM430" i="6"/>
  <c r="BN430" i="6" s="1"/>
  <c r="BK430" i="6"/>
  <c r="BH430" i="6"/>
  <c r="BE430" i="6"/>
  <c r="BB430" i="6"/>
  <c r="AY430" i="6"/>
  <c r="AV430" i="6"/>
  <c r="AS430" i="6"/>
  <c r="AP430" i="6"/>
  <c r="AM430" i="6"/>
  <c r="AJ430" i="6"/>
  <c r="AG430" i="6"/>
  <c r="AD430" i="6"/>
  <c r="AA430" i="6"/>
  <c r="X430" i="6"/>
  <c r="R430" i="6"/>
  <c r="S430" i="6" s="1"/>
  <c r="O430" i="6"/>
  <c r="L430" i="6"/>
  <c r="M430" i="6" s="1"/>
  <c r="I430" i="6"/>
  <c r="J430" i="6" s="1"/>
  <c r="BQ429" i="6"/>
  <c r="BP429" i="6"/>
  <c r="BM429" i="6"/>
  <c r="BN429" i="6" s="1"/>
  <c r="BK429" i="6"/>
  <c r="BH429" i="6"/>
  <c r="BE429" i="6"/>
  <c r="BB429" i="6"/>
  <c r="AY429" i="6"/>
  <c r="AV429" i="6"/>
  <c r="AS429" i="6"/>
  <c r="AP429" i="6"/>
  <c r="AM429" i="6"/>
  <c r="AJ429" i="6"/>
  <c r="AG429" i="6"/>
  <c r="AD429" i="6"/>
  <c r="AA429" i="6"/>
  <c r="X429" i="6"/>
  <c r="S429" i="6"/>
  <c r="R429" i="6"/>
  <c r="O429" i="6"/>
  <c r="L429" i="6"/>
  <c r="M429" i="6" s="1"/>
  <c r="I429" i="6"/>
  <c r="J429" i="6" s="1"/>
  <c r="BQ428" i="6"/>
  <c r="BP428" i="6"/>
  <c r="BM428" i="6"/>
  <c r="BN428" i="6" s="1"/>
  <c r="BK428" i="6"/>
  <c r="BH428" i="6"/>
  <c r="BE428" i="6"/>
  <c r="BB428" i="6"/>
  <c r="AY428" i="6"/>
  <c r="AV428" i="6"/>
  <c r="AS428" i="6"/>
  <c r="AP428" i="6"/>
  <c r="AM428" i="6"/>
  <c r="AJ428" i="6"/>
  <c r="AG428" i="6"/>
  <c r="AD428" i="6"/>
  <c r="AA428" i="6"/>
  <c r="X428" i="6"/>
  <c r="R428" i="6"/>
  <c r="S428" i="6" s="1"/>
  <c r="O428" i="6"/>
  <c r="L428" i="6"/>
  <c r="M428" i="6" s="1"/>
  <c r="I428" i="6"/>
  <c r="J428" i="6" s="1"/>
  <c r="BQ427" i="6"/>
  <c r="BP427" i="6"/>
  <c r="BM427" i="6"/>
  <c r="BN427" i="6" s="1"/>
  <c r="BK427" i="6"/>
  <c r="BH427" i="6"/>
  <c r="BE427" i="6"/>
  <c r="BB427" i="6"/>
  <c r="AY427" i="6"/>
  <c r="AV427" i="6"/>
  <c r="AS427" i="6"/>
  <c r="AP427" i="6"/>
  <c r="AM427" i="6"/>
  <c r="AJ427" i="6"/>
  <c r="AG427" i="6"/>
  <c r="AD427" i="6"/>
  <c r="AA427" i="6"/>
  <c r="X427" i="6"/>
  <c r="S427" i="6"/>
  <c r="R427" i="6"/>
  <c r="O427" i="6"/>
  <c r="L427" i="6"/>
  <c r="M427" i="6" s="1"/>
  <c r="I427" i="6"/>
  <c r="J427" i="6" s="1"/>
  <c r="BQ426" i="6"/>
  <c r="BP426" i="6"/>
  <c r="BM426" i="6"/>
  <c r="BN426" i="6" s="1"/>
  <c r="BK426" i="6"/>
  <c r="BH426" i="6"/>
  <c r="BE426" i="6"/>
  <c r="BB426" i="6"/>
  <c r="AY426" i="6"/>
  <c r="AV426" i="6"/>
  <c r="AS426" i="6"/>
  <c r="AP426" i="6"/>
  <c r="AM426" i="6"/>
  <c r="AJ426" i="6"/>
  <c r="AG426" i="6"/>
  <c r="AD426" i="6"/>
  <c r="AA426" i="6"/>
  <c r="X426" i="6"/>
  <c r="R426" i="6"/>
  <c r="S426" i="6" s="1"/>
  <c r="O426" i="6"/>
  <c r="L426" i="6"/>
  <c r="M426" i="6" s="1"/>
  <c r="I426" i="6"/>
  <c r="J426" i="6" s="1"/>
  <c r="BQ425" i="6"/>
  <c r="BP425" i="6"/>
  <c r="BM425" i="6"/>
  <c r="BN425" i="6" s="1"/>
  <c r="BK425" i="6"/>
  <c r="BH425" i="6"/>
  <c r="BE425" i="6"/>
  <c r="BB425" i="6"/>
  <c r="AY425" i="6"/>
  <c r="AV425" i="6"/>
  <c r="AS425" i="6"/>
  <c r="AP425" i="6"/>
  <c r="AM425" i="6"/>
  <c r="AJ425" i="6"/>
  <c r="AG425" i="6"/>
  <c r="AD425" i="6"/>
  <c r="AA425" i="6"/>
  <c r="X425" i="6"/>
  <c r="S425" i="6"/>
  <c r="R425" i="6"/>
  <c r="O425" i="6"/>
  <c r="L425" i="6"/>
  <c r="M425" i="6" s="1"/>
  <c r="I425" i="6"/>
  <c r="J425" i="6" s="1"/>
  <c r="BQ424" i="6"/>
  <c r="BP424" i="6"/>
  <c r="BM424" i="6"/>
  <c r="BN424" i="6" s="1"/>
  <c r="BK424" i="6"/>
  <c r="BH424" i="6"/>
  <c r="BE424" i="6"/>
  <c r="BB424" i="6"/>
  <c r="AY424" i="6"/>
  <c r="AV424" i="6"/>
  <c r="AS424" i="6"/>
  <c r="AP424" i="6"/>
  <c r="AM424" i="6"/>
  <c r="AJ424" i="6"/>
  <c r="AG424" i="6"/>
  <c r="AD424" i="6"/>
  <c r="AA424" i="6"/>
  <c r="X424" i="6"/>
  <c r="R424" i="6"/>
  <c r="S424" i="6" s="1"/>
  <c r="O424" i="6"/>
  <c r="L424" i="6"/>
  <c r="M424" i="6" s="1"/>
  <c r="I424" i="6"/>
  <c r="J424" i="6" s="1"/>
  <c r="BQ423" i="6"/>
  <c r="BP423" i="6"/>
  <c r="BM423" i="6"/>
  <c r="BN423" i="6" s="1"/>
  <c r="BK423" i="6"/>
  <c r="BH423" i="6"/>
  <c r="BH422" i="6" s="1"/>
  <c r="BE423" i="6"/>
  <c r="BB423" i="6"/>
  <c r="AY423" i="6"/>
  <c r="AV423" i="6"/>
  <c r="AV422" i="6" s="1"/>
  <c r="AS423" i="6"/>
  <c r="AP423" i="6"/>
  <c r="AM423" i="6"/>
  <c r="AJ423" i="6"/>
  <c r="AJ422" i="6" s="1"/>
  <c r="AG423" i="6"/>
  <c r="AD423" i="6"/>
  <c r="AA423" i="6"/>
  <c r="X423" i="6"/>
  <c r="S423" i="6"/>
  <c r="R423" i="6"/>
  <c r="O423" i="6"/>
  <c r="L423" i="6"/>
  <c r="M423" i="6" s="1"/>
  <c r="I423" i="6"/>
  <c r="J423" i="6" s="1"/>
  <c r="BJ422" i="6"/>
  <c r="BG422" i="6"/>
  <c r="BD422" i="6"/>
  <c r="BA422" i="6"/>
  <c r="AX422" i="6"/>
  <c r="AU422" i="6"/>
  <c r="AR422" i="6"/>
  <c r="AS422" i="6" s="1"/>
  <c r="AO422" i="6"/>
  <c r="AL422" i="6"/>
  <c r="AM422" i="6" s="1"/>
  <c r="AI422" i="6"/>
  <c r="AF422" i="6"/>
  <c r="AG422" i="6" s="1"/>
  <c r="AC422" i="6"/>
  <c r="Z422" i="6"/>
  <c r="X422" i="6"/>
  <c r="W422" i="6"/>
  <c r="R422" i="6"/>
  <c r="O422" i="6"/>
  <c r="L422" i="6"/>
  <c r="I422" i="6"/>
  <c r="S421" i="6"/>
  <c r="M421" i="6"/>
  <c r="BP420" i="6"/>
  <c r="BQ420" i="6" s="1"/>
  <c r="BM420" i="6"/>
  <c r="BN420" i="6" s="1"/>
  <c r="BK420" i="6"/>
  <c r="BH420" i="6"/>
  <c r="BE420" i="6"/>
  <c r="BB420" i="6"/>
  <c r="AY420" i="6"/>
  <c r="AV420" i="6"/>
  <c r="AS420" i="6"/>
  <c r="AP420" i="6"/>
  <c r="AM420" i="6"/>
  <c r="AJ420" i="6"/>
  <c r="AG420" i="6"/>
  <c r="AD420" i="6"/>
  <c r="AA420" i="6"/>
  <c r="X420" i="6"/>
  <c r="R420" i="6"/>
  <c r="S420" i="6" s="1"/>
  <c r="O420" i="6"/>
  <c r="M420" i="6"/>
  <c r="L420" i="6"/>
  <c r="I420" i="6"/>
  <c r="J420" i="6" s="1"/>
  <c r="BP419" i="6"/>
  <c r="BQ419" i="6" s="1"/>
  <c r="BM419" i="6"/>
  <c r="BN419" i="6" s="1"/>
  <c r="BK419" i="6"/>
  <c r="BH419" i="6"/>
  <c r="BE419" i="6"/>
  <c r="BB419" i="6"/>
  <c r="AY419" i="6"/>
  <c r="AV419" i="6"/>
  <c r="AS419" i="6"/>
  <c r="AP419" i="6"/>
  <c r="AM419" i="6"/>
  <c r="AJ419" i="6"/>
  <c r="AG419" i="6"/>
  <c r="AD419" i="6"/>
  <c r="AA419" i="6"/>
  <c r="X419" i="6"/>
  <c r="T419" i="6"/>
  <c r="R419" i="6"/>
  <c r="S419" i="6" s="1"/>
  <c r="O419" i="6"/>
  <c r="L419" i="6"/>
  <c r="M419" i="6" s="1"/>
  <c r="I419" i="6"/>
  <c r="J419" i="6" s="1"/>
  <c r="BP418" i="6"/>
  <c r="BQ418" i="6" s="1"/>
  <c r="BM418" i="6"/>
  <c r="BN418" i="6" s="1"/>
  <c r="BK418" i="6"/>
  <c r="BH418" i="6"/>
  <c r="BE418" i="6"/>
  <c r="BB418" i="6"/>
  <c r="AY418" i="6"/>
  <c r="AV418" i="6"/>
  <c r="AS418" i="6"/>
  <c r="AP418" i="6"/>
  <c r="AM418" i="6"/>
  <c r="AJ418" i="6"/>
  <c r="AG418" i="6"/>
  <c r="AD418" i="6"/>
  <c r="AA418" i="6"/>
  <c r="X418" i="6"/>
  <c r="R418" i="6"/>
  <c r="S418" i="6" s="1"/>
  <c r="O418" i="6"/>
  <c r="T418" i="6" s="1"/>
  <c r="M418" i="6"/>
  <c r="L418" i="6"/>
  <c r="I418" i="6"/>
  <c r="J418" i="6" s="1"/>
  <c r="BP417" i="6"/>
  <c r="BQ417" i="6" s="1"/>
  <c r="BM417" i="6"/>
  <c r="BN417" i="6" s="1"/>
  <c r="BK417" i="6"/>
  <c r="BH417" i="6"/>
  <c r="BE417" i="6"/>
  <c r="BB417" i="6"/>
  <c r="AY417" i="6"/>
  <c r="AV417" i="6"/>
  <c r="AS417" i="6"/>
  <c r="AP417" i="6"/>
  <c r="AM417" i="6"/>
  <c r="AJ417" i="6"/>
  <c r="AG417" i="6"/>
  <c r="AD417" i="6"/>
  <c r="AA417" i="6"/>
  <c r="X417" i="6"/>
  <c r="R417" i="6"/>
  <c r="S417" i="6" s="1"/>
  <c r="O417" i="6"/>
  <c r="L417" i="6"/>
  <c r="M417" i="6" s="1"/>
  <c r="I417" i="6"/>
  <c r="J417" i="6" s="1"/>
  <c r="BP416" i="6"/>
  <c r="BQ416" i="6" s="1"/>
  <c r="BM416" i="6"/>
  <c r="BN416" i="6" s="1"/>
  <c r="BK416" i="6"/>
  <c r="BH416" i="6"/>
  <c r="BE416" i="6"/>
  <c r="BB416" i="6"/>
  <c r="AY416" i="6"/>
  <c r="AV416" i="6"/>
  <c r="AS416" i="6"/>
  <c r="AP416" i="6"/>
  <c r="AM416" i="6"/>
  <c r="AJ416" i="6"/>
  <c r="AG416" i="6"/>
  <c r="AD416" i="6"/>
  <c r="AA416" i="6"/>
  <c r="X416" i="6"/>
  <c r="R416" i="6"/>
  <c r="S416" i="6" s="1"/>
  <c r="O416" i="6"/>
  <c r="L416" i="6"/>
  <c r="M416" i="6" s="1"/>
  <c r="I416" i="6"/>
  <c r="J416" i="6" s="1"/>
  <c r="BP415" i="6"/>
  <c r="BM415" i="6"/>
  <c r="BN415" i="6" s="1"/>
  <c r="BK415" i="6"/>
  <c r="BH415" i="6"/>
  <c r="BE415" i="6"/>
  <c r="BB415" i="6"/>
  <c r="AY415" i="6"/>
  <c r="AV415" i="6"/>
  <c r="AS415" i="6"/>
  <c r="AP415" i="6"/>
  <c r="AM415" i="6"/>
  <c r="AJ415" i="6"/>
  <c r="AG415" i="6"/>
  <c r="AD415" i="6"/>
  <c r="AA415" i="6"/>
  <c r="X415" i="6"/>
  <c r="R415" i="6"/>
  <c r="S415" i="6" s="1"/>
  <c r="P415" i="6"/>
  <c r="O415" i="6"/>
  <c r="T415" i="6" s="1"/>
  <c r="L415" i="6"/>
  <c r="M415" i="6" s="1"/>
  <c r="J415" i="6"/>
  <c r="I415" i="6"/>
  <c r="BQ414" i="6"/>
  <c r="BP414" i="6"/>
  <c r="BN414" i="6"/>
  <c r="BM414" i="6"/>
  <c r="BK414" i="6"/>
  <c r="BK413" i="6" s="1"/>
  <c r="BH414" i="6"/>
  <c r="BE414" i="6"/>
  <c r="BB414" i="6"/>
  <c r="AY414" i="6"/>
  <c r="AV414" i="6"/>
  <c r="AS414" i="6"/>
  <c r="AP414" i="6"/>
  <c r="AM414" i="6"/>
  <c r="AJ414" i="6"/>
  <c r="AG414" i="6"/>
  <c r="AD414" i="6"/>
  <c r="AA414" i="6"/>
  <c r="X414" i="6"/>
  <c r="S414" i="6"/>
  <c r="R414" i="6"/>
  <c r="O414" i="6"/>
  <c r="P414" i="6" s="1"/>
  <c r="M414" i="6"/>
  <c r="L414" i="6"/>
  <c r="I414" i="6"/>
  <c r="J414" i="6" s="1"/>
  <c r="BN413" i="6"/>
  <c r="BM413" i="6"/>
  <c r="BJ413" i="6"/>
  <c r="BH413" i="6"/>
  <c r="BG413" i="6"/>
  <c r="BD413" i="6"/>
  <c r="BA413" i="6"/>
  <c r="BB413" i="6" s="1"/>
  <c r="AY413" i="6"/>
  <c r="AX413" i="6"/>
  <c r="AU413" i="6"/>
  <c r="AV413" i="6" s="1"/>
  <c r="AR413" i="6"/>
  <c r="AS413" i="6" s="1"/>
  <c r="AO413" i="6"/>
  <c r="AP413" i="6" s="1"/>
  <c r="AL413" i="6"/>
  <c r="AM413" i="6" s="1"/>
  <c r="AI413" i="6"/>
  <c r="AJ413" i="6" s="1"/>
  <c r="AF413" i="6"/>
  <c r="AC413" i="6"/>
  <c r="AD413" i="6" s="1"/>
  <c r="AA413" i="6"/>
  <c r="Z413" i="6"/>
  <c r="W413" i="6"/>
  <c r="X413" i="6" s="1"/>
  <c r="R413" i="6"/>
  <c r="O413" i="6"/>
  <c r="L413" i="6"/>
  <c r="I413" i="6"/>
  <c r="S412" i="6"/>
  <c r="M412" i="6"/>
  <c r="BP411" i="6"/>
  <c r="BQ411" i="6" s="1"/>
  <c r="BN411" i="6"/>
  <c r="BM411" i="6"/>
  <c r="BK411" i="6"/>
  <c r="BH411" i="6"/>
  <c r="BE411" i="6"/>
  <c r="BB411" i="6"/>
  <c r="AY411" i="6"/>
  <c r="AV411" i="6"/>
  <c r="AS411" i="6"/>
  <c r="AP411" i="6"/>
  <c r="AM411" i="6"/>
  <c r="AJ411" i="6"/>
  <c r="AG411" i="6"/>
  <c r="AD411" i="6"/>
  <c r="AA411" i="6"/>
  <c r="X411" i="6"/>
  <c r="R411" i="6"/>
  <c r="S411" i="6" s="1"/>
  <c r="P411" i="6"/>
  <c r="O411" i="6"/>
  <c r="L411" i="6"/>
  <c r="M411" i="6" s="1"/>
  <c r="J411" i="6"/>
  <c r="I411" i="6"/>
  <c r="BP410" i="6"/>
  <c r="BQ410" i="6" s="1"/>
  <c r="BN410" i="6"/>
  <c r="BM410" i="6"/>
  <c r="BK410" i="6"/>
  <c r="BH410" i="6"/>
  <c r="BE410" i="6"/>
  <c r="BB410" i="6"/>
  <c r="AY410" i="6"/>
  <c r="AV410" i="6"/>
  <c r="AS410" i="6"/>
  <c r="AP410" i="6"/>
  <c r="AM410" i="6"/>
  <c r="AJ410" i="6"/>
  <c r="AG410" i="6"/>
  <c r="AD410" i="6"/>
  <c r="AA410" i="6"/>
  <c r="X410" i="6"/>
  <c r="S410" i="6"/>
  <c r="R410" i="6"/>
  <c r="O410" i="6"/>
  <c r="T410" i="6" s="1"/>
  <c r="M410" i="6"/>
  <c r="L410" i="6"/>
  <c r="I410" i="6"/>
  <c r="J410" i="6" s="1"/>
  <c r="BQ409" i="6"/>
  <c r="BP409" i="6"/>
  <c r="BN409" i="6"/>
  <c r="BM409" i="6"/>
  <c r="BK409" i="6"/>
  <c r="BH409" i="6"/>
  <c r="BE409" i="6"/>
  <c r="BB409" i="6"/>
  <c r="AY409" i="6"/>
  <c r="AV409" i="6"/>
  <c r="AS409" i="6"/>
  <c r="AP409" i="6"/>
  <c r="AM409" i="6"/>
  <c r="AJ409" i="6"/>
  <c r="AG409" i="6"/>
  <c r="AD409" i="6"/>
  <c r="AA409" i="6"/>
  <c r="X409" i="6"/>
  <c r="R409" i="6"/>
  <c r="S409" i="6" s="1"/>
  <c r="P409" i="6"/>
  <c r="O409" i="6"/>
  <c r="T409" i="6" s="1"/>
  <c r="L409" i="6"/>
  <c r="M409" i="6" s="1"/>
  <c r="I409" i="6"/>
  <c r="J409" i="6" s="1"/>
  <c r="BP408" i="6"/>
  <c r="BQ408" i="6" s="1"/>
  <c r="BN408" i="6"/>
  <c r="BM408" i="6"/>
  <c r="BK408" i="6"/>
  <c r="BH408" i="6"/>
  <c r="BE408" i="6"/>
  <c r="BB408" i="6"/>
  <c r="AY408" i="6"/>
  <c r="AV408" i="6"/>
  <c r="AS408" i="6"/>
  <c r="AP408" i="6"/>
  <c r="AM408" i="6"/>
  <c r="AJ408" i="6"/>
  <c r="AG408" i="6"/>
  <c r="AD408" i="6"/>
  <c r="AA408" i="6"/>
  <c r="X408" i="6"/>
  <c r="R408" i="6"/>
  <c r="S408" i="6" s="1"/>
  <c r="P408" i="6"/>
  <c r="O408" i="6"/>
  <c r="T408" i="6" s="1"/>
  <c r="L408" i="6"/>
  <c r="M408" i="6" s="1"/>
  <c r="I408" i="6"/>
  <c r="J408" i="6" s="1"/>
  <c r="BP407" i="6"/>
  <c r="BQ407" i="6" s="1"/>
  <c r="BN407" i="6"/>
  <c r="BM407" i="6"/>
  <c r="BK407" i="6"/>
  <c r="BH407" i="6"/>
  <c r="BE407" i="6"/>
  <c r="BB407" i="6"/>
  <c r="AY407" i="6"/>
  <c r="AV407" i="6"/>
  <c r="AS407" i="6"/>
  <c r="AP407" i="6"/>
  <c r="AM407" i="6"/>
  <c r="AJ407" i="6"/>
  <c r="AG407" i="6"/>
  <c r="AD407" i="6"/>
  <c r="AA407" i="6"/>
  <c r="X407" i="6"/>
  <c r="R407" i="6"/>
  <c r="S407" i="6" s="1"/>
  <c r="P407" i="6"/>
  <c r="O407" i="6"/>
  <c r="T407" i="6" s="1"/>
  <c r="L407" i="6"/>
  <c r="M407" i="6" s="1"/>
  <c r="I407" i="6"/>
  <c r="J407" i="6" s="1"/>
  <c r="BP406" i="6"/>
  <c r="BQ406" i="6" s="1"/>
  <c r="BN406" i="6"/>
  <c r="BM406" i="6"/>
  <c r="BK406" i="6"/>
  <c r="BH406" i="6"/>
  <c r="BE406" i="6"/>
  <c r="BB406" i="6"/>
  <c r="AY406" i="6"/>
  <c r="AV406" i="6"/>
  <c r="AS406" i="6"/>
  <c r="AP406" i="6"/>
  <c r="AM406" i="6"/>
  <c r="AJ406" i="6"/>
  <c r="AG406" i="6"/>
  <c r="AD406" i="6"/>
  <c r="AA406" i="6"/>
  <c r="X406" i="6"/>
  <c r="R406" i="6"/>
  <c r="S406" i="6" s="1"/>
  <c r="P406" i="6"/>
  <c r="O406" i="6"/>
  <c r="T406" i="6" s="1"/>
  <c r="L406" i="6"/>
  <c r="M406" i="6" s="1"/>
  <c r="J406" i="6"/>
  <c r="I406" i="6"/>
  <c r="BQ405" i="6"/>
  <c r="BP405" i="6"/>
  <c r="BN405" i="6"/>
  <c r="BM405" i="6"/>
  <c r="BK405" i="6"/>
  <c r="BH405" i="6"/>
  <c r="BE405" i="6"/>
  <c r="BB405" i="6"/>
  <c r="AY405" i="6"/>
  <c r="AV405" i="6"/>
  <c r="AS405" i="6"/>
  <c r="AP405" i="6"/>
  <c r="AM405" i="6"/>
  <c r="AJ405" i="6"/>
  <c r="AG405" i="6"/>
  <c r="AD405" i="6"/>
  <c r="AA405" i="6"/>
  <c r="X405" i="6"/>
  <c r="R405" i="6"/>
  <c r="S405" i="6" s="1"/>
  <c r="O405" i="6"/>
  <c r="L405" i="6"/>
  <c r="M405" i="6" s="1"/>
  <c r="I405" i="6"/>
  <c r="J405" i="6" s="1"/>
  <c r="BP404" i="6"/>
  <c r="BN404" i="6"/>
  <c r="BM404" i="6"/>
  <c r="BK404" i="6"/>
  <c r="BH404" i="6"/>
  <c r="BE404" i="6"/>
  <c r="BB404" i="6"/>
  <c r="AY404" i="6"/>
  <c r="AV404" i="6"/>
  <c r="AS404" i="6"/>
  <c r="AP404" i="6"/>
  <c r="AM404" i="6"/>
  <c r="AJ404" i="6"/>
  <c r="AG404" i="6"/>
  <c r="AD404" i="6"/>
  <c r="AA404" i="6"/>
  <c r="X404" i="6"/>
  <c r="R404" i="6"/>
  <c r="S404" i="6" s="1"/>
  <c r="O404" i="6"/>
  <c r="P404" i="6" s="1"/>
  <c r="L404" i="6"/>
  <c r="M404" i="6" s="1"/>
  <c r="J404" i="6"/>
  <c r="I404" i="6"/>
  <c r="BM403" i="6"/>
  <c r="BJ403" i="6"/>
  <c r="BG403" i="6"/>
  <c r="BD403" i="6"/>
  <c r="BA403" i="6"/>
  <c r="BB403" i="6" s="1"/>
  <c r="AX403" i="6"/>
  <c r="AU403" i="6"/>
  <c r="AR403" i="6"/>
  <c r="AS403" i="6" s="1"/>
  <c r="AO403" i="6"/>
  <c r="AP403" i="6" s="1"/>
  <c r="AL403" i="6"/>
  <c r="AI403" i="6"/>
  <c r="AF403" i="6"/>
  <c r="AC403" i="6"/>
  <c r="AD403" i="6" s="1"/>
  <c r="Z403" i="6"/>
  <c r="W403" i="6"/>
  <c r="R403" i="6"/>
  <c r="O403" i="6"/>
  <c r="L403" i="6"/>
  <c r="I403" i="6"/>
  <c r="S402" i="6"/>
  <c r="M402" i="6"/>
  <c r="BP401" i="6"/>
  <c r="BQ401" i="6" s="1"/>
  <c r="BM401" i="6"/>
  <c r="BN401" i="6" s="1"/>
  <c r="BK401" i="6"/>
  <c r="BH401" i="6"/>
  <c r="BE401" i="6"/>
  <c r="BB401" i="6"/>
  <c r="AY401" i="6"/>
  <c r="AV401" i="6"/>
  <c r="AS401" i="6"/>
  <c r="AP401" i="6"/>
  <c r="AM401" i="6"/>
  <c r="AJ401" i="6"/>
  <c r="AG401" i="6"/>
  <c r="AD401" i="6"/>
  <c r="AA401" i="6"/>
  <c r="X401" i="6"/>
  <c r="T401" i="6"/>
  <c r="R401" i="6"/>
  <c r="S401" i="6" s="1"/>
  <c r="O401" i="6"/>
  <c r="L401" i="6"/>
  <c r="M401" i="6" s="1"/>
  <c r="I401" i="6"/>
  <c r="J401" i="6" s="1"/>
  <c r="BP400" i="6"/>
  <c r="BQ400" i="6" s="1"/>
  <c r="BM400" i="6"/>
  <c r="BN400" i="6" s="1"/>
  <c r="BK400" i="6"/>
  <c r="BH400" i="6"/>
  <c r="BE400" i="6"/>
  <c r="BB400" i="6"/>
  <c r="AY400" i="6"/>
  <c r="AV400" i="6"/>
  <c r="AS400" i="6"/>
  <c r="AP400" i="6"/>
  <c r="AM400" i="6"/>
  <c r="AJ400" i="6"/>
  <c r="AG400" i="6"/>
  <c r="AD400" i="6"/>
  <c r="AA400" i="6"/>
  <c r="X400" i="6"/>
  <c r="S400" i="6"/>
  <c r="R400" i="6"/>
  <c r="O400" i="6"/>
  <c r="L400" i="6"/>
  <c r="M400" i="6" s="1"/>
  <c r="I400" i="6"/>
  <c r="J400" i="6" s="1"/>
  <c r="BP399" i="6"/>
  <c r="BQ399" i="6" s="1"/>
  <c r="BM399" i="6"/>
  <c r="BN399" i="6" s="1"/>
  <c r="BK399" i="6"/>
  <c r="BH399" i="6"/>
  <c r="BE399" i="6"/>
  <c r="BB399" i="6"/>
  <c r="AY399" i="6"/>
  <c r="AV399" i="6"/>
  <c r="AS399" i="6"/>
  <c r="AP399" i="6"/>
  <c r="AM399" i="6"/>
  <c r="AJ399" i="6"/>
  <c r="AG399" i="6"/>
  <c r="AD399" i="6"/>
  <c r="AA399" i="6"/>
  <c r="X399" i="6"/>
  <c r="R399" i="6"/>
  <c r="S399" i="6" s="1"/>
  <c r="O399" i="6"/>
  <c r="T399" i="6" s="1"/>
  <c r="L399" i="6"/>
  <c r="M399" i="6" s="1"/>
  <c r="I399" i="6"/>
  <c r="J399" i="6" s="1"/>
  <c r="BP398" i="6"/>
  <c r="BQ398" i="6" s="1"/>
  <c r="BM398" i="6"/>
  <c r="BN398" i="6" s="1"/>
  <c r="BK398" i="6"/>
  <c r="BH398" i="6"/>
  <c r="BE398" i="6"/>
  <c r="BB398" i="6"/>
  <c r="AY398" i="6"/>
  <c r="AV398" i="6"/>
  <c r="AS398" i="6"/>
  <c r="AP398" i="6"/>
  <c r="AM398" i="6"/>
  <c r="AJ398" i="6"/>
  <c r="AG398" i="6"/>
  <c r="AD398" i="6"/>
  <c r="AA398" i="6"/>
  <c r="X398" i="6"/>
  <c r="R398" i="6"/>
  <c r="S398" i="6" s="1"/>
  <c r="O398" i="6"/>
  <c r="L398" i="6"/>
  <c r="M398" i="6" s="1"/>
  <c r="I398" i="6"/>
  <c r="J398" i="6" s="1"/>
  <c r="BP397" i="6"/>
  <c r="BQ397" i="6" s="1"/>
  <c r="BM397" i="6"/>
  <c r="BK397" i="6"/>
  <c r="BH397" i="6"/>
  <c r="BE397" i="6"/>
  <c r="BB397" i="6"/>
  <c r="AY397" i="6"/>
  <c r="AV397" i="6"/>
  <c r="AS397" i="6"/>
  <c r="AP397" i="6"/>
  <c r="AM397" i="6"/>
  <c r="AJ397" i="6"/>
  <c r="AG397" i="6"/>
  <c r="AD397" i="6"/>
  <c r="AA397" i="6"/>
  <c r="X397" i="6"/>
  <c r="T397" i="6"/>
  <c r="R397" i="6"/>
  <c r="S397" i="6" s="1"/>
  <c r="O397" i="6"/>
  <c r="L397" i="6"/>
  <c r="M397" i="6" s="1"/>
  <c r="J397" i="6"/>
  <c r="I397" i="6"/>
  <c r="BP396" i="6"/>
  <c r="BJ396" i="6"/>
  <c r="BH396" i="6"/>
  <c r="BG396" i="6"/>
  <c r="BD396" i="6"/>
  <c r="BA396" i="6"/>
  <c r="AX396" i="6"/>
  <c r="AV396" i="6"/>
  <c r="AU396" i="6"/>
  <c r="AR396" i="6"/>
  <c r="AS396" i="6" s="1"/>
  <c r="AO396" i="6"/>
  <c r="AL396" i="6"/>
  <c r="AJ396" i="6"/>
  <c r="AI396" i="6"/>
  <c r="AF396" i="6"/>
  <c r="AC396" i="6"/>
  <c r="Z396" i="6"/>
  <c r="X396" i="6"/>
  <c r="W396" i="6"/>
  <c r="R396" i="6"/>
  <c r="O396" i="6"/>
  <c r="L396" i="6"/>
  <c r="I396" i="6"/>
  <c r="S395" i="6"/>
  <c r="M395" i="6"/>
  <c r="M394" i="6"/>
  <c r="M393" i="6"/>
  <c r="M392" i="6"/>
  <c r="M391" i="6"/>
  <c r="M390" i="6"/>
  <c r="M389" i="6"/>
  <c r="S388" i="6"/>
  <c r="M388" i="6"/>
  <c r="BQ387" i="6"/>
  <c r="BP387" i="6"/>
  <c r="BM387" i="6"/>
  <c r="BN387" i="6" s="1"/>
  <c r="BK387" i="6"/>
  <c r="BH387" i="6"/>
  <c r="BE387" i="6"/>
  <c r="BB387" i="6"/>
  <c r="AY387" i="6"/>
  <c r="AV387" i="6"/>
  <c r="AS387" i="6"/>
  <c r="AP387" i="6"/>
  <c r="AM387" i="6"/>
  <c r="AJ387" i="6"/>
  <c r="AG387" i="6"/>
  <c r="AD387" i="6"/>
  <c r="AA387" i="6"/>
  <c r="X387" i="6"/>
  <c r="S387" i="6"/>
  <c r="R387" i="6"/>
  <c r="O387" i="6"/>
  <c r="L387" i="6"/>
  <c r="M387" i="6" s="1"/>
  <c r="I387" i="6"/>
  <c r="J387" i="6" s="1"/>
  <c r="BQ386" i="6"/>
  <c r="BP386" i="6"/>
  <c r="BM386" i="6"/>
  <c r="BN386" i="6" s="1"/>
  <c r="BK386" i="6"/>
  <c r="BH386" i="6"/>
  <c r="BE386" i="6"/>
  <c r="BB386" i="6"/>
  <c r="AY386" i="6"/>
  <c r="AV386" i="6"/>
  <c r="AS386" i="6"/>
  <c r="AP386" i="6"/>
  <c r="AM386" i="6"/>
  <c r="AJ386" i="6"/>
  <c r="AG386" i="6"/>
  <c r="AD386" i="6"/>
  <c r="AA386" i="6"/>
  <c r="X386" i="6"/>
  <c r="R386" i="6"/>
  <c r="S386" i="6" s="1"/>
  <c r="O386" i="6"/>
  <c r="L386" i="6"/>
  <c r="M386" i="6" s="1"/>
  <c r="I386" i="6"/>
  <c r="J386" i="6" s="1"/>
  <c r="BQ385" i="6"/>
  <c r="BP385" i="6"/>
  <c r="BM385" i="6"/>
  <c r="BN385" i="6" s="1"/>
  <c r="BK385" i="6"/>
  <c r="BH385" i="6"/>
  <c r="BE385" i="6"/>
  <c r="BB385" i="6"/>
  <c r="AY385" i="6"/>
  <c r="AV385" i="6"/>
  <c r="AS385" i="6"/>
  <c r="AP385" i="6"/>
  <c r="AM385" i="6"/>
  <c r="AJ385" i="6"/>
  <c r="AG385" i="6"/>
  <c r="AD385" i="6"/>
  <c r="AA385" i="6"/>
  <c r="X385" i="6"/>
  <c r="R385" i="6"/>
  <c r="S385" i="6" s="1"/>
  <c r="O385" i="6"/>
  <c r="M385" i="6"/>
  <c r="L385" i="6"/>
  <c r="I385" i="6"/>
  <c r="J385" i="6" s="1"/>
  <c r="BQ384" i="6"/>
  <c r="BP384" i="6"/>
  <c r="BM384" i="6"/>
  <c r="BN384" i="6" s="1"/>
  <c r="BK384" i="6"/>
  <c r="BH384" i="6"/>
  <c r="BE384" i="6"/>
  <c r="BB384" i="6"/>
  <c r="AY384" i="6"/>
  <c r="AV384" i="6"/>
  <c r="AS384" i="6"/>
  <c r="AP384" i="6"/>
  <c r="AM384" i="6"/>
  <c r="AJ384" i="6"/>
  <c r="AG384" i="6"/>
  <c r="AD384" i="6"/>
  <c r="AA384" i="6"/>
  <c r="X384" i="6"/>
  <c r="S384" i="6"/>
  <c r="R384" i="6"/>
  <c r="O384" i="6"/>
  <c r="M384" i="6"/>
  <c r="L384" i="6"/>
  <c r="I384" i="6"/>
  <c r="J384" i="6" s="1"/>
  <c r="BQ383" i="6"/>
  <c r="BP383" i="6"/>
  <c r="BM383" i="6"/>
  <c r="BN383" i="6" s="1"/>
  <c r="BK383" i="6"/>
  <c r="BH383" i="6"/>
  <c r="BE383" i="6"/>
  <c r="BB383" i="6"/>
  <c r="BB382" i="6" s="1"/>
  <c r="AY383" i="6"/>
  <c r="AV383" i="6"/>
  <c r="AS383" i="6"/>
  <c r="AP383" i="6"/>
  <c r="AM383" i="6"/>
  <c r="AM382" i="6" s="1"/>
  <c r="AJ383" i="6"/>
  <c r="AG383" i="6"/>
  <c r="AD383" i="6"/>
  <c r="AA383" i="6"/>
  <c r="X383" i="6"/>
  <c r="S383" i="6"/>
  <c r="S382" i="6" s="1"/>
  <c r="R383" i="6"/>
  <c r="O383" i="6"/>
  <c r="L383" i="6"/>
  <c r="M383" i="6" s="1"/>
  <c r="I383" i="6"/>
  <c r="J383" i="6" s="1"/>
  <c r="BQ382" i="6"/>
  <c r="BP382" i="6"/>
  <c r="BM382" i="6"/>
  <c r="BN382" i="6" s="1"/>
  <c r="BJ382" i="6"/>
  <c r="BH382" i="6"/>
  <c r="BG382" i="6"/>
  <c r="BD382" i="6"/>
  <c r="BA382" i="6"/>
  <c r="AX382" i="6"/>
  <c r="AV382" i="6"/>
  <c r="AU382" i="6"/>
  <c r="AS382" i="6"/>
  <c r="AR382" i="6"/>
  <c r="AP382" i="6"/>
  <c r="AO382" i="6"/>
  <c r="AL382" i="6"/>
  <c r="AI382" i="6"/>
  <c r="AJ382" i="6" s="1"/>
  <c r="AG382" i="6"/>
  <c r="AF382" i="6"/>
  <c r="AC382" i="6"/>
  <c r="AD382" i="6" s="1"/>
  <c r="Z382" i="6"/>
  <c r="W382" i="6"/>
  <c r="X382" i="6" s="1"/>
  <c r="R382" i="6"/>
  <c r="O382" i="6"/>
  <c r="L382" i="6"/>
  <c r="I382" i="6"/>
  <c r="J382" i="6" s="1"/>
  <c r="S381" i="6"/>
  <c r="M381" i="6"/>
  <c r="BQ380" i="6"/>
  <c r="BP380" i="6"/>
  <c r="BN380" i="6"/>
  <c r="BM380" i="6"/>
  <c r="BK380" i="6"/>
  <c r="BH380" i="6"/>
  <c r="BE380" i="6"/>
  <c r="BB380" i="6"/>
  <c r="AY380" i="6"/>
  <c r="AV380" i="6"/>
  <c r="AS380" i="6"/>
  <c r="AP380" i="6"/>
  <c r="AM380" i="6"/>
  <c r="AJ380" i="6"/>
  <c r="AG380" i="6"/>
  <c r="AD380" i="6"/>
  <c r="AA380" i="6"/>
  <c r="X380" i="6"/>
  <c r="R380" i="6"/>
  <c r="S380" i="6" s="1"/>
  <c r="O380" i="6"/>
  <c r="L380" i="6"/>
  <c r="M380" i="6" s="1"/>
  <c r="I380" i="6"/>
  <c r="J380" i="6" s="1"/>
  <c r="BP379" i="6"/>
  <c r="BQ379" i="6" s="1"/>
  <c r="BN379" i="6"/>
  <c r="BM379" i="6"/>
  <c r="BK379" i="6"/>
  <c r="BH379" i="6"/>
  <c r="BE379" i="6"/>
  <c r="BB379" i="6"/>
  <c r="AY379" i="6"/>
  <c r="AV379" i="6"/>
  <c r="AS379" i="6"/>
  <c r="AP379" i="6"/>
  <c r="AM379" i="6"/>
  <c r="AJ379" i="6"/>
  <c r="AG379" i="6"/>
  <c r="AD379" i="6"/>
  <c r="AA379" i="6"/>
  <c r="X379" i="6"/>
  <c r="R379" i="6"/>
  <c r="S379" i="6" s="1"/>
  <c r="O379" i="6"/>
  <c r="P379" i="6" s="1"/>
  <c r="L379" i="6"/>
  <c r="M379" i="6" s="1"/>
  <c r="J379" i="6"/>
  <c r="I379" i="6"/>
  <c r="BP378" i="6"/>
  <c r="BQ378" i="6" s="1"/>
  <c r="BN378" i="6"/>
  <c r="BM378" i="6"/>
  <c r="BK378" i="6"/>
  <c r="BH378" i="6"/>
  <c r="BH373" i="6" s="1"/>
  <c r="BE378" i="6"/>
  <c r="BB378" i="6"/>
  <c r="AY378" i="6"/>
  <c r="AV378" i="6"/>
  <c r="AS378" i="6"/>
  <c r="AP378" i="6"/>
  <c r="AM378" i="6"/>
  <c r="AJ378" i="6"/>
  <c r="AJ373" i="6" s="1"/>
  <c r="AG378" i="6"/>
  <c r="AD378" i="6"/>
  <c r="AA378" i="6"/>
  <c r="X378" i="6"/>
  <c r="R378" i="6"/>
  <c r="S378" i="6" s="1"/>
  <c r="P378" i="6"/>
  <c r="O378" i="6"/>
  <c r="L378" i="6"/>
  <c r="M378" i="6" s="1"/>
  <c r="J378" i="6"/>
  <c r="I378" i="6"/>
  <c r="BP377" i="6"/>
  <c r="BQ377" i="6" s="1"/>
  <c r="BN377" i="6"/>
  <c r="BM377" i="6"/>
  <c r="BK377" i="6"/>
  <c r="BH377" i="6"/>
  <c r="BE377" i="6"/>
  <c r="BB377" i="6"/>
  <c r="AY377" i="6"/>
  <c r="AV377" i="6"/>
  <c r="AS377" i="6"/>
  <c r="AP377" i="6"/>
  <c r="AM377" i="6"/>
  <c r="AJ377" i="6"/>
  <c r="AG377" i="6"/>
  <c r="AD377" i="6"/>
  <c r="AA377" i="6"/>
  <c r="X377" i="6"/>
  <c r="S377" i="6"/>
  <c r="R377" i="6"/>
  <c r="O377" i="6"/>
  <c r="T377" i="6" s="1"/>
  <c r="M377" i="6"/>
  <c r="L377" i="6"/>
  <c r="I377" i="6"/>
  <c r="J377" i="6" s="1"/>
  <c r="BQ376" i="6"/>
  <c r="BP376" i="6"/>
  <c r="BN376" i="6"/>
  <c r="BM376" i="6"/>
  <c r="BK376" i="6"/>
  <c r="BH376" i="6"/>
  <c r="BE376" i="6"/>
  <c r="BB376" i="6"/>
  <c r="AY376" i="6"/>
  <c r="AV376" i="6"/>
  <c r="AS376" i="6"/>
  <c r="AP376" i="6"/>
  <c r="AM376" i="6"/>
  <c r="AJ376" i="6"/>
  <c r="AG376" i="6"/>
  <c r="AD376" i="6"/>
  <c r="AA376" i="6"/>
  <c r="X376" i="6"/>
  <c r="R376" i="6"/>
  <c r="S376" i="6" s="1"/>
  <c r="P376" i="6"/>
  <c r="O376" i="6"/>
  <c r="L376" i="6"/>
  <c r="M376" i="6" s="1"/>
  <c r="J376" i="6"/>
  <c r="I376" i="6"/>
  <c r="BQ375" i="6"/>
  <c r="BP375" i="6"/>
  <c r="BN375" i="6"/>
  <c r="BM375" i="6"/>
  <c r="BK375" i="6"/>
  <c r="BH375" i="6"/>
  <c r="BE375" i="6"/>
  <c r="BB375" i="6"/>
  <c r="AY375" i="6"/>
  <c r="AV375" i="6"/>
  <c r="AS375" i="6"/>
  <c r="AP375" i="6"/>
  <c r="AM375" i="6"/>
  <c r="AJ375" i="6"/>
  <c r="AG375" i="6"/>
  <c r="AD375" i="6"/>
  <c r="AA375" i="6"/>
  <c r="X375" i="6"/>
  <c r="S375" i="6"/>
  <c r="R375" i="6"/>
  <c r="O375" i="6"/>
  <c r="P375" i="6" s="1"/>
  <c r="M375" i="6"/>
  <c r="L375" i="6"/>
  <c r="I375" i="6"/>
  <c r="J375" i="6" s="1"/>
  <c r="BP374" i="6"/>
  <c r="BM374" i="6"/>
  <c r="BN374" i="6" s="1"/>
  <c r="BK374" i="6"/>
  <c r="BH374" i="6"/>
  <c r="BE374" i="6"/>
  <c r="BB374" i="6"/>
  <c r="AY374" i="6"/>
  <c r="AV374" i="6"/>
  <c r="AS374" i="6"/>
  <c r="AP374" i="6"/>
  <c r="AM374" i="6"/>
  <c r="AJ374" i="6"/>
  <c r="AG374" i="6"/>
  <c r="AD374" i="6"/>
  <c r="AA374" i="6"/>
  <c r="X374" i="6"/>
  <c r="R374" i="6"/>
  <c r="S374" i="6" s="1"/>
  <c r="O374" i="6"/>
  <c r="L374" i="6"/>
  <c r="M374" i="6" s="1"/>
  <c r="I374" i="6"/>
  <c r="J374" i="6" s="1"/>
  <c r="BM373" i="6"/>
  <c r="BN373" i="6" s="1"/>
  <c r="BJ373" i="6"/>
  <c r="BG373" i="6"/>
  <c r="BD373" i="6"/>
  <c r="BA373" i="6"/>
  <c r="BB373" i="6" s="1"/>
  <c r="AX373" i="6"/>
  <c r="AV373" i="6"/>
  <c r="AU373" i="6"/>
  <c r="AR373" i="6"/>
  <c r="AS373" i="6" s="1"/>
  <c r="AO373" i="6"/>
  <c r="AP373" i="6" s="1"/>
  <c r="AL373" i="6"/>
  <c r="AI373" i="6"/>
  <c r="AF373" i="6"/>
  <c r="AG373" i="6" s="1"/>
  <c r="AC373" i="6"/>
  <c r="AD373" i="6" s="1"/>
  <c r="Z373" i="6"/>
  <c r="W373" i="6"/>
  <c r="X373" i="6" s="1"/>
  <c r="R373" i="6"/>
  <c r="O373" i="6"/>
  <c r="L373" i="6"/>
  <c r="I373" i="6"/>
  <c r="J373" i="6" s="1"/>
  <c r="S372" i="6"/>
  <c r="M372" i="6"/>
  <c r="BQ371" i="6"/>
  <c r="BP371" i="6"/>
  <c r="BM371" i="6"/>
  <c r="BN371" i="6" s="1"/>
  <c r="BK371" i="6"/>
  <c r="BH371" i="6"/>
  <c r="BE371" i="6"/>
  <c r="BB371" i="6"/>
  <c r="AY371" i="6"/>
  <c r="AV371" i="6"/>
  <c r="AS371" i="6"/>
  <c r="AP371" i="6"/>
  <c r="AM371" i="6"/>
  <c r="AJ371" i="6"/>
  <c r="AG371" i="6"/>
  <c r="AD371" i="6"/>
  <c r="AA371" i="6"/>
  <c r="X371" i="6"/>
  <c r="R371" i="6"/>
  <c r="S371" i="6" s="1"/>
  <c r="O371" i="6"/>
  <c r="L371" i="6"/>
  <c r="M371" i="6" s="1"/>
  <c r="I371" i="6"/>
  <c r="J371" i="6" s="1"/>
  <c r="BP370" i="6"/>
  <c r="BQ370" i="6" s="1"/>
  <c r="BM370" i="6"/>
  <c r="BN370" i="6" s="1"/>
  <c r="BK370" i="6"/>
  <c r="BH370" i="6"/>
  <c r="BE370" i="6"/>
  <c r="BB370" i="6"/>
  <c r="AY370" i="6"/>
  <c r="AV370" i="6"/>
  <c r="AS370" i="6"/>
  <c r="AP370" i="6"/>
  <c r="AM370" i="6"/>
  <c r="AJ370" i="6"/>
  <c r="AG370" i="6"/>
  <c r="AD370" i="6"/>
  <c r="AA370" i="6"/>
  <c r="X370" i="6"/>
  <c r="S370" i="6"/>
  <c r="R370" i="6"/>
  <c r="O370" i="6"/>
  <c r="U370" i="6" s="1"/>
  <c r="L370" i="6"/>
  <c r="M370" i="6" s="1"/>
  <c r="I370" i="6"/>
  <c r="J370" i="6" s="1"/>
  <c r="BQ369" i="6"/>
  <c r="BP369" i="6"/>
  <c r="BM369" i="6"/>
  <c r="BN369" i="6" s="1"/>
  <c r="BK369" i="6"/>
  <c r="BH369" i="6"/>
  <c r="BE369" i="6"/>
  <c r="BB369" i="6"/>
  <c r="AY369" i="6"/>
  <c r="AV369" i="6"/>
  <c r="AS369" i="6"/>
  <c r="AP369" i="6"/>
  <c r="AM369" i="6"/>
  <c r="AJ369" i="6"/>
  <c r="AG369" i="6"/>
  <c r="AD369" i="6"/>
  <c r="AA369" i="6"/>
  <c r="X369" i="6"/>
  <c r="R369" i="6"/>
  <c r="S369" i="6" s="1"/>
  <c r="O369" i="6"/>
  <c r="U369" i="6" s="1"/>
  <c r="M369" i="6"/>
  <c r="L369" i="6"/>
  <c r="I369" i="6"/>
  <c r="J369" i="6" s="1"/>
  <c r="BP368" i="6"/>
  <c r="BQ368" i="6" s="1"/>
  <c r="BM368" i="6"/>
  <c r="BN368" i="6" s="1"/>
  <c r="BK368" i="6"/>
  <c r="BH368" i="6"/>
  <c r="BE368" i="6"/>
  <c r="BB368" i="6"/>
  <c r="AY368" i="6"/>
  <c r="AV368" i="6"/>
  <c r="AS368" i="6"/>
  <c r="AP368" i="6"/>
  <c r="AM368" i="6"/>
  <c r="AJ368" i="6"/>
  <c r="AG368" i="6"/>
  <c r="AD368" i="6"/>
  <c r="AA368" i="6"/>
  <c r="X368" i="6"/>
  <c r="S368" i="6"/>
  <c r="R368" i="6"/>
  <c r="O368" i="6"/>
  <c r="L368" i="6"/>
  <c r="M368" i="6" s="1"/>
  <c r="I368" i="6"/>
  <c r="J368" i="6" s="1"/>
  <c r="BQ367" i="6"/>
  <c r="BP367" i="6"/>
  <c r="BM367" i="6"/>
  <c r="BN367" i="6" s="1"/>
  <c r="BK367" i="6"/>
  <c r="BH367" i="6"/>
  <c r="BE367" i="6"/>
  <c r="BB367" i="6"/>
  <c r="AY367" i="6"/>
  <c r="AV367" i="6"/>
  <c r="AS367" i="6"/>
  <c r="AP367" i="6"/>
  <c r="AM367" i="6"/>
  <c r="AJ367" i="6"/>
  <c r="AG367" i="6"/>
  <c r="AD367" i="6"/>
  <c r="AA367" i="6"/>
  <c r="X367" i="6"/>
  <c r="R367" i="6"/>
  <c r="S367" i="6" s="1"/>
  <c r="O367" i="6"/>
  <c r="M367" i="6"/>
  <c r="L367" i="6"/>
  <c r="I367" i="6"/>
  <c r="J367" i="6" s="1"/>
  <c r="BP366" i="6"/>
  <c r="BQ366" i="6" s="1"/>
  <c r="BM366" i="6"/>
  <c r="BN366" i="6" s="1"/>
  <c r="BK366" i="6"/>
  <c r="BH366" i="6"/>
  <c r="BE366" i="6"/>
  <c r="BB366" i="6"/>
  <c r="AY366" i="6"/>
  <c r="AV366" i="6"/>
  <c r="AS366" i="6"/>
  <c r="AP366" i="6"/>
  <c r="AM366" i="6"/>
  <c r="AJ366" i="6"/>
  <c r="AG366" i="6"/>
  <c r="AD366" i="6"/>
  <c r="AA366" i="6"/>
  <c r="X366" i="6"/>
  <c r="R366" i="6"/>
  <c r="S366" i="6" s="1"/>
  <c r="O366" i="6"/>
  <c r="U366" i="6" s="1"/>
  <c r="L366" i="6"/>
  <c r="M366" i="6" s="1"/>
  <c r="I366" i="6"/>
  <c r="J366" i="6" s="1"/>
  <c r="BQ365" i="6"/>
  <c r="BP365" i="6"/>
  <c r="BM365" i="6"/>
  <c r="BN365" i="6" s="1"/>
  <c r="BK365" i="6"/>
  <c r="BH365" i="6"/>
  <c r="BE365" i="6"/>
  <c r="BB365" i="6"/>
  <c r="AY365" i="6"/>
  <c r="AV365" i="6"/>
  <c r="AS365" i="6"/>
  <c r="AP365" i="6"/>
  <c r="AM365" i="6"/>
  <c r="AJ365" i="6"/>
  <c r="AG365" i="6"/>
  <c r="AD365" i="6"/>
  <c r="AA365" i="6"/>
  <c r="X365" i="6"/>
  <c r="R365" i="6"/>
  <c r="S365" i="6" s="1"/>
  <c r="O365" i="6"/>
  <c r="U365" i="6" s="1"/>
  <c r="L365" i="6"/>
  <c r="M365" i="6" s="1"/>
  <c r="I365" i="6"/>
  <c r="J365" i="6" s="1"/>
  <c r="BM364" i="6"/>
  <c r="BJ364" i="6"/>
  <c r="BG364" i="6"/>
  <c r="BD364" i="6"/>
  <c r="BB364" i="6"/>
  <c r="BA364" i="6"/>
  <c r="AX364" i="6"/>
  <c r="AU364" i="6"/>
  <c r="AR364" i="6"/>
  <c r="AS364" i="6" s="1"/>
  <c r="AP364" i="6"/>
  <c r="AO364" i="6"/>
  <c r="AL364" i="6"/>
  <c r="AI364" i="6"/>
  <c r="AJ364" i="6" s="1"/>
  <c r="AF364" i="6"/>
  <c r="AG364" i="6" s="1"/>
  <c r="AD364" i="6"/>
  <c r="AC364" i="6"/>
  <c r="Z364" i="6"/>
  <c r="W364" i="6"/>
  <c r="R364" i="6"/>
  <c r="O364" i="6"/>
  <c r="L364" i="6"/>
  <c r="I364" i="6"/>
  <c r="S363" i="6"/>
  <c r="M363" i="6"/>
  <c r="M362" i="6"/>
  <c r="M361" i="6"/>
  <c r="M360" i="6"/>
  <c r="M359" i="6"/>
  <c r="M358" i="6"/>
  <c r="M357" i="6"/>
  <c r="M356" i="6"/>
  <c r="S355" i="6"/>
  <c r="M355" i="6"/>
  <c r="BQ354" i="6"/>
  <c r="BP354" i="6"/>
  <c r="BM354" i="6"/>
  <c r="BN354" i="6" s="1"/>
  <c r="BK354" i="6"/>
  <c r="BH354" i="6"/>
  <c r="BE354" i="6"/>
  <c r="BB354" i="6"/>
  <c r="AY354" i="6"/>
  <c r="AV354" i="6"/>
  <c r="AS354" i="6"/>
  <c r="AP354" i="6"/>
  <c r="AM354" i="6"/>
  <c r="AJ354" i="6"/>
  <c r="AG354" i="6"/>
  <c r="AD354" i="6"/>
  <c r="AA354" i="6"/>
  <c r="X354" i="6"/>
  <c r="S354" i="6"/>
  <c r="R354" i="6"/>
  <c r="O354" i="6"/>
  <c r="L354" i="6"/>
  <c r="M354" i="6" s="1"/>
  <c r="I354" i="6"/>
  <c r="J354" i="6" s="1"/>
  <c r="BQ353" i="6"/>
  <c r="BP353" i="6"/>
  <c r="BM353" i="6"/>
  <c r="BN353" i="6" s="1"/>
  <c r="BK353" i="6"/>
  <c r="BH353" i="6"/>
  <c r="BE353" i="6"/>
  <c r="BB353" i="6"/>
  <c r="AY353" i="6"/>
  <c r="AV353" i="6"/>
  <c r="AS353" i="6"/>
  <c r="AP353" i="6"/>
  <c r="AM353" i="6"/>
  <c r="AJ353" i="6"/>
  <c r="AG353" i="6"/>
  <c r="AD353" i="6"/>
  <c r="AA353" i="6"/>
  <c r="X353" i="6"/>
  <c r="R353" i="6"/>
  <c r="S353" i="6" s="1"/>
  <c r="O353" i="6"/>
  <c r="L353" i="6"/>
  <c r="M353" i="6" s="1"/>
  <c r="I353" i="6"/>
  <c r="J353" i="6" s="1"/>
  <c r="BQ352" i="6"/>
  <c r="BP352" i="6"/>
  <c r="BM352" i="6"/>
  <c r="BN352" i="6" s="1"/>
  <c r="BK352" i="6"/>
  <c r="BH352" i="6"/>
  <c r="BE352" i="6"/>
  <c r="BB352" i="6"/>
  <c r="AY352" i="6"/>
  <c r="AV352" i="6"/>
  <c r="AS352" i="6"/>
  <c r="AP352" i="6"/>
  <c r="AM352" i="6"/>
  <c r="AJ352" i="6"/>
  <c r="AG352" i="6"/>
  <c r="AD352" i="6"/>
  <c r="AA352" i="6"/>
  <c r="X352" i="6"/>
  <c r="R352" i="6"/>
  <c r="S352" i="6" s="1"/>
  <c r="O352" i="6"/>
  <c r="M352" i="6"/>
  <c r="L352" i="6"/>
  <c r="I352" i="6"/>
  <c r="J352" i="6" s="1"/>
  <c r="BQ351" i="6"/>
  <c r="BP351" i="6"/>
  <c r="BM351" i="6"/>
  <c r="BN351" i="6" s="1"/>
  <c r="BK351" i="6"/>
  <c r="BH351" i="6"/>
  <c r="BE351" i="6"/>
  <c r="BB351" i="6"/>
  <c r="AY351" i="6"/>
  <c r="AV351" i="6"/>
  <c r="AS351" i="6"/>
  <c r="AP351" i="6"/>
  <c r="AM351" i="6"/>
  <c r="AJ351" i="6"/>
  <c r="AG351" i="6"/>
  <c r="AD351" i="6"/>
  <c r="AA351" i="6"/>
  <c r="X351" i="6"/>
  <c r="S351" i="6"/>
  <c r="R351" i="6"/>
  <c r="O351" i="6"/>
  <c r="M351" i="6"/>
  <c r="L351" i="6"/>
  <c r="I351" i="6"/>
  <c r="J351" i="6" s="1"/>
  <c r="BQ350" i="6"/>
  <c r="BP350" i="6"/>
  <c r="BM350" i="6"/>
  <c r="BN350" i="6" s="1"/>
  <c r="BK350" i="6"/>
  <c r="BH350" i="6"/>
  <c r="BE350" i="6"/>
  <c r="BB350" i="6"/>
  <c r="AY350" i="6"/>
  <c r="AV350" i="6"/>
  <c r="AS350" i="6"/>
  <c r="AP350" i="6"/>
  <c r="AM350" i="6"/>
  <c r="AJ350" i="6"/>
  <c r="AG350" i="6"/>
  <c r="AD350" i="6"/>
  <c r="AA350" i="6"/>
  <c r="X350" i="6"/>
  <c r="T350" i="6"/>
  <c r="S350" i="6"/>
  <c r="R350" i="6"/>
  <c r="O350" i="6"/>
  <c r="M350" i="6"/>
  <c r="L350" i="6"/>
  <c r="I350" i="6"/>
  <c r="J350" i="6" s="1"/>
  <c r="BQ349" i="6"/>
  <c r="BP349" i="6"/>
  <c r="BM349" i="6"/>
  <c r="BN349" i="6" s="1"/>
  <c r="BK349" i="6"/>
  <c r="BH349" i="6"/>
  <c r="BE349" i="6"/>
  <c r="BB349" i="6"/>
  <c r="AY349" i="6"/>
  <c r="AV349" i="6"/>
  <c r="AS349" i="6"/>
  <c r="AP349" i="6"/>
  <c r="AM349" i="6"/>
  <c r="AJ349" i="6"/>
  <c r="AG349" i="6"/>
  <c r="AD349" i="6"/>
  <c r="AA349" i="6"/>
  <c r="X349" i="6"/>
  <c r="T349" i="6"/>
  <c r="S349" i="6"/>
  <c r="R349" i="6"/>
  <c r="O349" i="6"/>
  <c r="M349" i="6"/>
  <c r="L349" i="6"/>
  <c r="I349" i="6"/>
  <c r="J349" i="6" s="1"/>
  <c r="BQ348" i="6"/>
  <c r="BP348" i="6"/>
  <c r="BM348" i="6"/>
  <c r="BK348" i="6"/>
  <c r="BH348" i="6"/>
  <c r="BE348" i="6"/>
  <c r="BB348" i="6"/>
  <c r="AY348" i="6"/>
  <c r="AV348" i="6"/>
  <c r="AS348" i="6"/>
  <c r="AP348" i="6"/>
  <c r="AM348" i="6"/>
  <c r="AJ348" i="6"/>
  <c r="AG348" i="6"/>
  <c r="AD348" i="6"/>
  <c r="AA348" i="6"/>
  <c r="X348" i="6"/>
  <c r="S348" i="6"/>
  <c r="R348" i="6"/>
  <c r="O348" i="6"/>
  <c r="L348" i="6"/>
  <c r="M348" i="6" s="1"/>
  <c r="I348" i="6"/>
  <c r="J348" i="6" s="1"/>
  <c r="BP347" i="6"/>
  <c r="BJ347" i="6"/>
  <c r="BG347" i="6"/>
  <c r="BD347" i="6"/>
  <c r="BA347" i="6"/>
  <c r="AY347" i="6"/>
  <c r="AX347" i="6"/>
  <c r="AU347" i="6"/>
  <c r="AV347" i="6" s="1"/>
  <c r="AR347" i="6"/>
  <c r="AS347" i="6" s="1"/>
  <c r="AO347" i="6"/>
  <c r="AM347" i="6"/>
  <c r="AL347" i="6"/>
  <c r="AI347" i="6"/>
  <c r="AJ347" i="6" s="1"/>
  <c r="AF347" i="6"/>
  <c r="AG347" i="6" s="1"/>
  <c r="AC347" i="6"/>
  <c r="AA347" i="6"/>
  <c r="Z347" i="6"/>
  <c r="W347" i="6"/>
  <c r="X347" i="6" s="1"/>
  <c r="R347" i="6"/>
  <c r="O347" i="6"/>
  <c r="L347" i="6"/>
  <c r="M347" i="6" s="1"/>
  <c r="I347" i="6"/>
  <c r="S346" i="6"/>
  <c r="M346" i="6"/>
  <c r="BP345" i="6"/>
  <c r="BQ345" i="6" s="1"/>
  <c r="BN345" i="6"/>
  <c r="BM345" i="6"/>
  <c r="BK345" i="6"/>
  <c r="BH345" i="6"/>
  <c r="BE345" i="6"/>
  <c r="BB345" i="6"/>
  <c r="AY345" i="6"/>
  <c r="AV345" i="6"/>
  <c r="AS345" i="6"/>
  <c r="AP345" i="6"/>
  <c r="AM345" i="6"/>
  <c r="AJ345" i="6"/>
  <c r="AG345" i="6"/>
  <c r="AD345" i="6"/>
  <c r="AA345" i="6"/>
  <c r="X345" i="6"/>
  <c r="U345" i="6"/>
  <c r="R345" i="6"/>
  <c r="S345" i="6" s="1"/>
  <c r="O345" i="6"/>
  <c r="T345" i="6" s="1"/>
  <c r="L345" i="6"/>
  <c r="M345" i="6" s="1"/>
  <c r="J345" i="6"/>
  <c r="I345" i="6"/>
  <c r="BP344" i="6"/>
  <c r="BQ344" i="6" s="1"/>
  <c r="BN344" i="6"/>
  <c r="BM344" i="6"/>
  <c r="BK344" i="6"/>
  <c r="BH344" i="6"/>
  <c r="BE344" i="6"/>
  <c r="BB344" i="6"/>
  <c r="AY344" i="6"/>
  <c r="AV344" i="6"/>
  <c r="AS344" i="6"/>
  <c r="AP344" i="6"/>
  <c r="AM344" i="6"/>
  <c r="AJ344" i="6"/>
  <c r="AG344" i="6"/>
  <c r="AD344" i="6"/>
  <c r="AA344" i="6"/>
  <c r="X344" i="6"/>
  <c r="S344" i="6"/>
  <c r="R344" i="6"/>
  <c r="O344" i="6"/>
  <c r="P344" i="6" s="1"/>
  <c r="M344" i="6"/>
  <c r="L344" i="6"/>
  <c r="I344" i="6"/>
  <c r="J344" i="6" s="1"/>
  <c r="BQ343" i="6"/>
  <c r="BP343" i="6"/>
  <c r="BN343" i="6"/>
  <c r="BM343" i="6"/>
  <c r="BK343" i="6"/>
  <c r="BH343" i="6"/>
  <c r="BE343" i="6"/>
  <c r="BB343" i="6"/>
  <c r="AY343" i="6"/>
  <c r="AV343" i="6"/>
  <c r="AS343" i="6"/>
  <c r="AP343" i="6"/>
  <c r="AM343" i="6"/>
  <c r="AJ343" i="6"/>
  <c r="AG343" i="6"/>
  <c r="AD343" i="6"/>
  <c r="AA343" i="6"/>
  <c r="X343" i="6"/>
  <c r="R343" i="6"/>
  <c r="S343" i="6" s="1"/>
  <c r="P343" i="6"/>
  <c r="O343" i="6"/>
  <c r="T343" i="6" s="1"/>
  <c r="L343" i="6"/>
  <c r="M343" i="6" s="1"/>
  <c r="J343" i="6"/>
  <c r="I343" i="6"/>
  <c r="BQ342" i="6"/>
  <c r="BP342" i="6"/>
  <c r="BN342" i="6"/>
  <c r="BM342" i="6"/>
  <c r="BK342" i="6"/>
  <c r="BH342" i="6"/>
  <c r="BE342" i="6"/>
  <c r="BB342" i="6"/>
  <c r="AY342" i="6"/>
  <c r="AV342" i="6"/>
  <c r="AS342" i="6"/>
  <c r="AP342" i="6"/>
  <c r="AM342" i="6"/>
  <c r="AJ342" i="6"/>
  <c r="AG342" i="6"/>
  <c r="AD342" i="6"/>
  <c r="AA342" i="6"/>
  <c r="X342" i="6"/>
  <c r="R342" i="6"/>
  <c r="S342" i="6" s="1"/>
  <c r="P342" i="6"/>
  <c r="O342" i="6"/>
  <c r="T342" i="6" s="1"/>
  <c r="L342" i="6"/>
  <c r="M342" i="6" s="1"/>
  <c r="J342" i="6"/>
  <c r="I342" i="6"/>
  <c r="BQ341" i="6"/>
  <c r="BP341" i="6"/>
  <c r="BN341" i="6"/>
  <c r="BM341" i="6"/>
  <c r="BM338" i="6" s="1"/>
  <c r="BK341" i="6"/>
  <c r="BH341" i="6"/>
  <c r="BE341" i="6"/>
  <c r="BB341" i="6"/>
  <c r="AY341" i="6"/>
  <c r="AV341" i="6"/>
  <c r="AS341" i="6"/>
  <c r="AP341" i="6"/>
  <c r="AM341" i="6"/>
  <c r="AJ341" i="6"/>
  <c r="AG341" i="6"/>
  <c r="AD341" i="6"/>
  <c r="AA341" i="6"/>
  <c r="X341" i="6"/>
  <c r="S341" i="6"/>
  <c r="O341" i="6"/>
  <c r="P341" i="6" s="1"/>
  <c r="M341" i="6"/>
  <c r="I341" i="6"/>
  <c r="J341" i="6" s="1"/>
  <c r="BP340" i="6"/>
  <c r="BQ340" i="6" s="1"/>
  <c r="BN340" i="6"/>
  <c r="BM340" i="6"/>
  <c r="BK340" i="6"/>
  <c r="BH340" i="6"/>
  <c r="BE340" i="6"/>
  <c r="BB340" i="6"/>
  <c r="AY340" i="6"/>
  <c r="AV340" i="6"/>
  <c r="AS340" i="6"/>
  <c r="AP340" i="6"/>
  <c r="AM340" i="6"/>
  <c r="AJ340" i="6"/>
  <c r="AG340" i="6"/>
  <c r="AD340" i="6"/>
  <c r="AA340" i="6"/>
  <c r="X340" i="6"/>
  <c r="R340" i="6"/>
  <c r="S340" i="6" s="1"/>
  <c r="P340" i="6"/>
  <c r="O340" i="6"/>
  <c r="T340" i="6" s="1"/>
  <c r="L340" i="6"/>
  <c r="M340" i="6" s="1"/>
  <c r="J340" i="6"/>
  <c r="I340" i="6"/>
  <c r="BQ339" i="6"/>
  <c r="BP339" i="6"/>
  <c r="BN339" i="6"/>
  <c r="BM339" i="6"/>
  <c r="BK339" i="6"/>
  <c r="BH339" i="6"/>
  <c r="BE339" i="6"/>
  <c r="BB339" i="6"/>
  <c r="AY339" i="6"/>
  <c r="AV339" i="6"/>
  <c r="AS339" i="6"/>
  <c r="AP339" i="6"/>
  <c r="AM339" i="6"/>
  <c r="AJ339" i="6"/>
  <c r="AG339" i="6"/>
  <c r="AD339" i="6"/>
  <c r="AA339" i="6"/>
  <c r="X339" i="6"/>
  <c r="R339" i="6"/>
  <c r="S339" i="6" s="1"/>
  <c r="O339" i="6"/>
  <c r="L339" i="6"/>
  <c r="M339" i="6" s="1"/>
  <c r="I339" i="6"/>
  <c r="J339" i="6" s="1"/>
  <c r="BP338" i="6"/>
  <c r="BQ338" i="6" s="1"/>
  <c r="BN338" i="6"/>
  <c r="BJ338" i="6"/>
  <c r="BG338" i="6"/>
  <c r="BH338" i="6" s="1"/>
  <c r="BD338" i="6"/>
  <c r="BB338" i="6"/>
  <c r="BA338" i="6"/>
  <c r="AX338" i="6"/>
  <c r="AU338" i="6"/>
  <c r="AV338" i="6" s="1"/>
  <c r="AS338" i="6"/>
  <c r="AR338" i="6"/>
  <c r="AO338" i="6"/>
  <c r="AP338" i="6" s="1"/>
  <c r="AL338" i="6"/>
  <c r="AI338" i="6"/>
  <c r="AG338" i="6"/>
  <c r="AF338" i="6"/>
  <c r="AC338" i="6"/>
  <c r="AD338" i="6" s="1"/>
  <c r="Z338" i="6"/>
  <c r="X338" i="6"/>
  <c r="W338" i="6"/>
  <c r="R338" i="6"/>
  <c r="O338" i="6"/>
  <c r="L338" i="6"/>
  <c r="I338" i="6"/>
  <c r="S337" i="6"/>
  <c r="M337" i="6"/>
  <c r="BP336" i="6"/>
  <c r="BQ336" i="6" s="1"/>
  <c r="BN336" i="6"/>
  <c r="BM336" i="6"/>
  <c r="BK336" i="6"/>
  <c r="BH336" i="6"/>
  <c r="BE336" i="6"/>
  <c r="BB336" i="6"/>
  <c r="AY336" i="6"/>
  <c r="AV336" i="6"/>
  <c r="AS336" i="6"/>
  <c r="AS329" i="6" s="1"/>
  <c r="AP336" i="6"/>
  <c r="AM336" i="6"/>
  <c r="AJ336" i="6"/>
  <c r="AG336" i="6"/>
  <c r="AG329" i="6" s="1"/>
  <c r="AD336" i="6"/>
  <c r="AA336" i="6"/>
  <c r="X336" i="6"/>
  <c r="R336" i="6"/>
  <c r="S336" i="6" s="1"/>
  <c r="O336" i="6"/>
  <c r="U336" i="6" s="1"/>
  <c r="L336" i="6"/>
  <c r="M336" i="6" s="1"/>
  <c r="I336" i="6"/>
  <c r="J336" i="6" s="1"/>
  <c r="BP335" i="6"/>
  <c r="BN335" i="6"/>
  <c r="BM335" i="6"/>
  <c r="BK335" i="6"/>
  <c r="BH335" i="6"/>
  <c r="BH329" i="6" s="1"/>
  <c r="BE335" i="6"/>
  <c r="BB335" i="6"/>
  <c r="AY335" i="6"/>
  <c r="AV335" i="6"/>
  <c r="AS335" i="6"/>
  <c r="AP335" i="6"/>
  <c r="AM335" i="6"/>
  <c r="AJ335" i="6"/>
  <c r="AG335" i="6"/>
  <c r="AD335" i="6"/>
  <c r="AA335" i="6"/>
  <c r="X335" i="6"/>
  <c r="R335" i="6"/>
  <c r="S335" i="6" s="1"/>
  <c r="O335" i="6"/>
  <c r="P335" i="6" s="1"/>
  <c r="L335" i="6"/>
  <c r="M335" i="6" s="1"/>
  <c r="I335" i="6"/>
  <c r="J335" i="6" s="1"/>
  <c r="BP334" i="6"/>
  <c r="BQ334" i="6" s="1"/>
  <c r="BN334" i="6"/>
  <c r="BM334" i="6"/>
  <c r="BK334" i="6"/>
  <c r="BH334" i="6"/>
  <c r="BE334" i="6"/>
  <c r="BB334" i="6"/>
  <c r="AY334" i="6"/>
  <c r="AV334" i="6"/>
  <c r="AS334" i="6"/>
  <c r="AP334" i="6"/>
  <c r="AM334" i="6"/>
  <c r="AJ334" i="6"/>
  <c r="AG334" i="6"/>
  <c r="AD334" i="6"/>
  <c r="AA334" i="6"/>
  <c r="X334" i="6"/>
  <c r="R334" i="6"/>
  <c r="S334" i="6" s="1"/>
  <c r="P334" i="6"/>
  <c r="O334" i="6"/>
  <c r="L334" i="6"/>
  <c r="M334" i="6" s="1"/>
  <c r="I334" i="6"/>
  <c r="J334" i="6" s="1"/>
  <c r="BP333" i="6"/>
  <c r="BQ333" i="6" s="1"/>
  <c r="BM333" i="6"/>
  <c r="BK333" i="6"/>
  <c r="BH333" i="6"/>
  <c r="BE333" i="6"/>
  <c r="BB333" i="6"/>
  <c r="AY333" i="6"/>
  <c r="AV333" i="6"/>
  <c r="AS333" i="6"/>
  <c r="AP333" i="6"/>
  <c r="AM333" i="6"/>
  <c r="AJ333" i="6"/>
  <c r="AG333" i="6"/>
  <c r="AD333" i="6"/>
  <c r="AA333" i="6"/>
  <c r="X333" i="6"/>
  <c r="R333" i="6"/>
  <c r="S333" i="6" s="1"/>
  <c r="O333" i="6"/>
  <c r="M333" i="6"/>
  <c r="L333" i="6"/>
  <c r="I333" i="6"/>
  <c r="J333" i="6" s="1"/>
  <c r="BQ332" i="6"/>
  <c r="BP332" i="6"/>
  <c r="BN332" i="6"/>
  <c r="BM332" i="6"/>
  <c r="BK332" i="6"/>
  <c r="BH332" i="6"/>
  <c r="BE332" i="6"/>
  <c r="BB332" i="6"/>
  <c r="AY332" i="6"/>
  <c r="AV332" i="6"/>
  <c r="AS332" i="6"/>
  <c r="AP332" i="6"/>
  <c r="AM332" i="6"/>
  <c r="AJ332" i="6"/>
  <c r="AG332" i="6"/>
  <c r="AD332" i="6"/>
  <c r="AA332" i="6"/>
  <c r="X332" i="6"/>
  <c r="R332" i="6"/>
  <c r="S332" i="6" s="1"/>
  <c r="P332" i="6"/>
  <c r="O332" i="6"/>
  <c r="L332" i="6"/>
  <c r="M332" i="6" s="1"/>
  <c r="J332" i="6"/>
  <c r="I332" i="6"/>
  <c r="BQ331" i="6"/>
  <c r="BP331" i="6"/>
  <c r="BN331" i="6"/>
  <c r="BM331" i="6"/>
  <c r="BK331" i="6"/>
  <c r="BH331" i="6"/>
  <c r="BE331" i="6"/>
  <c r="BB331" i="6"/>
  <c r="AY331" i="6"/>
  <c r="AV331" i="6"/>
  <c r="AS331" i="6"/>
  <c r="AP331" i="6"/>
  <c r="AM331" i="6"/>
  <c r="AJ331" i="6"/>
  <c r="AG331" i="6"/>
  <c r="AD331" i="6"/>
  <c r="AA331" i="6"/>
  <c r="X331" i="6"/>
  <c r="R331" i="6"/>
  <c r="S331" i="6" s="1"/>
  <c r="P331" i="6"/>
  <c r="O331" i="6"/>
  <c r="T331" i="6" s="1"/>
  <c r="L331" i="6"/>
  <c r="M331" i="6" s="1"/>
  <c r="J331" i="6"/>
  <c r="I331" i="6"/>
  <c r="BQ330" i="6"/>
  <c r="BP330" i="6"/>
  <c r="BN330" i="6"/>
  <c r="BM330" i="6"/>
  <c r="BK330" i="6"/>
  <c r="BH330" i="6"/>
  <c r="BE330" i="6"/>
  <c r="BB330" i="6"/>
  <c r="AY330" i="6"/>
  <c r="AV330" i="6"/>
  <c r="AS330" i="6"/>
  <c r="AP330" i="6"/>
  <c r="AM330" i="6"/>
  <c r="AJ330" i="6"/>
  <c r="AG330" i="6"/>
  <c r="AD330" i="6"/>
  <c r="AA330" i="6"/>
  <c r="X330" i="6"/>
  <c r="X329" i="6" s="1"/>
  <c r="U330" i="6"/>
  <c r="S330" i="6"/>
  <c r="R330" i="6"/>
  <c r="O330" i="6"/>
  <c r="M330" i="6"/>
  <c r="L330" i="6"/>
  <c r="I330" i="6"/>
  <c r="J330" i="6" s="1"/>
  <c r="BJ329" i="6"/>
  <c r="BG329" i="6"/>
  <c r="BD329" i="6"/>
  <c r="BB329" i="6"/>
  <c r="BA329" i="6"/>
  <c r="AX329" i="6"/>
  <c r="AU329" i="6"/>
  <c r="AV329" i="6" s="1"/>
  <c r="AR329" i="6"/>
  <c r="AO329" i="6"/>
  <c r="AP329" i="6" s="1"/>
  <c r="AL329" i="6"/>
  <c r="AI329" i="6"/>
  <c r="AJ329" i="6" s="1"/>
  <c r="AF329" i="6"/>
  <c r="AC329" i="6"/>
  <c r="AD329" i="6" s="1"/>
  <c r="Z329" i="6"/>
  <c r="W329" i="6"/>
  <c r="R329" i="6"/>
  <c r="O329" i="6"/>
  <c r="L329" i="6"/>
  <c r="I329" i="6"/>
  <c r="S328" i="6"/>
  <c r="M328" i="6"/>
  <c r="BP327" i="6"/>
  <c r="BQ327" i="6" s="1"/>
  <c r="BN327" i="6"/>
  <c r="BM327" i="6"/>
  <c r="BK327" i="6"/>
  <c r="BH327" i="6"/>
  <c r="BE327" i="6"/>
  <c r="BB327" i="6"/>
  <c r="AY327" i="6"/>
  <c r="AV327" i="6"/>
  <c r="AS327" i="6"/>
  <c r="AP327" i="6"/>
  <c r="AM327" i="6"/>
  <c r="AJ327" i="6"/>
  <c r="AG327" i="6"/>
  <c r="AD327" i="6"/>
  <c r="AA327" i="6"/>
  <c r="X327" i="6"/>
  <c r="R327" i="6"/>
  <c r="S327" i="6" s="1"/>
  <c r="P327" i="6"/>
  <c r="O327" i="6"/>
  <c r="L327" i="6"/>
  <c r="M327" i="6" s="1"/>
  <c r="I327" i="6"/>
  <c r="J327" i="6" s="1"/>
  <c r="BP326" i="6"/>
  <c r="BN326" i="6"/>
  <c r="BM326" i="6"/>
  <c r="BK326" i="6"/>
  <c r="BH326" i="6"/>
  <c r="BH320" i="6" s="1"/>
  <c r="BE326" i="6"/>
  <c r="BB326" i="6"/>
  <c r="AY326" i="6"/>
  <c r="AV326" i="6"/>
  <c r="AS326" i="6"/>
  <c r="AP326" i="6"/>
  <c r="AM326" i="6"/>
  <c r="AJ326" i="6"/>
  <c r="AG326" i="6"/>
  <c r="AD326" i="6"/>
  <c r="AA326" i="6"/>
  <c r="X326" i="6"/>
  <c r="R326" i="6"/>
  <c r="S326" i="6" s="1"/>
  <c r="O326" i="6"/>
  <c r="P326" i="6" s="1"/>
  <c r="L326" i="6"/>
  <c r="M326" i="6" s="1"/>
  <c r="I326" i="6"/>
  <c r="J326" i="6" s="1"/>
  <c r="BP325" i="6"/>
  <c r="BQ325" i="6" s="1"/>
  <c r="BN325" i="6"/>
  <c r="BM325" i="6"/>
  <c r="BK325" i="6"/>
  <c r="BH325" i="6"/>
  <c r="BE325" i="6"/>
  <c r="BB325" i="6"/>
  <c r="AY325" i="6"/>
  <c r="AV325" i="6"/>
  <c r="AS325" i="6"/>
  <c r="AP325" i="6"/>
  <c r="AM325" i="6"/>
  <c r="AJ325" i="6"/>
  <c r="AG325" i="6"/>
  <c r="AD325" i="6"/>
  <c r="AA325" i="6"/>
  <c r="X325" i="6"/>
  <c r="R325" i="6"/>
  <c r="S325" i="6" s="1"/>
  <c r="O325" i="6"/>
  <c r="P325" i="6" s="1"/>
  <c r="L325" i="6"/>
  <c r="M325" i="6" s="1"/>
  <c r="J325" i="6"/>
  <c r="I325" i="6"/>
  <c r="BP324" i="6"/>
  <c r="BQ324" i="6" s="1"/>
  <c r="BN324" i="6"/>
  <c r="BM324" i="6"/>
  <c r="BK324" i="6"/>
  <c r="BH324" i="6"/>
  <c r="BE324" i="6"/>
  <c r="BB324" i="6"/>
  <c r="AY324" i="6"/>
  <c r="AV324" i="6"/>
  <c r="AS324" i="6"/>
  <c r="AP324" i="6"/>
  <c r="AM324" i="6"/>
  <c r="AJ324" i="6"/>
  <c r="AG324" i="6"/>
  <c r="AD324" i="6"/>
  <c r="AA324" i="6"/>
  <c r="X324" i="6"/>
  <c r="R324" i="6"/>
  <c r="S324" i="6" s="1"/>
  <c r="P324" i="6"/>
  <c r="O324" i="6"/>
  <c r="L324" i="6"/>
  <c r="M324" i="6" s="1"/>
  <c r="J324" i="6"/>
  <c r="I324" i="6"/>
  <c r="BP323" i="6"/>
  <c r="BQ323" i="6" s="1"/>
  <c r="BN323" i="6"/>
  <c r="BM323" i="6"/>
  <c r="BK323" i="6"/>
  <c r="BH323" i="6"/>
  <c r="BE323" i="6"/>
  <c r="BB323" i="6"/>
  <c r="AY323" i="6"/>
  <c r="AV323" i="6"/>
  <c r="AS323" i="6"/>
  <c r="AP323" i="6"/>
  <c r="AM323" i="6"/>
  <c r="AJ323" i="6"/>
  <c r="AG323" i="6"/>
  <c r="AD323" i="6"/>
  <c r="AA323" i="6"/>
  <c r="X323" i="6"/>
  <c r="R323" i="6"/>
  <c r="S323" i="6" s="1"/>
  <c r="O323" i="6"/>
  <c r="U323" i="6" s="1"/>
  <c r="L323" i="6"/>
  <c r="M323" i="6" s="1"/>
  <c r="I323" i="6"/>
  <c r="J323" i="6" s="1"/>
  <c r="BP322" i="6"/>
  <c r="BQ322" i="6" s="1"/>
  <c r="BM322" i="6"/>
  <c r="BN322" i="6" s="1"/>
  <c r="BK322" i="6"/>
  <c r="BH322" i="6"/>
  <c r="BE322" i="6"/>
  <c r="BB322" i="6"/>
  <c r="AY322" i="6"/>
  <c r="AV322" i="6"/>
  <c r="AS322" i="6"/>
  <c r="AP322" i="6"/>
  <c r="AM322" i="6"/>
  <c r="AJ322" i="6"/>
  <c r="AG322" i="6"/>
  <c r="AD322" i="6"/>
  <c r="AA322" i="6"/>
  <c r="X322" i="6"/>
  <c r="R322" i="6"/>
  <c r="S322" i="6" s="1"/>
  <c r="O322" i="6"/>
  <c r="L322" i="6"/>
  <c r="M322" i="6" s="1"/>
  <c r="I322" i="6"/>
  <c r="J322" i="6" s="1"/>
  <c r="BP321" i="6"/>
  <c r="BQ321" i="6" s="1"/>
  <c r="BM321" i="6"/>
  <c r="BN321" i="6" s="1"/>
  <c r="BK321" i="6"/>
  <c r="BH321" i="6"/>
  <c r="BE321" i="6"/>
  <c r="BB321" i="6"/>
  <c r="AY321" i="6"/>
  <c r="AV321" i="6"/>
  <c r="AS321" i="6"/>
  <c r="AP321" i="6"/>
  <c r="AM321" i="6"/>
  <c r="AJ321" i="6"/>
  <c r="AG321" i="6"/>
  <c r="AD321" i="6"/>
  <c r="AA321" i="6"/>
  <c r="X321" i="6"/>
  <c r="R321" i="6"/>
  <c r="S321" i="6" s="1"/>
  <c r="O321" i="6"/>
  <c r="U321" i="6" s="1"/>
  <c r="L321" i="6"/>
  <c r="M321" i="6" s="1"/>
  <c r="I321" i="6"/>
  <c r="J321" i="6" s="1"/>
  <c r="BM320" i="6"/>
  <c r="BN320" i="6" s="1"/>
  <c r="BJ320" i="6"/>
  <c r="BG320" i="6"/>
  <c r="BD320" i="6"/>
  <c r="BA320" i="6"/>
  <c r="BB320" i="6" s="1"/>
  <c r="AX320" i="6"/>
  <c r="AY320" i="6" s="1"/>
  <c r="AU320" i="6"/>
  <c r="AR320" i="6"/>
  <c r="AS320" i="6" s="1"/>
  <c r="AO320" i="6"/>
  <c r="AP320" i="6" s="1"/>
  <c r="AL320" i="6"/>
  <c r="AM320" i="6" s="1"/>
  <c r="AI320" i="6"/>
  <c r="AF320" i="6"/>
  <c r="AD320" i="6"/>
  <c r="AC320" i="6"/>
  <c r="Z320" i="6"/>
  <c r="W320" i="6"/>
  <c r="R320" i="6"/>
  <c r="O320" i="6"/>
  <c r="L320" i="6"/>
  <c r="I320" i="6"/>
  <c r="S319" i="6"/>
  <c r="M319" i="6"/>
  <c r="BQ318" i="6"/>
  <c r="BP318" i="6"/>
  <c r="BN318" i="6"/>
  <c r="BM318" i="6"/>
  <c r="BK318" i="6"/>
  <c r="BH318" i="6"/>
  <c r="BE318" i="6"/>
  <c r="BB318" i="6"/>
  <c r="AY318" i="6"/>
  <c r="AV318" i="6"/>
  <c r="AS318" i="6"/>
  <c r="AP318" i="6"/>
  <c r="AM318" i="6"/>
  <c r="AJ318" i="6"/>
  <c r="AG318" i="6"/>
  <c r="AD318" i="6"/>
  <c r="AA318" i="6"/>
  <c r="X318" i="6"/>
  <c r="S318" i="6"/>
  <c r="R318" i="6"/>
  <c r="P318" i="6"/>
  <c r="O318" i="6"/>
  <c r="T318" i="6" s="1"/>
  <c r="M318" i="6"/>
  <c r="L318" i="6"/>
  <c r="J318" i="6"/>
  <c r="I318" i="6"/>
  <c r="BQ317" i="6"/>
  <c r="BP317" i="6"/>
  <c r="BN317" i="6"/>
  <c r="BM317" i="6"/>
  <c r="BK317" i="6"/>
  <c r="BH317" i="6"/>
  <c r="BE317" i="6"/>
  <c r="BB317" i="6"/>
  <c r="AY317" i="6"/>
  <c r="AV317" i="6"/>
  <c r="AS317" i="6"/>
  <c r="AP317" i="6"/>
  <c r="AM317" i="6"/>
  <c r="AJ317" i="6"/>
  <c r="AG317" i="6"/>
  <c r="AD317" i="6"/>
  <c r="AA317" i="6"/>
  <c r="X317" i="6"/>
  <c r="S317" i="6"/>
  <c r="R317" i="6"/>
  <c r="P317" i="6"/>
  <c r="O317" i="6"/>
  <c r="L317" i="6"/>
  <c r="M317" i="6" s="1"/>
  <c r="J317" i="6"/>
  <c r="I317" i="6"/>
  <c r="BQ316" i="6"/>
  <c r="BP316" i="6"/>
  <c r="BN316" i="6"/>
  <c r="BM316" i="6"/>
  <c r="BK316" i="6"/>
  <c r="BH316" i="6"/>
  <c r="BE316" i="6"/>
  <c r="BB316" i="6"/>
  <c r="AY316" i="6"/>
  <c r="AV316" i="6"/>
  <c r="AS316" i="6"/>
  <c r="AP316" i="6"/>
  <c r="AM316" i="6"/>
  <c r="AJ316" i="6"/>
  <c r="AG316" i="6"/>
  <c r="AD316" i="6"/>
  <c r="AA316" i="6"/>
  <c r="X316" i="6"/>
  <c r="U316" i="6"/>
  <c r="S316" i="6"/>
  <c r="R316" i="6"/>
  <c r="O316" i="6"/>
  <c r="M316" i="6"/>
  <c r="L316" i="6"/>
  <c r="I316" i="6"/>
  <c r="J316" i="6" s="1"/>
  <c r="BQ315" i="6"/>
  <c r="BP315" i="6"/>
  <c r="BN315" i="6"/>
  <c r="BM315" i="6"/>
  <c r="BK315" i="6"/>
  <c r="BH315" i="6"/>
  <c r="BE315" i="6"/>
  <c r="BB315" i="6"/>
  <c r="AY315" i="6"/>
  <c r="AV315" i="6"/>
  <c r="AS315" i="6"/>
  <c r="AP315" i="6"/>
  <c r="AM315" i="6"/>
  <c r="AJ315" i="6"/>
  <c r="AG315" i="6"/>
  <c r="AD315" i="6"/>
  <c r="AA315" i="6"/>
  <c r="X315" i="6"/>
  <c r="S315" i="6"/>
  <c r="R315" i="6"/>
  <c r="P315" i="6"/>
  <c r="O315" i="6"/>
  <c r="T315" i="6" s="1"/>
  <c r="L315" i="6"/>
  <c r="M315" i="6" s="1"/>
  <c r="J315" i="6"/>
  <c r="I315" i="6"/>
  <c r="BQ314" i="6"/>
  <c r="BP314" i="6"/>
  <c r="BN314" i="6"/>
  <c r="BM314" i="6"/>
  <c r="BK314" i="6"/>
  <c r="BH314" i="6"/>
  <c r="BE314" i="6"/>
  <c r="BB314" i="6"/>
  <c r="AY314" i="6"/>
  <c r="AV314" i="6"/>
  <c r="AS314" i="6"/>
  <c r="AP314" i="6"/>
  <c r="AM314" i="6"/>
  <c r="AJ314" i="6"/>
  <c r="AG314" i="6"/>
  <c r="AD314" i="6"/>
  <c r="AA314" i="6"/>
  <c r="X314" i="6"/>
  <c r="R314" i="6"/>
  <c r="S314" i="6" s="1"/>
  <c r="P314" i="6"/>
  <c r="O314" i="6"/>
  <c r="T314" i="6" s="1"/>
  <c r="L314" i="6"/>
  <c r="M314" i="6" s="1"/>
  <c r="J314" i="6"/>
  <c r="I314" i="6"/>
  <c r="BQ313" i="6"/>
  <c r="BP313" i="6"/>
  <c r="BN313" i="6"/>
  <c r="BM313" i="6"/>
  <c r="BK313" i="6"/>
  <c r="BH313" i="6"/>
  <c r="BE313" i="6"/>
  <c r="BB313" i="6"/>
  <c r="AY313" i="6"/>
  <c r="AV313" i="6"/>
  <c r="AS313" i="6"/>
  <c r="AP313" i="6"/>
  <c r="AM313" i="6"/>
  <c r="AJ313" i="6"/>
  <c r="AG313" i="6"/>
  <c r="AD313" i="6"/>
  <c r="AA313" i="6"/>
  <c r="X313" i="6"/>
  <c r="S313" i="6"/>
  <c r="R313" i="6"/>
  <c r="P313" i="6"/>
  <c r="O313" i="6"/>
  <c r="T313" i="6" s="1"/>
  <c r="M313" i="6"/>
  <c r="L313" i="6"/>
  <c r="J313" i="6"/>
  <c r="I313" i="6"/>
  <c r="BQ312" i="6"/>
  <c r="BP312" i="6"/>
  <c r="BN312" i="6"/>
  <c r="BM312" i="6"/>
  <c r="BK312" i="6"/>
  <c r="BH312" i="6"/>
  <c r="BE312" i="6"/>
  <c r="BB312" i="6"/>
  <c r="AY312" i="6"/>
  <c r="AV312" i="6"/>
  <c r="AS312" i="6"/>
  <c r="AP312" i="6"/>
  <c r="AM312" i="6"/>
  <c r="AJ312" i="6"/>
  <c r="AG312" i="6"/>
  <c r="AG306" i="6" s="1"/>
  <c r="AD312" i="6"/>
  <c r="AA312" i="6"/>
  <c r="X312" i="6"/>
  <c r="U312" i="6"/>
  <c r="S312" i="6"/>
  <c r="R312" i="6"/>
  <c r="O312" i="6"/>
  <c r="M312" i="6"/>
  <c r="L312" i="6"/>
  <c r="I312" i="6"/>
  <c r="J312" i="6" s="1"/>
  <c r="BQ311" i="6"/>
  <c r="BP311" i="6"/>
  <c r="BM311" i="6"/>
  <c r="BN311" i="6" s="1"/>
  <c r="BK311" i="6"/>
  <c r="BH311" i="6"/>
  <c r="BE311" i="6"/>
  <c r="BB311" i="6"/>
  <c r="AY311" i="6"/>
  <c r="AV311" i="6"/>
  <c r="AS311" i="6"/>
  <c r="AP311" i="6"/>
  <c r="AM311" i="6"/>
  <c r="AJ311" i="6"/>
  <c r="AG311" i="6"/>
  <c r="AD311" i="6"/>
  <c r="AA311" i="6"/>
  <c r="X311" i="6"/>
  <c r="S311" i="6"/>
  <c r="R311" i="6"/>
  <c r="O311" i="6"/>
  <c r="L311" i="6"/>
  <c r="M311" i="6" s="1"/>
  <c r="I311" i="6"/>
  <c r="J311" i="6" s="1"/>
  <c r="BQ310" i="6"/>
  <c r="BP310" i="6"/>
  <c r="BM310" i="6"/>
  <c r="BN310" i="6" s="1"/>
  <c r="BK310" i="6"/>
  <c r="BH310" i="6"/>
  <c r="BE310" i="6"/>
  <c r="BB310" i="6"/>
  <c r="AY310" i="6"/>
  <c r="AV310" i="6"/>
  <c r="AS310" i="6"/>
  <c r="AP310" i="6"/>
  <c r="AM310" i="6"/>
  <c r="AJ310" i="6"/>
  <c r="AG310" i="6"/>
  <c r="AD310" i="6"/>
  <c r="AA310" i="6"/>
  <c r="X310" i="6"/>
  <c r="R310" i="6"/>
  <c r="S310" i="6" s="1"/>
  <c r="O310" i="6"/>
  <c r="T310" i="6" s="1"/>
  <c r="L310" i="6"/>
  <c r="M310" i="6" s="1"/>
  <c r="I310" i="6"/>
  <c r="J310" i="6" s="1"/>
  <c r="BQ309" i="6"/>
  <c r="BP309" i="6"/>
  <c r="BM309" i="6"/>
  <c r="BN309" i="6" s="1"/>
  <c r="BK309" i="6"/>
  <c r="BH309" i="6"/>
  <c r="BE309" i="6"/>
  <c r="BB309" i="6"/>
  <c r="AY309" i="6"/>
  <c r="AV309" i="6"/>
  <c r="AS309" i="6"/>
  <c r="AP309" i="6"/>
  <c r="AM309" i="6"/>
  <c r="AJ309" i="6"/>
  <c r="AG309" i="6"/>
  <c r="AD309" i="6"/>
  <c r="AA309" i="6"/>
  <c r="X309" i="6"/>
  <c r="R309" i="6"/>
  <c r="S309" i="6" s="1"/>
  <c r="O309" i="6"/>
  <c r="T309" i="6" s="1"/>
  <c r="M309" i="6"/>
  <c r="L309" i="6"/>
  <c r="I309" i="6"/>
  <c r="J309" i="6" s="1"/>
  <c r="BQ308" i="6"/>
  <c r="BP308" i="6"/>
  <c r="BM308" i="6"/>
  <c r="BN308" i="6" s="1"/>
  <c r="BK308" i="6"/>
  <c r="BH308" i="6"/>
  <c r="BE308" i="6"/>
  <c r="BB308" i="6"/>
  <c r="AY308" i="6"/>
  <c r="AV308" i="6"/>
  <c r="AS308" i="6"/>
  <c r="AP308" i="6"/>
  <c r="AM308" i="6"/>
  <c r="AJ308" i="6"/>
  <c r="AG308" i="6"/>
  <c r="AD308" i="6"/>
  <c r="AA308" i="6"/>
  <c r="X308" i="6"/>
  <c r="S308" i="6"/>
  <c r="R308" i="6"/>
  <c r="O308" i="6"/>
  <c r="T308" i="6" s="1"/>
  <c r="M308" i="6"/>
  <c r="L308" i="6"/>
  <c r="I308" i="6"/>
  <c r="J308" i="6" s="1"/>
  <c r="BQ307" i="6"/>
  <c r="BP307" i="6"/>
  <c r="BM307" i="6"/>
  <c r="BN307" i="6" s="1"/>
  <c r="BK307" i="6"/>
  <c r="BH307" i="6"/>
  <c r="BE307" i="6"/>
  <c r="BB307" i="6"/>
  <c r="BB306" i="6" s="1"/>
  <c r="AY307" i="6"/>
  <c r="AV307" i="6"/>
  <c r="AS307" i="6"/>
  <c r="AP307" i="6"/>
  <c r="AM307" i="6"/>
  <c r="AJ307" i="6"/>
  <c r="AG307" i="6"/>
  <c r="AD307" i="6"/>
  <c r="AA307" i="6"/>
  <c r="X307" i="6"/>
  <c r="S307" i="6"/>
  <c r="R307" i="6"/>
  <c r="O307" i="6"/>
  <c r="T307" i="6" s="1"/>
  <c r="L307" i="6"/>
  <c r="M307" i="6" s="1"/>
  <c r="I307" i="6"/>
  <c r="J307" i="6" s="1"/>
  <c r="BQ306" i="6"/>
  <c r="BP306" i="6"/>
  <c r="BM306" i="6"/>
  <c r="BJ306" i="6"/>
  <c r="BG306" i="6"/>
  <c r="BH306" i="6" s="1"/>
  <c r="BD306" i="6"/>
  <c r="BA306" i="6"/>
  <c r="AX306" i="6"/>
  <c r="AV306" i="6"/>
  <c r="AU306" i="6"/>
  <c r="AR306" i="6"/>
  <c r="AO306" i="6"/>
  <c r="AP306" i="6" s="1"/>
  <c r="AL306" i="6"/>
  <c r="AI306" i="6"/>
  <c r="AJ306" i="6" s="1"/>
  <c r="AF306" i="6"/>
  <c r="AC306" i="6"/>
  <c r="Z306" i="6"/>
  <c r="X306" i="6"/>
  <c r="W306" i="6"/>
  <c r="R306" i="6"/>
  <c r="O306" i="6"/>
  <c r="L306" i="6"/>
  <c r="I306" i="6"/>
  <c r="S305" i="6"/>
  <c r="M305" i="6"/>
  <c r="BP304" i="6"/>
  <c r="BQ304" i="6" s="1"/>
  <c r="BN304" i="6"/>
  <c r="BM304" i="6"/>
  <c r="BK304" i="6"/>
  <c r="BH304" i="6"/>
  <c r="BE304" i="6"/>
  <c r="BB304" i="6"/>
  <c r="AY304" i="6"/>
  <c r="AV304" i="6"/>
  <c r="AS304" i="6"/>
  <c r="AP304" i="6"/>
  <c r="AM304" i="6"/>
  <c r="AJ304" i="6"/>
  <c r="AG304" i="6"/>
  <c r="AD304" i="6"/>
  <c r="AA304" i="6"/>
  <c r="X304" i="6"/>
  <c r="R304" i="6"/>
  <c r="S304" i="6" s="1"/>
  <c r="P304" i="6"/>
  <c r="O304" i="6"/>
  <c r="T304" i="6" s="1"/>
  <c r="L304" i="6"/>
  <c r="M304" i="6" s="1"/>
  <c r="I304" i="6"/>
  <c r="J304" i="6" s="1"/>
  <c r="BP303" i="6"/>
  <c r="BQ303" i="6" s="1"/>
  <c r="BN303" i="6"/>
  <c r="BM303" i="6"/>
  <c r="BK303" i="6"/>
  <c r="BH303" i="6"/>
  <c r="BE303" i="6"/>
  <c r="BB303" i="6"/>
  <c r="AY303" i="6"/>
  <c r="AV303" i="6"/>
  <c r="AS303" i="6"/>
  <c r="AP303" i="6"/>
  <c r="AM303" i="6"/>
  <c r="AJ303" i="6"/>
  <c r="AG303" i="6"/>
  <c r="AD303" i="6"/>
  <c r="AA303" i="6"/>
  <c r="X303" i="6"/>
  <c r="R303" i="6"/>
  <c r="S303" i="6" s="1"/>
  <c r="P303" i="6"/>
  <c r="O303" i="6"/>
  <c r="T303" i="6" s="1"/>
  <c r="L303" i="6"/>
  <c r="M303" i="6" s="1"/>
  <c r="J303" i="6"/>
  <c r="I303" i="6"/>
  <c r="BP302" i="6"/>
  <c r="BQ302" i="6" s="1"/>
  <c r="BN302" i="6"/>
  <c r="BM302" i="6"/>
  <c r="BK302" i="6"/>
  <c r="BH302" i="6"/>
  <c r="BH292" i="6" s="1"/>
  <c r="BE302" i="6"/>
  <c r="BB302" i="6"/>
  <c r="AY302" i="6"/>
  <c r="AV302" i="6"/>
  <c r="AS302" i="6"/>
  <c r="AP302" i="6"/>
  <c r="AM302" i="6"/>
  <c r="AJ302" i="6"/>
  <c r="AG302" i="6"/>
  <c r="AD302" i="6"/>
  <c r="AA302" i="6"/>
  <c r="X302" i="6"/>
  <c r="R302" i="6"/>
  <c r="S302" i="6" s="1"/>
  <c r="P302" i="6"/>
  <c r="O302" i="6"/>
  <c r="L302" i="6"/>
  <c r="M302" i="6" s="1"/>
  <c r="I302" i="6"/>
  <c r="J302" i="6" s="1"/>
  <c r="BP301" i="6"/>
  <c r="BQ301" i="6" s="1"/>
  <c r="BN301" i="6"/>
  <c r="BM301" i="6"/>
  <c r="BK301" i="6"/>
  <c r="BH301" i="6"/>
  <c r="BE301" i="6"/>
  <c r="BB301" i="6"/>
  <c r="AY301" i="6"/>
  <c r="AV301" i="6"/>
  <c r="AS301" i="6"/>
  <c r="AP301" i="6"/>
  <c r="AM301" i="6"/>
  <c r="AJ301" i="6"/>
  <c r="AG301" i="6"/>
  <c r="AD301" i="6"/>
  <c r="AA301" i="6"/>
  <c r="X301" i="6"/>
  <c r="R301" i="6"/>
  <c r="S301" i="6" s="1"/>
  <c r="P301" i="6"/>
  <c r="O301" i="6"/>
  <c r="L301" i="6"/>
  <c r="M301" i="6" s="1"/>
  <c r="I301" i="6"/>
  <c r="J301" i="6" s="1"/>
  <c r="BP300" i="6"/>
  <c r="BQ300" i="6" s="1"/>
  <c r="BM300" i="6"/>
  <c r="BN300" i="6" s="1"/>
  <c r="BK300" i="6"/>
  <c r="BH300" i="6"/>
  <c r="BE300" i="6"/>
  <c r="BB300" i="6"/>
  <c r="AY300" i="6"/>
  <c r="AV300" i="6"/>
  <c r="AS300" i="6"/>
  <c r="AP300" i="6"/>
  <c r="AM300" i="6"/>
  <c r="AJ300" i="6"/>
  <c r="AG300" i="6"/>
  <c r="AD300" i="6"/>
  <c r="AA300" i="6"/>
  <c r="X300" i="6"/>
  <c r="R300" i="6"/>
  <c r="S300" i="6" s="1"/>
  <c r="P300" i="6"/>
  <c r="O300" i="6"/>
  <c r="L300" i="6"/>
  <c r="M300" i="6" s="1"/>
  <c r="I300" i="6"/>
  <c r="J300" i="6" s="1"/>
  <c r="BP299" i="6"/>
  <c r="BQ299" i="6" s="1"/>
  <c r="BN299" i="6"/>
  <c r="BM299" i="6"/>
  <c r="BK299" i="6"/>
  <c r="BH299" i="6"/>
  <c r="BE299" i="6"/>
  <c r="BB299" i="6"/>
  <c r="AY299" i="6"/>
  <c r="AV299" i="6"/>
  <c r="AS299" i="6"/>
  <c r="AP299" i="6"/>
  <c r="AM299" i="6"/>
  <c r="AJ299" i="6"/>
  <c r="AG299" i="6"/>
  <c r="AD299" i="6"/>
  <c r="AA299" i="6"/>
  <c r="X299" i="6"/>
  <c r="R299" i="6"/>
  <c r="S299" i="6" s="1"/>
  <c r="O299" i="6"/>
  <c r="P299" i="6" s="1"/>
  <c r="L299" i="6"/>
  <c r="M299" i="6" s="1"/>
  <c r="J299" i="6"/>
  <c r="I299" i="6"/>
  <c r="BP298" i="6"/>
  <c r="BQ298" i="6" s="1"/>
  <c r="BM298" i="6"/>
  <c r="BN298" i="6" s="1"/>
  <c r="BK298" i="6"/>
  <c r="BH298" i="6"/>
  <c r="BE298" i="6"/>
  <c r="BB298" i="6"/>
  <c r="AY298" i="6"/>
  <c r="AV298" i="6"/>
  <c r="AS298" i="6"/>
  <c r="AP298" i="6"/>
  <c r="AM298" i="6"/>
  <c r="AJ298" i="6"/>
  <c r="AG298" i="6"/>
  <c r="AD298" i="6"/>
  <c r="AA298" i="6"/>
  <c r="X298" i="6"/>
  <c r="T298" i="6"/>
  <c r="R298" i="6"/>
  <c r="S298" i="6" s="1"/>
  <c r="P298" i="6"/>
  <c r="O298" i="6"/>
  <c r="U298" i="6" s="1"/>
  <c r="L298" i="6"/>
  <c r="M298" i="6" s="1"/>
  <c r="I298" i="6"/>
  <c r="J298" i="6" s="1"/>
  <c r="BP297" i="6"/>
  <c r="BQ297" i="6" s="1"/>
  <c r="BN297" i="6"/>
  <c r="BM297" i="6"/>
  <c r="BK297" i="6"/>
  <c r="BH297" i="6"/>
  <c r="BE297" i="6"/>
  <c r="BB297" i="6"/>
  <c r="AY297" i="6"/>
  <c r="AV297" i="6"/>
  <c r="AS297" i="6"/>
  <c r="AP297" i="6"/>
  <c r="AM297" i="6"/>
  <c r="AJ297" i="6"/>
  <c r="AG297" i="6"/>
  <c r="AD297" i="6"/>
  <c r="AA297" i="6"/>
  <c r="X297" i="6"/>
  <c r="R297" i="6"/>
  <c r="S297" i="6" s="1"/>
  <c r="O297" i="6"/>
  <c r="L297" i="6"/>
  <c r="M297" i="6" s="1"/>
  <c r="I297" i="6"/>
  <c r="J297" i="6" s="1"/>
  <c r="BP296" i="6"/>
  <c r="BQ296" i="6" s="1"/>
  <c r="BM296" i="6"/>
  <c r="BN296" i="6" s="1"/>
  <c r="BK296" i="6"/>
  <c r="BH296" i="6"/>
  <c r="BE296" i="6"/>
  <c r="BB296" i="6"/>
  <c r="AY296" i="6"/>
  <c r="AV296" i="6"/>
  <c r="AS296" i="6"/>
  <c r="AP296" i="6"/>
  <c r="AM296" i="6"/>
  <c r="AJ296" i="6"/>
  <c r="AG296" i="6"/>
  <c r="AD296" i="6"/>
  <c r="AA296" i="6"/>
  <c r="X296" i="6"/>
  <c r="R296" i="6"/>
  <c r="S296" i="6" s="1"/>
  <c r="P296" i="6"/>
  <c r="O296" i="6"/>
  <c r="L296" i="6"/>
  <c r="M296" i="6" s="1"/>
  <c r="I296" i="6"/>
  <c r="J296" i="6" s="1"/>
  <c r="BP295" i="6"/>
  <c r="BQ295" i="6" s="1"/>
  <c r="BN295" i="6"/>
  <c r="BM295" i="6"/>
  <c r="BK295" i="6"/>
  <c r="BH295" i="6"/>
  <c r="BE295" i="6"/>
  <c r="BB295" i="6"/>
  <c r="AY295" i="6"/>
  <c r="AV295" i="6"/>
  <c r="AS295" i="6"/>
  <c r="AP295" i="6"/>
  <c r="AM295" i="6"/>
  <c r="AJ295" i="6"/>
  <c r="AG295" i="6"/>
  <c r="AD295" i="6"/>
  <c r="AA295" i="6"/>
  <c r="X295" i="6"/>
  <c r="R295" i="6"/>
  <c r="S295" i="6" s="1"/>
  <c r="O295" i="6"/>
  <c r="P295" i="6" s="1"/>
  <c r="L295" i="6"/>
  <c r="M295" i="6" s="1"/>
  <c r="J295" i="6"/>
  <c r="I295" i="6"/>
  <c r="BP294" i="6"/>
  <c r="BQ294" i="6" s="1"/>
  <c r="BM294" i="6"/>
  <c r="BK294" i="6"/>
  <c r="BH294" i="6"/>
  <c r="BE294" i="6"/>
  <c r="BB294" i="6"/>
  <c r="AY294" i="6"/>
  <c r="AV294" i="6"/>
  <c r="AS294" i="6"/>
  <c r="AP294" i="6"/>
  <c r="AM294" i="6"/>
  <c r="AJ294" i="6"/>
  <c r="AG294" i="6"/>
  <c r="AD294" i="6"/>
  <c r="AA294" i="6"/>
  <c r="X294" i="6"/>
  <c r="R294" i="6"/>
  <c r="S294" i="6" s="1"/>
  <c r="P294" i="6"/>
  <c r="T294" i="6" s="1"/>
  <c r="O294" i="6"/>
  <c r="L294" i="6"/>
  <c r="M294" i="6" s="1"/>
  <c r="I294" i="6"/>
  <c r="J294" i="6" s="1"/>
  <c r="BP293" i="6"/>
  <c r="BQ293" i="6" s="1"/>
  <c r="BN293" i="6"/>
  <c r="BM293" i="6"/>
  <c r="BK293" i="6"/>
  <c r="BH293" i="6"/>
  <c r="BE293" i="6"/>
  <c r="BB293" i="6"/>
  <c r="AY293" i="6"/>
  <c r="AV293" i="6"/>
  <c r="AS293" i="6"/>
  <c r="AS292" i="6" s="1"/>
  <c r="AP293" i="6"/>
  <c r="AM293" i="6"/>
  <c r="AJ293" i="6"/>
  <c r="AG293" i="6"/>
  <c r="AG292" i="6" s="1"/>
  <c r="AD293" i="6"/>
  <c r="AA293" i="6"/>
  <c r="X293" i="6"/>
  <c r="R293" i="6"/>
  <c r="S293" i="6" s="1"/>
  <c r="O293" i="6"/>
  <c r="L293" i="6"/>
  <c r="M293" i="6" s="1"/>
  <c r="J293" i="6"/>
  <c r="I293" i="6"/>
  <c r="BJ292" i="6"/>
  <c r="BK292" i="6" s="1"/>
  <c r="BG292" i="6"/>
  <c r="BD292" i="6"/>
  <c r="BA292" i="6"/>
  <c r="BB292" i="6" s="1"/>
  <c r="AY292" i="6"/>
  <c r="AX292" i="6"/>
  <c r="AU292" i="6"/>
  <c r="AR292" i="6"/>
  <c r="AO292" i="6"/>
  <c r="AP292" i="6" s="1"/>
  <c r="AM292" i="6"/>
  <c r="AL292" i="6"/>
  <c r="AI292" i="6"/>
  <c r="AJ292" i="6" s="1"/>
  <c r="AF292" i="6"/>
  <c r="AC292" i="6"/>
  <c r="AD292" i="6" s="1"/>
  <c r="Z292" i="6"/>
  <c r="W292" i="6"/>
  <c r="R292" i="6"/>
  <c r="S292" i="6" s="1"/>
  <c r="O292" i="6"/>
  <c r="L292" i="6"/>
  <c r="I292" i="6"/>
  <c r="S291" i="6"/>
  <c r="M291" i="6"/>
  <c r="BQ290" i="6"/>
  <c r="BP290" i="6"/>
  <c r="BN290" i="6"/>
  <c r="BM290" i="6"/>
  <c r="BK290" i="6"/>
  <c r="BH290" i="6"/>
  <c r="BE290" i="6"/>
  <c r="BB290" i="6"/>
  <c r="AY290" i="6"/>
  <c r="AV290" i="6"/>
  <c r="AS290" i="6"/>
  <c r="AP290" i="6"/>
  <c r="AM290" i="6"/>
  <c r="AJ290" i="6"/>
  <c r="AG290" i="6"/>
  <c r="AD290" i="6"/>
  <c r="AA290" i="6"/>
  <c r="X290" i="6"/>
  <c r="R290" i="6"/>
  <c r="S290" i="6" s="1"/>
  <c r="O290" i="6"/>
  <c r="P290" i="6" s="1"/>
  <c r="L290" i="6"/>
  <c r="M290" i="6" s="1"/>
  <c r="J290" i="6"/>
  <c r="I290" i="6"/>
  <c r="BP289" i="6"/>
  <c r="BQ289" i="6" s="1"/>
  <c r="BN289" i="6"/>
  <c r="BM289" i="6"/>
  <c r="BK289" i="6"/>
  <c r="BH289" i="6"/>
  <c r="BE289" i="6"/>
  <c r="BB289" i="6"/>
  <c r="AY289" i="6"/>
  <c r="AV289" i="6"/>
  <c r="AS289" i="6"/>
  <c r="AP289" i="6"/>
  <c r="AM289" i="6"/>
  <c r="AJ289" i="6"/>
  <c r="AG289" i="6"/>
  <c r="AD289" i="6"/>
  <c r="AA289" i="6"/>
  <c r="X289" i="6"/>
  <c r="S289" i="6"/>
  <c r="R289" i="6"/>
  <c r="O289" i="6"/>
  <c r="U289" i="6" s="1"/>
  <c r="M289" i="6"/>
  <c r="L289" i="6"/>
  <c r="J289" i="6"/>
  <c r="I289" i="6"/>
  <c r="BQ288" i="6"/>
  <c r="BP288" i="6"/>
  <c r="BN288" i="6"/>
  <c r="BM288" i="6"/>
  <c r="BK288" i="6"/>
  <c r="BH288" i="6"/>
  <c r="BE288" i="6"/>
  <c r="BB288" i="6"/>
  <c r="AY288" i="6"/>
  <c r="AV288" i="6"/>
  <c r="AS288" i="6"/>
  <c r="AP288" i="6"/>
  <c r="AM288" i="6"/>
  <c r="AJ288" i="6"/>
  <c r="AG288" i="6"/>
  <c r="AD288" i="6"/>
  <c r="AA288" i="6"/>
  <c r="X288" i="6"/>
  <c r="U288" i="6"/>
  <c r="R288" i="6"/>
  <c r="S288" i="6" s="1"/>
  <c r="P288" i="6"/>
  <c r="O288" i="6"/>
  <c r="T288" i="6" s="1"/>
  <c r="L288" i="6"/>
  <c r="M288" i="6" s="1"/>
  <c r="J288" i="6"/>
  <c r="I288" i="6"/>
  <c r="BP287" i="6"/>
  <c r="BQ287" i="6" s="1"/>
  <c r="BN287" i="6"/>
  <c r="BM287" i="6"/>
  <c r="BK287" i="6"/>
  <c r="BH287" i="6"/>
  <c r="BH280" i="6" s="1"/>
  <c r="BE287" i="6"/>
  <c r="BB287" i="6"/>
  <c r="AY287" i="6"/>
  <c r="AV287" i="6"/>
  <c r="AS287" i="6"/>
  <c r="AP287" i="6"/>
  <c r="AM287" i="6"/>
  <c r="AJ287" i="6"/>
  <c r="AG287" i="6"/>
  <c r="AD287" i="6"/>
  <c r="AA287" i="6"/>
  <c r="X287" i="6"/>
  <c r="S287" i="6"/>
  <c r="R287" i="6"/>
  <c r="P287" i="6"/>
  <c r="O287" i="6"/>
  <c r="M287" i="6"/>
  <c r="L287" i="6"/>
  <c r="J287" i="6"/>
  <c r="I287" i="6"/>
  <c r="BQ286" i="6"/>
  <c r="BP286" i="6"/>
  <c r="BN286" i="6"/>
  <c r="BM286" i="6"/>
  <c r="BK286" i="6"/>
  <c r="BH286" i="6"/>
  <c r="BE286" i="6"/>
  <c r="BB286" i="6"/>
  <c r="AY286" i="6"/>
  <c r="AV286" i="6"/>
  <c r="AS286" i="6"/>
  <c r="AP286" i="6"/>
  <c r="AM286" i="6"/>
  <c r="AJ286" i="6"/>
  <c r="AG286" i="6"/>
  <c r="AD286" i="6"/>
  <c r="AA286" i="6"/>
  <c r="X286" i="6"/>
  <c r="R286" i="6"/>
  <c r="S286" i="6" s="1"/>
  <c r="O286" i="6"/>
  <c r="P286" i="6" s="1"/>
  <c r="L286" i="6"/>
  <c r="M286" i="6" s="1"/>
  <c r="J286" i="6"/>
  <c r="I286" i="6"/>
  <c r="BP285" i="6"/>
  <c r="BQ285" i="6" s="1"/>
  <c r="BN285" i="6"/>
  <c r="BM285" i="6"/>
  <c r="BK285" i="6"/>
  <c r="BH285" i="6"/>
  <c r="BE285" i="6"/>
  <c r="BB285" i="6"/>
  <c r="AY285" i="6"/>
  <c r="AV285" i="6"/>
  <c r="AS285" i="6"/>
  <c r="AP285" i="6"/>
  <c r="AM285" i="6"/>
  <c r="AJ285" i="6"/>
  <c r="AG285" i="6"/>
  <c r="AD285" i="6"/>
  <c r="AA285" i="6"/>
  <c r="X285" i="6"/>
  <c r="U285" i="6"/>
  <c r="S285" i="6"/>
  <c r="R285" i="6"/>
  <c r="O285" i="6"/>
  <c r="M285" i="6"/>
  <c r="L285" i="6"/>
  <c r="I285" i="6"/>
  <c r="J285" i="6" s="1"/>
  <c r="BQ284" i="6"/>
  <c r="BP284" i="6"/>
  <c r="BN284" i="6"/>
  <c r="BM284" i="6"/>
  <c r="BK284" i="6"/>
  <c r="BH284" i="6"/>
  <c r="BE284" i="6"/>
  <c r="BB284" i="6"/>
  <c r="AY284" i="6"/>
  <c r="AV284" i="6"/>
  <c r="AS284" i="6"/>
  <c r="AP284" i="6"/>
  <c r="AM284" i="6"/>
  <c r="AJ284" i="6"/>
  <c r="AG284" i="6"/>
  <c r="AD284" i="6"/>
  <c r="AA284" i="6"/>
  <c r="X284" i="6"/>
  <c r="U284" i="6"/>
  <c r="R284" i="6"/>
  <c r="S284" i="6" s="1"/>
  <c r="P284" i="6"/>
  <c r="O284" i="6"/>
  <c r="T284" i="6" s="1"/>
  <c r="L284" i="6"/>
  <c r="M284" i="6" s="1"/>
  <c r="J284" i="6"/>
  <c r="I284" i="6"/>
  <c r="BP283" i="6"/>
  <c r="BQ283" i="6" s="1"/>
  <c r="BN283" i="6"/>
  <c r="BM283" i="6"/>
  <c r="BK283" i="6"/>
  <c r="BH283" i="6"/>
  <c r="BE283" i="6"/>
  <c r="BB283" i="6"/>
  <c r="AY283" i="6"/>
  <c r="AV283" i="6"/>
  <c r="AS283" i="6"/>
  <c r="AP283" i="6"/>
  <c r="AM283" i="6"/>
  <c r="AJ283" i="6"/>
  <c r="AG283" i="6"/>
  <c r="AD283" i="6"/>
  <c r="AA283" i="6"/>
  <c r="X283" i="6"/>
  <c r="S283" i="6"/>
  <c r="R283" i="6"/>
  <c r="P283" i="6"/>
  <c r="O283" i="6"/>
  <c r="T283" i="6" s="1"/>
  <c r="M283" i="6"/>
  <c r="L283" i="6"/>
  <c r="J283" i="6"/>
  <c r="I283" i="6"/>
  <c r="BQ282" i="6"/>
  <c r="BP282" i="6"/>
  <c r="BN282" i="6"/>
  <c r="BM282" i="6"/>
  <c r="BK282" i="6"/>
  <c r="BH282" i="6"/>
  <c r="BE282" i="6"/>
  <c r="BB282" i="6"/>
  <c r="AY282" i="6"/>
  <c r="AV282" i="6"/>
  <c r="AS282" i="6"/>
  <c r="AP282" i="6"/>
  <c r="AM282" i="6"/>
  <c r="AJ282" i="6"/>
  <c r="AG282" i="6"/>
  <c r="AD282" i="6"/>
  <c r="AA282" i="6"/>
  <c r="X282" i="6"/>
  <c r="R282" i="6"/>
  <c r="S282" i="6" s="1"/>
  <c r="O282" i="6"/>
  <c r="L282" i="6"/>
  <c r="M282" i="6" s="1"/>
  <c r="J282" i="6"/>
  <c r="I282" i="6"/>
  <c r="BP281" i="6"/>
  <c r="BQ281" i="6" s="1"/>
  <c r="BN281" i="6"/>
  <c r="BM281" i="6"/>
  <c r="BK281" i="6"/>
  <c r="BH281" i="6"/>
  <c r="BE281" i="6"/>
  <c r="BB281" i="6"/>
  <c r="AY281" i="6"/>
  <c r="AV281" i="6"/>
  <c r="AV280" i="6" s="1"/>
  <c r="AS281" i="6"/>
  <c r="AP281" i="6"/>
  <c r="AM281" i="6"/>
  <c r="AJ281" i="6"/>
  <c r="AG281" i="6"/>
  <c r="AD281" i="6"/>
  <c r="AA281" i="6"/>
  <c r="X281" i="6"/>
  <c r="S281" i="6"/>
  <c r="R281" i="6"/>
  <c r="P281" i="6"/>
  <c r="O281" i="6"/>
  <c r="T281" i="6" s="1"/>
  <c r="M281" i="6"/>
  <c r="L281" i="6"/>
  <c r="J281" i="6"/>
  <c r="I281" i="6"/>
  <c r="BM280" i="6"/>
  <c r="BN280" i="6" s="1"/>
  <c r="BJ280" i="6"/>
  <c r="BG280" i="6"/>
  <c r="BD280" i="6"/>
  <c r="BA280" i="6"/>
  <c r="BB280" i="6" s="1"/>
  <c r="AX280" i="6"/>
  <c r="AU280" i="6"/>
  <c r="AR280" i="6"/>
  <c r="AP280" i="6"/>
  <c r="AO280" i="6"/>
  <c r="AL280" i="6"/>
  <c r="AI280" i="6"/>
  <c r="AJ280" i="6" s="1"/>
  <c r="AF280" i="6"/>
  <c r="AC280" i="6"/>
  <c r="AD280" i="6" s="1"/>
  <c r="Z280" i="6"/>
  <c r="X280" i="6"/>
  <c r="W280" i="6"/>
  <c r="R280" i="6"/>
  <c r="O280" i="6"/>
  <c r="L280" i="6"/>
  <c r="I280" i="6"/>
  <c r="S279" i="6"/>
  <c r="M279" i="6"/>
  <c r="BP278" i="6"/>
  <c r="BQ278" i="6" s="1"/>
  <c r="BM278" i="6"/>
  <c r="BN278" i="6" s="1"/>
  <c r="BK278" i="6"/>
  <c r="BH278" i="6"/>
  <c r="BE278" i="6"/>
  <c r="BB278" i="6"/>
  <c r="AY278" i="6"/>
  <c r="AV278" i="6"/>
  <c r="AS278" i="6"/>
  <c r="AP278" i="6"/>
  <c r="AM278" i="6"/>
  <c r="AJ278" i="6"/>
  <c r="AG278" i="6"/>
  <c r="AD278" i="6"/>
  <c r="AA278" i="6"/>
  <c r="X278" i="6"/>
  <c r="R278" i="6"/>
  <c r="S278" i="6" s="1"/>
  <c r="O278" i="6"/>
  <c r="L278" i="6"/>
  <c r="M278" i="6" s="1"/>
  <c r="I278" i="6"/>
  <c r="J278" i="6" s="1"/>
  <c r="BP277" i="6"/>
  <c r="BQ277" i="6" s="1"/>
  <c r="BM277" i="6"/>
  <c r="BN277" i="6" s="1"/>
  <c r="BK277" i="6"/>
  <c r="BH277" i="6"/>
  <c r="BE277" i="6"/>
  <c r="BB277" i="6"/>
  <c r="AY277" i="6"/>
  <c r="AV277" i="6"/>
  <c r="AS277" i="6"/>
  <c r="AP277" i="6"/>
  <c r="AM277" i="6"/>
  <c r="AJ277" i="6"/>
  <c r="AG277" i="6"/>
  <c r="AD277" i="6"/>
  <c r="AA277" i="6"/>
  <c r="X277" i="6"/>
  <c r="R277" i="6"/>
  <c r="S277" i="6" s="1"/>
  <c r="O277" i="6"/>
  <c r="T277" i="6" s="1"/>
  <c r="M277" i="6"/>
  <c r="L277" i="6"/>
  <c r="I277" i="6"/>
  <c r="J277" i="6" s="1"/>
  <c r="BP276" i="6"/>
  <c r="BQ276" i="6" s="1"/>
  <c r="BM276" i="6"/>
  <c r="BN276" i="6" s="1"/>
  <c r="BK276" i="6"/>
  <c r="BH276" i="6"/>
  <c r="BE276" i="6"/>
  <c r="BB276" i="6"/>
  <c r="AY276" i="6"/>
  <c r="AV276" i="6"/>
  <c r="AS276" i="6"/>
  <c r="AP276" i="6"/>
  <c r="AM276" i="6"/>
  <c r="AJ276" i="6"/>
  <c r="AG276" i="6"/>
  <c r="AD276" i="6"/>
  <c r="AA276" i="6"/>
  <c r="X276" i="6"/>
  <c r="T276" i="6"/>
  <c r="R276" i="6"/>
  <c r="S276" i="6" s="1"/>
  <c r="O276" i="6"/>
  <c r="L276" i="6"/>
  <c r="M276" i="6" s="1"/>
  <c r="I276" i="6"/>
  <c r="J276" i="6" s="1"/>
  <c r="BP275" i="6"/>
  <c r="BQ275" i="6" s="1"/>
  <c r="BM275" i="6"/>
  <c r="BN275" i="6" s="1"/>
  <c r="BK275" i="6"/>
  <c r="BH275" i="6"/>
  <c r="BE275" i="6"/>
  <c r="BB275" i="6"/>
  <c r="AY275" i="6"/>
  <c r="AV275" i="6"/>
  <c r="AS275" i="6"/>
  <c r="AP275" i="6"/>
  <c r="AM275" i="6"/>
  <c r="AJ275" i="6"/>
  <c r="AG275" i="6"/>
  <c r="AD275" i="6"/>
  <c r="AA275" i="6"/>
  <c r="X275" i="6"/>
  <c r="R275" i="6"/>
  <c r="S275" i="6" s="1"/>
  <c r="O275" i="6"/>
  <c r="M275" i="6"/>
  <c r="L275" i="6"/>
  <c r="I275" i="6"/>
  <c r="J275" i="6" s="1"/>
  <c r="BP274" i="6"/>
  <c r="BQ274" i="6" s="1"/>
  <c r="BM274" i="6"/>
  <c r="BN274" i="6" s="1"/>
  <c r="BK274" i="6"/>
  <c r="BH274" i="6"/>
  <c r="BE274" i="6"/>
  <c r="BB274" i="6"/>
  <c r="AY274" i="6"/>
  <c r="AV274" i="6"/>
  <c r="AS274" i="6"/>
  <c r="AP274" i="6"/>
  <c r="AM274" i="6"/>
  <c r="AJ274" i="6"/>
  <c r="AG274" i="6"/>
  <c r="AD274" i="6"/>
  <c r="AA274" i="6"/>
  <c r="X274" i="6"/>
  <c r="R274" i="6"/>
  <c r="S274" i="6" s="1"/>
  <c r="O274" i="6"/>
  <c r="T274" i="6" s="1"/>
  <c r="M274" i="6"/>
  <c r="L274" i="6"/>
  <c r="I274" i="6"/>
  <c r="J274" i="6" s="1"/>
  <c r="BP273" i="6"/>
  <c r="BQ273" i="6" s="1"/>
  <c r="BM273" i="6"/>
  <c r="BN273" i="6" s="1"/>
  <c r="BK273" i="6"/>
  <c r="BH273" i="6"/>
  <c r="BE273" i="6"/>
  <c r="BB273" i="6"/>
  <c r="AY273" i="6"/>
  <c r="AV273" i="6"/>
  <c r="AS273" i="6"/>
  <c r="AP273" i="6"/>
  <c r="AM273" i="6"/>
  <c r="AJ273" i="6"/>
  <c r="AG273" i="6"/>
  <c r="AD273" i="6"/>
  <c r="AA273" i="6"/>
  <c r="X273" i="6"/>
  <c r="T273" i="6"/>
  <c r="R273" i="6"/>
  <c r="S273" i="6" s="1"/>
  <c r="O273" i="6"/>
  <c r="M273" i="6"/>
  <c r="L273" i="6"/>
  <c r="I273" i="6"/>
  <c r="J273" i="6" s="1"/>
  <c r="BP272" i="6"/>
  <c r="BQ272" i="6" s="1"/>
  <c r="BM272" i="6"/>
  <c r="BN272" i="6" s="1"/>
  <c r="BK272" i="6"/>
  <c r="BH272" i="6"/>
  <c r="BE272" i="6"/>
  <c r="BB272" i="6"/>
  <c r="AY272" i="6"/>
  <c r="AV272" i="6"/>
  <c r="AS272" i="6"/>
  <c r="AP272" i="6"/>
  <c r="AM272" i="6"/>
  <c r="AJ272" i="6"/>
  <c r="AG272" i="6"/>
  <c r="AD272" i="6"/>
  <c r="AA272" i="6"/>
  <c r="X272" i="6"/>
  <c r="R272" i="6"/>
  <c r="S272" i="6" s="1"/>
  <c r="O272" i="6"/>
  <c r="M272" i="6"/>
  <c r="L272" i="6"/>
  <c r="I272" i="6"/>
  <c r="J272" i="6" s="1"/>
  <c r="BP271" i="6"/>
  <c r="BQ271" i="6" s="1"/>
  <c r="BM271" i="6"/>
  <c r="BN271" i="6" s="1"/>
  <c r="BK271" i="6"/>
  <c r="BH271" i="6"/>
  <c r="BE271" i="6"/>
  <c r="BB271" i="6"/>
  <c r="AY271" i="6"/>
  <c r="AV271" i="6"/>
  <c r="AS271" i="6"/>
  <c r="AP271" i="6"/>
  <c r="AM271" i="6"/>
  <c r="AJ271" i="6"/>
  <c r="AG271" i="6"/>
  <c r="AD271" i="6"/>
  <c r="AA271" i="6"/>
  <c r="X271" i="6"/>
  <c r="R271" i="6"/>
  <c r="S271" i="6" s="1"/>
  <c r="O271" i="6"/>
  <c r="M271" i="6"/>
  <c r="L271" i="6"/>
  <c r="I271" i="6"/>
  <c r="J271" i="6" s="1"/>
  <c r="BP270" i="6"/>
  <c r="BQ270" i="6" s="1"/>
  <c r="BM270" i="6"/>
  <c r="BN270" i="6" s="1"/>
  <c r="BK270" i="6"/>
  <c r="BH270" i="6"/>
  <c r="BE270" i="6"/>
  <c r="BB270" i="6"/>
  <c r="AY270" i="6"/>
  <c r="AV270" i="6"/>
  <c r="AS270" i="6"/>
  <c r="AP270" i="6"/>
  <c r="AM270" i="6"/>
  <c r="AJ270" i="6"/>
  <c r="AG270" i="6"/>
  <c r="AD270" i="6"/>
  <c r="AA270" i="6"/>
  <c r="X270" i="6"/>
  <c r="T270" i="6"/>
  <c r="R270" i="6"/>
  <c r="S270" i="6" s="1"/>
  <c r="O270" i="6"/>
  <c r="M270" i="6"/>
  <c r="L270" i="6"/>
  <c r="I270" i="6"/>
  <c r="J270" i="6" s="1"/>
  <c r="BP269" i="6"/>
  <c r="BQ269" i="6" s="1"/>
  <c r="BM269" i="6"/>
  <c r="BN269" i="6" s="1"/>
  <c r="BK269" i="6"/>
  <c r="BH269" i="6"/>
  <c r="BE269" i="6"/>
  <c r="BB269" i="6"/>
  <c r="AY269" i="6"/>
  <c r="AV269" i="6"/>
  <c r="AS269" i="6"/>
  <c r="AP269" i="6"/>
  <c r="AM269" i="6"/>
  <c r="AJ269" i="6"/>
  <c r="AG269" i="6"/>
  <c r="AD269" i="6"/>
  <c r="AA269" i="6"/>
  <c r="X269" i="6"/>
  <c r="R269" i="6"/>
  <c r="S269" i="6" s="1"/>
  <c r="O269" i="6"/>
  <c r="T269" i="6" s="1"/>
  <c r="M269" i="6"/>
  <c r="L269" i="6"/>
  <c r="I269" i="6"/>
  <c r="J269" i="6" s="1"/>
  <c r="J267" i="6" s="1"/>
  <c r="BP268" i="6"/>
  <c r="BQ268" i="6" s="1"/>
  <c r="BM268" i="6"/>
  <c r="BN268" i="6" s="1"/>
  <c r="BK268" i="6"/>
  <c r="BH268" i="6"/>
  <c r="BE268" i="6"/>
  <c r="BB268" i="6"/>
  <c r="AY268" i="6"/>
  <c r="AV268" i="6"/>
  <c r="AS268" i="6"/>
  <c r="AP268" i="6"/>
  <c r="AM268" i="6"/>
  <c r="AM267" i="6" s="1"/>
  <c r="AJ268" i="6"/>
  <c r="AG268" i="6"/>
  <c r="AD268" i="6"/>
  <c r="AA268" i="6"/>
  <c r="X268" i="6"/>
  <c r="T268" i="6"/>
  <c r="R268" i="6"/>
  <c r="S268" i="6" s="1"/>
  <c r="O268" i="6"/>
  <c r="M268" i="6"/>
  <c r="L268" i="6"/>
  <c r="I268" i="6"/>
  <c r="J268" i="6" s="1"/>
  <c r="BM267" i="6"/>
  <c r="BN267" i="6" s="1"/>
  <c r="BJ267" i="6"/>
  <c r="BH267" i="6"/>
  <c r="BG267" i="6"/>
  <c r="BD267" i="6"/>
  <c r="BB267" i="6"/>
  <c r="BA267" i="6"/>
  <c r="AX267" i="6"/>
  <c r="AU267" i="6"/>
  <c r="AV267" i="6" s="1"/>
  <c r="AS267" i="6"/>
  <c r="AR267" i="6"/>
  <c r="AO267" i="6"/>
  <c r="AP267" i="6" s="1"/>
  <c r="AL267" i="6"/>
  <c r="AI267" i="6"/>
  <c r="AJ267" i="6" s="1"/>
  <c r="AG267" i="6"/>
  <c r="AF267" i="6"/>
  <c r="AC267" i="6"/>
  <c r="AD267" i="6" s="1"/>
  <c r="Z267" i="6"/>
  <c r="W267" i="6"/>
  <c r="X267" i="6" s="1"/>
  <c r="R267" i="6"/>
  <c r="O267" i="6"/>
  <c r="L267" i="6"/>
  <c r="I267" i="6"/>
  <c r="S266" i="6"/>
  <c r="M266" i="6"/>
  <c r="BQ265" i="6"/>
  <c r="BP265" i="6"/>
  <c r="BN265" i="6"/>
  <c r="BM265" i="6"/>
  <c r="BK265" i="6"/>
  <c r="BH265" i="6"/>
  <c r="BE265" i="6"/>
  <c r="BB265" i="6"/>
  <c r="AY265" i="6"/>
  <c r="AV265" i="6"/>
  <c r="AS265" i="6"/>
  <c r="AP265" i="6"/>
  <c r="AM265" i="6"/>
  <c r="AJ265" i="6"/>
  <c r="AG265" i="6"/>
  <c r="AD265" i="6"/>
  <c r="AA265" i="6"/>
  <c r="X265" i="6"/>
  <c r="R265" i="6"/>
  <c r="S265" i="6" s="1"/>
  <c r="P265" i="6"/>
  <c r="O265" i="6"/>
  <c r="T265" i="6" s="1"/>
  <c r="L265" i="6"/>
  <c r="M265" i="6" s="1"/>
  <c r="J265" i="6"/>
  <c r="I265" i="6"/>
  <c r="BP264" i="6"/>
  <c r="BQ264" i="6" s="1"/>
  <c r="BN264" i="6"/>
  <c r="BM264" i="6"/>
  <c r="BK264" i="6"/>
  <c r="BH264" i="6"/>
  <c r="BE264" i="6"/>
  <c r="BB264" i="6"/>
  <c r="AY264" i="6"/>
  <c r="AV264" i="6"/>
  <c r="AS264" i="6"/>
  <c r="AP264" i="6"/>
  <c r="AM264" i="6"/>
  <c r="AJ264" i="6"/>
  <c r="AG264" i="6"/>
  <c r="AD264" i="6"/>
  <c r="AA264" i="6"/>
  <c r="X264" i="6"/>
  <c r="X259" i="6" s="1"/>
  <c r="R264" i="6"/>
  <c r="S264" i="6" s="1"/>
  <c r="P264" i="6"/>
  <c r="O264" i="6"/>
  <c r="L264" i="6"/>
  <c r="M264" i="6" s="1"/>
  <c r="J264" i="6"/>
  <c r="I264" i="6"/>
  <c r="BQ263" i="6"/>
  <c r="BP263" i="6"/>
  <c r="BN263" i="6"/>
  <c r="BN259" i="6" s="1"/>
  <c r="BM263" i="6"/>
  <c r="BK263" i="6"/>
  <c r="BH263" i="6"/>
  <c r="BE263" i="6"/>
  <c r="BB263" i="6"/>
  <c r="AY263" i="6"/>
  <c r="AV263" i="6"/>
  <c r="AS263" i="6"/>
  <c r="AP263" i="6"/>
  <c r="AM263" i="6"/>
  <c r="AJ263" i="6"/>
  <c r="AG263" i="6"/>
  <c r="AD263" i="6"/>
  <c r="AA263" i="6"/>
  <c r="X263" i="6"/>
  <c r="R263" i="6"/>
  <c r="S263" i="6" s="1"/>
  <c r="O263" i="6"/>
  <c r="L263" i="6"/>
  <c r="M263" i="6" s="1"/>
  <c r="J263" i="6"/>
  <c r="I263" i="6"/>
  <c r="BP262" i="6"/>
  <c r="BQ262" i="6" s="1"/>
  <c r="BN262" i="6"/>
  <c r="BM262" i="6"/>
  <c r="BK262" i="6"/>
  <c r="BH262" i="6"/>
  <c r="BE262" i="6"/>
  <c r="BB262" i="6"/>
  <c r="AY262" i="6"/>
  <c r="AV262" i="6"/>
  <c r="AS262" i="6"/>
  <c r="AP262" i="6"/>
  <c r="AM262" i="6"/>
  <c r="AJ262" i="6"/>
  <c r="AG262" i="6"/>
  <c r="AD262" i="6"/>
  <c r="AA262" i="6"/>
  <c r="X262" i="6"/>
  <c r="S262" i="6"/>
  <c r="R262" i="6"/>
  <c r="O262" i="6"/>
  <c r="M262" i="6"/>
  <c r="L262" i="6"/>
  <c r="I262" i="6"/>
  <c r="J262" i="6" s="1"/>
  <c r="BQ261" i="6"/>
  <c r="BP261" i="6"/>
  <c r="BN261" i="6"/>
  <c r="BM261" i="6"/>
  <c r="BK261" i="6"/>
  <c r="BH261" i="6"/>
  <c r="BE261" i="6"/>
  <c r="BB261" i="6"/>
  <c r="AY261" i="6"/>
  <c r="AV261" i="6"/>
  <c r="AS261" i="6"/>
  <c r="AP261" i="6"/>
  <c r="AM261" i="6"/>
  <c r="AJ261" i="6"/>
  <c r="AG261" i="6"/>
  <c r="AD261" i="6"/>
  <c r="AA261" i="6"/>
  <c r="X261" i="6"/>
  <c r="S261" i="6"/>
  <c r="R261" i="6"/>
  <c r="P261" i="6"/>
  <c r="O261" i="6"/>
  <c r="T261" i="6" s="1"/>
  <c r="M261" i="6"/>
  <c r="L261" i="6"/>
  <c r="J261" i="6"/>
  <c r="I261" i="6"/>
  <c r="BQ260" i="6"/>
  <c r="BP260" i="6"/>
  <c r="BN260" i="6"/>
  <c r="BM260" i="6"/>
  <c r="BK260" i="6"/>
  <c r="BH260" i="6"/>
  <c r="BE260" i="6"/>
  <c r="BB260" i="6"/>
  <c r="AY260" i="6"/>
  <c r="AV260" i="6"/>
  <c r="AS260" i="6"/>
  <c r="AP260" i="6"/>
  <c r="AM260" i="6"/>
  <c r="AJ260" i="6"/>
  <c r="AG260" i="6"/>
  <c r="AD260" i="6"/>
  <c r="AA260" i="6"/>
  <c r="X260" i="6"/>
  <c r="S260" i="6"/>
  <c r="R260" i="6"/>
  <c r="P260" i="6"/>
  <c r="O260" i="6"/>
  <c r="M260" i="6"/>
  <c r="L260" i="6"/>
  <c r="J260" i="6"/>
  <c r="I260" i="6"/>
  <c r="BM259" i="6"/>
  <c r="BJ259" i="6"/>
  <c r="BG259" i="6"/>
  <c r="BD259" i="6"/>
  <c r="BB259" i="6"/>
  <c r="BA259" i="6"/>
  <c r="AX259" i="6"/>
  <c r="AU259" i="6"/>
  <c r="AV259" i="6" s="1"/>
  <c r="AR259" i="6"/>
  <c r="AS259" i="6" s="1"/>
  <c r="AO259" i="6"/>
  <c r="AP259" i="6" s="1"/>
  <c r="AL259" i="6"/>
  <c r="AI259" i="6"/>
  <c r="AJ259" i="6" s="1"/>
  <c r="AF259" i="6"/>
  <c r="AG259" i="6" s="1"/>
  <c r="AC259" i="6"/>
  <c r="AD259" i="6" s="1"/>
  <c r="Z259" i="6"/>
  <c r="W259" i="6"/>
  <c r="R259" i="6"/>
  <c r="O259" i="6"/>
  <c r="L259" i="6"/>
  <c r="I259" i="6"/>
  <c r="J259" i="6" s="1"/>
  <c r="S258" i="6"/>
  <c r="M258" i="6"/>
  <c r="BP257" i="6"/>
  <c r="BQ257" i="6" s="1"/>
  <c r="BM257" i="6"/>
  <c r="BN257" i="6" s="1"/>
  <c r="BK257" i="6"/>
  <c r="BH257" i="6"/>
  <c r="BE257" i="6"/>
  <c r="BB257" i="6"/>
  <c r="AY257" i="6"/>
  <c r="AV257" i="6"/>
  <c r="AS257" i="6"/>
  <c r="AP257" i="6"/>
  <c r="AM257" i="6"/>
  <c r="AJ257" i="6"/>
  <c r="AG257" i="6"/>
  <c r="AD257" i="6"/>
  <c r="AA257" i="6"/>
  <c r="X257" i="6"/>
  <c r="R257" i="6"/>
  <c r="S257" i="6" s="1"/>
  <c r="O257" i="6"/>
  <c r="L257" i="6"/>
  <c r="M257" i="6" s="1"/>
  <c r="I257" i="6"/>
  <c r="J257" i="6" s="1"/>
  <c r="BP256" i="6"/>
  <c r="BQ256" i="6" s="1"/>
  <c r="BM256" i="6"/>
  <c r="BN256" i="6" s="1"/>
  <c r="BK256" i="6"/>
  <c r="BH256" i="6"/>
  <c r="BE256" i="6"/>
  <c r="BB256" i="6"/>
  <c r="AY256" i="6"/>
  <c r="AV256" i="6"/>
  <c r="AS256" i="6"/>
  <c r="AP256" i="6"/>
  <c r="AM256" i="6"/>
  <c r="AJ256" i="6"/>
  <c r="AG256" i="6"/>
  <c r="AD256" i="6"/>
  <c r="AA256" i="6"/>
  <c r="X256" i="6"/>
  <c r="R256" i="6"/>
  <c r="S256" i="6" s="1"/>
  <c r="O256" i="6"/>
  <c r="L256" i="6"/>
  <c r="M256" i="6" s="1"/>
  <c r="I256" i="6"/>
  <c r="J256" i="6" s="1"/>
  <c r="BP255" i="6"/>
  <c r="BQ255" i="6" s="1"/>
  <c r="BM255" i="6"/>
  <c r="BN255" i="6" s="1"/>
  <c r="BK255" i="6"/>
  <c r="BH255" i="6"/>
  <c r="BE255" i="6"/>
  <c r="BB255" i="6"/>
  <c r="AY255" i="6"/>
  <c r="AV255" i="6"/>
  <c r="AS255" i="6"/>
  <c r="AP255" i="6"/>
  <c r="AM255" i="6"/>
  <c r="AJ255" i="6"/>
  <c r="AG255" i="6"/>
  <c r="AD255" i="6"/>
  <c r="AA255" i="6"/>
  <c r="X255" i="6"/>
  <c r="R255" i="6"/>
  <c r="S255" i="6" s="1"/>
  <c r="O255" i="6"/>
  <c r="U255" i="6" s="1"/>
  <c r="L255" i="6"/>
  <c r="M255" i="6" s="1"/>
  <c r="I255" i="6"/>
  <c r="J255" i="6" s="1"/>
  <c r="BP254" i="6"/>
  <c r="BQ254" i="6" s="1"/>
  <c r="BM254" i="6"/>
  <c r="BN254" i="6" s="1"/>
  <c r="BK254" i="6"/>
  <c r="BH254" i="6"/>
  <c r="BE254" i="6"/>
  <c r="BB254" i="6"/>
  <c r="AY254" i="6"/>
  <c r="AV254" i="6"/>
  <c r="AS254" i="6"/>
  <c r="AP254" i="6"/>
  <c r="AM254" i="6"/>
  <c r="AJ254" i="6"/>
  <c r="AG254" i="6"/>
  <c r="AD254" i="6"/>
  <c r="AA254" i="6"/>
  <c r="X254" i="6"/>
  <c r="R254" i="6"/>
  <c r="S254" i="6" s="1"/>
  <c r="O254" i="6"/>
  <c r="U254" i="6" s="1"/>
  <c r="L254" i="6"/>
  <c r="M254" i="6" s="1"/>
  <c r="I254" i="6"/>
  <c r="J254" i="6" s="1"/>
  <c r="BP253" i="6"/>
  <c r="BQ253" i="6" s="1"/>
  <c r="BM253" i="6"/>
  <c r="BN253" i="6" s="1"/>
  <c r="BK253" i="6"/>
  <c r="BH253" i="6"/>
  <c r="BE253" i="6"/>
  <c r="BB253" i="6"/>
  <c r="AY253" i="6"/>
  <c r="AV253" i="6"/>
  <c r="AS253" i="6"/>
  <c r="AP253" i="6"/>
  <c r="AM253" i="6"/>
  <c r="AJ253" i="6"/>
  <c r="AG253" i="6"/>
  <c r="AD253" i="6"/>
  <c r="AA253" i="6"/>
  <c r="X253" i="6"/>
  <c r="R253" i="6"/>
  <c r="S253" i="6" s="1"/>
  <c r="O253" i="6"/>
  <c r="L253" i="6"/>
  <c r="M253" i="6" s="1"/>
  <c r="I253" i="6"/>
  <c r="J253" i="6" s="1"/>
  <c r="BP252" i="6"/>
  <c r="BQ252" i="6" s="1"/>
  <c r="BM252" i="6"/>
  <c r="BN252" i="6" s="1"/>
  <c r="BK252" i="6"/>
  <c r="BH252" i="6"/>
  <c r="BE252" i="6"/>
  <c r="BB252" i="6"/>
  <c r="AY252" i="6"/>
  <c r="AV252" i="6"/>
  <c r="AS252" i="6"/>
  <c r="AP252" i="6"/>
  <c r="AM252" i="6"/>
  <c r="AJ252" i="6"/>
  <c r="AG252" i="6"/>
  <c r="AD252" i="6"/>
  <c r="AA252" i="6"/>
  <c r="X252" i="6"/>
  <c r="R252" i="6"/>
  <c r="S252" i="6" s="1"/>
  <c r="O252" i="6"/>
  <c r="L252" i="6"/>
  <c r="M252" i="6" s="1"/>
  <c r="I252" i="6"/>
  <c r="J252" i="6" s="1"/>
  <c r="BP251" i="6"/>
  <c r="BQ251" i="6" s="1"/>
  <c r="BM251" i="6"/>
  <c r="BN251" i="6" s="1"/>
  <c r="BK251" i="6"/>
  <c r="BH251" i="6"/>
  <c r="BE251" i="6"/>
  <c r="BB251" i="6"/>
  <c r="AY251" i="6"/>
  <c r="AV251" i="6"/>
  <c r="AS251" i="6"/>
  <c r="AP251" i="6"/>
  <c r="AM251" i="6"/>
  <c r="AJ251" i="6"/>
  <c r="AG251" i="6"/>
  <c r="AD251" i="6"/>
  <c r="AA251" i="6"/>
  <c r="X251" i="6"/>
  <c r="R251" i="6"/>
  <c r="S251" i="6" s="1"/>
  <c r="O251" i="6"/>
  <c r="L251" i="6"/>
  <c r="M251" i="6" s="1"/>
  <c r="I251" i="6"/>
  <c r="J251" i="6" s="1"/>
  <c r="BP250" i="6"/>
  <c r="BQ250" i="6" s="1"/>
  <c r="BM250" i="6"/>
  <c r="BN250" i="6" s="1"/>
  <c r="BK250" i="6"/>
  <c r="BH250" i="6"/>
  <c r="BE250" i="6"/>
  <c r="BB250" i="6"/>
  <c r="AY250" i="6"/>
  <c r="AV250" i="6"/>
  <c r="AS250" i="6"/>
  <c r="AP250" i="6"/>
  <c r="AM250" i="6"/>
  <c r="AJ250" i="6"/>
  <c r="AG250" i="6"/>
  <c r="AD250" i="6"/>
  <c r="AA250" i="6"/>
  <c r="X250" i="6"/>
  <c r="R250" i="6"/>
  <c r="S250" i="6" s="1"/>
  <c r="O250" i="6"/>
  <c r="L250" i="6"/>
  <c r="M250" i="6" s="1"/>
  <c r="I250" i="6"/>
  <c r="J250" i="6" s="1"/>
  <c r="BP249" i="6"/>
  <c r="BQ249" i="6" s="1"/>
  <c r="BM249" i="6"/>
  <c r="BN249" i="6" s="1"/>
  <c r="BK249" i="6"/>
  <c r="BH249" i="6"/>
  <c r="BE249" i="6"/>
  <c r="BB249" i="6"/>
  <c r="AY249" i="6"/>
  <c r="AV249" i="6"/>
  <c r="AS249" i="6"/>
  <c r="AP249" i="6"/>
  <c r="AM249" i="6"/>
  <c r="AJ249" i="6"/>
  <c r="AG249" i="6"/>
  <c r="AD249" i="6"/>
  <c r="AA249" i="6"/>
  <c r="X249" i="6"/>
  <c r="R249" i="6"/>
  <c r="S249" i="6" s="1"/>
  <c r="O249" i="6"/>
  <c r="L249" i="6"/>
  <c r="M249" i="6" s="1"/>
  <c r="I249" i="6"/>
  <c r="J249" i="6" s="1"/>
  <c r="BP248" i="6"/>
  <c r="BQ248" i="6" s="1"/>
  <c r="BM248" i="6"/>
  <c r="BN248" i="6" s="1"/>
  <c r="BK248" i="6"/>
  <c r="BH248" i="6"/>
  <c r="BE248" i="6"/>
  <c r="BB248" i="6"/>
  <c r="AY248" i="6"/>
  <c r="AV248" i="6"/>
  <c r="AS248" i="6"/>
  <c r="AP248" i="6"/>
  <c r="AM248" i="6"/>
  <c r="AJ248" i="6"/>
  <c r="AG248" i="6"/>
  <c r="AD248" i="6"/>
  <c r="AA248" i="6"/>
  <c r="X248" i="6"/>
  <c r="R248" i="6"/>
  <c r="S248" i="6" s="1"/>
  <c r="O248" i="6"/>
  <c r="L248" i="6"/>
  <c r="M248" i="6" s="1"/>
  <c r="I248" i="6"/>
  <c r="J248" i="6" s="1"/>
  <c r="BP247" i="6"/>
  <c r="BQ247" i="6" s="1"/>
  <c r="BM247" i="6"/>
  <c r="BN247" i="6" s="1"/>
  <c r="BK247" i="6"/>
  <c r="BH247" i="6"/>
  <c r="BE247" i="6"/>
  <c r="BB247" i="6"/>
  <c r="AY247" i="6"/>
  <c r="AV247" i="6"/>
  <c r="AS247" i="6"/>
  <c r="AP247" i="6"/>
  <c r="AP245" i="6" s="1"/>
  <c r="AM247" i="6"/>
  <c r="AJ247" i="6"/>
  <c r="AG247" i="6"/>
  <c r="AD247" i="6"/>
  <c r="AD245" i="6" s="1"/>
  <c r="AA247" i="6"/>
  <c r="X247" i="6"/>
  <c r="T247" i="6"/>
  <c r="R247" i="6"/>
  <c r="S247" i="6" s="1"/>
  <c r="O247" i="6"/>
  <c r="L247" i="6"/>
  <c r="M247" i="6" s="1"/>
  <c r="I247" i="6"/>
  <c r="J247" i="6" s="1"/>
  <c r="BP246" i="6"/>
  <c r="BQ246" i="6" s="1"/>
  <c r="BM246" i="6"/>
  <c r="BN246" i="6" s="1"/>
  <c r="BK246" i="6"/>
  <c r="BH246" i="6"/>
  <c r="BH245" i="6" s="1"/>
  <c r="BE246" i="6"/>
  <c r="BB246" i="6"/>
  <c r="AY246" i="6"/>
  <c r="AV246" i="6"/>
  <c r="AV245" i="6" s="1"/>
  <c r="AS246" i="6"/>
  <c r="AP246" i="6"/>
  <c r="AM246" i="6"/>
  <c r="AJ246" i="6"/>
  <c r="AJ245" i="6" s="1"/>
  <c r="AG246" i="6"/>
  <c r="AD246" i="6"/>
  <c r="AA246" i="6"/>
  <c r="X246" i="6"/>
  <c r="R246" i="6"/>
  <c r="S246" i="6" s="1"/>
  <c r="O246" i="6"/>
  <c r="L246" i="6"/>
  <c r="M246" i="6" s="1"/>
  <c r="I246" i="6"/>
  <c r="J246" i="6" s="1"/>
  <c r="BM245" i="6"/>
  <c r="BN245" i="6" s="1"/>
  <c r="BJ245" i="6"/>
  <c r="BG245" i="6"/>
  <c r="BD245" i="6"/>
  <c r="BA245" i="6"/>
  <c r="AX245" i="6"/>
  <c r="AU245" i="6"/>
  <c r="AS245" i="6"/>
  <c r="AR245" i="6"/>
  <c r="AO245" i="6"/>
  <c r="AM245" i="6"/>
  <c r="AL245" i="6"/>
  <c r="AI245" i="6"/>
  <c r="AG245" i="6"/>
  <c r="AF245" i="6"/>
  <c r="AC245" i="6"/>
  <c r="Z245" i="6"/>
  <c r="W245" i="6"/>
  <c r="R245" i="6"/>
  <c r="O245" i="6"/>
  <c r="L245" i="6"/>
  <c r="I245" i="6"/>
  <c r="S244" i="6"/>
  <c r="M244" i="6"/>
  <c r="BQ243" i="6"/>
  <c r="BP243" i="6"/>
  <c r="BN243" i="6"/>
  <c r="BM243" i="6"/>
  <c r="BK243" i="6"/>
  <c r="BH243" i="6"/>
  <c r="BE243" i="6"/>
  <c r="BB243" i="6"/>
  <c r="AY243" i="6"/>
  <c r="AV243" i="6"/>
  <c r="AS243" i="6"/>
  <c r="AP243" i="6"/>
  <c r="AM243" i="6"/>
  <c r="AJ243" i="6"/>
  <c r="AG243" i="6"/>
  <c r="AD243" i="6"/>
  <c r="AA243" i="6"/>
  <c r="X243" i="6"/>
  <c r="R243" i="6"/>
  <c r="S243" i="6" s="1"/>
  <c r="O243" i="6"/>
  <c r="P243" i="6" s="1"/>
  <c r="L243" i="6"/>
  <c r="M243" i="6" s="1"/>
  <c r="J243" i="6"/>
  <c r="I243" i="6"/>
  <c r="BQ242" i="6"/>
  <c r="BP242" i="6"/>
  <c r="BN242" i="6"/>
  <c r="BM242" i="6"/>
  <c r="BK242" i="6"/>
  <c r="BH242" i="6"/>
  <c r="BE242" i="6"/>
  <c r="BB242" i="6"/>
  <c r="AY242" i="6"/>
  <c r="AY238" i="6" s="1"/>
  <c r="AV242" i="6"/>
  <c r="AS242" i="6"/>
  <c r="AP242" i="6"/>
  <c r="AM242" i="6"/>
  <c r="AM238" i="6" s="1"/>
  <c r="AJ242" i="6"/>
  <c r="AG242" i="6"/>
  <c r="AD242" i="6"/>
  <c r="AA242" i="6"/>
  <c r="X242" i="6"/>
  <c r="S242" i="6"/>
  <c r="R242" i="6"/>
  <c r="O242" i="6"/>
  <c r="T242" i="6" s="1"/>
  <c r="M242" i="6"/>
  <c r="L242" i="6"/>
  <c r="I242" i="6"/>
  <c r="J242" i="6" s="1"/>
  <c r="BQ241" i="6"/>
  <c r="BP241" i="6"/>
  <c r="BN241" i="6"/>
  <c r="BM241" i="6"/>
  <c r="BK241" i="6"/>
  <c r="BH241" i="6"/>
  <c r="BE241" i="6"/>
  <c r="BB241" i="6"/>
  <c r="AY241" i="6"/>
  <c r="AV241" i="6"/>
  <c r="AS241" i="6"/>
  <c r="AP241" i="6"/>
  <c r="AM241" i="6"/>
  <c r="AJ241" i="6"/>
  <c r="AG241" i="6"/>
  <c r="AD241" i="6"/>
  <c r="AA241" i="6"/>
  <c r="X241" i="6"/>
  <c r="R241" i="6"/>
  <c r="S241" i="6" s="1"/>
  <c r="P241" i="6"/>
  <c r="O241" i="6"/>
  <c r="L241" i="6"/>
  <c r="M241" i="6" s="1"/>
  <c r="J241" i="6"/>
  <c r="I241" i="6"/>
  <c r="BQ240" i="6"/>
  <c r="BP240" i="6"/>
  <c r="BN240" i="6"/>
  <c r="BN238" i="6" s="1"/>
  <c r="BM240" i="6"/>
  <c r="BK240" i="6"/>
  <c r="BH240" i="6"/>
  <c r="BE240" i="6"/>
  <c r="BB240" i="6"/>
  <c r="AY240" i="6"/>
  <c r="AV240" i="6"/>
  <c r="AS240" i="6"/>
  <c r="AS238" i="6" s="1"/>
  <c r="AP240" i="6"/>
  <c r="AM240" i="6"/>
  <c r="AJ240" i="6"/>
  <c r="AG240" i="6"/>
  <c r="AG238" i="6" s="1"/>
  <c r="AD240" i="6"/>
  <c r="AA240" i="6"/>
  <c r="X240" i="6"/>
  <c r="R240" i="6"/>
  <c r="S240" i="6" s="1"/>
  <c r="O240" i="6"/>
  <c r="T240" i="6" s="1"/>
  <c r="L240" i="6"/>
  <c r="M240" i="6" s="1"/>
  <c r="J240" i="6"/>
  <c r="I240" i="6"/>
  <c r="BQ239" i="6"/>
  <c r="BP239" i="6"/>
  <c r="BN239" i="6"/>
  <c r="BM239" i="6"/>
  <c r="BK239" i="6"/>
  <c r="BH239" i="6"/>
  <c r="BE239" i="6"/>
  <c r="BB239" i="6"/>
  <c r="AY239" i="6"/>
  <c r="AV239" i="6"/>
  <c r="AS239" i="6"/>
  <c r="AP239" i="6"/>
  <c r="AM239" i="6"/>
  <c r="AJ239" i="6"/>
  <c r="AG239" i="6"/>
  <c r="AD239" i="6"/>
  <c r="AA239" i="6"/>
  <c r="X239" i="6"/>
  <c r="R239" i="6"/>
  <c r="S239" i="6" s="1"/>
  <c r="S238" i="6" s="1"/>
  <c r="O239" i="6"/>
  <c r="P239" i="6" s="1"/>
  <c r="L239" i="6"/>
  <c r="M239" i="6" s="1"/>
  <c r="I239" i="6"/>
  <c r="J239" i="6" s="1"/>
  <c r="BQ238" i="6"/>
  <c r="BP238" i="6"/>
  <c r="BM238" i="6"/>
  <c r="BJ238" i="6"/>
  <c r="BG238" i="6"/>
  <c r="BH238" i="6" s="1"/>
  <c r="BD238" i="6"/>
  <c r="BB238" i="6"/>
  <c r="BA238" i="6"/>
  <c r="AX238" i="6"/>
  <c r="AV238" i="6"/>
  <c r="AU238" i="6"/>
  <c r="AR238" i="6"/>
  <c r="AP238" i="6"/>
  <c r="AO238" i="6"/>
  <c r="AL238" i="6"/>
  <c r="AJ238" i="6"/>
  <c r="AI238" i="6"/>
  <c r="AF238" i="6"/>
  <c r="AD238" i="6"/>
  <c r="AC238" i="6"/>
  <c r="Z238" i="6"/>
  <c r="W238" i="6"/>
  <c r="X238" i="6" s="1"/>
  <c r="R238" i="6"/>
  <c r="O238" i="6"/>
  <c r="L238" i="6"/>
  <c r="I238" i="6"/>
  <c r="S237" i="6"/>
  <c r="M237" i="6"/>
  <c r="M236" i="6"/>
  <c r="M235" i="6"/>
  <c r="M234" i="6"/>
  <c r="M233" i="6"/>
  <c r="M232" i="6"/>
  <c r="M231" i="6"/>
  <c r="M230" i="6"/>
  <c r="M229" i="6"/>
  <c r="S228" i="6"/>
  <c r="M228" i="6"/>
  <c r="BQ227" i="6"/>
  <c r="BP227" i="6"/>
  <c r="BN227" i="6"/>
  <c r="BM227" i="6"/>
  <c r="BK227" i="6"/>
  <c r="BH227" i="6"/>
  <c r="BE227" i="6"/>
  <c r="BB227" i="6"/>
  <c r="AY227" i="6"/>
  <c r="AV227" i="6"/>
  <c r="AS227" i="6"/>
  <c r="AP227" i="6"/>
  <c r="AM227" i="6"/>
  <c r="AJ227" i="6"/>
  <c r="AG227" i="6"/>
  <c r="AD227" i="6"/>
  <c r="AA227" i="6"/>
  <c r="X227" i="6"/>
  <c r="S227" i="6"/>
  <c r="R227" i="6"/>
  <c r="P227" i="6"/>
  <c r="O227" i="6"/>
  <c r="T227" i="6" s="1"/>
  <c r="M227" i="6"/>
  <c r="L227" i="6"/>
  <c r="J227" i="6"/>
  <c r="I227" i="6"/>
  <c r="BQ226" i="6"/>
  <c r="BP226" i="6"/>
  <c r="BN226" i="6"/>
  <c r="BM226" i="6"/>
  <c r="BK226" i="6"/>
  <c r="BH226" i="6"/>
  <c r="BE226" i="6"/>
  <c r="BB226" i="6"/>
  <c r="AY226" i="6"/>
  <c r="AV226" i="6"/>
  <c r="AS226" i="6"/>
  <c r="AP226" i="6"/>
  <c r="AM226" i="6"/>
  <c r="AJ226" i="6"/>
  <c r="AG226" i="6"/>
  <c r="AD226" i="6"/>
  <c r="AA226" i="6"/>
  <c r="X226" i="6"/>
  <c r="U226" i="6"/>
  <c r="S226" i="6"/>
  <c r="R226" i="6"/>
  <c r="O226" i="6"/>
  <c r="M226" i="6"/>
  <c r="L226" i="6"/>
  <c r="I226" i="6"/>
  <c r="J226" i="6" s="1"/>
  <c r="BQ225" i="6"/>
  <c r="BP225" i="6"/>
  <c r="BN225" i="6"/>
  <c r="BM225" i="6"/>
  <c r="BK225" i="6"/>
  <c r="BH225" i="6"/>
  <c r="BE225" i="6"/>
  <c r="BB225" i="6"/>
  <c r="AY225" i="6"/>
  <c r="AV225" i="6"/>
  <c r="AS225" i="6"/>
  <c r="AP225" i="6"/>
  <c r="AM225" i="6"/>
  <c r="AJ225" i="6"/>
  <c r="AG225" i="6"/>
  <c r="AD225" i="6"/>
  <c r="AA225" i="6"/>
  <c r="X225" i="6"/>
  <c r="S225" i="6"/>
  <c r="R225" i="6"/>
  <c r="P225" i="6"/>
  <c r="O225" i="6"/>
  <c r="T225" i="6" s="1"/>
  <c r="M225" i="6"/>
  <c r="L225" i="6"/>
  <c r="J225" i="6"/>
  <c r="I225" i="6"/>
  <c r="BQ224" i="6"/>
  <c r="BP224" i="6"/>
  <c r="BN224" i="6"/>
  <c r="BM224" i="6"/>
  <c r="BK224" i="6"/>
  <c r="BH224" i="6"/>
  <c r="BE224" i="6"/>
  <c r="BB224" i="6"/>
  <c r="AY224" i="6"/>
  <c r="AV224" i="6"/>
  <c r="AS224" i="6"/>
  <c r="AP224" i="6"/>
  <c r="AM224" i="6"/>
  <c r="AJ224" i="6"/>
  <c r="AG224" i="6"/>
  <c r="AD224" i="6"/>
  <c r="AA224" i="6"/>
  <c r="X224" i="6"/>
  <c r="U224" i="6"/>
  <c r="R224" i="6"/>
  <c r="S224" i="6" s="1"/>
  <c r="P224" i="6"/>
  <c r="O224" i="6"/>
  <c r="T224" i="6" s="1"/>
  <c r="L224" i="6"/>
  <c r="M224" i="6" s="1"/>
  <c r="J224" i="6"/>
  <c r="I224" i="6"/>
  <c r="BP223" i="6"/>
  <c r="BP221" i="6" s="1"/>
  <c r="BN223" i="6"/>
  <c r="BM223" i="6"/>
  <c r="BK223" i="6"/>
  <c r="BH223" i="6"/>
  <c r="BE223" i="6"/>
  <c r="BB223" i="6"/>
  <c r="AY223" i="6"/>
  <c r="AV223" i="6"/>
  <c r="AS223" i="6"/>
  <c r="AP223" i="6"/>
  <c r="AM223" i="6"/>
  <c r="AJ223" i="6"/>
  <c r="AG223" i="6"/>
  <c r="AD223" i="6"/>
  <c r="AA223" i="6"/>
  <c r="X223" i="6"/>
  <c r="U223" i="6"/>
  <c r="S223" i="6"/>
  <c r="R223" i="6"/>
  <c r="O223" i="6"/>
  <c r="L223" i="6"/>
  <c r="M223" i="6" s="1"/>
  <c r="I223" i="6"/>
  <c r="J223" i="6" s="1"/>
  <c r="BQ222" i="6"/>
  <c r="BP222" i="6"/>
  <c r="BN222" i="6"/>
  <c r="BM222" i="6"/>
  <c r="BK222" i="6"/>
  <c r="BH222" i="6"/>
  <c r="BE222" i="6"/>
  <c r="BB222" i="6"/>
  <c r="AY222" i="6"/>
  <c r="AV222" i="6"/>
  <c r="AS222" i="6"/>
  <c r="AP222" i="6"/>
  <c r="AM222" i="6"/>
  <c r="AJ222" i="6"/>
  <c r="AG222" i="6"/>
  <c r="AD222" i="6"/>
  <c r="AA222" i="6"/>
  <c r="X222" i="6"/>
  <c r="S222" i="6"/>
  <c r="R222" i="6"/>
  <c r="P222" i="6"/>
  <c r="O222" i="6"/>
  <c r="T222" i="6" s="1"/>
  <c r="M222" i="6"/>
  <c r="L222" i="6"/>
  <c r="J222" i="6"/>
  <c r="I222" i="6"/>
  <c r="BM221" i="6"/>
  <c r="BJ221" i="6"/>
  <c r="BG221" i="6"/>
  <c r="BD221" i="6"/>
  <c r="BA221" i="6"/>
  <c r="AX221" i="6"/>
  <c r="AU221" i="6"/>
  <c r="AR221" i="6"/>
  <c r="AO221" i="6"/>
  <c r="AL221" i="6"/>
  <c r="AI221" i="6"/>
  <c r="AF221" i="6"/>
  <c r="AC221" i="6"/>
  <c r="Z221" i="6"/>
  <c r="W221" i="6"/>
  <c r="R221" i="6"/>
  <c r="O221" i="6"/>
  <c r="L221" i="6"/>
  <c r="I221" i="6"/>
  <c r="S220" i="6"/>
  <c r="M220" i="6"/>
  <c r="BQ219" i="6"/>
  <c r="BP219" i="6"/>
  <c r="BN219" i="6"/>
  <c r="BM219" i="6"/>
  <c r="BK219" i="6"/>
  <c r="BH219" i="6"/>
  <c r="BE219" i="6"/>
  <c r="BB219" i="6"/>
  <c r="AY219" i="6"/>
  <c r="AV219" i="6"/>
  <c r="AS219" i="6"/>
  <c r="AP219" i="6"/>
  <c r="AM219" i="6"/>
  <c r="AJ219" i="6"/>
  <c r="AG219" i="6"/>
  <c r="AD219" i="6"/>
  <c r="AA219" i="6"/>
  <c r="X219" i="6"/>
  <c r="R219" i="6"/>
  <c r="S219" i="6" s="1"/>
  <c r="P219" i="6"/>
  <c r="O219" i="6"/>
  <c r="T219" i="6" s="1"/>
  <c r="L219" i="6"/>
  <c r="M219" i="6" s="1"/>
  <c r="J219" i="6"/>
  <c r="I219" i="6"/>
  <c r="BQ218" i="6"/>
  <c r="BP218" i="6"/>
  <c r="BN218" i="6"/>
  <c r="BM218" i="6"/>
  <c r="BK218" i="6"/>
  <c r="BH218" i="6"/>
  <c r="BE218" i="6"/>
  <c r="BB218" i="6"/>
  <c r="AY218" i="6"/>
  <c r="AV218" i="6"/>
  <c r="AS218" i="6"/>
  <c r="AP218" i="6"/>
  <c r="AM218" i="6"/>
  <c r="AJ218" i="6"/>
  <c r="AG218" i="6"/>
  <c r="AD218" i="6"/>
  <c r="AA218" i="6"/>
  <c r="X218" i="6"/>
  <c r="R218" i="6"/>
  <c r="S218" i="6" s="1"/>
  <c r="O218" i="6"/>
  <c r="T218" i="6" s="1"/>
  <c r="L218" i="6"/>
  <c r="M218" i="6" s="1"/>
  <c r="I218" i="6"/>
  <c r="J218" i="6" s="1"/>
  <c r="BQ217" i="6"/>
  <c r="BP217" i="6"/>
  <c r="BN217" i="6"/>
  <c r="BM217" i="6"/>
  <c r="BK217" i="6"/>
  <c r="BH217" i="6"/>
  <c r="BE217" i="6"/>
  <c r="BB217" i="6"/>
  <c r="AY217" i="6"/>
  <c r="AV217" i="6"/>
  <c r="AS217" i="6"/>
  <c r="AP217" i="6"/>
  <c r="AM217" i="6"/>
  <c r="AJ217" i="6"/>
  <c r="AG217" i="6"/>
  <c r="AD217" i="6"/>
  <c r="AA217" i="6"/>
  <c r="X217" i="6"/>
  <c r="S217" i="6"/>
  <c r="R217" i="6"/>
  <c r="P217" i="6"/>
  <c r="O217" i="6"/>
  <c r="T217" i="6" s="1"/>
  <c r="M217" i="6"/>
  <c r="L217" i="6"/>
  <c r="J217" i="6"/>
  <c r="I217" i="6"/>
  <c r="BQ216" i="6"/>
  <c r="BP216" i="6"/>
  <c r="BN216" i="6"/>
  <c r="BM216" i="6"/>
  <c r="BK216" i="6"/>
  <c r="BH216" i="6"/>
  <c r="BE216" i="6"/>
  <c r="BB216" i="6"/>
  <c r="AY216" i="6"/>
  <c r="AV216" i="6"/>
  <c r="AS216" i="6"/>
  <c r="AP216" i="6"/>
  <c r="AM216" i="6"/>
  <c r="AJ216" i="6"/>
  <c r="AG216" i="6"/>
  <c r="AD216" i="6"/>
  <c r="AA216" i="6"/>
  <c r="X216" i="6"/>
  <c r="R216" i="6"/>
  <c r="S216" i="6" s="1"/>
  <c r="O216" i="6"/>
  <c r="M216" i="6"/>
  <c r="L216" i="6"/>
  <c r="I216" i="6"/>
  <c r="J216" i="6" s="1"/>
  <c r="BQ215" i="6"/>
  <c r="BP215" i="6"/>
  <c r="BM215" i="6"/>
  <c r="BN215" i="6" s="1"/>
  <c r="BK215" i="6"/>
  <c r="BH215" i="6"/>
  <c r="BE215" i="6"/>
  <c r="BB215" i="6"/>
  <c r="AY215" i="6"/>
  <c r="AV215" i="6"/>
  <c r="AS215" i="6"/>
  <c r="AP215" i="6"/>
  <c r="AM215" i="6"/>
  <c r="AJ215" i="6"/>
  <c r="AG215" i="6"/>
  <c r="AD215" i="6"/>
  <c r="AA215" i="6"/>
  <c r="X215" i="6"/>
  <c r="S215" i="6"/>
  <c r="R215" i="6"/>
  <c r="O215" i="6"/>
  <c r="U215" i="6" s="1"/>
  <c r="M215" i="6"/>
  <c r="L215" i="6"/>
  <c r="I215" i="6"/>
  <c r="J215" i="6" s="1"/>
  <c r="BQ214" i="6"/>
  <c r="BP214" i="6"/>
  <c r="BM214" i="6"/>
  <c r="BN214" i="6" s="1"/>
  <c r="BK214" i="6"/>
  <c r="BH214" i="6"/>
  <c r="BE214" i="6"/>
  <c r="BB214" i="6"/>
  <c r="AY214" i="6"/>
  <c r="AV214" i="6"/>
  <c r="AS214" i="6"/>
  <c r="AP214" i="6"/>
  <c r="AM214" i="6"/>
  <c r="AJ214" i="6"/>
  <c r="AG214" i="6"/>
  <c r="AD214" i="6"/>
  <c r="AA214" i="6"/>
  <c r="X214" i="6"/>
  <c r="S214" i="6"/>
  <c r="R214" i="6"/>
  <c r="O214" i="6"/>
  <c r="L214" i="6"/>
  <c r="M214" i="6" s="1"/>
  <c r="I214" i="6"/>
  <c r="J214" i="6" s="1"/>
  <c r="BQ213" i="6"/>
  <c r="BP213" i="6"/>
  <c r="BM213" i="6"/>
  <c r="BN213" i="6" s="1"/>
  <c r="BK213" i="6"/>
  <c r="BH213" i="6"/>
  <c r="BE213" i="6"/>
  <c r="BB213" i="6"/>
  <c r="AY213" i="6"/>
  <c r="AV213" i="6"/>
  <c r="AS213" i="6"/>
  <c r="AP213" i="6"/>
  <c r="AM213" i="6"/>
  <c r="AJ213" i="6"/>
  <c r="AG213" i="6"/>
  <c r="AD213" i="6"/>
  <c r="AA213" i="6"/>
  <c r="X213" i="6"/>
  <c r="R213" i="6"/>
  <c r="S213" i="6" s="1"/>
  <c r="O213" i="6"/>
  <c r="M213" i="6"/>
  <c r="L213" i="6"/>
  <c r="I213" i="6"/>
  <c r="J213" i="6" s="1"/>
  <c r="BQ212" i="6"/>
  <c r="BP212" i="6"/>
  <c r="BM212" i="6"/>
  <c r="BN212" i="6" s="1"/>
  <c r="BK212" i="6"/>
  <c r="BH212" i="6"/>
  <c r="BE212" i="6"/>
  <c r="BB212" i="6"/>
  <c r="AY212" i="6"/>
  <c r="AV212" i="6"/>
  <c r="AS212" i="6"/>
  <c r="AP212" i="6"/>
  <c r="AM212" i="6"/>
  <c r="AJ212" i="6"/>
  <c r="AG212" i="6"/>
  <c r="AD212" i="6"/>
  <c r="AA212" i="6"/>
  <c r="X212" i="6"/>
  <c r="S212" i="6"/>
  <c r="R212" i="6"/>
  <c r="O212" i="6"/>
  <c r="L212" i="6"/>
  <c r="M212" i="6" s="1"/>
  <c r="I212" i="6"/>
  <c r="J212" i="6" s="1"/>
  <c r="BQ211" i="6"/>
  <c r="BP211" i="6"/>
  <c r="BM211" i="6"/>
  <c r="BJ211" i="6"/>
  <c r="BG211" i="6"/>
  <c r="BH211" i="6" s="1"/>
  <c r="BD211" i="6"/>
  <c r="BB211" i="6"/>
  <c r="BA211" i="6"/>
  <c r="AY211" i="6"/>
  <c r="AX211" i="6"/>
  <c r="AV211" i="6"/>
  <c r="AU211" i="6"/>
  <c r="AS211" i="6"/>
  <c r="AR211" i="6"/>
  <c r="AP211" i="6"/>
  <c r="AO211" i="6"/>
  <c r="AM211" i="6"/>
  <c r="AL211" i="6"/>
  <c r="AJ211" i="6"/>
  <c r="AI211" i="6"/>
  <c r="AG211" i="6"/>
  <c r="AF211" i="6"/>
  <c r="AD211" i="6"/>
  <c r="AC211" i="6"/>
  <c r="Z211" i="6"/>
  <c r="W211" i="6"/>
  <c r="X211" i="6" s="1"/>
  <c r="R211" i="6"/>
  <c r="O211" i="6"/>
  <c r="L211" i="6"/>
  <c r="I211" i="6"/>
  <c r="S210" i="6"/>
  <c r="M210" i="6"/>
  <c r="BQ209" i="6"/>
  <c r="BP209" i="6"/>
  <c r="BM209" i="6"/>
  <c r="BN209" i="6" s="1"/>
  <c r="BK209" i="6"/>
  <c r="BH209" i="6"/>
  <c r="BE209" i="6"/>
  <c r="BB209" i="6"/>
  <c r="AY209" i="6"/>
  <c r="AV209" i="6"/>
  <c r="AS209" i="6"/>
  <c r="AP209" i="6"/>
  <c r="AM209" i="6"/>
  <c r="AJ209" i="6"/>
  <c r="AG209" i="6"/>
  <c r="AD209" i="6"/>
  <c r="AA209" i="6"/>
  <c r="X209" i="6"/>
  <c r="R209" i="6"/>
  <c r="S209" i="6" s="1"/>
  <c r="O209" i="6"/>
  <c r="L209" i="6"/>
  <c r="M209" i="6" s="1"/>
  <c r="I209" i="6"/>
  <c r="J209" i="6" s="1"/>
  <c r="BQ208" i="6"/>
  <c r="BP208" i="6"/>
  <c r="BM208" i="6"/>
  <c r="BN208" i="6" s="1"/>
  <c r="BK208" i="6"/>
  <c r="BH208" i="6"/>
  <c r="BE208" i="6"/>
  <c r="BB208" i="6"/>
  <c r="AY208" i="6"/>
  <c r="AV208" i="6"/>
  <c r="AS208" i="6"/>
  <c r="AP208" i="6"/>
  <c r="AM208" i="6"/>
  <c r="AJ208" i="6"/>
  <c r="AG208" i="6"/>
  <c r="AD208" i="6"/>
  <c r="AA208" i="6"/>
  <c r="X208" i="6"/>
  <c r="R208" i="6"/>
  <c r="S208" i="6" s="1"/>
  <c r="O208" i="6"/>
  <c r="L208" i="6"/>
  <c r="M208" i="6" s="1"/>
  <c r="I208" i="6"/>
  <c r="J208" i="6" s="1"/>
  <c r="BQ207" i="6"/>
  <c r="BP207" i="6"/>
  <c r="BM207" i="6"/>
  <c r="BN207" i="6" s="1"/>
  <c r="BK207" i="6"/>
  <c r="BH207" i="6"/>
  <c r="BE207" i="6"/>
  <c r="BB207" i="6"/>
  <c r="AY207" i="6"/>
  <c r="AV207" i="6"/>
  <c r="AS207" i="6"/>
  <c r="AP207" i="6"/>
  <c r="AM207" i="6"/>
  <c r="AJ207" i="6"/>
  <c r="AG207" i="6"/>
  <c r="AD207" i="6"/>
  <c r="AA207" i="6"/>
  <c r="X207" i="6"/>
  <c r="R207" i="6"/>
  <c r="S207" i="6" s="1"/>
  <c r="O207" i="6"/>
  <c r="M207" i="6"/>
  <c r="L207" i="6"/>
  <c r="I207" i="6"/>
  <c r="J207" i="6" s="1"/>
  <c r="BQ206" i="6"/>
  <c r="BP206" i="6"/>
  <c r="BM206" i="6"/>
  <c r="BN206" i="6" s="1"/>
  <c r="BK206" i="6"/>
  <c r="BH206" i="6"/>
  <c r="BE206" i="6"/>
  <c r="BB206" i="6"/>
  <c r="AY206" i="6"/>
  <c r="AV206" i="6"/>
  <c r="AS206" i="6"/>
  <c r="AP206" i="6"/>
  <c r="AM206" i="6"/>
  <c r="AJ206" i="6"/>
  <c r="AG206" i="6"/>
  <c r="AD206" i="6"/>
  <c r="AA206" i="6"/>
  <c r="X206" i="6"/>
  <c r="S206" i="6"/>
  <c r="R206" i="6"/>
  <c r="O206" i="6"/>
  <c r="U206" i="6" s="1"/>
  <c r="M206" i="6"/>
  <c r="L206" i="6"/>
  <c r="I206" i="6"/>
  <c r="J206" i="6" s="1"/>
  <c r="BQ205" i="6"/>
  <c r="BP205" i="6"/>
  <c r="BM205" i="6"/>
  <c r="BN205" i="6" s="1"/>
  <c r="BK205" i="6"/>
  <c r="BH205" i="6"/>
  <c r="BE205" i="6"/>
  <c r="BB205" i="6"/>
  <c r="AY205" i="6"/>
  <c r="AV205" i="6"/>
  <c r="AS205" i="6"/>
  <c r="AP205" i="6"/>
  <c r="AM205" i="6"/>
  <c r="AJ205" i="6"/>
  <c r="AG205" i="6"/>
  <c r="AD205" i="6"/>
  <c r="AA205" i="6"/>
  <c r="X205" i="6"/>
  <c r="S205" i="6"/>
  <c r="R205" i="6"/>
  <c r="O205" i="6"/>
  <c r="U205" i="6" s="1"/>
  <c r="M205" i="6"/>
  <c r="L205" i="6"/>
  <c r="I205" i="6"/>
  <c r="J205" i="6" s="1"/>
  <c r="BQ204" i="6"/>
  <c r="BP204" i="6"/>
  <c r="BM204" i="6"/>
  <c r="BN204" i="6" s="1"/>
  <c r="BK204" i="6"/>
  <c r="BH204" i="6"/>
  <c r="BE204" i="6"/>
  <c r="BB204" i="6"/>
  <c r="AY204" i="6"/>
  <c r="AV204" i="6"/>
  <c r="AS204" i="6"/>
  <c r="AP204" i="6"/>
  <c r="AM204" i="6"/>
  <c r="AJ204" i="6"/>
  <c r="AG204" i="6"/>
  <c r="AD204" i="6"/>
  <c r="AA204" i="6"/>
  <c r="X204" i="6"/>
  <c r="S204" i="6"/>
  <c r="R204" i="6"/>
  <c r="O204" i="6"/>
  <c r="L204" i="6"/>
  <c r="M204" i="6" s="1"/>
  <c r="I204" i="6"/>
  <c r="J204" i="6" s="1"/>
  <c r="BQ203" i="6"/>
  <c r="BP203" i="6"/>
  <c r="BM203" i="6"/>
  <c r="BN203" i="6" s="1"/>
  <c r="BK203" i="6"/>
  <c r="BH203" i="6"/>
  <c r="BE203" i="6"/>
  <c r="BB203" i="6"/>
  <c r="AY203" i="6"/>
  <c r="AV203" i="6"/>
  <c r="AS203" i="6"/>
  <c r="AP203" i="6"/>
  <c r="AM203" i="6"/>
  <c r="AJ203" i="6"/>
  <c r="AG203" i="6"/>
  <c r="AD203" i="6"/>
  <c r="AA203" i="6"/>
  <c r="X203" i="6"/>
  <c r="R203" i="6"/>
  <c r="S203" i="6" s="1"/>
  <c r="O203" i="6"/>
  <c r="M203" i="6"/>
  <c r="L203" i="6"/>
  <c r="I203" i="6"/>
  <c r="J203" i="6" s="1"/>
  <c r="BQ202" i="6"/>
  <c r="BP202" i="6"/>
  <c r="BM202" i="6"/>
  <c r="BM201" i="6" s="1"/>
  <c r="BK202" i="6"/>
  <c r="BH202" i="6"/>
  <c r="BE202" i="6"/>
  <c r="BB202" i="6"/>
  <c r="BB201" i="6" s="1"/>
  <c r="AY202" i="6"/>
  <c r="AV202" i="6"/>
  <c r="AS202" i="6"/>
  <c r="AP202" i="6"/>
  <c r="AM202" i="6"/>
  <c r="AJ202" i="6"/>
  <c r="AG202" i="6"/>
  <c r="AD202" i="6"/>
  <c r="AA202" i="6"/>
  <c r="X202" i="6"/>
  <c r="S202" i="6"/>
  <c r="R202" i="6"/>
  <c r="O202" i="6"/>
  <c r="U202" i="6" s="1"/>
  <c r="L202" i="6"/>
  <c r="M202" i="6" s="1"/>
  <c r="I202" i="6"/>
  <c r="J202" i="6" s="1"/>
  <c r="BP201" i="6"/>
  <c r="BK201" i="6"/>
  <c r="BJ201" i="6"/>
  <c r="BG201" i="6"/>
  <c r="BD201" i="6"/>
  <c r="BA201" i="6"/>
  <c r="AX201" i="6"/>
  <c r="AU201" i="6"/>
  <c r="AV201" i="6" s="1"/>
  <c r="AS201" i="6"/>
  <c r="AR201" i="6"/>
  <c r="AO201" i="6"/>
  <c r="AP201" i="6" s="1"/>
  <c r="AL201" i="6"/>
  <c r="AM201" i="6" s="1"/>
  <c r="AI201" i="6"/>
  <c r="AJ201" i="6" s="1"/>
  <c r="AG201" i="6"/>
  <c r="AF201" i="6"/>
  <c r="AC201" i="6"/>
  <c r="Z201" i="6"/>
  <c r="X201" i="6"/>
  <c r="W201" i="6"/>
  <c r="R201" i="6"/>
  <c r="O201" i="6"/>
  <c r="L201" i="6"/>
  <c r="I201" i="6"/>
  <c r="S200" i="6"/>
  <c r="M200" i="6"/>
  <c r="BP199" i="6"/>
  <c r="BQ199" i="6" s="1"/>
  <c r="BN199" i="6"/>
  <c r="BM199" i="6"/>
  <c r="BK199" i="6"/>
  <c r="BH199" i="6"/>
  <c r="BE199" i="6"/>
  <c r="BB199" i="6"/>
  <c r="AY199" i="6"/>
  <c r="AV199" i="6"/>
  <c r="AS199" i="6"/>
  <c r="AP199" i="6"/>
  <c r="AM199" i="6"/>
  <c r="AJ199" i="6"/>
  <c r="AG199" i="6"/>
  <c r="AD199" i="6"/>
  <c r="AA199" i="6"/>
  <c r="X199" i="6"/>
  <c r="R199" i="6"/>
  <c r="S199" i="6" s="1"/>
  <c r="O199" i="6"/>
  <c r="T199" i="6" s="1"/>
  <c r="L199" i="6"/>
  <c r="M199" i="6" s="1"/>
  <c r="J199" i="6"/>
  <c r="I199" i="6"/>
  <c r="BP198" i="6"/>
  <c r="BQ198" i="6" s="1"/>
  <c r="BM198" i="6"/>
  <c r="BN198" i="6" s="1"/>
  <c r="BK198" i="6"/>
  <c r="BH198" i="6"/>
  <c r="BE198" i="6"/>
  <c r="BB198" i="6"/>
  <c r="AY198" i="6"/>
  <c r="AV198" i="6"/>
  <c r="AS198" i="6"/>
  <c r="AP198" i="6"/>
  <c r="AM198" i="6"/>
  <c r="AJ198" i="6"/>
  <c r="AG198" i="6"/>
  <c r="AD198" i="6"/>
  <c r="AA198" i="6"/>
  <c r="X198" i="6"/>
  <c r="T198" i="6"/>
  <c r="R198" i="6"/>
  <c r="S198" i="6" s="1"/>
  <c r="P198" i="6"/>
  <c r="O198" i="6"/>
  <c r="U198" i="6" s="1"/>
  <c r="L198" i="6"/>
  <c r="M198" i="6" s="1"/>
  <c r="I198" i="6"/>
  <c r="J198" i="6" s="1"/>
  <c r="BP197" i="6"/>
  <c r="BQ197" i="6" s="1"/>
  <c r="BN197" i="6"/>
  <c r="BM197" i="6"/>
  <c r="BK197" i="6"/>
  <c r="BH197" i="6"/>
  <c r="BE197" i="6"/>
  <c r="BB197" i="6"/>
  <c r="AY197" i="6"/>
  <c r="AV197" i="6"/>
  <c r="AS197" i="6"/>
  <c r="AP197" i="6"/>
  <c r="AM197" i="6"/>
  <c r="AJ197" i="6"/>
  <c r="AG197" i="6"/>
  <c r="AD197" i="6"/>
  <c r="AA197" i="6"/>
  <c r="X197" i="6"/>
  <c r="R197" i="6"/>
  <c r="S197" i="6" s="1"/>
  <c r="O197" i="6"/>
  <c r="P197" i="6" s="1"/>
  <c r="L197" i="6"/>
  <c r="M197" i="6" s="1"/>
  <c r="J197" i="6"/>
  <c r="I197" i="6"/>
  <c r="BP196" i="6"/>
  <c r="BQ196" i="6" s="1"/>
  <c r="BM196" i="6"/>
  <c r="BN196" i="6" s="1"/>
  <c r="BK196" i="6"/>
  <c r="BH196" i="6"/>
  <c r="BE196" i="6"/>
  <c r="BB196" i="6"/>
  <c r="BB157" i="6" s="1"/>
  <c r="AY196" i="6"/>
  <c r="AV196" i="6"/>
  <c r="AS196" i="6"/>
  <c r="AP196" i="6"/>
  <c r="AP193" i="6" s="1"/>
  <c r="AM196" i="6"/>
  <c r="AJ196" i="6"/>
  <c r="AG196" i="6"/>
  <c r="AD196" i="6"/>
  <c r="AA196" i="6"/>
  <c r="X196" i="6"/>
  <c r="T196" i="6"/>
  <c r="R196" i="6"/>
  <c r="S196" i="6" s="1"/>
  <c r="P196" i="6"/>
  <c r="O196" i="6"/>
  <c r="U196" i="6" s="1"/>
  <c r="L196" i="6"/>
  <c r="M196" i="6" s="1"/>
  <c r="I196" i="6"/>
  <c r="J196" i="6" s="1"/>
  <c r="BP195" i="6"/>
  <c r="BQ195" i="6" s="1"/>
  <c r="BN195" i="6"/>
  <c r="BM195" i="6"/>
  <c r="BK195" i="6"/>
  <c r="BH195" i="6"/>
  <c r="BE195" i="6"/>
  <c r="BB195" i="6"/>
  <c r="AY195" i="6"/>
  <c r="AV195" i="6"/>
  <c r="AS195" i="6"/>
  <c r="AP195" i="6"/>
  <c r="AM195" i="6"/>
  <c r="AJ195" i="6"/>
  <c r="AG195" i="6"/>
  <c r="AD195" i="6"/>
  <c r="AA195" i="6"/>
  <c r="X195" i="6"/>
  <c r="R195" i="6"/>
  <c r="S195" i="6" s="1"/>
  <c r="O195" i="6"/>
  <c r="L195" i="6"/>
  <c r="M195" i="6" s="1"/>
  <c r="J195" i="6"/>
  <c r="I195" i="6"/>
  <c r="BP194" i="6"/>
  <c r="BM194" i="6"/>
  <c r="BN194" i="6" s="1"/>
  <c r="BK194" i="6"/>
  <c r="BH194" i="6"/>
  <c r="BE194" i="6"/>
  <c r="BB194" i="6"/>
  <c r="AY194" i="6"/>
  <c r="AV194" i="6"/>
  <c r="AS194" i="6"/>
  <c r="AP194" i="6"/>
  <c r="AP157" i="6" s="1"/>
  <c r="AM194" i="6"/>
  <c r="AJ194" i="6"/>
  <c r="AG194" i="6"/>
  <c r="AD194" i="6"/>
  <c r="AA194" i="6"/>
  <c r="X194" i="6"/>
  <c r="T194" i="6"/>
  <c r="R194" i="6"/>
  <c r="S194" i="6" s="1"/>
  <c r="P194" i="6"/>
  <c r="O194" i="6"/>
  <c r="U194" i="6" s="1"/>
  <c r="L194" i="6"/>
  <c r="M194" i="6" s="1"/>
  <c r="I194" i="6"/>
  <c r="J194" i="6" s="1"/>
  <c r="BJ193" i="6"/>
  <c r="BG193" i="6"/>
  <c r="BD193" i="6"/>
  <c r="BA193" i="6"/>
  <c r="BB193" i="6" s="1"/>
  <c r="AX193" i="6"/>
  <c r="AU193" i="6"/>
  <c r="AV193" i="6" s="1"/>
  <c r="AR193" i="6"/>
  <c r="AO193" i="6"/>
  <c r="AL193" i="6"/>
  <c r="AL156" i="6" s="1"/>
  <c r="AM156" i="6" s="1"/>
  <c r="AI193" i="6"/>
  <c r="AJ193" i="6" s="1"/>
  <c r="AF193" i="6"/>
  <c r="AD193" i="6"/>
  <c r="AC193" i="6"/>
  <c r="Z193" i="6"/>
  <c r="W193" i="6"/>
  <c r="R193" i="6"/>
  <c r="O193" i="6"/>
  <c r="L193" i="6"/>
  <c r="I193" i="6"/>
  <c r="S192" i="6"/>
  <c r="M192" i="6"/>
  <c r="M191" i="6"/>
  <c r="M190" i="6"/>
  <c r="M189" i="6"/>
  <c r="M188" i="6"/>
  <c r="M187" i="6"/>
  <c r="M186" i="6"/>
  <c r="M185" i="6"/>
  <c r="M184" i="6"/>
  <c r="S183" i="6"/>
  <c r="M183" i="6"/>
  <c r="M182" i="6"/>
  <c r="M181" i="6"/>
  <c r="M180" i="6"/>
  <c r="M179" i="6"/>
  <c r="M178" i="6"/>
  <c r="M177" i="6"/>
  <c r="M176" i="6"/>
  <c r="S175" i="6"/>
  <c r="M175" i="6"/>
  <c r="BQ174" i="6"/>
  <c r="BP174" i="6"/>
  <c r="BN174" i="6"/>
  <c r="BM174" i="6"/>
  <c r="BK174" i="6"/>
  <c r="BH174" i="6"/>
  <c r="BE174" i="6"/>
  <c r="BB174" i="6"/>
  <c r="AY174" i="6"/>
  <c r="AV174" i="6"/>
  <c r="AS174" i="6"/>
  <c r="AP174" i="6"/>
  <c r="AM174" i="6"/>
  <c r="AJ174" i="6"/>
  <c r="AG174" i="6"/>
  <c r="AD174" i="6"/>
  <c r="AA174" i="6"/>
  <c r="X174" i="6"/>
  <c r="R174" i="6"/>
  <c r="S174" i="6" s="1"/>
  <c r="O174" i="6"/>
  <c r="P174" i="6" s="1"/>
  <c r="L174" i="6"/>
  <c r="M174" i="6" s="1"/>
  <c r="I174" i="6"/>
  <c r="J174" i="6" s="1"/>
  <c r="BP173" i="6"/>
  <c r="BQ173" i="6" s="1"/>
  <c r="BN173" i="6"/>
  <c r="BM173" i="6"/>
  <c r="BK173" i="6"/>
  <c r="BH173" i="6"/>
  <c r="BE173" i="6"/>
  <c r="BB173" i="6"/>
  <c r="AY173" i="6"/>
  <c r="AV173" i="6"/>
  <c r="AS173" i="6"/>
  <c r="AP173" i="6"/>
  <c r="AM173" i="6"/>
  <c r="AJ173" i="6"/>
  <c r="AJ157" i="6" s="1"/>
  <c r="AJ156" i="6" s="1"/>
  <c r="AG173" i="6"/>
  <c r="AD173" i="6"/>
  <c r="AA173" i="6"/>
  <c r="X173" i="6"/>
  <c r="S173" i="6"/>
  <c r="R173" i="6"/>
  <c r="P173" i="6"/>
  <c r="O173" i="6"/>
  <c r="T173" i="6" s="1"/>
  <c r="M173" i="6"/>
  <c r="L173" i="6"/>
  <c r="J173" i="6"/>
  <c r="I173" i="6"/>
  <c r="BQ172" i="6"/>
  <c r="BP172" i="6"/>
  <c r="BN172" i="6"/>
  <c r="BM172" i="6"/>
  <c r="BK172" i="6"/>
  <c r="BH172" i="6"/>
  <c r="BE172" i="6"/>
  <c r="BB172" i="6"/>
  <c r="AY172" i="6"/>
  <c r="AV172" i="6"/>
  <c r="AS172" i="6"/>
  <c r="AP172" i="6"/>
  <c r="AM172" i="6"/>
  <c r="AJ172" i="6"/>
  <c r="AG172" i="6"/>
  <c r="AD172" i="6"/>
  <c r="AA172" i="6"/>
  <c r="X172" i="6"/>
  <c r="U172" i="6"/>
  <c r="R172" i="6"/>
  <c r="S172" i="6" s="1"/>
  <c r="P172" i="6"/>
  <c r="O172" i="6"/>
  <c r="T172" i="6" s="1"/>
  <c r="L172" i="6"/>
  <c r="M172" i="6" s="1"/>
  <c r="I172" i="6"/>
  <c r="J172" i="6" s="1"/>
  <c r="BP171" i="6"/>
  <c r="BQ171" i="6" s="1"/>
  <c r="BN171" i="6"/>
  <c r="BM171" i="6"/>
  <c r="BK171" i="6"/>
  <c r="BH171" i="6"/>
  <c r="BE171" i="6"/>
  <c r="BB171" i="6"/>
  <c r="AY171" i="6"/>
  <c r="AV171" i="6"/>
  <c r="AS171" i="6"/>
  <c r="AP171" i="6"/>
  <c r="AM171" i="6"/>
  <c r="AJ171" i="6"/>
  <c r="AG171" i="6"/>
  <c r="AD171" i="6"/>
  <c r="AA171" i="6"/>
  <c r="X171" i="6"/>
  <c r="X157" i="6" s="1"/>
  <c r="X156" i="6" s="1"/>
  <c r="R171" i="6"/>
  <c r="S171" i="6" s="1"/>
  <c r="P171" i="6"/>
  <c r="O171" i="6"/>
  <c r="T171" i="6" s="1"/>
  <c r="L171" i="6"/>
  <c r="M171" i="6" s="1"/>
  <c r="I171" i="6"/>
  <c r="J171" i="6" s="1"/>
  <c r="BQ170" i="6"/>
  <c r="BP170" i="6"/>
  <c r="BN170" i="6"/>
  <c r="BN169" i="6" s="1"/>
  <c r="BM170" i="6"/>
  <c r="BK170" i="6"/>
  <c r="BH170" i="6"/>
  <c r="BE170" i="6"/>
  <c r="BB170" i="6"/>
  <c r="AY170" i="6"/>
  <c r="AY169" i="6" s="1"/>
  <c r="AV170" i="6"/>
  <c r="AV157" i="6" s="1"/>
  <c r="AV156" i="6" s="1"/>
  <c r="AS170" i="6"/>
  <c r="AS169" i="6" s="1"/>
  <c r="AP170" i="6"/>
  <c r="AM170" i="6"/>
  <c r="AM169" i="6" s="1"/>
  <c r="AJ170" i="6"/>
  <c r="AG170" i="6"/>
  <c r="AG169" i="6" s="1"/>
  <c r="AD170" i="6"/>
  <c r="AA170" i="6"/>
  <c r="X170" i="6"/>
  <c r="R170" i="6"/>
  <c r="S170" i="6" s="1"/>
  <c r="S169" i="6" s="1"/>
  <c r="P170" i="6"/>
  <c r="O170" i="6"/>
  <c r="L170" i="6"/>
  <c r="M170" i="6" s="1"/>
  <c r="I170" i="6"/>
  <c r="J170" i="6" s="1"/>
  <c r="BP169" i="6"/>
  <c r="BM169" i="6"/>
  <c r="BJ169" i="6"/>
  <c r="BH169" i="6"/>
  <c r="BG169" i="6"/>
  <c r="BD169" i="6"/>
  <c r="BA169" i="6"/>
  <c r="BA156" i="6" s="1"/>
  <c r="AX169" i="6"/>
  <c r="AU169" i="6"/>
  <c r="AV169" i="6" s="1"/>
  <c r="AR169" i="6"/>
  <c r="AO169" i="6"/>
  <c r="AP169" i="6" s="1"/>
  <c r="AL169" i="6"/>
  <c r="AI169" i="6"/>
  <c r="AI156" i="6" s="1"/>
  <c r="AF169" i="6"/>
  <c r="AC169" i="6"/>
  <c r="AC156" i="6" s="1"/>
  <c r="Z169" i="6"/>
  <c r="W169" i="6"/>
  <c r="R169" i="6"/>
  <c r="O169" i="6"/>
  <c r="L169" i="6"/>
  <c r="I169" i="6"/>
  <c r="U168" i="6"/>
  <c r="T168" i="6"/>
  <c r="S168" i="6"/>
  <c r="M168" i="6"/>
  <c r="BQ167" i="6"/>
  <c r="BP167" i="6"/>
  <c r="BN167" i="6"/>
  <c r="BM167" i="6"/>
  <c r="BK167" i="6"/>
  <c r="BH167" i="6"/>
  <c r="BE167" i="6"/>
  <c r="BB167" i="6"/>
  <c r="AY167" i="6"/>
  <c r="AV167" i="6"/>
  <c r="AS167" i="6"/>
  <c r="AP167" i="6"/>
  <c r="AM167" i="6"/>
  <c r="AJ167" i="6"/>
  <c r="AG167" i="6"/>
  <c r="AD167" i="6"/>
  <c r="AA167" i="6"/>
  <c r="X167" i="6"/>
  <c r="U167" i="6"/>
  <c r="R167" i="6"/>
  <c r="S167" i="6" s="1"/>
  <c r="O167" i="6"/>
  <c r="T167" i="6" s="1"/>
  <c r="L167" i="6"/>
  <c r="M167" i="6" s="1"/>
  <c r="J167" i="6"/>
  <c r="I167" i="6"/>
  <c r="BQ166" i="6"/>
  <c r="BP166" i="6"/>
  <c r="BN166" i="6"/>
  <c r="BM166" i="6"/>
  <c r="BK166" i="6"/>
  <c r="BH166" i="6"/>
  <c r="BE166" i="6"/>
  <c r="BB166" i="6"/>
  <c r="AY166" i="6"/>
  <c r="AV166" i="6"/>
  <c r="AS166" i="6"/>
  <c r="AP166" i="6"/>
  <c r="AM166" i="6"/>
  <c r="AJ166" i="6"/>
  <c r="AG166" i="6"/>
  <c r="AD166" i="6"/>
  <c r="AA166" i="6"/>
  <c r="X166" i="6"/>
  <c r="S166" i="6"/>
  <c r="R166" i="6"/>
  <c r="P166" i="6"/>
  <c r="O166" i="6"/>
  <c r="T166" i="6" s="1"/>
  <c r="M166" i="6"/>
  <c r="L166" i="6"/>
  <c r="J166" i="6"/>
  <c r="I166" i="6"/>
  <c r="BQ165" i="6"/>
  <c r="BP165" i="6"/>
  <c r="BN165" i="6"/>
  <c r="BM165" i="6"/>
  <c r="BK165" i="6"/>
  <c r="BH165" i="6"/>
  <c r="BE165" i="6"/>
  <c r="BB165" i="6"/>
  <c r="AY165" i="6"/>
  <c r="AV165" i="6"/>
  <c r="AS165" i="6"/>
  <c r="AP165" i="6"/>
  <c r="AM165" i="6"/>
  <c r="AJ165" i="6"/>
  <c r="AG165" i="6"/>
  <c r="AD165" i="6"/>
  <c r="AA165" i="6"/>
  <c r="X165" i="6"/>
  <c r="U165" i="6"/>
  <c r="S165" i="6"/>
  <c r="R165" i="6"/>
  <c r="O165" i="6"/>
  <c r="M165" i="6"/>
  <c r="L165" i="6"/>
  <c r="I165" i="6"/>
  <c r="J165" i="6" s="1"/>
  <c r="BQ164" i="6"/>
  <c r="BP164" i="6"/>
  <c r="BN164" i="6"/>
  <c r="BM164" i="6"/>
  <c r="BM163" i="6" s="1"/>
  <c r="BK164" i="6"/>
  <c r="BK157" i="6" s="1"/>
  <c r="BH164" i="6"/>
  <c r="BE164" i="6"/>
  <c r="BE157" i="6" s="1"/>
  <c r="BB164" i="6"/>
  <c r="AY164" i="6"/>
  <c r="AY157" i="6" s="1"/>
  <c r="AV164" i="6"/>
  <c r="AS164" i="6"/>
  <c r="AP164" i="6"/>
  <c r="AM164" i="6"/>
  <c r="AM157" i="6" s="1"/>
  <c r="AJ164" i="6"/>
  <c r="AG164" i="6"/>
  <c r="AG157" i="6" s="1"/>
  <c r="AG156" i="6" s="1"/>
  <c r="AD164" i="6"/>
  <c r="AA164" i="6"/>
  <c r="AA157" i="6" s="1"/>
  <c r="X164" i="6"/>
  <c r="S164" i="6"/>
  <c r="R164" i="6"/>
  <c r="P164" i="6"/>
  <c r="O164" i="6"/>
  <c r="T164" i="6" s="1"/>
  <c r="M164" i="6"/>
  <c r="L164" i="6"/>
  <c r="J164" i="6"/>
  <c r="I164" i="6"/>
  <c r="BP163" i="6"/>
  <c r="BJ163" i="6"/>
  <c r="BG163" i="6"/>
  <c r="BG156" i="6" s="1"/>
  <c r="BD163" i="6"/>
  <c r="BA163" i="6"/>
  <c r="AX163" i="6"/>
  <c r="AX156" i="6" s="1"/>
  <c r="AX9" i="6" s="1"/>
  <c r="AU163" i="6"/>
  <c r="AR163" i="6"/>
  <c r="AO163" i="6"/>
  <c r="AL163" i="6"/>
  <c r="AI163" i="6"/>
  <c r="AF163" i="6"/>
  <c r="AC163" i="6"/>
  <c r="Z163" i="6"/>
  <c r="Z156" i="6" s="1"/>
  <c r="W163" i="6"/>
  <c r="R163" i="6"/>
  <c r="O163" i="6"/>
  <c r="L163" i="6"/>
  <c r="I163" i="6"/>
  <c r="T162" i="6"/>
  <c r="S162" i="6"/>
  <c r="M162" i="6"/>
  <c r="M161" i="6"/>
  <c r="M160" i="6"/>
  <c r="M159" i="6"/>
  <c r="M158" i="6"/>
  <c r="BH157" i="6"/>
  <c r="BH156" i="6" s="1"/>
  <c r="AS157" i="6"/>
  <c r="AS156" i="6" s="1"/>
  <c r="AD157" i="6"/>
  <c r="BD156" i="6"/>
  <c r="AU156" i="6"/>
  <c r="AR156" i="6"/>
  <c r="AF156" i="6"/>
  <c r="W156" i="6"/>
  <c r="R156" i="6"/>
  <c r="O156" i="6"/>
  <c r="L156" i="6"/>
  <c r="I156" i="6"/>
  <c r="S155" i="6"/>
  <c r="M155" i="6"/>
  <c r="BQ154" i="6"/>
  <c r="BP154" i="6"/>
  <c r="BN154" i="6"/>
  <c r="BM154" i="6"/>
  <c r="BK154" i="6"/>
  <c r="BH154" i="6"/>
  <c r="BE154" i="6"/>
  <c r="BB154" i="6"/>
  <c r="AY154" i="6"/>
  <c r="AV154" i="6"/>
  <c r="AS154" i="6"/>
  <c r="AP154" i="6"/>
  <c r="AM154" i="6"/>
  <c r="AJ154" i="6"/>
  <c r="AG154" i="6"/>
  <c r="AD154" i="6"/>
  <c r="AA154" i="6"/>
  <c r="X154" i="6"/>
  <c r="U154" i="6"/>
  <c r="R154" i="6"/>
  <c r="S154" i="6" s="1"/>
  <c r="O154" i="6"/>
  <c r="T154" i="6" s="1"/>
  <c r="L154" i="6"/>
  <c r="M154" i="6" s="1"/>
  <c r="I154" i="6"/>
  <c r="J154" i="6" s="1"/>
  <c r="BP153" i="6"/>
  <c r="BQ153" i="6" s="1"/>
  <c r="BN153" i="6"/>
  <c r="BM153" i="6"/>
  <c r="BK153" i="6"/>
  <c r="BH153" i="6"/>
  <c r="BE153" i="6"/>
  <c r="BB153" i="6"/>
  <c r="AY153" i="6"/>
  <c r="AV153" i="6"/>
  <c r="AS153" i="6"/>
  <c r="AP153" i="6"/>
  <c r="AM153" i="6"/>
  <c r="AJ153" i="6"/>
  <c r="AJ149" i="6" s="1"/>
  <c r="AG153" i="6"/>
  <c r="AD153" i="6"/>
  <c r="AA153" i="6"/>
  <c r="X153" i="6"/>
  <c r="S153" i="6"/>
  <c r="R153" i="6"/>
  <c r="P153" i="6"/>
  <c r="O153" i="6"/>
  <c r="M153" i="6"/>
  <c r="L153" i="6"/>
  <c r="J153" i="6"/>
  <c r="I153" i="6"/>
  <c r="BQ152" i="6"/>
  <c r="BP152" i="6"/>
  <c r="BN152" i="6"/>
  <c r="BM152" i="6"/>
  <c r="BK152" i="6"/>
  <c r="BH152" i="6"/>
  <c r="BE152" i="6"/>
  <c r="BB152" i="6"/>
  <c r="AY152" i="6"/>
  <c r="AV152" i="6"/>
  <c r="AS152" i="6"/>
  <c r="AP152" i="6"/>
  <c r="AM152" i="6"/>
  <c r="AJ152" i="6"/>
  <c r="AG152" i="6"/>
  <c r="AD152" i="6"/>
  <c r="AA152" i="6"/>
  <c r="X152" i="6"/>
  <c r="R152" i="6"/>
  <c r="S152" i="6" s="1"/>
  <c r="O152" i="6"/>
  <c r="P152" i="6" s="1"/>
  <c r="L152" i="6"/>
  <c r="M152" i="6" s="1"/>
  <c r="J152" i="6"/>
  <c r="I152" i="6"/>
  <c r="BP151" i="6"/>
  <c r="BQ151" i="6" s="1"/>
  <c r="BN151" i="6"/>
  <c r="BM151" i="6"/>
  <c r="BK151" i="6"/>
  <c r="BH151" i="6"/>
  <c r="BE151" i="6"/>
  <c r="BB151" i="6"/>
  <c r="AY151" i="6"/>
  <c r="AV151" i="6"/>
  <c r="AS151" i="6"/>
  <c r="AP151" i="6"/>
  <c r="AM151" i="6"/>
  <c r="AJ151" i="6"/>
  <c r="AG151" i="6"/>
  <c r="AD151" i="6"/>
  <c r="AA151" i="6"/>
  <c r="X151" i="6"/>
  <c r="R151" i="6"/>
  <c r="S151" i="6" s="1"/>
  <c r="P151" i="6"/>
  <c r="O151" i="6"/>
  <c r="T151" i="6" s="1"/>
  <c r="L151" i="6"/>
  <c r="M151" i="6" s="1"/>
  <c r="J151" i="6"/>
  <c r="I151" i="6"/>
  <c r="BQ150" i="6"/>
  <c r="BP150" i="6"/>
  <c r="BP149" i="6" s="1"/>
  <c r="BN150" i="6"/>
  <c r="BM150" i="6"/>
  <c r="BK150" i="6"/>
  <c r="BH150" i="6"/>
  <c r="BE150" i="6"/>
  <c r="BB150" i="6"/>
  <c r="AY150" i="6"/>
  <c r="AV150" i="6"/>
  <c r="AS150" i="6"/>
  <c r="AP150" i="6"/>
  <c r="AM150" i="6"/>
  <c r="AJ150" i="6"/>
  <c r="AG150" i="6"/>
  <c r="AD150" i="6"/>
  <c r="AA150" i="6"/>
  <c r="X150" i="6"/>
  <c r="X149" i="6" s="1"/>
  <c r="R150" i="6"/>
  <c r="S150" i="6" s="1"/>
  <c r="O150" i="6"/>
  <c r="T150" i="6" s="1"/>
  <c r="L150" i="6"/>
  <c r="M150" i="6" s="1"/>
  <c r="I150" i="6"/>
  <c r="J150" i="6" s="1"/>
  <c r="BN149" i="6"/>
  <c r="BM149" i="6"/>
  <c r="BJ149" i="6"/>
  <c r="BG149" i="6"/>
  <c r="BH149" i="6" s="1"/>
  <c r="BD149" i="6"/>
  <c r="BA149" i="6"/>
  <c r="BB149" i="6" s="1"/>
  <c r="AX149" i="6"/>
  <c r="AV149" i="6"/>
  <c r="AU149" i="6"/>
  <c r="AR149" i="6"/>
  <c r="AO149" i="6"/>
  <c r="AP149" i="6" s="1"/>
  <c r="AL149" i="6"/>
  <c r="AI149" i="6"/>
  <c r="AF149" i="6"/>
  <c r="AC149" i="6"/>
  <c r="AD149" i="6" s="1"/>
  <c r="Z149" i="6"/>
  <c r="W149" i="6"/>
  <c r="R149" i="6"/>
  <c r="O149" i="6"/>
  <c r="L149" i="6"/>
  <c r="I149" i="6"/>
  <c r="S148" i="6"/>
  <c r="M148" i="6"/>
  <c r="BQ147" i="6"/>
  <c r="BP147" i="6"/>
  <c r="BM147" i="6"/>
  <c r="BN147" i="6" s="1"/>
  <c r="BK147" i="6"/>
  <c r="BH147" i="6"/>
  <c r="BE147" i="6"/>
  <c r="BB147" i="6"/>
  <c r="AY147" i="6"/>
  <c r="AV147" i="6"/>
  <c r="AS147" i="6"/>
  <c r="AP147" i="6"/>
  <c r="AM147" i="6"/>
  <c r="AJ147" i="6"/>
  <c r="AG147" i="6"/>
  <c r="AD147" i="6"/>
  <c r="AA147" i="6"/>
  <c r="X147" i="6"/>
  <c r="R147" i="6"/>
  <c r="S147" i="6" s="1"/>
  <c r="O147" i="6"/>
  <c r="L147" i="6"/>
  <c r="M147" i="6" s="1"/>
  <c r="I147" i="6"/>
  <c r="J147" i="6" s="1"/>
  <c r="BQ146" i="6"/>
  <c r="BP146" i="6"/>
  <c r="BM146" i="6"/>
  <c r="BN146" i="6" s="1"/>
  <c r="BK146" i="6"/>
  <c r="BH146" i="6"/>
  <c r="BE146" i="6"/>
  <c r="BB146" i="6"/>
  <c r="AY146" i="6"/>
  <c r="AV146" i="6"/>
  <c r="AS146" i="6"/>
  <c r="AP146" i="6"/>
  <c r="AM146" i="6"/>
  <c r="AJ146" i="6"/>
  <c r="AG146" i="6"/>
  <c r="AD146" i="6"/>
  <c r="AA146" i="6"/>
  <c r="X146" i="6"/>
  <c r="R146" i="6"/>
  <c r="S146" i="6" s="1"/>
  <c r="O146" i="6"/>
  <c r="T146" i="6" s="1"/>
  <c r="L146" i="6"/>
  <c r="M146" i="6" s="1"/>
  <c r="I146" i="6"/>
  <c r="J146" i="6" s="1"/>
  <c r="BQ145" i="6"/>
  <c r="BP145" i="6"/>
  <c r="BM145" i="6"/>
  <c r="BN145" i="6" s="1"/>
  <c r="BK145" i="6"/>
  <c r="BH145" i="6"/>
  <c r="BE145" i="6"/>
  <c r="BB145" i="6"/>
  <c r="AY145" i="6"/>
  <c r="AV145" i="6"/>
  <c r="AS145" i="6"/>
  <c r="AP145" i="6"/>
  <c r="AM145" i="6"/>
  <c r="AJ145" i="6"/>
  <c r="AG145" i="6"/>
  <c r="AD145" i="6"/>
  <c r="AA145" i="6"/>
  <c r="X145" i="6"/>
  <c r="R145" i="6"/>
  <c r="S145" i="6" s="1"/>
  <c r="O145" i="6"/>
  <c r="L145" i="6"/>
  <c r="M145" i="6" s="1"/>
  <c r="I145" i="6"/>
  <c r="J145" i="6" s="1"/>
  <c r="BQ144" i="6"/>
  <c r="BP144" i="6"/>
  <c r="BM144" i="6"/>
  <c r="BN144" i="6" s="1"/>
  <c r="BK144" i="6"/>
  <c r="BH144" i="6"/>
  <c r="BE144" i="6"/>
  <c r="BB144" i="6"/>
  <c r="AY144" i="6"/>
  <c r="AV144" i="6"/>
  <c r="AS144" i="6"/>
  <c r="AP144" i="6"/>
  <c r="AM144" i="6"/>
  <c r="AJ144" i="6"/>
  <c r="AG144" i="6"/>
  <c r="AD144" i="6"/>
  <c r="AA144" i="6"/>
  <c r="X144" i="6"/>
  <c r="R144" i="6"/>
  <c r="S144" i="6" s="1"/>
  <c r="O144" i="6"/>
  <c r="L144" i="6"/>
  <c r="M144" i="6" s="1"/>
  <c r="I144" i="6"/>
  <c r="J144" i="6" s="1"/>
  <c r="BQ143" i="6"/>
  <c r="BP143" i="6"/>
  <c r="BM143" i="6"/>
  <c r="BN143" i="6" s="1"/>
  <c r="BK143" i="6"/>
  <c r="BH143" i="6"/>
  <c r="BE143" i="6"/>
  <c r="BB143" i="6"/>
  <c r="AY143" i="6"/>
  <c r="AV143" i="6"/>
  <c r="AS143" i="6"/>
  <c r="AP143" i="6"/>
  <c r="AM143" i="6"/>
  <c r="AJ143" i="6"/>
  <c r="AG143" i="6"/>
  <c r="AD143" i="6"/>
  <c r="AA143" i="6"/>
  <c r="X143" i="6"/>
  <c r="R143" i="6"/>
  <c r="S143" i="6" s="1"/>
  <c r="O143" i="6"/>
  <c r="L143" i="6"/>
  <c r="M143" i="6" s="1"/>
  <c r="I143" i="6"/>
  <c r="J143" i="6" s="1"/>
  <c r="BQ142" i="6"/>
  <c r="BP142" i="6"/>
  <c r="BM142" i="6"/>
  <c r="BN142" i="6" s="1"/>
  <c r="BK142" i="6"/>
  <c r="BH142" i="6"/>
  <c r="BE142" i="6"/>
  <c r="BB142" i="6"/>
  <c r="AY142" i="6"/>
  <c r="AV142" i="6"/>
  <c r="AS142" i="6"/>
  <c r="AP142" i="6"/>
  <c r="AM142" i="6"/>
  <c r="AJ142" i="6"/>
  <c r="AG142" i="6"/>
  <c r="AD142" i="6"/>
  <c r="AA142" i="6"/>
  <c r="X142" i="6"/>
  <c r="R142" i="6"/>
  <c r="S142" i="6" s="1"/>
  <c r="O142" i="6"/>
  <c r="T142" i="6" s="1"/>
  <c r="L142" i="6"/>
  <c r="I142" i="6"/>
  <c r="J142" i="6" s="1"/>
  <c r="BQ141" i="6"/>
  <c r="BP141" i="6"/>
  <c r="BM141" i="6"/>
  <c r="BN141" i="6" s="1"/>
  <c r="BK141" i="6"/>
  <c r="BH141" i="6"/>
  <c r="BE141" i="6"/>
  <c r="BB141" i="6"/>
  <c r="BB140" i="6" s="1"/>
  <c r="AY141" i="6"/>
  <c r="AV141" i="6"/>
  <c r="AS141" i="6"/>
  <c r="AP141" i="6"/>
  <c r="AP140" i="6" s="1"/>
  <c r="AM141" i="6"/>
  <c r="AJ141" i="6"/>
  <c r="AG141" i="6"/>
  <c r="AD141" i="6"/>
  <c r="AD140" i="6" s="1"/>
  <c r="AA141" i="6"/>
  <c r="X141" i="6"/>
  <c r="S141" i="6"/>
  <c r="P141" i="6"/>
  <c r="T141" i="6" s="1"/>
  <c r="O141" i="6"/>
  <c r="M141" i="6"/>
  <c r="J141" i="6"/>
  <c r="I141" i="6"/>
  <c r="BP140" i="6"/>
  <c r="BQ140" i="6" s="1"/>
  <c r="BM140" i="6"/>
  <c r="BN140" i="6" s="1"/>
  <c r="BJ140" i="6"/>
  <c r="BH140" i="6"/>
  <c r="BG140" i="6"/>
  <c r="BE140" i="6"/>
  <c r="BD140" i="6"/>
  <c r="BA140" i="6"/>
  <c r="AY140" i="6"/>
  <c r="AX140" i="6"/>
  <c r="AV140" i="6"/>
  <c r="AU140" i="6"/>
  <c r="AS140" i="6"/>
  <c r="AR140" i="6"/>
  <c r="AO140" i="6"/>
  <c r="AM140" i="6"/>
  <c r="AL140" i="6"/>
  <c r="AJ140" i="6"/>
  <c r="AI140" i="6"/>
  <c r="AG140" i="6"/>
  <c r="AF140" i="6"/>
  <c r="AC140" i="6"/>
  <c r="AA140" i="6"/>
  <c r="Z140" i="6"/>
  <c r="X140" i="6"/>
  <c r="W140" i="6"/>
  <c r="R140" i="6"/>
  <c r="O140" i="6"/>
  <c r="I140" i="6"/>
  <c r="S139" i="6"/>
  <c r="M139" i="6"/>
  <c r="BP138" i="6"/>
  <c r="BQ138" i="6" s="1"/>
  <c r="BM138" i="6"/>
  <c r="BN138" i="6" s="1"/>
  <c r="BK138" i="6"/>
  <c r="BH138" i="6"/>
  <c r="BE138" i="6"/>
  <c r="BB138" i="6"/>
  <c r="AY138" i="6"/>
  <c r="AV138" i="6"/>
  <c r="AS138" i="6"/>
  <c r="AP138" i="6"/>
  <c r="AM138" i="6"/>
  <c r="AJ138" i="6"/>
  <c r="AG138" i="6"/>
  <c r="AD138" i="6"/>
  <c r="AA138" i="6"/>
  <c r="X138" i="6"/>
  <c r="R138" i="6"/>
  <c r="S138" i="6" s="1"/>
  <c r="O138" i="6"/>
  <c r="T138" i="6" s="1"/>
  <c r="M138" i="6"/>
  <c r="L138" i="6"/>
  <c r="I138" i="6"/>
  <c r="J138" i="6" s="1"/>
  <c r="BP137" i="6"/>
  <c r="BQ137" i="6" s="1"/>
  <c r="BM137" i="6"/>
  <c r="BN137" i="6" s="1"/>
  <c r="BK137" i="6"/>
  <c r="BH137" i="6"/>
  <c r="BE137" i="6"/>
  <c r="BB137" i="6"/>
  <c r="AY137" i="6"/>
  <c r="AV137" i="6"/>
  <c r="AS137" i="6"/>
  <c r="AP137" i="6"/>
  <c r="AM137" i="6"/>
  <c r="AJ137" i="6"/>
  <c r="AG137" i="6"/>
  <c r="AD137" i="6"/>
  <c r="AA137" i="6"/>
  <c r="X137" i="6"/>
  <c r="R137" i="6"/>
  <c r="S137" i="6" s="1"/>
  <c r="O137" i="6"/>
  <c r="L137" i="6"/>
  <c r="M137" i="6" s="1"/>
  <c r="I137" i="6"/>
  <c r="J137" i="6" s="1"/>
  <c r="BP136" i="6"/>
  <c r="BQ136" i="6" s="1"/>
  <c r="BM136" i="6"/>
  <c r="BN136" i="6" s="1"/>
  <c r="BK136" i="6"/>
  <c r="BH136" i="6"/>
  <c r="BE136" i="6"/>
  <c r="BB136" i="6"/>
  <c r="AY136" i="6"/>
  <c r="AV136" i="6"/>
  <c r="AS136" i="6"/>
  <c r="AP136" i="6"/>
  <c r="AM136" i="6"/>
  <c r="AJ136" i="6"/>
  <c r="AG136" i="6"/>
  <c r="AD136" i="6"/>
  <c r="AA136" i="6"/>
  <c r="X136" i="6"/>
  <c r="R136" i="6"/>
  <c r="S136" i="6" s="1"/>
  <c r="O136" i="6"/>
  <c r="M136" i="6"/>
  <c r="L136" i="6"/>
  <c r="I136" i="6"/>
  <c r="J136" i="6" s="1"/>
  <c r="BP135" i="6"/>
  <c r="BQ135" i="6" s="1"/>
  <c r="BM135" i="6"/>
  <c r="BN135" i="6" s="1"/>
  <c r="BK135" i="6"/>
  <c r="BH135" i="6"/>
  <c r="BE135" i="6"/>
  <c r="BB135" i="6"/>
  <c r="AY135" i="6"/>
  <c r="AV135" i="6"/>
  <c r="AS135" i="6"/>
  <c r="AP135" i="6"/>
  <c r="AM135" i="6"/>
  <c r="AJ135" i="6"/>
  <c r="AG135" i="6"/>
  <c r="AD135" i="6"/>
  <c r="AA135" i="6"/>
  <c r="X135" i="6"/>
  <c r="R135" i="6"/>
  <c r="S135" i="6" s="1"/>
  <c r="O135" i="6"/>
  <c r="L135" i="6"/>
  <c r="M135" i="6" s="1"/>
  <c r="I135" i="6"/>
  <c r="J135" i="6" s="1"/>
  <c r="BP134" i="6"/>
  <c r="BQ134" i="6" s="1"/>
  <c r="BM134" i="6"/>
  <c r="BN134" i="6" s="1"/>
  <c r="BK134" i="6"/>
  <c r="BH134" i="6"/>
  <c r="BE134" i="6"/>
  <c r="BB134" i="6"/>
  <c r="AY134" i="6"/>
  <c r="AV134" i="6"/>
  <c r="AS134" i="6"/>
  <c r="AP134" i="6"/>
  <c r="AM134" i="6"/>
  <c r="AM133" i="6" s="1"/>
  <c r="AJ134" i="6"/>
  <c r="AG134" i="6"/>
  <c r="AD134" i="6"/>
  <c r="AA134" i="6"/>
  <c r="X134" i="6"/>
  <c r="R134" i="6"/>
  <c r="S134" i="6" s="1"/>
  <c r="O134" i="6"/>
  <c r="M134" i="6"/>
  <c r="L134" i="6"/>
  <c r="I134" i="6"/>
  <c r="J134" i="6" s="1"/>
  <c r="BP133" i="6"/>
  <c r="BM133" i="6"/>
  <c r="BN133" i="6" s="1"/>
  <c r="BJ133" i="6"/>
  <c r="BH133" i="6"/>
  <c r="BG133" i="6"/>
  <c r="BD133" i="6"/>
  <c r="BB133" i="6"/>
  <c r="BA133" i="6"/>
  <c r="AX133" i="6"/>
  <c r="AU133" i="6"/>
  <c r="AV133" i="6" s="1"/>
  <c r="AS133" i="6"/>
  <c r="AR133" i="6"/>
  <c r="AO133" i="6"/>
  <c r="AO106" i="6" s="1"/>
  <c r="AP106" i="6" s="1"/>
  <c r="AL133" i="6"/>
  <c r="AI133" i="6"/>
  <c r="AJ133" i="6" s="1"/>
  <c r="AG133" i="6"/>
  <c r="AF133" i="6"/>
  <c r="AC133" i="6"/>
  <c r="AD133" i="6" s="1"/>
  <c r="Z133" i="6"/>
  <c r="W133" i="6"/>
  <c r="X133" i="6" s="1"/>
  <c r="R133" i="6"/>
  <c r="O133" i="6"/>
  <c r="L133" i="6"/>
  <c r="I133" i="6"/>
  <c r="M132" i="6"/>
  <c r="BP131" i="6"/>
  <c r="BQ131" i="6" s="1"/>
  <c r="BN131" i="6"/>
  <c r="BM131" i="6"/>
  <c r="BK131" i="6"/>
  <c r="BH131" i="6"/>
  <c r="BE131" i="6"/>
  <c r="BB131" i="6"/>
  <c r="AY131" i="6"/>
  <c r="AV131" i="6"/>
  <c r="AS131" i="6"/>
  <c r="AP131" i="6"/>
  <c r="AM131" i="6"/>
  <c r="AJ131" i="6"/>
  <c r="AG131" i="6"/>
  <c r="AD131" i="6"/>
  <c r="AA131" i="6"/>
  <c r="X131" i="6"/>
  <c r="R131" i="6"/>
  <c r="S131" i="6" s="1"/>
  <c r="O131" i="6"/>
  <c r="P131" i="6" s="1"/>
  <c r="L131" i="6"/>
  <c r="M131" i="6" s="1"/>
  <c r="I131" i="6"/>
  <c r="J131" i="6" s="1"/>
  <c r="BP130" i="6"/>
  <c r="BQ130" i="6" s="1"/>
  <c r="BM130" i="6"/>
  <c r="BN130" i="6" s="1"/>
  <c r="BK130" i="6"/>
  <c r="BH130" i="6"/>
  <c r="BE130" i="6"/>
  <c r="BB130" i="6"/>
  <c r="BB127" i="6" s="1"/>
  <c r="AY130" i="6"/>
  <c r="AV130" i="6"/>
  <c r="AS130" i="6"/>
  <c r="AP130" i="6"/>
  <c r="AP127" i="6" s="1"/>
  <c r="AM130" i="6"/>
  <c r="AJ130" i="6"/>
  <c r="AG130" i="6"/>
  <c r="AD130" i="6"/>
  <c r="AD127" i="6" s="1"/>
  <c r="AA130" i="6"/>
  <c r="X130" i="6"/>
  <c r="R130" i="6"/>
  <c r="S130" i="6" s="1"/>
  <c r="O130" i="6"/>
  <c r="L130" i="6"/>
  <c r="M130" i="6" s="1"/>
  <c r="J130" i="6"/>
  <c r="I130" i="6"/>
  <c r="BP129" i="6"/>
  <c r="BQ129" i="6" s="1"/>
  <c r="BN129" i="6"/>
  <c r="BM129" i="6"/>
  <c r="BK129" i="6"/>
  <c r="BH129" i="6"/>
  <c r="BE129" i="6"/>
  <c r="BB129" i="6"/>
  <c r="AY129" i="6"/>
  <c r="AV129" i="6"/>
  <c r="AS129" i="6"/>
  <c r="AP129" i="6"/>
  <c r="AM129" i="6"/>
  <c r="AJ129" i="6"/>
  <c r="AG129" i="6"/>
  <c r="AD129" i="6"/>
  <c r="AA129" i="6"/>
  <c r="X129" i="6"/>
  <c r="R129" i="6"/>
  <c r="S129" i="6" s="1"/>
  <c r="O129" i="6"/>
  <c r="L129" i="6"/>
  <c r="M129" i="6" s="1"/>
  <c r="I129" i="6"/>
  <c r="J129" i="6" s="1"/>
  <c r="BP128" i="6"/>
  <c r="BQ128" i="6" s="1"/>
  <c r="BN128" i="6"/>
  <c r="BM128" i="6"/>
  <c r="BM127" i="6" s="1"/>
  <c r="BN127" i="6" s="1"/>
  <c r="BK128" i="6"/>
  <c r="BH128" i="6"/>
  <c r="BH127" i="6" s="1"/>
  <c r="BE128" i="6"/>
  <c r="BE127" i="6" s="1"/>
  <c r="BB128" i="6"/>
  <c r="AY128" i="6"/>
  <c r="AV128" i="6"/>
  <c r="AV127" i="6" s="1"/>
  <c r="AS128" i="6"/>
  <c r="AS127" i="6" s="1"/>
  <c r="AP128" i="6"/>
  <c r="AM128" i="6"/>
  <c r="AJ128" i="6"/>
  <c r="AJ127" i="6" s="1"/>
  <c r="AG128" i="6"/>
  <c r="AG127" i="6" s="1"/>
  <c r="AD128" i="6"/>
  <c r="AA128" i="6"/>
  <c r="X128" i="6"/>
  <c r="X107" i="6" s="1"/>
  <c r="R128" i="6"/>
  <c r="S128" i="6" s="1"/>
  <c r="O128" i="6"/>
  <c r="P128" i="6" s="1"/>
  <c r="L128" i="6"/>
  <c r="M128" i="6" s="1"/>
  <c r="I128" i="6"/>
  <c r="J128" i="6" s="1"/>
  <c r="BJ127" i="6"/>
  <c r="BG127" i="6"/>
  <c r="BD127" i="6"/>
  <c r="BA127" i="6"/>
  <c r="BA106" i="6" s="1"/>
  <c r="BB106" i="6" s="1"/>
  <c r="AY127" i="6"/>
  <c r="AX127" i="6"/>
  <c r="AU127" i="6"/>
  <c r="AR127" i="6"/>
  <c r="AO127" i="6"/>
  <c r="AM127" i="6"/>
  <c r="AL127" i="6"/>
  <c r="AI127" i="6"/>
  <c r="AF127" i="6"/>
  <c r="AC127" i="6"/>
  <c r="AC106" i="6" s="1"/>
  <c r="AD106" i="6" s="1"/>
  <c r="Z127" i="6"/>
  <c r="W127" i="6"/>
  <c r="X127" i="6" s="1"/>
  <c r="R127" i="6"/>
  <c r="O127" i="6"/>
  <c r="L127" i="6"/>
  <c r="I127" i="6"/>
  <c r="U126" i="6"/>
  <c r="T126" i="6"/>
  <c r="S126" i="6"/>
  <c r="M126" i="6"/>
  <c r="BQ125" i="6"/>
  <c r="BP125" i="6"/>
  <c r="BN125" i="6"/>
  <c r="BM125" i="6"/>
  <c r="BK125" i="6"/>
  <c r="BH125" i="6"/>
  <c r="BE125" i="6"/>
  <c r="BB125" i="6"/>
  <c r="AY125" i="6"/>
  <c r="AV125" i="6"/>
  <c r="AS125" i="6"/>
  <c r="AP125" i="6"/>
  <c r="AM125" i="6"/>
  <c r="AJ125" i="6"/>
  <c r="AG125" i="6"/>
  <c r="AD125" i="6"/>
  <c r="AA125" i="6"/>
  <c r="X125" i="6"/>
  <c r="U125" i="6"/>
  <c r="R125" i="6"/>
  <c r="S125" i="6" s="1"/>
  <c r="O125" i="6"/>
  <c r="T125" i="6" s="1"/>
  <c r="L125" i="6"/>
  <c r="M125" i="6" s="1"/>
  <c r="J125" i="6"/>
  <c r="I125" i="6"/>
  <c r="BQ124" i="6"/>
  <c r="BP124" i="6"/>
  <c r="BN124" i="6"/>
  <c r="BM124" i="6"/>
  <c r="BK124" i="6"/>
  <c r="BH124" i="6"/>
  <c r="BE124" i="6"/>
  <c r="BB124" i="6"/>
  <c r="AY124" i="6"/>
  <c r="AV124" i="6"/>
  <c r="AS124" i="6"/>
  <c r="AP124" i="6"/>
  <c r="AM124" i="6"/>
  <c r="AJ124" i="6"/>
  <c r="AG124" i="6"/>
  <c r="AD124" i="6"/>
  <c r="AA124" i="6"/>
  <c r="X124" i="6"/>
  <c r="S124" i="6"/>
  <c r="R124" i="6"/>
  <c r="O124" i="6"/>
  <c r="T124" i="6" s="1"/>
  <c r="M124" i="6"/>
  <c r="L124" i="6"/>
  <c r="I124" i="6"/>
  <c r="J124" i="6" s="1"/>
  <c r="BQ123" i="6"/>
  <c r="BP123" i="6"/>
  <c r="BN123" i="6"/>
  <c r="BM123" i="6"/>
  <c r="BK123" i="6"/>
  <c r="BH123" i="6"/>
  <c r="BE123" i="6"/>
  <c r="BB123" i="6"/>
  <c r="AY123" i="6"/>
  <c r="AV123" i="6"/>
  <c r="AS123" i="6"/>
  <c r="AP123" i="6"/>
  <c r="AM123" i="6"/>
  <c r="AJ123" i="6"/>
  <c r="AG123" i="6"/>
  <c r="AD123" i="6"/>
  <c r="AA123" i="6"/>
  <c r="X123" i="6"/>
  <c r="U123" i="6"/>
  <c r="S123" i="6"/>
  <c r="R123" i="6"/>
  <c r="O123" i="6"/>
  <c r="L123" i="6"/>
  <c r="M123" i="6" s="1"/>
  <c r="I123" i="6"/>
  <c r="J123" i="6" s="1"/>
  <c r="BQ122" i="6"/>
  <c r="BP122" i="6"/>
  <c r="BN122" i="6"/>
  <c r="BM122" i="6"/>
  <c r="BK122" i="6"/>
  <c r="BH122" i="6"/>
  <c r="BE122" i="6"/>
  <c r="BB122" i="6"/>
  <c r="AY122" i="6"/>
  <c r="AV122" i="6"/>
  <c r="AS122" i="6"/>
  <c r="AP122" i="6"/>
  <c r="AM122" i="6"/>
  <c r="AJ122" i="6"/>
  <c r="AG122" i="6"/>
  <c r="AD122" i="6"/>
  <c r="AA122" i="6"/>
  <c r="X122" i="6"/>
  <c r="S122" i="6"/>
  <c r="R122" i="6"/>
  <c r="P122" i="6"/>
  <c r="O122" i="6"/>
  <c r="T122" i="6" s="1"/>
  <c r="M122" i="6"/>
  <c r="L122" i="6"/>
  <c r="J122" i="6"/>
  <c r="I122" i="6"/>
  <c r="BQ121" i="6"/>
  <c r="BP121" i="6"/>
  <c r="BN121" i="6"/>
  <c r="BM121" i="6"/>
  <c r="BM120" i="6" s="1"/>
  <c r="BK121" i="6"/>
  <c r="BH121" i="6"/>
  <c r="BE121" i="6"/>
  <c r="BE107" i="6" s="1"/>
  <c r="BB121" i="6"/>
  <c r="AY121" i="6"/>
  <c r="AV121" i="6"/>
  <c r="AS121" i="6"/>
  <c r="AS107" i="6" s="1"/>
  <c r="AP121" i="6"/>
  <c r="AM121" i="6"/>
  <c r="AJ121" i="6"/>
  <c r="AG121" i="6"/>
  <c r="AG107" i="6" s="1"/>
  <c r="AD121" i="6"/>
  <c r="AA121" i="6"/>
  <c r="X121" i="6"/>
  <c r="U121" i="6"/>
  <c r="R121" i="6"/>
  <c r="S121" i="6" s="1"/>
  <c r="P121" i="6"/>
  <c r="O121" i="6"/>
  <c r="T121" i="6" s="1"/>
  <c r="L121" i="6"/>
  <c r="M121" i="6" s="1"/>
  <c r="I121" i="6"/>
  <c r="J121" i="6" s="1"/>
  <c r="BP120" i="6"/>
  <c r="BJ120" i="6"/>
  <c r="BG120" i="6"/>
  <c r="BD120" i="6"/>
  <c r="BD106" i="6" s="1"/>
  <c r="BE106" i="6" s="1"/>
  <c r="BA120" i="6"/>
  <c r="AX120" i="6"/>
  <c r="AU120" i="6"/>
  <c r="AU106" i="6" s="1"/>
  <c r="AV106" i="6" s="1"/>
  <c r="AR120" i="6"/>
  <c r="AO120" i="6"/>
  <c r="AL120" i="6"/>
  <c r="AI120" i="6"/>
  <c r="AF120" i="6"/>
  <c r="AF106" i="6" s="1"/>
  <c r="AG106" i="6" s="1"/>
  <c r="AC120" i="6"/>
  <c r="Z120" i="6"/>
  <c r="W120" i="6"/>
  <c r="R120" i="6"/>
  <c r="O120" i="6"/>
  <c r="L120" i="6"/>
  <c r="I120" i="6"/>
  <c r="BQ118" i="6"/>
  <c r="BP118" i="6"/>
  <c r="BM118" i="6"/>
  <c r="BN118" i="6" s="1"/>
  <c r="BK118" i="6"/>
  <c r="BH118" i="6"/>
  <c r="BE118" i="6"/>
  <c r="BB118" i="6"/>
  <c r="AY118" i="6"/>
  <c r="AV118" i="6"/>
  <c r="AS118" i="6"/>
  <c r="AP118" i="6"/>
  <c r="AM118" i="6"/>
  <c r="AJ118" i="6"/>
  <c r="AG118" i="6"/>
  <c r="AD118" i="6"/>
  <c r="AA118" i="6"/>
  <c r="X118" i="6"/>
  <c r="R118" i="6"/>
  <c r="S118" i="6" s="1"/>
  <c r="O118" i="6"/>
  <c r="L118" i="6"/>
  <c r="M118" i="6" s="1"/>
  <c r="I118" i="6"/>
  <c r="J118" i="6" s="1"/>
  <c r="BQ117" i="6"/>
  <c r="BP117" i="6"/>
  <c r="BM117" i="6"/>
  <c r="BN117" i="6" s="1"/>
  <c r="BK117" i="6"/>
  <c r="BH117" i="6"/>
  <c r="BE117" i="6"/>
  <c r="BB117" i="6"/>
  <c r="AY117" i="6"/>
  <c r="AV117" i="6"/>
  <c r="AS117" i="6"/>
  <c r="AP117" i="6"/>
  <c r="AM117" i="6"/>
  <c r="AJ117" i="6"/>
  <c r="AG117" i="6"/>
  <c r="AD117" i="6"/>
  <c r="AA117" i="6"/>
  <c r="X117" i="6"/>
  <c r="R117" i="6"/>
  <c r="S117" i="6" s="1"/>
  <c r="O117" i="6"/>
  <c r="U117" i="6" s="1"/>
  <c r="L117" i="6"/>
  <c r="M117" i="6" s="1"/>
  <c r="I117" i="6"/>
  <c r="J117" i="6" s="1"/>
  <c r="BQ116" i="6"/>
  <c r="BP116" i="6"/>
  <c r="BM116" i="6"/>
  <c r="BN116" i="6" s="1"/>
  <c r="BK116" i="6"/>
  <c r="BH116" i="6"/>
  <c r="BE116" i="6"/>
  <c r="BB116" i="6"/>
  <c r="AY116" i="6"/>
  <c r="AV116" i="6"/>
  <c r="AS116" i="6"/>
  <c r="AP116" i="6"/>
  <c r="AM116" i="6"/>
  <c r="AJ116" i="6"/>
  <c r="AG116" i="6"/>
  <c r="AD116" i="6"/>
  <c r="AA116" i="6"/>
  <c r="X116" i="6"/>
  <c r="R116" i="6"/>
  <c r="S116" i="6" s="1"/>
  <c r="O116" i="6"/>
  <c r="U116" i="6" s="1"/>
  <c r="L116" i="6"/>
  <c r="M116" i="6" s="1"/>
  <c r="I116" i="6"/>
  <c r="J116" i="6" s="1"/>
  <c r="BQ115" i="6"/>
  <c r="BP115" i="6"/>
  <c r="BM115" i="6"/>
  <c r="BN115" i="6" s="1"/>
  <c r="BK115" i="6"/>
  <c r="BH115" i="6"/>
  <c r="BE115" i="6"/>
  <c r="BB115" i="6"/>
  <c r="AY115" i="6"/>
  <c r="AV115" i="6"/>
  <c r="AS115" i="6"/>
  <c r="AP115" i="6"/>
  <c r="AM115" i="6"/>
  <c r="AJ115" i="6"/>
  <c r="AG115" i="6"/>
  <c r="AD115" i="6"/>
  <c r="AA115" i="6"/>
  <c r="X115" i="6"/>
  <c r="R115" i="6"/>
  <c r="S115" i="6" s="1"/>
  <c r="O115" i="6"/>
  <c r="M115" i="6"/>
  <c r="L115" i="6"/>
  <c r="I115" i="6"/>
  <c r="J115" i="6" s="1"/>
  <c r="BQ114" i="6"/>
  <c r="BP114" i="6"/>
  <c r="BM114" i="6"/>
  <c r="BN114" i="6" s="1"/>
  <c r="BK114" i="6"/>
  <c r="BH114" i="6"/>
  <c r="BE114" i="6"/>
  <c r="BB114" i="6"/>
  <c r="AY114" i="6"/>
  <c r="AV114" i="6"/>
  <c r="AS114" i="6"/>
  <c r="AP114" i="6"/>
  <c r="AM114" i="6"/>
  <c r="AJ114" i="6"/>
  <c r="AG114" i="6"/>
  <c r="AD114" i="6"/>
  <c r="AA114" i="6"/>
  <c r="X114" i="6"/>
  <c r="S114" i="6"/>
  <c r="R114" i="6"/>
  <c r="O114" i="6"/>
  <c r="L114" i="6"/>
  <c r="M114" i="6" s="1"/>
  <c r="I114" i="6"/>
  <c r="J114" i="6" s="1"/>
  <c r="BQ113" i="6"/>
  <c r="BP113" i="6"/>
  <c r="BM113" i="6"/>
  <c r="BN113" i="6" s="1"/>
  <c r="BK113" i="6"/>
  <c r="BH113" i="6"/>
  <c r="BE113" i="6"/>
  <c r="BB113" i="6"/>
  <c r="AY113" i="6"/>
  <c r="AV113" i="6"/>
  <c r="AS113" i="6"/>
  <c r="AP113" i="6"/>
  <c r="AM113" i="6"/>
  <c r="AJ113" i="6"/>
  <c r="AG113" i="6"/>
  <c r="AD113" i="6"/>
  <c r="AA113" i="6"/>
  <c r="X113" i="6"/>
  <c r="R113" i="6"/>
  <c r="S113" i="6" s="1"/>
  <c r="O113" i="6"/>
  <c r="U113" i="6" s="1"/>
  <c r="L113" i="6"/>
  <c r="M113" i="6" s="1"/>
  <c r="I113" i="6"/>
  <c r="J113" i="6" s="1"/>
  <c r="BQ112" i="6"/>
  <c r="BP112" i="6"/>
  <c r="BM112" i="6"/>
  <c r="BN112" i="6" s="1"/>
  <c r="BK112" i="6"/>
  <c r="BH112" i="6"/>
  <c r="BE112" i="6"/>
  <c r="BB112" i="6"/>
  <c r="AY112" i="6"/>
  <c r="AV112" i="6"/>
  <c r="AS112" i="6"/>
  <c r="AP112" i="6"/>
  <c r="AM112" i="6"/>
  <c r="AJ112" i="6"/>
  <c r="AG112" i="6"/>
  <c r="AD112" i="6"/>
  <c r="AA112" i="6"/>
  <c r="X112" i="6"/>
  <c r="R112" i="6"/>
  <c r="S112" i="6" s="1"/>
  <c r="O112" i="6"/>
  <c r="L112" i="6"/>
  <c r="M112" i="6" s="1"/>
  <c r="I112" i="6"/>
  <c r="J112" i="6" s="1"/>
  <c r="BQ111" i="6"/>
  <c r="BP111" i="6"/>
  <c r="BM111" i="6"/>
  <c r="BN111" i="6" s="1"/>
  <c r="BK111" i="6"/>
  <c r="BH111" i="6"/>
  <c r="BE111" i="6"/>
  <c r="BB111" i="6"/>
  <c r="AY111" i="6"/>
  <c r="AV111" i="6"/>
  <c r="AS111" i="6"/>
  <c r="AP111" i="6"/>
  <c r="AM111" i="6"/>
  <c r="AJ111" i="6"/>
  <c r="AG111" i="6"/>
  <c r="AD111" i="6"/>
  <c r="AA111" i="6"/>
  <c r="X111" i="6"/>
  <c r="R111" i="6"/>
  <c r="S111" i="6" s="1"/>
  <c r="O111" i="6"/>
  <c r="M111" i="6"/>
  <c r="L111" i="6"/>
  <c r="I111" i="6"/>
  <c r="J111" i="6" s="1"/>
  <c r="BQ110" i="6"/>
  <c r="BP110" i="6"/>
  <c r="BM110" i="6"/>
  <c r="BN110" i="6" s="1"/>
  <c r="BK110" i="6"/>
  <c r="BH110" i="6"/>
  <c r="BE110" i="6"/>
  <c r="BB110" i="6"/>
  <c r="AY110" i="6"/>
  <c r="AV110" i="6"/>
  <c r="AS110" i="6"/>
  <c r="AP110" i="6"/>
  <c r="AM110" i="6"/>
  <c r="AJ110" i="6"/>
  <c r="AG110" i="6"/>
  <c r="AD110" i="6"/>
  <c r="AA110" i="6"/>
  <c r="X110" i="6"/>
  <c r="S110" i="6"/>
  <c r="R110" i="6"/>
  <c r="O110" i="6"/>
  <c r="L110" i="6"/>
  <c r="M110" i="6" s="1"/>
  <c r="I110" i="6"/>
  <c r="J110" i="6" s="1"/>
  <c r="BQ109" i="6"/>
  <c r="BP109" i="6"/>
  <c r="BM109" i="6"/>
  <c r="BN109" i="6" s="1"/>
  <c r="BK109" i="6"/>
  <c r="BH109" i="6"/>
  <c r="BE109" i="6"/>
  <c r="BB109" i="6"/>
  <c r="AY109" i="6"/>
  <c r="AY108" i="6" s="1"/>
  <c r="AV109" i="6"/>
  <c r="AS109" i="6"/>
  <c r="AP109" i="6"/>
  <c r="AP107" i="6" s="1"/>
  <c r="AM109" i="6"/>
  <c r="AM108" i="6" s="1"/>
  <c r="AJ109" i="6"/>
  <c r="AG109" i="6"/>
  <c r="AD109" i="6"/>
  <c r="AD107" i="6" s="1"/>
  <c r="AA109" i="6"/>
  <c r="X109" i="6"/>
  <c r="R109" i="6"/>
  <c r="S109" i="6" s="1"/>
  <c r="O109" i="6"/>
  <c r="T109" i="6" s="1"/>
  <c r="L109" i="6"/>
  <c r="M109" i="6" s="1"/>
  <c r="I109" i="6"/>
  <c r="J109" i="6" s="1"/>
  <c r="BQ108" i="6"/>
  <c r="BP108" i="6"/>
  <c r="BM108" i="6"/>
  <c r="BM106" i="6" s="1"/>
  <c r="BJ108" i="6"/>
  <c r="BJ106" i="6" s="1"/>
  <c r="BG108" i="6"/>
  <c r="BH108" i="6" s="1"/>
  <c r="BD108" i="6"/>
  <c r="BB108" i="6"/>
  <c r="BA108" i="6"/>
  <c r="AX108" i="6"/>
  <c r="AV108" i="6"/>
  <c r="AU108" i="6"/>
  <c r="AS108" i="6"/>
  <c r="AR108" i="6"/>
  <c r="AP108" i="6"/>
  <c r="AO108" i="6"/>
  <c r="AL108" i="6"/>
  <c r="AJ108" i="6"/>
  <c r="AI108" i="6"/>
  <c r="AG108" i="6"/>
  <c r="AF108" i="6"/>
  <c r="AD108" i="6"/>
  <c r="AC108" i="6"/>
  <c r="Z108" i="6"/>
  <c r="W108" i="6"/>
  <c r="W106" i="6" s="1"/>
  <c r="X106" i="6" s="1"/>
  <c r="R108" i="6"/>
  <c r="O108" i="6"/>
  <c r="L108" i="6"/>
  <c r="I108" i="6"/>
  <c r="BB107" i="6"/>
  <c r="AJ107" i="6"/>
  <c r="BG106" i="6"/>
  <c r="BH106" i="6" s="1"/>
  <c r="AY106" i="6"/>
  <c r="AX106" i="6"/>
  <c r="AR106" i="6"/>
  <c r="AS106" i="6" s="1"/>
  <c r="AL106" i="6"/>
  <c r="AI106" i="6"/>
  <c r="AJ106" i="6" s="1"/>
  <c r="AA106" i="6"/>
  <c r="Z106" i="6"/>
  <c r="BQ104" i="6"/>
  <c r="BP104" i="6"/>
  <c r="BN104" i="6"/>
  <c r="BM104" i="6"/>
  <c r="BK104" i="6"/>
  <c r="BH104" i="6"/>
  <c r="BE104" i="6"/>
  <c r="BB104" i="6"/>
  <c r="AY104" i="6"/>
  <c r="AV104" i="6"/>
  <c r="AS104" i="6"/>
  <c r="AP104" i="6"/>
  <c r="AM104" i="6"/>
  <c r="AJ104" i="6"/>
  <c r="AG104" i="6"/>
  <c r="AD104" i="6"/>
  <c r="AA104" i="6"/>
  <c r="X104" i="6"/>
  <c r="R104" i="6"/>
  <c r="S104" i="6" s="1"/>
  <c r="P104" i="6"/>
  <c r="O104" i="6"/>
  <c r="L104" i="6"/>
  <c r="M104" i="6" s="1"/>
  <c r="J104" i="6"/>
  <c r="I104" i="6"/>
  <c r="BQ103" i="6"/>
  <c r="BP103" i="6"/>
  <c r="BN103" i="6"/>
  <c r="BM103" i="6"/>
  <c r="BK103" i="6"/>
  <c r="BH103" i="6"/>
  <c r="BE103" i="6"/>
  <c r="BB103" i="6"/>
  <c r="AY103" i="6"/>
  <c r="AV103" i="6"/>
  <c r="AS103" i="6"/>
  <c r="AP103" i="6"/>
  <c r="AM103" i="6"/>
  <c r="AJ103" i="6"/>
  <c r="AG103" i="6"/>
  <c r="AD103" i="6"/>
  <c r="AA103" i="6"/>
  <c r="X103" i="6"/>
  <c r="S103" i="6"/>
  <c r="R103" i="6"/>
  <c r="O103" i="6"/>
  <c r="P103" i="6" s="1"/>
  <c r="M103" i="6"/>
  <c r="L103" i="6"/>
  <c r="I103" i="6"/>
  <c r="J103" i="6" s="1"/>
  <c r="BQ102" i="6"/>
  <c r="BP102" i="6"/>
  <c r="BN102" i="6"/>
  <c r="BM102" i="6"/>
  <c r="BK102" i="6"/>
  <c r="BH102" i="6"/>
  <c r="BE102" i="6"/>
  <c r="BB102" i="6"/>
  <c r="AY102" i="6"/>
  <c r="AV102" i="6"/>
  <c r="AS102" i="6"/>
  <c r="AP102" i="6"/>
  <c r="AM102" i="6"/>
  <c r="AJ102" i="6"/>
  <c r="AG102" i="6"/>
  <c r="AD102" i="6"/>
  <c r="AA102" i="6"/>
  <c r="X102" i="6"/>
  <c r="R102" i="6"/>
  <c r="S102" i="6" s="1"/>
  <c r="P102" i="6"/>
  <c r="O102" i="6"/>
  <c r="L102" i="6"/>
  <c r="M102" i="6" s="1"/>
  <c r="J102" i="6"/>
  <c r="I102" i="6"/>
  <c r="BQ101" i="6"/>
  <c r="BP101" i="6"/>
  <c r="BN101" i="6"/>
  <c r="BM101" i="6"/>
  <c r="BK101" i="6"/>
  <c r="BH101" i="6"/>
  <c r="BE101" i="6"/>
  <c r="BB101" i="6"/>
  <c r="AY101" i="6"/>
  <c r="AV101" i="6"/>
  <c r="AS101" i="6"/>
  <c r="AP101" i="6"/>
  <c r="AM101" i="6"/>
  <c r="AJ101" i="6"/>
  <c r="AG101" i="6"/>
  <c r="AD101" i="6"/>
  <c r="AA101" i="6"/>
  <c r="X101" i="6"/>
  <c r="S101" i="6"/>
  <c r="R101" i="6"/>
  <c r="O101" i="6"/>
  <c r="P101" i="6" s="1"/>
  <c r="M101" i="6"/>
  <c r="L101" i="6"/>
  <c r="I101" i="6"/>
  <c r="J101" i="6" s="1"/>
  <c r="BQ100" i="6"/>
  <c r="BP100" i="6"/>
  <c r="BN100" i="6"/>
  <c r="BM100" i="6"/>
  <c r="BK100" i="6"/>
  <c r="BH100" i="6"/>
  <c r="BE100" i="6"/>
  <c r="BB100" i="6"/>
  <c r="AY100" i="6"/>
  <c r="AV100" i="6"/>
  <c r="AS100" i="6"/>
  <c r="AP100" i="6"/>
  <c r="AM100" i="6"/>
  <c r="AJ100" i="6"/>
  <c r="AG100" i="6"/>
  <c r="AD100" i="6"/>
  <c r="AA100" i="6"/>
  <c r="X100" i="6"/>
  <c r="R100" i="6"/>
  <c r="S100" i="6" s="1"/>
  <c r="P100" i="6"/>
  <c r="O100" i="6"/>
  <c r="L100" i="6"/>
  <c r="M100" i="6" s="1"/>
  <c r="J100" i="6"/>
  <c r="I100" i="6"/>
  <c r="BQ99" i="6"/>
  <c r="BP99" i="6"/>
  <c r="BN99" i="6"/>
  <c r="BM99" i="6"/>
  <c r="BK99" i="6"/>
  <c r="BH99" i="6"/>
  <c r="BE99" i="6"/>
  <c r="BB99" i="6"/>
  <c r="AY99" i="6"/>
  <c r="AV99" i="6"/>
  <c r="AS99" i="6"/>
  <c r="AP99" i="6"/>
  <c r="AM99" i="6"/>
  <c r="AJ99" i="6"/>
  <c r="AG99" i="6"/>
  <c r="AD99" i="6"/>
  <c r="AA99" i="6"/>
  <c r="X99" i="6"/>
  <c r="S99" i="6"/>
  <c r="R99" i="6"/>
  <c r="O99" i="6"/>
  <c r="P99" i="6" s="1"/>
  <c r="M99" i="6"/>
  <c r="L99" i="6"/>
  <c r="I99" i="6"/>
  <c r="J99" i="6" s="1"/>
  <c r="BQ98" i="6"/>
  <c r="BP98" i="6"/>
  <c r="BN98" i="6"/>
  <c r="BM98" i="6"/>
  <c r="BK98" i="6"/>
  <c r="BH98" i="6"/>
  <c r="BE98" i="6"/>
  <c r="BB98" i="6"/>
  <c r="AY98" i="6"/>
  <c r="AV98" i="6"/>
  <c r="AS98" i="6"/>
  <c r="AP98" i="6"/>
  <c r="AM98" i="6"/>
  <c r="AJ98" i="6"/>
  <c r="AG98" i="6"/>
  <c r="AD98" i="6"/>
  <c r="AA98" i="6"/>
  <c r="X98" i="6"/>
  <c r="R98" i="6"/>
  <c r="S98" i="6" s="1"/>
  <c r="O98" i="6"/>
  <c r="T98" i="6" s="1"/>
  <c r="L98" i="6"/>
  <c r="M98" i="6" s="1"/>
  <c r="I98" i="6"/>
  <c r="J98" i="6" s="1"/>
  <c r="BQ97" i="6"/>
  <c r="BP97" i="6"/>
  <c r="BN97" i="6"/>
  <c r="BM97" i="6"/>
  <c r="BK97" i="6"/>
  <c r="BH97" i="6"/>
  <c r="BE97" i="6"/>
  <c r="BB97" i="6"/>
  <c r="AY97" i="6"/>
  <c r="AV97" i="6"/>
  <c r="AS97" i="6"/>
  <c r="AP97" i="6"/>
  <c r="AM97" i="6"/>
  <c r="AJ97" i="6"/>
  <c r="AG97" i="6"/>
  <c r="AD97" i="6"/>
  <c r="AA97" i="6"/>
  <c r="X97" i="6"/>
  <c r="R97" i="6"/>
  <c r="S97" i="6" s="1"/>
  <c r="O97" i="6"/>
  <c r="P97" i="6" s="1"/>
  <c r="L97" i="6"/>
  <c r="M97" i="6" s="1"/>
  <c r="I97" i="6"/>
  <c r="J97" i="6" s="1"/>
  <c r="BQ96" i="6"/>
  <c r="BP96" i="6"/>
  <c r="BN96" i="6"/>
  <c r="BM96" i="6"/>
  <c r="BK96" i="6"/>
  <c r="BH96" i="6"/>
  <c r="BE96" i="6"/>
  <c r="BB96" i="6"/>
  <c r="AY96" i="6"/>
  <c r="AV96" i="6"/>
  <c r="AS96" i="6"/>
  <c r="AP96" i="6"/>
  <c r="AM96" i="6"/>
  <c r="AJ96" i="6"/>
  <c r="AG96" i="6"/>
  <c r="AD96" i="6"/>
  <c r="AA96" i="6"/>
  <c r="X96" i="6"/>
  <c r="R96" i="6"/>
  <c r="S96" i="6" s="1"/>
  <c r="O96" i="6"/>
  <c r="L96" i="6"/>
  <c r="M96" i="6" s="1"/>
  <c r="I96" i="6"/>
  <c r="J96" i="6" s="1"/>
  <c r="BQ95" i="6"/>
  <c r="BP95" i="6"/>
  <c r="BN95" i="6"/>
  <c r="BM95" i="6"/>
  <c r="BK95" i="6"/>
  <c r="BH95" i="6"/>
  <c r="BE95" i="6"/>
  <c r="BB95" i="6"/>
  <c r="AY95" i="6"/>
  <c r="AV95" i="6"/>
  <c r="AS95" i="6"/>
  <c r="AP95" i="6"/>
  <c r="AM95" i="6"/>
  <c r="AJ95" i="6"/>
  <c r="AG95" i="6"/>
  <c r="AD95" i="6"/>
  <c r="AA95" i="6"/>
  <c r="X95" i="6"/>
  <c r="R95" i="6"/>
  <c r="S95" i="6" s="1"/>
  <c r="P95" i="6"/>
  <c r="O95" i="6"/>
  <c r="T95" i="6" s="1"/>
  <c r="L95" i="6"/>
  <c r="M95" i="6" s="1"/>
  <c r="J95" i="6"/>
  <c r="I95" i="6"/>
  <c r="BQ94" i="6"/>
  <c r="BP94" i="6"/>
  <c r="BN94" i="6"/>
  <c r="BM94" i="6"/>
  <c r="BK94" i="6"/>
  <c r="BH94" i="6"/>
  <c r="BE94" i="6"/>
  <c r="BB94" i="6"/>
  <c r="AY94" i="6"/>
  <c r="AV94" i="6"/>
  <c r="AS94" i="6"/>
  <c r="AP94" i="6"/>
  <c r="AM94" i="6"/>
  <c r="AJ94" i="6"/>
  <c r="AG94" i="6"/>
  <c r="AD94" i="6"/>
  <c r="AA94" i="6"/>
  <c r="X94" i="6"/>
  <c r="S94" i="6"/>
  <c r="R94" i="6"/>
  <c r="O94" i="6"/>
  <c r="P94" i="6" s="1"/>
  <c r="M94" i="6"/>
  <c r="L94" i="6"/>
  <c r="I94" i="6"/>
  <c r="J94" i="6" s="1"/>
  <c r="BQ93" i="6"/>
  <c r="BP93" i="6"/>
  <c r="BN93" i="6"/>
  <c r="BM93" i="6"/>
  <c r="BK93" i="6"/>
  <c r="BH93" i="6"/>
  <c r="BE93" i="6"/>
  <c r="BB93" i="6"/>
  <c r="AY93" i="6"/>
  <c r="AV93" i="6"/>
  <c r="AS93" i="6"/>
  <c r="AP93" i="6"/>
  <c r="AM93" i="6"/>
  <c r="AJ93" i="6"/>
  <c r="AG93" i="6"/>
  <c r="AD93" i="6"/>
  <c r="AA93" i="6"/>
  <c r="X93" i="6"/>
  <c r="R93" i="6"/>
  <c r="S93" i="6" s="1"/>
  <c r="P93" i="6"/>
  <c r="O93" i="6"/>
  <c r="L93" i="6"/>
  <c r="M93" i="6" s="1"/>
  <c r="J93" i="6"/>
  <c r="I93" i="6"/>
  <c r="BQ92" i="6"/>
  <c r="BP92" i="6"/>
  <c r="BN92" i="6"/>
  <c r="BM92" i="6"/>
  <c r="BK92" i="6"/>
  <c r="BH92" i="6"/>
  <c r="BE92" i="6"/>
  <c r="BB92" i="6"/>
  <c r="AY92" i="6"/>
  <c r="AV92" i="6"/>
  <c r="AS92" i="6"/>
  <c r="AP92" i="6"/>
  <c r="AM92" i="6"/>
  <c r="AJ92" i="6"/>
  <c r="AG92" i="6"/>
  <c r="AD92" i="6"/>
  <c r="AA92" i="6"/>
  <c r="X92" i="6"/>
  <c r="S92" i="6"/>
  <c r="R92" i="6"/>
  <c r="O92" i="6"/>
  <c r="P92" i="6" s="1"/>
  <c r="M92" i="6"/>
  <c r="L92" i="6"/>
  <c r="I92" i="6"/>
  <c r="J92" i="6" s="1"/>
  <c r="BQ91" i="6"/>
  <c r="BP91" i="6"/>
  <c r="BN91" i="6"/>
  <c r="BM91" i="6"/>
  <c r="BK91" i="6"/>
  <c r="BH91" i="6"/>
  <c r="BE91" i="6"/>
  <c r="BB91" i="6"/>
  <c r="AY91" i="6"/>
  <c r="AV91" i="6"/>
  <c r="AS91" i="6"/>
  <c r="AP91" i="6"/>
  <c r="AM91" i="6"/>
  <c r="AJ91" i="6"/>
  <c r="AG91" i="6"/>
  <c r="AD91" i="6"/>
  <c r="AA91" i="6"/>
  <c r="X91" i="6"/>
  <c r="R91" i="6"/>
  <c r="S91" i="6" s="1"/>
  <c r="P91" i="6"/>
  <c r="O91" i="6"/>
  <c r="L91" i="6"/>
  <c r="M91" i="6" s="1"/>
  <c r="J91" i="6"/>
  <c r="I91" i="6"/>
  <c r="BQ90" i="6"/>
  <c r="BP90" i="6"/>
  <c r="BN90" i="6"/>
  <c r="BM90" i="6"/>
  <c r="BK90" i="6"/>
  <c r="BH90" i="6"/>
  <c r="BE90" i="6"/>
  <c r="BB90" i="6"/>
  <c r="AY90" i="6"/>
  <c r="AV90" i="6"/>
  <c r="AS90" i="6"/>
  <c r="AP90" i="6"/>
  <c r="AM90" i="6"/>
  <c r="AJ90" i="6"/>
  <c r="AG90" i="6"/>
  <c r="AD90" i="6"/>
  <c r="AA90" i="6"/>
  <c r="X90" i="6"/>
  <c r="S90" i="6"/>
  <c r="R90" i="6"/>
  <c r="O90" i="6"/>
  <c r="P90" i="6" s="1"/>
  <c r="M90" i="6"/>
  <c r="L90" i="6"/>
  <c r="I90" i="6"/>
  <c r="J90" i="6" s="1"/>
  <c r="BQ89" i="6"/>
  <c r="BP89" i="6"/>
  <c r="BM89" i="6"/>
  <c r="BN89" i="6" s="1"/>
  <c r="BK89" i="6"/>
  <c r="BH89" i="6"/>
  <c r="BE89" i="6"/>
  <c r="BB89" i="6"/>
  <c r="AY89" i="6"/>
  <c r="AV89" i="6"/>
  <c r="AS89" i="6"/>
  <c r="AP89" i="6"/>
  <c r="AM89" i="6"/>
  <c r="AJ89" i="6"/>
  <c r="AG89" i="6"/>
  <c r="AD89" i="6"/>
  <c r="AA89" i="6"/>
  <c r="X89" i="6"/>
  <c r="S89" i="6"/>
  <c r="R89" i="6"/>
  <c r="O89" i="6"/>
  <c r="L89" i="6"/>
  <c r="M89" i="6" s="1"/>
  <c r="I89" i="6"/>
  <c r="J89" i="6" s="1"/>
  <c r="BQ88" i="6"/>
  <c r="BP88" i="6"/>
  <c r="BM88" i="6"/>
  <c r="BN88" i="6" s="1"/>
  <c r="BK88" i="6"/>
  <c r="BH88" i="6"/>
  <c r="BE88" i="6"/>
  <c r="BB88" i="6"/>
  <c r="AY88" i="6"/>
  <c r="AV88" i="6"/>
  <c r="AS88" i="6"/>
  <c r="AP88" i="6"/>
  <c r="AM88" i="6"/>
  <c r="AJ88" i="6"/>
  <c r="AG88" i="6"/>
  <c r="AD88" i="6"/>
  <c r="AA88" i="6"/>
  <c r="X88" i="6"/>
  <c r="R88" i="6"/>
  <c r="S88" i="6" s="1"/>
  <c r="O88" i="6"/>
  <c r="L88" i="6"/>
  <c r="M88" i="6" s="1"/>
  <c r="I88" i="6"/>
  <c r="J88" i="6" s="1"/>
  <c r="BQ87" i="6"/>
  <c r="BP87" i="6"/>
  <c r="BM87" i="6"/>
  <c r="BK87" i="6"/>
  <c r="BH87" i="6"/>
  <c r="BE87" i="6"/>
  <c r="BB87" i="6"/>
  <c r="BB71" i="6" s="1"/>
  <c r="AY87" i="6"/>
  <c r="AV87" i="6"/>
  <c r="AS87" i="6"/>
  <c r="AP87" i="6"/>
  <c r="AP71" i="6" s="1"/>
  <c r="AM87" i="6"/>
  <c r="AJ87" i="6"/>
  <c r="AG87" i="6"/>
  <c r="AD87" i="6"/>
  <c r="AD71" i="6" s="1"/>
  <c r="AA87" i="6"/>
  <c r="X87" i="6"/>
  <c r="R87" i="6"/>
  <c r="S87" i="6" s="1"/>
  <c r="O87" i="6"/>
  <c r="N87" i="6"/>
  <c r="L87" i="6"/>
  <c r="M87" i="6" s="1"/>
  <c r="I87" i="6"/>
  <c r="H87" i="6"/>
  <c r="BP86" i="6"/>
  <c r="BQ86" i="6" s="1"/>
  <c r="BN86" i="6"/>
  <c r="BM86" i="6"/>
  <c r="BK86" i="6"/>
  <c r="BH86" i="6"/>
  <c r="BE86" i="6"/>
  <c r="BB86" i="6"/>
  <c r="AY86" i="6"/>
  <c r="AV86" i="6"/>
  <c r="AS86" i="6"/>
  <c r="AP86" i="6"/>
  <c r="AM86" i="6"/>
  <c r="AJ86" i="6"/>
  <c r="AG86" i="6"/>
  <c r="AD86" i="6"/>
  <c r="AA86" i="6"/>
  <c r="X86" i="6"/>
  <c r="R86" i="6"/>
  <c r="S86" i="6" s="1"/>
  <c r="P86" i="6"/>
  <c r="O86" i="6"/>
  <c r="L86" i="6"/>
  <c r="M86" i="6" s="1"/>
  <c r="J86" i="6"/>
  <c r="I86" i="6"/>
  <c r="BQ85" i="6"/>
  <c r="BP85" i="6"/>
  <c r="BN85" i="6"/>
  <c r="BM85" i="6"/>
  <c r="BK85" i="6"/>
  <c r="BH85" i="6"/>
  <c r="BE85" i="6"/>
  <c r="BB85" i="6"/>
  <c r="AY85" i="6"/>
  <c r="AV85" i="6"/>
  <c r="AS85" i="6"/>
  <c r="AP85" i="6"/>
  <c r="AM85" i="6"/>
  <c r="AJ85" i="6"/>
  <c r="AG85" i="6"/>
  <c r="AD85" i="6"/>
  <c r="AA85" i="6"/>
  <c r="X85" i="6"/>
  <c r="S85" i="6"/>
  <c r="R85" i="6"/>
  <c r="O85" i="6"/>
  <c r="P85" i="6" s="1"/>
  <c r="M85" i="6"/>
  <c r="L85" i="6"/>
  <c r="I85" i="6"/>
  <c r="J85" i="6" s="1"/>
  <c r="BQ84" i="6"/>
  <c r="BP84" i="6"/>
  <c r="BN84" i="6"/>
  <c r="BM84" i="6"/>
  <c r="BK84" i="6"/>
  <c r="BH84" i="6"/>
  <c r="BE84" i="6"/>
  <c r="BB84" i="6"/>
  <c r="AY84" i="6"/>
  <c r="AV84" i="6"/>
  <c r="AS84" i="6"/>
  <c r="AP84" i="6"/>
  <c r="AM84" i="6"/>
  <c r="AJ84" i="6"/>
  <c r="AG84" i="6"/>
  <c r="AD84" i="6"/>
  <c r="AA84" i="6"/>
  <c r="X84" i="6"/>
  <c r="R84" i="6"/>
  <c r="S84" i="6" s="1"/>
  <c r="O84" i="6"/>
  <c r="P84" i="6" s="1"/>
  <c r="L84" i="6"/>
  <c r="M84" i="6" s="1"/>
  <c r="I84" i="6"/>
  <c r="J84" i="6" s="1"/>
  <c r="BP83" i="6"/>
  <c r="BN83" i="6"/>
  <c r="BM83" i="6"/>
  <c r="BK83" i="6"/>
  <c r="BH83" i="6"/>
  <c r="BE83" i="6"/>
  <c r="BB83" i="6"/>
  <c r="AY83" i="6"/>
  <c r="AV83" i="6"/>
  <c r="AS83" i="6"/>
  <c r="AP83" i="6"/>
  <c r="AM83" i="6"/>
  <c r="AJ83" i="6"/>
  <c r="AG83" i="6"/>
  <c r="AD83" i="6"/>
  <c r="AA83" i="6"/>
  <c r="X83" i="6"/>
  <c r="R83" i="6"/>
  <c r="S83" i="6" s="1"/>
  <c r="O83" i="6"/>
  <c r="P83" i="6" s="1"/>
  <c r="L83" i="6"/>
  <c r="M83" i="6" s="1"/>
  <c r="J83" i="6"/>
  <c r="I83" i="6"/>
  <c r="BP82" i="6"/>
  <c r="BQ82" i="6" s="1"/>
  <c r="BN82" i="6"/>
  <c r="BM82" i="6"/>
  <c r="BK82" i="6"/>
  <c r="BH82" i="6"/>
  <c r="BE82" i="6"/>
  <c r="BB82" i="6"/>
  <c r="AY82" i="6"/>
  <c r="AV82" i="6"/>
  <c r="AS82" i="6"/>
  <c r="AP82" i="6"/>
  <c r="AM82" i="6"/>
  <c r="AJ82" i="6"/>
  <c r="AG82" i="6"/>
  <c r="AD82" i="6"/>
  <c r="AA82" i="6"/>
  <c r="X82" i="6"/>
  <c r="S82" i="6"/>
  <c r="R82" i="6"/>
  <c r="O82" i="6"/>
  <c r="P82" i="6" s="1"/>
  <c r="M82" i="6"/>
  <c r="L82" i="6"/>
  <c r="I82" i="6"/>
  <c r="J82" i="6" s="1"/>
  <c r="BQ81" i="6"/>
  <c r="BP81" i="6"/>
  <c r="BN81" i="6"/>
  <c r="BM81" i="6"/>
  <c r="BK81" i="6"/>
  <c r="BH81" i="6"/>
  <c r="BE81" i="6"/>
  <c r="BB81" i="6"/>
  <c r="AY81" i="6"/>
  <c r="AV81" i="6"/>
  <c r="AS81" i="6"/>
  <c r="AP81" i="6"/>
  <c r="AM81" i="6"/>
  <c r="AJ81" i="6"/>
  <c r="AG81" i="6"/>
  <c r="AD81" i="6"/>
  <c r="AA81" i="6"/>
  <c r="X81" i="6"/>
  <c r="R81" i="6"/>
  <c r="S81" i="6" s="1"/>
  <c r="P81" i="6"/>
  <c r="O81" i="6"/>
  <c r="L81" i="6"/>
  <c r="M81" i="6" s="1"/>
  <c r="J81" i="6"/>
  <c r="I81" i="6"/>
  <c r="BQ80" i="6"/>
  <c r="BP80" i="6"/>
  <c r="BN80" i="6"/>
  <c r="BM80" i="6"/>
  <c r="BK80" i="6"/>
  <c r="BH80" i="6"/>
  <c r="BE80" i="6"/>
  <c r="BB80" i="6"/>
  <c r="AY80" i="6"/>
  <c r="AV80" i="6"/>
  <c r="AS80" i="6"/>
  <c r="AP80" i="6"/>
  <c r="AM80" i="6"/>
  <c r="AJ80" i="6"/>
  <c r="AG80" i="6"/>
  <c r="AD80" i="6"/>
  <c r="AA80" i="6"/>
  <c r="X80" i="6"/>
  <c r="R80" i="6"/>
  <c r="S80" i="6" s="1"/>
  <c r="P80" i="6"/>
  <c r="O80" i="6"/>
  <c r="L80" i="6"/>
  <c r="M80" i="6" s="1"/>
  <c r="J80" i="6"/>
  <c r="I80" i="6"/>
  <c r="BP79" i="6"/>
  <c r="BQ79" i="6" s="1"/>
  <c r="BN79" i="6"/>
  <c r="BM79" i="6"/>
  <c r="BK79" i="6"/>
  <c r="BH79" i="6"/>
  <c r="BE79" i="6"/>
  <c r="BB79" i="6"/>
  <c r="AY79" i="6"/>
  <c r="AV79" i="6"/>
  <c r="AS79" i="6"/>
  <c r="AP79" i="6"/>
  <c r="AM79" i="6"/>
  <c r="AJ79" i="6"/>
  <c r="AG79" i="6"/>
  <c r="AD79" i="6"/>
  <c r="AA79" i="6"/>
  <c r="X79" i="6"/>
  <c r="R79" i="6"/>
  <c r="S79" i="6" s="1"/>
  <c r="P79" i="6"/>
  <c r="O79" i="6"/>
  <c r="L79" i="6"/>
  <c r="M79" i="6" s="1"/>
  <c r="I79" i="6"/>
  <c r="J79" i="6" s="1"/>
  <c r="BP78" i="6"/>
  <c r="BQ78" i="6" s="1"/>
  <c r="BN78" i="6"/>
  <c r="BM78" i="6"/>
  <c r="BK78" i="6"/>
  <c r="BH78" i="6"/>
  <c r="BE78" i="6"/>
  <c r="BB78" i="6"/>
  <c r="AY78" i="6"/>
  <c r="AV78" i="6"/>
  <c r="AS78" i="6"/>
  <c r="AP78" i="6"/>
  <c r="AM78" i="6"/>
  <c r="AJ78" i="6"/>
  <c r="AG78" i="6"/>
  <c r="AD78" i="6"/>
  <c r="AA78" i="6"/>
  <c r="X78" i="6"/>
  <c r="R78" i="6"/>
  <c r="S78" i="6" s="1"/>
  <c r="P78" i="6"/>
  <c r="O78" i="6"/>
  <c r="L78" i="6"/>
  <c r="M78" i="6" s="1"/>
  <c r="J78" i="6"/>
  <c r="I78" i="6"/>
  <c r="BQ77" i="6"/>
  <c r="BP77" i="6"/>
  <c r="BN77" i="6"/>
  <c r="BM77" i="6"/>
  <c r="BK77" i="6"/>
  <c r="BH77" i="6"/>
  <c r="BE77" i="6"/>
  <c r="BB77" i="6"/>
  <c r="AY77" i="6"/>
  <c r="AV77" i="6"/>
  <c r="AS77" i="6"/>
  <c r="AP77" i="6"/>
  <c r="AM77" i="6"/>
  <c r="AJ77" i="6"/>
  <c r="AG77" i="6"/>
  <c r="AD77" i="6"/>
  <c r="AA77" i="6"/>
  <c r="X77" i="6"/>
  <c r="S77" i="6"/>
  <c r="R77" i="6"/>
  <c r="O77" i="6"/>
  <c r="P77" i="6" s="1"/>
  <c r="M77" i="6"/>
  <c r="L77" i="6"/>
  <c r="I77" i="6"/>
  <c r="J77" i="6" s="1"/>
  <c r="BQ76" i="6"/>
  <c r="BP76" i="6"/>
  <c r="BN76" i="6"/>
  <c r="BM76" i="6"/>
  <c r="BK76" i="6"/>
  <c r="BH76" i="6"/>
  <c r="BE76" i="6"/>
  <c r="BB76" i="6"/>
  <c r="AY76" i="6"/>
  <c r="AV76" i="6"/>
  <c r="AS76" i="6"/>
  <c r="AP76" i="6"/>
  <c r="AM76" i="6"/>
  <c r="AJ76" i="6"/>
  <c r="AG76" i="6"/>
  <c r="AD76" i="6"/>
  <c r="AA76" i="6"/>
  <c r="X76" i="6"/>
  <c r="R76" i="6"/>
  <c r="S76" i="6" s="1"/>
  <c r="P76" i="6"/>
  <c r="O76" i="6"/>
  <c r="T76" i="6" s="1"/>
  <c r="L76" i="6"/>
  <c r="I76" i="6"/>
  <c r="J76" i="6" s="1"/>
  <c r="BP75" i="6"/>
  <c r="BQ75" i="6" s="1"/>
  <c r="BN75" i="6"/>
  <c r="BM75" i="6"/>
  <c r="BK75" i="6"/>
  <c r="BH75" i="6"/>
  <c r="BE75" i="6"/>
  <c r="BB75" i="6"/>
  <c r="AY75" i="6"/>
  <c r="AV75" i="6"/>
  <c r="AS75" i="6"/>
  <c r="AP75" i="6"/>
  <c r="AM75" i="6"/>
  <c r="AJ75" i="6"/>
  <c r="AG75" i="6"/>
  <c r="AD75" i="6"/>
  <c r="AA75" i="6"/>
  <c r="X75" i="6"/>
  <c r="R75" i="6"/>
  <c r="S75" i="6" s="1"/>
  <c r="O75" i="6"/>
  <c r="P75" i="6" s="1"/>
  <c r="L75" i="6"/>
  <c r="M75" i="6" s="1"/>
  <c r="I75" i="6"/>
  <c r="J75" i="6" s="1"/>
  <c r="BP74" i="6"/>
  <c r="BQ74" i="6" s="1"/>
  <c r="BN74" i="6"/>
  <c r="BM74" i="6"/>
  <c r="BK74" i="6"/>
  <c r="BH74" i="6"/>
  <c r="BE74" i="6"/>
  <c r="BB74" i="6"/>
  <c r="AY74" i="6"/>
  <c r="AV74" i="6"/>
  <c r="AS74" i="6"/>
  <c r="AP74" i="6"/>
  <c r="AM74" i="6"/>
  <c r="AJ74" i="6"/>
  <c r="AG74" i="6"/>
  <c r="AD74" i="6"/>
  <c r="AA74" i="6"/>
  <c r="X74" i="6"/>
  <c r="R74" i="6"/>
  <c r="S74" i="6" s="1"/>
  <c r="P74" i="6"/>
  <c r="O74" i="6"/>
  <c r="T74" i="6" s="1"/>
  <c r="L74" i="6"/>
  <c r="M74" i="6" s="1"/>
  <c r="J74" i="6"/>
  <c r="I74" i="6"/>
  <c r="BQ73" i="6"/>
  <c r="BP73" i="6"/>
  <c r="BN73" i="6"/>
  <c r="BM73" i="6"/>
  <c r="BK73" i="6"/>
  <c r="BH73" i="6"/>
  <c r="BE73" i="6"/>
  <c r="BB73" i="6"/>
  <c r="AY73" i="6"/>
  <c r="AV73" i="6"/>
  <c r="AS73" i="6"/>
  <c r="AP73" i="6"/>
  <c r="AM73" i="6"/>
  <c r="AJ73" i="6"/>
  <c r="AG73" i="6"/>
  <c r="AD73" i="6"/>
  <c r="AA73" i="6"/>
  <c r="X73" i="6"/>
  <c r="S73" i="6"/>
  <c r="R73" i="6"/>
  <c r="O73" i="6"/>
  <c r="P73" i="6" s="1"/>
  <c r="M73" i="6"/>
  <c r="L73" i="6"/>
  <c r="I73" i="6"/>
  <c r="J73" i="6" s="1"/>
  <c r="BQ72" i="6"/>
  <c r="BP72" i="6"/>
  <c r="BN72" i="6"/>
  <c r="BM72" i="6"/>
  <c r="BK72" i="6"/>
  <c r="BH72" i="6"/>
  <c r="BE72" i="6"/>
  <c r="BB72" i="6"/>
  <c r="AY72" i="6"/>
  <c r="AY71" i="6" s="1"/>
  <c r="AV72" i="6"/>
  <c r="AS72" i="6"/>
  <c r="AP72" i="6"/>
  <c r="AM72" i="6"/>
  <c r="AJ72" i="6"/>
  <c r="AG72" i="6"/>
  <c r="AD72" i="6"/>
  <c r="AA72" i="6"/>
  <c r="X72" i="6"/>
  <c r="R72" i="6"/>
  <c r="O72" i="6"/>
  <c r="P72" i="6" s="1"/>
  <c r="L72" i="6"/>
  <c r="M72" i="6" s="1"/>
  <c r="I72" i="6"/>
  <c r="J72" i="6" s="1"/>
  <c r="AG71" i="6"/>
  <c r="BJ70" i="6"/>
  <c r="BG70" i="6"/>
  <c r="BH70" i="6" s="1"/>
  <c r="BD70" i="6"/>
  <c r="BA70" i="6"/>
  <c r="AX70" i="6"/>
  <c r="AU70" i="6"/>
  <c r="AR70" i="6"/>
  <c r="AO70" i="6"/>
  <c r="AL70" i="6"/>
  <c r="AI70" i="6"/>
  <c r="AF70" i="6"/>
  <c r="AC70" i="6"/>
  <c r="Z70" i="6"/>
  <c r="W70" i="6"/>
  <c r="BP68" i="6"/>
  <c r="BQ68" i="6" s="1"/>
  <c r="BM68" i="6"/>
  <c r="BN68" i="6" s="1"/>
  <c r="BK68" i="6"/>
  <c r="BH68" i="6"/>
  <c r="BE68" i="6"/>
  <c r="BB68" i="6"/>
  <c r="AY68" i="6"/>
  <c r="AV68" i="6"/>
  <c r="AS68" i="6"/>
  <c r="AP68" i="6"/>
  <c r="AM68" i="6"/>
  <c r="AJ68" i="6"/>
  <c r="AG68" i="6"/>
  <c r="AD68" i="6"/>
  <c r="AA68" i="6"/>
  <c r="X68" i="6"/>
  <c r="R68" i="6"/>
  <c r="S68" i="6" s="1"/>
  <c r="O68" i="6"/>
  <c r="L68" i="6"/>
  <c r="M68" i="6" s="1"/>
  <c r="I68" i="6"/>
  <c r="J68" i="6" s="1"/>
  <c r="BP67" i="6"/>
  <c r="BQ67" i="6" s="1"/>
  <c r="BM67" i="6"/>
  <c r="BN67" i="6" s="1"/>
  <c r="BK67" i="6"/>
  <c r="BH67" i="6"/>
  <c r="BE67" i="6"/>
  <c r="BB67" i="6"/>
  <c r="AY67" i="6"/>
  <c r="AV67" i="6"/>
  <c r="AS67" i="6"/>
  <c r="AP67" i="6"/>
  <c r="AM67" i="6"/>
  <c r="AJ67" i="6"/>
  <c r="AG67" i="6"/>
  <c r="AD67" i="6"/>
  <c r="AA67" i="6"/>
  <c r="X67" i="6"/>
  <c r="S67" i="6"/>
  <c r="R67" i="6"/>
  <c r="O67" i="6"/>
  <c r="L67" i="6"/>
  <c r="M67" i="6" s="1"/>
  <c r="I67" i="6"/>
  <c r="J67" i="6" s="1"/>
  <c r="BP66" i="6"/>
  <c r="BQ66" i="6" s="1"/>
  <c r="BM66" i="6"/>
  <c r="BN66" i="6" s="1"/>
  <c r="BK66" i="6"/>
  <c r="BH66" i="6"/>
  <c r="BE66" i="6"/>
  <c r="BB66" i="6"/>
  <c r="AY66" i="6"/>
  <c r="AV66" i="6"/>
  <c r="AS66" i="6"/>
  <c r="AP66" i="6"/>
  <c r="AM66" i="6"/>
  <c r="AJ66" i="6"/>
  <c r="AG66" i="6"/>
  <c r="AD66" i="6"/>
  <c r="AA66" i="6"/>
  <c r="X66" i="6"/>
  <c r="R66" i="6"/>
  <c r="S66" i="6" s="1"/>
  <c r="O66" i="6"/>
  <c r="T66" i="6" s="1"/>
  <c r="L66" i="6"/>
  <c r="M66" i="6" s="1"/>
  <c r="I66" i="6"/>
  <c r="J66" i="6" s="1"/>
  <c r="BP65" i="6"/>
  <c r="BQ65" i="6" s="1"/>
  <c r="BM65" i="6"/>
  <c r="BN65" i="6" s="1"/>
  <c r="BK65" i="6"/>
  <c r="BH65" i="6"/>
  <c r="BE65" i="6"/>
  <c r="BB65" i="6"/>
  <c r="AY65" i="6"/>
  <c r="AV65" i="6"/>
  <c r="AS65" i="6"/>
  <c r="AP65" i="6"/>
  <c r="AM65" i="6"/>
  <c r="AJ65" i="6"/>
  <c r="AG65" i="6"/>
  <c r="AD65" i="6"/>
  <c r="AA65" i="6"/>
  <c r="X65" i="6"/>
  <c r="R65" i="6"/>
  <c r="S65" i="6" s="1"/>
  <c r="O65" i="6"/>
  <c r="L65" i="6"/>
  <c r="M65" i="6" s="1"/>
  <c r="I65" i="6"/>
  <c r="J65" i="6" s="1"/>
  <c r="BP64" i="6"/>
  <c r="BQ64" i="6" s="1"/>
  <c r="BM64" i="6"/>
  <c r="BN64" i="6" s="1"/>
  <c r="BK64" i="6"/>
  <c r="BH64" i="6"/>
  <c r="BE64" i="6"/>
  <c r="BB64" i="6"/>
  <c r="AY64" i="6"/>
  <c r="AV64" i="6"/>
  <c r="AS64" i="6"/>
  <c r="AP64" i="6"/>
  <c r="AM64" i="6"/>
  <c r="AJ64" i="6"/>
  <c r="AG64" i="6"/>
  <c r="AD64" i="6"/>
  <c r="AA64" i="6"/>
  <c r="X64" i="6"/>
  <c r="T64" i="6"/>
  <c r="S64" i="6"/>
  <c r="R64" i="6"/>
  <c r="O64" i="6"/>
  <c r="L64" i="6"/>
  <c r="M64" i="6" s="1"/>
  <c r="I64" i="6"/>
  <c r="J64" i="6" s="1"/>
  <c r="BP63" i="6"/>
  <c r="BQ63" i="6" s="1"/>
  <c r="BM63" i="6"/>
  <c r="BN63" i="6" s="1"/>
  <c r="BK63" i="6"/>
  <c r="BH63" i="6"/>
  <c r="BE63" i="6"/>
  <c r="BB63" i="6"/>
  <c r="AY63" i="6"/>
  <c r="AV63" i="6"/>
  <c r="AS63" i="6"/>
  <c r="AP63" i="6"/>
  <c r="AM63" i="6"/>
  <c r="AJ63" i="6"/>
  <c r="AG63" i="6"/>
  <c r="AD63" i="6"/>
  <c r="AA63" i="6"/>
  <c r="X63" i="6"/>
  <c r="R63" i="6"/>
  <c r="S63" i="6" s="1"/>
  <c r="O63" i="6"/>
  <c r="T63" i="6" s="1"/>
  <c r="L63" i="6"/>
  <c r="M63" i="6" s="1"/>
  <c r="I63" i="6"/>
  <c r="J63" i="6" s="1"/>
  <c r="BP62" i="6"/>
  <c r="BQ62" i="6" s="1"/>
  <c r="BM62" i="6"/>
  <c r="BN62" i="6" s="1"/>
  <c r="BK62" i="6"/>
  <c r="BH62" i="6"/>
  <c r="BE62" i="6"/>
  <c r="BB62" i="6"/>
  <c r="AY62" i="6"/>
  <c r="AV62" i="6"/>
  <c r="AS62" i="6"/>
  <c r="AP62" i="6"/>
  <c r="AM62" i="6"/>
  <c r="AJ62" i="6"/>
  <c r="AG62" i="6"/>
  <c r="AD62" i="6"/>
  <c r="AA62" i="6"/>
  <c r="X62" i="6"/>
  <c r="T62" i="6"/>
  <c r="S62" i="6"/>
  <c r="R62" i="6"/>
  <c r="O62" i="6"/>
  <c r="L62" i="6"/>
  <c r="M62" i="6" s="1"/>
  <c r="I62" i="6"/>
  <c r="J62" i="6" s="1"/>
  <c r="BP61" i="6"/>
  <c r="BQ61" i="6" s="1"/>
  <c r="BM61" i="6"/>
  <c r="BN61" i="6" s="1"/>
  <c r="BK61" i="6"/>
  <c r="BH61" i="6"/>
  <c r="BE61" i="6"/>
  <c r="BB61" i="6"/>
  <c r="AY61" i="6"/>
  <c r="AV61" i="6"/>
  <c r="AS61" i="6"/>
  <c r="AP61" i="6"/>
  <c r="AM61" i="6"/>
  <c r="AJ61" i="6"/>
  <c r="AG61" i="6"/>
  <c r="AD61" i="6"/>
  <c r="AA61" i="6"/>
  <c r="X61" i="6"/>
  <c r="R61" i="6"/>
  <c r="S61" i="6" s="1"/>
  <c r="O61" i="6"/>
  <c r="L61" i="6"/>
  <c r="M61" i="6" s="1"/>
  <c r="I61" i="6"/>
  <c r="J61" i="6" s="1"/>
  <c r="BP60" i="6"/>
  <c r="BQ60" i="6" s="1"/>
  <c r="BM60" i="6"/>
  <c r="BN60" i="6" s="1"/>
  <c r="BK60" i="6"/>
  <c r="BH60" i="6"/>
  <c r="BE60" i="6"/>
  <c r="BB60" i="6"/>
  <c r="AY60" i="6"/>
  <c r="AV60" i="6"/>
  <c r="AS60" i="6"/>
  <c r="AP60" i="6"/>
  <c r="AM60" i="6"/>
  <c r="AJ60" i="6"/>
  <c r="AG60" i="6"/>
  <c r="AD60" i="6"/>
  <c r="AA60" i="6"/>
  <c r="X60" i="6"/>
  <c r="T60" i="6"/>
  <c r="S60" i="6"/>
  <c r="R60" i="6"/>
  <c r="O60" i="6"/>
  <c r="L60" i="6"/>
  <c r="I60" i="6"/>
  <c r="J60" i="6" s="1"/>
  <c r="BP59" i="6"/>
  <c r="BQ59" i="6" s="1"/>
  <c r="BM59" i="6"/>
  <c r="BN59" i="6" s="1"/>
  <c r="BK59" i="6"/>
  <c r="BH59" i="6"/>
  <c r="BE59" i="6"/>
  <c r="BB59" i="6"/>
  <c r="AY59" i="6"/>
  <c r="AV59" i="6"/>
  <c r="AS59" i="6"/>
  <c r="AP59" i="6"/>
  <c r="AM59" i="6"/>
  <c r="AJ59" i="6"/>
  <c r="AG59" i="6"/>
  <c r="AD59" i="6"/>
  <c r="AA59" i="6"/>
  <c r="X59" i="6"/>
  <c r="S59" i="6"/>
  <c r="R59" i="6"/>
  <c r="O59" i="6"/>
  <c r="M59" i="6"/>
  <c r="L59" i="6"/>
  <c r="I59" i="6"/>
  <c r="J59" i="6" s="1"/>
  <c r="BQ58" i="6"/>
  <c r="BP58" i="6"/>
  <c r="BM58" i="6"/>
  <c r="BN58" i="6" s="1"/>
  <c r="BK58" i="6"/>
  <c r="BH58" i="6"/>
  <c r="BE58" i="6"/>
  <c r="BB58" i="6"/>
  <c r="AY58" i="6"/>
  <c r="AV58" i="6"/>
  <c r="AS58" i="6"/>
  <c r="AP58" i="6"/>
  <c r="AM58" i="6"/>
  <c r="AJ58" i="6"/>
  <c r="AG58" i="6"/>
  <c r="AD58" i="6"/>
  <c r="AA58" i="6"/>
  <c r="X58" i="6"/>
  <c r="S58" i="6"/>
  <c r="R58" i="6"/>
  <c r="O58" i="6"/>
  <c r="L58" i="6"/>
  <c r="M58" i="6" s="1"/>
  <c r="I58" i="6"/>
  <c r="J58" i="6" s="1"/>
  <c r="BQ57" i="6"/>
  <c r="BP57" i="6"/>
  <c r="BM57" i="6"/>
  <c r="BN57" i="6" s="1"/>
  <c r="BK57" i="6"/>
  <c r="BH57" i="6"/>
  <c r="BE57" i="6"/>
  <c r="BB57" i="6"/>
  <c r="AY57" i="6"/>
  <c r="AV57" i="6"/>
  <c r="AS57" i="6"/>
  <c r="AP57" i="6"/>
  <c r="AM57" i="6"/>
  <c r="AJ57" i="6"/>
  <c r="AG57" i="6"/>
  <c r="AD57" i="6"/>
  <c r="AA57" i="6"/>
  <c r="X57" i="6"/>
  <c r="T57" i="6"/>
  <c r="S57" i="6"/>
  <c r="R57" i="6"/>
  <c r="O57" i="6"/>
  <c r="L57" i="6"/>
  <c r="M57" i="6" s="1"/>
  <c r="I57" i="6"/>
  <c r="J57" i="6" s="1"/>
  <c r="BQ56" i="6"/>
  <c r="BP56" i="6"/>
  <c r="BM56" i="6"/>
  <c r="BN56" i="6" s="1"/>
  <c r="BK56" i="6"/>
  <c r="BH56" i="6"/>
  <c r="BE56" i="6"/>
  <c r="BB56" i="6"/>
  <c r="AY56" i="6"/>
  <c r="AV56" i="6"/>
  <c r="AS56" i="6"/>
  <c r="AP56" i="6"/>
  <c r="AM56" i="6"/>
  <c r="AJ56" i="6"/>
  <c r="AG56" i="6"/>
  <c r="AD56" i="6"/>
  <c r="AA56" i="6"/>
  <c r="X56" i="6"/>
  <c r="R56" i="6"/>
  <c r="S56" i="6" s="1"/>
  <c r="O56" i="6"/>
  <c r="L56" i="6"/>
  <c r="M56" i="6" s="1"/>
  <c r="I56" i="6"/>
  <c r="J56" i="6" s="1"/>
  <c r="BQ55" i="6"/>
  <c r="BP55" i="6"/>
  <c r="BM55" i="6"/>
  <c r="BN55" i="6" s="1"/>
  <c r="BK55" i="6"/>
  <c r="BH55" i="6"/>
  <c r="BE55" i="6"/>
  <c r="BB55" i="6"/>
  <c r="AY55" i="6"/>
  <c r="AV55" i="6"/>
  <c r="AS55" i="6"/>
  <c r="AP55" i="6"/>
  <c r="AM55" i="6"/>
  <c r="AJ55" i="6"/>
  <c r="AG55" i="6"/>
  <c r="AD55" i="6"/>
  <c r="AA55" i="6"/>
  <c r="X55" i="6"/>
  <c r="R55" i="6"/>
  <c r="S55" i="6" s="1"/>
  <c r="O55" i="6"/>
  <c r="M55" i="6"/>
  <c r="L55" i="6"/>
  <c r="I55" i="6"/>
  <c r="J55" i="6" s="1"/>
  <c r="BQ54" i="6"/>
  <c r="BP54" i="6"/>
  <c r="BM54" i="6"/>
  <c r="BN54" i="6" s="1"/>
  <c r="BK54" i="6"/>
  <c r="BH54" i="6"/>
  <c r="BE54" i="6"/>
  <c r="BB54" i="6"/>
  <c r="AY54" i="6"/>
  <c r="AV54" i="6"/>
  <c r="AS54" i="6"/>
  <c r="AP54" i="6"/>
  <c r="AM54" i="6"/>
  <c r="AJ54" i="6"/>
  <c r="AG54" i="6"/>
  <c r="AD54" i="6"/>
  <c r="AA54" i="6"/>
  <c r="X54" i="6"/>
  <c r="R54" i="6"/>
  <c r="S54" i="6" s="1"/>
  <c r="O54" i="6"/>
  <c r="T54" i="6" s="1"/>
  <c r="M54" i="6"/>
  <c r="L54" i="6"/>
  <c r="I54" i="6"/>
  <c r="J54" i="6" s="1"/>
  <c r="BQ53" i="6"/>
  <c r="BP53" i="6"/>
  <c r="BM53" i="6"/>
  <c r="BN53" i="6" s="1"/>
  <c r="BK53" i="6"/>
  <c r="BH53" i="6"/>
  <c r="BE53" i="6"/>
  <c r="BB53" i="6"/>
  <c r="AY53" i="6"/>
  <c r="AV53" i="6"/>
  <c r="AS53" i="6"/>
  <c r="AP53" i="6"/>
  <c r="AM53" i="6"/>
  <c r="AJ53" i="6"/>
  <c r="AG53" i="6"/>
  <c r="AD53" i="6"/>
  <c r="AA53" i="6"/>
  <c r="X53" i="6"/>
  <c r="S53" i="6"/>
  <c r="R53" i="6"/>
  <c r="O53" i="6"/>
  <c r="M53" i="6"/>
  <c r="L53" i="6"/>
  <c r="I53" i="6"/>
  <c r="J53" i="6" s="1"/>
  <c r="BQ52" i="6"/>
  <c r="BP52" i="6"/>
  <c r="BM52" i="6"/>
  <c r="BN52" i="6" s="1"/>
  <c r="BK52" i="6"/>
  <c r="BH52" i="6"/>
  <c r="BE52" i="6"/>
  <c r="BB52" i="6"/>
  <c r="AY52" i="6"/>
  <c r="AV52" i="6"/>
  <c r="AS52" i="6"/>
  <c r="AP52" i="6"/>
  <c r="AM52" i="6"/>
  <c r="AJ52" i="6"/>
  <c r="AG52" i="6"/>
  <c r="AD52" i="6"/>
  <c r="AA52" i="6"/>
  <c r="X52" i="6"/>
  <c r="S52" i="6"/>
  <c r="R52" i="6"/>
  <c r="O52" i="6"/>
  <c r="P52" i="6" s="1"/>
  <c r="L52" i="6"/>
  <c r="M52" i="6" s="1"/>
  <c r="I52" i="6"/>
  <c r="J52" i="6" s="1"/>
  <c r="BQ51" i="6"/>
  <c r="BP51" i="6"/>
  <c r="BM51" i="6"/>
  <c r="BN51" i="6" s="1"/>
  <c r="BK51" i="6"/>
  <c r="BH51" i="6"/>
  <c r="BE51" i="6"/>
  <c r="BB51" i="6"/>
  <c r="AY51" i="6"/>
  <c r="AV51" i="6"/>
  <c r="AS51" i="6"/>
  <c r="AP51" i="6"/>
  <c r="AM51" i="6"/>
  <c r="AJ51" i="6"/>
  <c r="AG51" i="6"/>
  <c r="AD51" i="6"/>
  <c r="AA51" i="6"/>
  <c r="X51" i="6"/>
  <c r="R51" i="6"/>
  <c r="S51" i="6" s="1"/>
  <c r="O51" i="6"/>
  <c r="U51" i="6" s="1"/>
  <c r="L51" i="6"/>
  <c r="M51" i="6" s="1"/>
  <c r="I51" i="6"/>
  <c r="J51" i="6" s="1"/>
  <c r="BQ50" i="6"/>
  <c r="BP50" i="6"/>
  <c r="BM50" i="6"/>
  <c r="BN50" i="6" s="1"/>
  <c r="BK50" i="6"/>
  <c r="BH50" i="6"/>
  <c r="BE50" i="6"/>
  <c r="BB50" i="6"/>
  <c r="AY50" i="6"/>
  <c r="AV50" i="6"/>
  <c r="AS50" i="6"/>
  <c r="AP50" i="6"/>
  <c r="AM50" i="6"/>
  <c r="AJ50" i="6"/>
  <c r="AG50" i="6"/>
  <c r="AD50" i="6"/>
  <c r="AA50" i="6"/>
  <c r="X50" i="6"/>
  <c r="R50" i="6"/>
  <c r="S50" i="6" s="1"/>
  <c r="O50" i="6"/>
  <c r="P50" i="6" s="1"/>
  <c r="M50" i="6"/>
  <c r="L50" i="6"/>
  <c r="I50" i="6"/>
  <c r="J50" i="6" s="1"/>
  <c r="BQ49" i="6"/>
  <c r="BP49" i="6"/>
  <c r="BM49" i="6"/>
  <c r="BN49" i="6" s="1"/>
  <c r="BK49" i="6"/>
  <c r="BH49" i="6"/>
  <c r="BE49" i="6"/>
  <c r="BB49" i="6"/>
  <c r="AY49" i="6"/>
  <c r="AV49" i="6"/>
  <c r="AS49" i="6"/>
  <c r="AP49" i="6"/>
  <c r="AM49" i="6"/>
  <c r="AJ49" i="6"/>
  <c r="AG49" i="6"/>
  <c r="AD49" i="6"/>
  <c r="AA49" i="6"/>
  <c r="X49" i="6"/>
  <c r="S49" i="6"/>
  <c r="R49" i="6"/>
  <c r="O49" i="6"/>
  <c r="P49" i="6" s="1"/>
  <c r="M49" i="6"/>
  <c r="L49" i="6"/>
  <c r="I49" i="6"/>
  <c r="J49" i="6" s="1"/>
  <c r="BQ48" i="6"/>
  <c r="BP48" i="6"/>
  <c r="BM48" i="6"/>
  <c r="BN48" i="6" s="1"/>
  <c r="BK48" i="6"/>
  <c r="BH48" i="6"/>
  <c r="BE48" i="6"/>
  <c r="BB48" i="6"/>
  <c r="AY48" i="6"/>
  <c r="AV48" i="6"/>
  <c r="AS48" i="6"/>
  <c r="AP48" i="6"/>
  <c r="AM48" i="6"/>
  <c r="AJ48" i="6"/>
  <c r="AG48" i="6"/>
  <c r="AD48" i="6"/>
  <c r="AA48" i="6"/>
  <c r="X48" i="6"/>
  <c r="S48" i="6"/>
  <c r="R48" i="6"/>
  <c r="O48" i="6"/>
  <c r="L48" i="6"/>
  <c r="M48" i="6" s="1"/>
  <c r="I48" i="6"/>
  <c r="J48" i="6" s="1"/>
  <c r="BQ47" i="6"/>
  <c r="BP47" i="6"/>
  <c r="BM47" i="6"/>
  <c r="BN47" i="6" s="1"/>
  <c r="BK47" i="6"/>
  <c r="BH47" i="6"/>
  <c r="BE47" i="6"/>
  <c r="BB47" i="6"/>
  <c r="AY47" i="6"/>
  <c r="AV47" i="6"/>
  <c r="AS47" i="6"/>
  <c r="AP47" i="6"/>
  <c r="AM47" i="6"/>
  <c r="AJ47" i="6"/>
  <c r="AG47" i="6"/>
  <c r="AD47" i="6"/>
  <c r="AA47" i="6"/>
  <c r="X47" i="6"/>
  <c r="R47" i="6"/>
  <c r="S47" i="6" s="1"/>
  <c r="O47" i="6"/>
  <c r="P47" i="6" s="1"/>
  <c r="L47" i="6"/>
  <c r="M47" i="6" s="1"/>
  <c r="I47" i="6"/>
  <c r="J47" i="6" s="1"/>
  <c r="BQ46" i="6"/>
  <c r="BP46" i="6"/>
  <c r="BM46" i="6"/>
  <c r="BN46" i="6" s="1"/>
  <c r="BK46" i="6"/>
  <c r="BH46" i="6"/>
  <c r="BE46" i="6"/>
  <c r="BB46" i="6"/>
  <c r="AY46" i="6"/>
  <c r="AV46" i="6"/>
  <c r="AS46" i="6"/>
  <c r="AP46" i="6"/>
  <c r="AM46" i="6"/>
  <c r="AJ46" i="6"/>
  <c r="AG46" i="6"/>
  <c r="AD46" i="6"/>
  <c r="AA46" i="6"/>
  <c r="X46" i="6"/>
  <c r="R46" i="6"/>
  <c r="S46" i="6" s="1"/>
  <c r="O46" i="6"/>
  <c r="P46" i="6" s="1"/>
  <c r="M46" i="6"/>
  <c r="L46" i="6"/>
  <c r="I46" i="6"/>
  <c r="J46" i="6" s="1"/>
  <c r="BQ45" i="6"/>
  <c r="BP45" i="6"/>
  <c r="BM45" i="6"/>
  <c r="BN45" i="6" s="1"/>
  <c r="BK45" i="6"/>
  <c r="BH45" i="6"/>
  <c r="BE45" i="6"/>
  <c r="BB45" i="6"/>
  <c r="AY45" i="6"/>
  <c r="AV45" i="6"/>
  <c r="AS45" i="6"/>
  <c r="AP45" i="6"/>
  <c r="AM45" i="6"/>
  <c r="AJ45" i="6"/>
  <c r="AG45" i="6"/>
  <c r="AD45" i="6"/>
  <c r="AA45" i="6"/>
  <c r="X45" i="6"/>
  <c r="S45" i="6"/>
  <c r="R45" i="6"/>
  <c r="O45" i="6"/>
  <c r="U45" i="6" s="1"/>
  <c r="M45" i="6"/>
  <c r="L45" i="6"/>
  <c r="I45" i="6"/>
  <c r="J45" i="6" s="1"/>
  <c r="BQ44" i="6"/>
  <c r="BP44" i="6"/>
  <c r="BM44" i="6"/>
  <c r="BN44" i="6" s="1"/>
  <c r="BK44" i="6"/>
  <c r="BH44" i="6"/>
  <c r="BE44" i="6"/>
  <c r="BB44" i="6"/>
  <c r="AY44" i="6"/>
  <c r="AV44" i="6"/>
  <c r="AS44" i="6"/>
  <c r="AP44" i="6"/>
  <c r="AM44" i="6"/>
  <c r="AJ44" i="6"/>
  <c r="AG44" i="6"/>
  <c r="AD44" i="6"/>
  <c r="AA44" i="6"/>
  <c r="X44" i="6"/>
  <c r="S44" i="6"/>
  <c r="R44" i="6"/>
  <c r="O44" i="6"/>
  <c r="L44" i="6"/>
  <c r="M44" i="6" s="1"/>
  <c r="I44" i="6"/>
  <c r="J44" i="6" s="1"/>
  <c r="BQ43" i="6"/>
  <c r="BP43" i="6"/>
  <c r="BM43" i="6"/>
  <c r="BN43" i="6" s="1"/>
  <c r="BK43" i="6"/>
  <c r="BH43" i="6"/>
  <c r="BE43" i="6"/>
  <c r="BB43" i="6"/>
  <c r="AY43" i="6"/>
  <c r="AV43" i="6"/>
  <c r="AS43" i="6"/>
  <c r="AP43" i="6"/>
  <c r="AM43" i="6"/>
  <c r="AJ43" i="6"/>
  <c r="AG43" i="6"/>
  <c r="AD43" i="6"/>
  <c r="AA43" i="6"/>
  <c r="X43" i="6"/>
  <c r="R43" i="6"/>
  <c r="S43" i="6" s="1"/>
  <c r="O43" i="6"/>
  <c r="P43" i="6" s="1"/>
  <c r="L43" i="6"/>
  <c r="M43" i="6" s="1"/>
  <c r="I43" i="6"/>
  <c r="J43" i="6" s="1"/>
  <c r="BQ42" i="6"/>
  <c r="BP42" i="6"/>
  <c r="BM42" i="6"/>
  <c r="BN42" i="6" s="1"/>
  <c r="BK42" i="6"/>
  <c r="BH42" i="6"/>
  <c r="BE42" i="6"/>
  <c r="BB42" i="6"/>
  <c r="AY42" i="6"/>
  <c r="AV42" i="6"/>
  <c r="AS42" i="6"/>
  <c r="AP42" i="6"/>
  <c r="AM42" i="6"/>
  <c r="AJ42" i="6"/>
  <c r="AG42" i="6"/>
  <c r="AD42" i="6"/>
  <c r="AA42" i="6"/>
  <c r="X42" i="6"/>
  <c r="R42" i="6"/>
  <c r="S42" i="6" s="1"/>
  <c r="O42" i="6"/>
  <c r="U42" i="6" s="1"/>
  <c r="M42" i="6"/>
  <c r="L42" i="6"/>
  <c r="I42" i="6"/>
  <c r="J42" i="6" s="1"/>
  <c r="BQ41" i="6"/>
  <c r="BP41" i="6"/>
  <c r="BM41" i="6"/>
  <c r="BN41" i="6" s="1"/>
  <c r="BK41" i="6"/>
  <c r="BH41" i="6"/>
  <c r="BE41" i="6"/>
  <c r="BB41" i="6"/>
  <c r="AY41" i="6"/>
  <c r="AV41" i="6"/>
  <c r="AS41" i="6"/>
  <c r="AP41" i="6"/>
  <c r="AM41" i="6"/>
  <c r="AJ41" i="6"/>
  <c r="AG41" i="6"/>
  <c r="AD41" i="6"/>
  <c r="AA41" i="6"/>
  <c r="X41" i="6"/>
  <c r="S41" i="6"/>
  <c r="R41" i="6"/>
  <c r="O41" i="6"/>
  <c r="P41" i="6" s="1"/>
  <c r="M41" i="6"/>
  <c r="L41" i="6"/>
  <c r="I41" i="6"/>
  <c r="J41" i="6" s="1"/>
  <c r="BQ40" i="6"/>
  <c r="BP40" i="6"/>
  <c r="BM40" i="6"/>
  <c r="BN40" i="6" s="1"/>
  <c r="BK40" i="6"/>
  <c r="BH40" i="6"/>
  <c r="BE40" i="6"/>
  <c r="BB40" i="6"/>
  <c r="AY40" i="6"/>
  <c r="AV40" i="6"/>
  <c r="AS40" i="6"/>
  <c r="AP40" i="6"/>
  <c r="AM40" i="6"/>
  <c r="AJ40" i="6"/>
  <c r="AG40" i="6"/>
  <c r="AD40" i="6"/>
  <c r="AA40" i="6"/>
  <c r="X40" i="6"/>
  <c r="S40" i="6"/>
  <c r="R40" i="6"/>
  <c r="O40" i="6"/>
  <c r="P40" i="6" s="1"/>
  <c r="L40" i="6"/>
  <c r="M40" i="6" s="1"/>
  <c r="I40" i="6"/>
  <c r="J40" i="6" s="1"/>
  <c r="BQ39" i="6"/>
  <c r="BP39" i="6"/>
  <c r="BM39" i="6"/>
  <c r="BN39" i="6" s="1"/>
  <c r="BK39" i="6"/>
  <c r="BH39" i="6"/>
  <c r="BE39" i="6"/>
  <c r="BB39" i="6"/>
  <c r="AY39" i="6"/>
  <c r="AV39" i="6"/>
  <c r="AS39" i="6"/>
  <c r="AP39" i="6"/>
  <c r="AM39" i="6"/>
  <c r="AJ39" i="6"/>
  <c r="AG39" i="6"/>
  <c r="AD39" i="6"/>
  <c r="AA39" i="6"/>
  <c r="X39" i="6"/>
  <c r="R39" i="6"/>
  <c r="S39" i="6" s="1"/>
  <c r="O39" i="6"/>
  <c r="L39" i="6"/>
  <c r="M39" i="6" s="1"/>
  <c r="I39" i="6"/>
  <c r="J39" i="6" s="1"/>
  <c r="BQ38" i="6"/>
  <c r="BP38" i="6"/>
  <c r="BM38" i="6"/>
  <c r="BN38" i="6" s="1"/>
  <c r="BK38" i="6"/>
  <c r="BH38" i="6"/>
  <c r="BE38" i="6"/>
  <c r="BB38" i="6"/>
  <c r="AY38" i="6"/>
  <c r="AV38" i="6"/>
  <c r="AS38" i="6"/>
  <c r="AP38" i="6"/>
  <c r="AM38" i="6"/>
  <c r="AJ38" i="6"/>
  <c r="AG38" i="6"/>
  <c r="AD38" i="6"/>
  <c r="AA38" i="6"/>
  <c r="X38" i="6"/>
  <c r="R38" i="6"/>
  <c r="S38" i="6" s="1"/>
  <c r="O38" i="6"/>
  <c r="P38" i="6" s="1"/>
  <c r="M38" i="6"/>
  <c r="L38" i="6"/>
  <c r="I38" i="6"/>
  <c r="J38" i="6" s="1"/>
  <c r="BQ37" i="6"/>
  <c r="BP37" i="6"/>
  <c r="BM37" i="6"/>
  <c r="BN37" i="6" s="1"/>
  <c r="BK37" i="6"/>
  <c r="BH37" i="6"/>
  <c r="BE37" i="6"/>
  <c r="BB37" i="6"/>
  <c r="AY37" i="6"/>
  <c r="AV37" i="6"/>
  <c r="AS37" i="6"/>
  <c r="AP37" i="6"/>
  <c r="AM37" i="6"/>
  <c r="AJ37" i="6"/>
  <c r="AG37" i="6"/>
  <c r="AD37" i="6"/>
  <c r="AA37" i="6"/>
  <c r="X37" i="6"/>
  <c r="S37" i="6"/>
  <c r="R37" i="6"/>
  <c r="O37" i="6"/>
  <c r="M37" i="6"/>
  <c r="L37" i="6"/>
  <c r="I37" i="6"/>
  <c r="J37" i="6" s="1"/>
  <c r="BQ36" i="6"/>
  <c r="BP36" i="6"/>
  <c r="BM36" i="6"/>
  <c r="BN36" i="6" s="1"/>
  <c r="BK36" i="6"/>
  <c r="BH36" i="6"/>
  <c r="BE36" i="6"/>
  <c r="BB36" i="6"/>
  <c r="AY36" i="6"/>
  <c r="AV36" i="6"/>
  <c r="AS36" i="6"/>
  <c r="AP36" i="6"/>
  <c r="AM36" i="6"/>
  <c r="AJ36" i="6"/>
  <c r="AG36" i="6"/>
  <c r="AD36" i="6"/>
  <c r="AA36" i="6"/>
  <c r="X36" i="6"/>
  <c r="S36" i="6"/>
  <c r="R36" i="6"/>
  <c r="O36" i="6"/>
  <c r="L36" i="6"/>
  <c r="M36" i="6" s="1"/>
  <c r="I36" i="6"/>
  <c r="J36" i="6" s="1"/>
  <c r="BQ35" i="6"/>
  <c r="BP35" i="6"/>
  <c r="BM35" i="6"/>
  <c r="BN35" i="6" s="1"/>
  <c r="BK35" i="6"/>
  <c r="BH35" i="6"/>
  <c r="BE35" i="6"/>
  <c r="BB35" i="6"/>
  <c r="AY35" i="6"/>
  <c r="AV35" i="6"/>
  <c r="AS35" i="6"/>
  <c r="AP35" i="6"/>
  <c r="AM35" i="6"/>
  <c r="AJ35" i="6"/>
  <c r="AG35" i="6"/>
  <c r="AD35" i="6"/>
  <c r="AA35" i="6"/>
  <c r="X35" i="6"/>
  <c r="R35" i="6"/>
  <c r="S35" i="6" s="1"/>
  <c r="O35" i="6"/>
  <c r="P35" i="6" s="1"/>
  <c r="L35" i="6"/>
  <c r="M35" i="6" s="1"/>
  <c r="I35" i="6"/>
  <c r="J35" i="6" s="1"/>
  <c r="BQ34" i="6"/>
  <c r="BP34" i="6"/>
  <c r="BM34" i="6"/>
  <c r="BN34" i="6" s="1"/>
  <c r="BK34" i="6"/>
  <c r="BH34" i="6"/>
  <c r="BE34" i="6"/>
  <c r="BB34" i="6"/>
  <c r="AY34" i="6"/>
  <c r="AV34" i="6"/>
  <c r="AS34" i="6"/>
  <c r="AP34" i="6"/>
  <c r="AM34" i="6"/>
  <c r="AJ34" i="6"/>
  <c r="AG34" i="6"/>
  <c r="AD34" i="6"/>
  <c r="AA34" i="6"/>
  <c r="X34" i="6"/>
  <c r="R34" i="6"/>
  <c r="S34" i="6" s="1"/>
  <c r="O34" i="6"/>
  <c r="P34" i="6" s="1"/>
  <c r="M34" i="6"/>
  <c r="L34" i="6"/>
  <c r="I34" i="6"/>
  <c r="J34" i="6" s="1"/>
  <c r="BQ33" i="6"/>
  <c r="BP33" i="6"/>
  <c r="BM33" i="6"/>
  <c r="BN33" i="6" s="1"/>
  <c r="BK33" i="6"/>
  <c r="BH33" i="6"/>
  <c r="BE33" i="6"/>
  <c r="BB33" i="6"/>
  <c r="AY33" i="6"/>
  <c r="AV33" i="6"/>
  <c r="AS33" i="6"/>
  <c r="AP33" i="6"/>
  <c r="AM33" i="6"/>
  <c r="AJ33" i="6"/>
  <c r="AG33" i="6"/>
  <c r="AD33" i="6"/>
  <c r="AA33" i="6"/>
  <c r="X33" i="6"/>
  <c r="S33" i="6"/>
  <c r="R33" i="6"/>
  <c r="O33" i="6"/>
  <c r="U33" i="6" s="1"/>
  <c r="M33" i="6"/>
  <c r="L33" i="6"/>
  <c r="I33" i="6"/>
  <c r="J33" i="6" s="1"/>
  <c r="BQ32" i="6"/>
  <c r="BP32" i="6"/>
  <c r="BM32" i="6"/>
  <c r="BN32" i="6" s="1"/>
  <c r="BK32" i="6"/>
  <c r="BH32" i="6"/>
  <c r="BE32" i="6"/>
  <c r="BB32" i="6"/>
  <c r="AY32" i="6"/>
  <c r="AV32" i="6"/>
  <c r="AS32" i="6"/>
  <c r="AP32" i="6"/>
  <c r="AM32" i="6"/>
  <c r="AJ32" i="6"/>
  <c r="AG32" i="6"/>
  <c r="AD32" i="6"/>
  <c r="AA32" i="6"/>
  <c r="X32" i="6"/>
  <c r="S32" i="6"/>
  <c r="R32" i="6"/>
  <c r="O32" i="6"/>
  <c r="U32" i="6" s="1"/>
  <c r="L32" i="6"/>
  <c r="M32" i="6" s="1"/>
  <c r="I32" i="6"/>
  <c r="J32" i="6" s="1"/>
  <c r="BQ31" i="6"/>
  <c r="BP31" i="6"/>
  <c r="BM31" i="6"/>
  <c r="BN31" i="6" s="1"/>
  <c r="BK31" i="6"/>
  <c r="BH31" i="6"/>
  <c r="BE31" i="6"/>
  <c r="BB31" i="6"/>
  <c r="AY31" i="6"/>
  <c r="AV31" i="6"/>
  <c r="AS31" i="6"/>
  <c r="AP31" i="6"/>
  <c r="AM31" i="6"/>
  <c r="AJ31" i="6"/>
  <c r="AG31" i="6"/>
  <c r="AD31" i="6"/>
  <c r="AA31" i="6"/>
  <c r="X31" i="6"/>
  <c r="R31" i="6"/>
  <c r="S31" i="6" s="1"/>
  <c r="O31" i="6"/>
  <c r="U31" i="6" s="1"/>
  <c r="L31" i="6"/>
  <c r="M31" i="6" s="1"/>
  <c r="I31" i="6"/>
  <c r="J31" i="6" s="1"/>
  <c r="BQ30" i="6"/>
  <c r="BP30" i="6"/>
  <c r="BM30" i="6"/>
  <c r="BN30" i="6" s="1"/>
  <c r="BK30" i="6"/>
  <c r="BH30" i="6"/>
  <c r="BE30" i="6"/>
  <c r="BB30" i="6"/>
  <c r="AY30" i="6"/>
  <c r="AV30" i="6"/>
  <c r="AS30" i="6"/>
  <c r="AP30" i="6"/>
  <c r="AM30" i="6"/>
  <c r="AJ30" i="6"/>
  <c r="AG30" i="6"/>
  <c r="AD30" i="6"/>
  <c r="AA30" i="6"/>
  <c r="X30" i="6"/>
  <c r="R30" i="6"/>
  <c r="S30" i="6" s="1"/>
  <c r="O30" i="6"/>
  <c r="P30" i="6" s="1"/>
  <c r="M30" i="6"/>
  <c r="L30" i="6"/>
  <c r="I30" i="6"/>
  <c r="J30" i="6" s="1"/>
  <c r="BQ29" i="6"/>
  <c r="BP29" i="6"/>
  <c r="BM29" i="6"/>
  <c r="BN29" i="6" s="1"/>
  <c r="BK29" i="6"/>
  <c r="BH29" i="6"/>
  <c r="BE29" i="6"/>
  <c r="BB29" i="6"/>
  <c r="AY29" i="6"/>
  <c r="AV29" i="6"/>
  <c r="AS29" i="6"/>
  <c r="AP29" i="6"/>
  <c r="AM29" i="6"/>
  <c r="AJ29" i="6"/>
  <c r="AG29" i="6"/>
  <c r="AD29" i="6"/>
  <c r="AA29" i="6"/>
  <c r="X29" i="6"/>
  <c r="S29" i="6"/>
  <c r="R29" i="6"/>
  <c r="O29" i="6"/>
  <c r="U29" i="6" s="1"/>
  <c r="M29" i="6"/>
  <c r="L29" i="6"/>
  <c r="I29" i="6"/>
  <c r="J29" i="6" s="1"/>
  <c r="BQ28" i="6"/>
  <c r="BP28" i="6"/>
  <c r="BM28" i="6"/>
  <c r="BN28" i="6" s="1"/>
  <c r="BK28" i="6"/>
  <c r="BH28" i="6"/>
  <c r="BE28" i="6"/>
  <c r="BB28" i="6"/>
  <c r="AY28" i="6"/>
  <c r="AV28" i="6"/>
  <c r="AS28" i="6"/>
  <c r="AP28" i="6"/>
  <c r="AM28" i="6"/>
  <c r="AJ28" i="6"/>
  <c r="AG28" i="6"/>
  <c r="AD28" i="6"/>
  <c r="AA28" i="6"/>
  <c r="X28" i="6"/>
  <c r="S28" i="6"/>
  <c r="R28" i="6"/>
  <c r="O28" i="6"/>
  <c r="L28" i="6"/>
  <c r="M28" i="6" s="1"/>
  <c r="I28" i="6"/>
  <c r="J28" i="6" s="1"/>
  <c r="BQ27" i="6"/>
  <c r="BP27" i="6"/>
  <c r="BM27" i="6"/>
  <c r="BN27" i="6" s="1"/>
  <c r="BK27" i="6"/>
  <c r="BH27" i="6"/>
  <c r="BE27" i="6"/>
  <c r="BB27" i="6"/>
  <c r="AY27" i="6"/>
  <c r="AV27" i="6"/>
  <c r="AS27" i="6"/>
  <c r="AP27" i="6"/>
  <c r="AM27" i="6"/>
  <c r="AJ27" i="6"/>
  <c r="AG27" i="6"/>
  <c r="AD27" i="6"/>
  <c r="AA27" i="6"/>
  <c r="X27" i="6"/>
  <c r="R27" i="6"/>
  <c r="S27" i="6" s="1"/>
  <c r="O27" i="6"/>
  <c r="L27" i="6"/>
  <c r="M27" i="6" s="1"/>
  <c r="I27" i="6"/>
  <c r="J27" i="6" s="1"/>
  <c r="BQ26" i="6"/>
  <c r="BP26" i="6"/>
  <c r="BM26" i="6"/>
  <c r="BN26" i="6" s="1"/>
  <c r="BK26" i="6"/>
  <c r="BH26" i="6"/>
  <c r="BE26" i="6"/>
  <c r="BB26" i="6"/>
  <c r="AY26" i="6"/>
  <c r="AV26" i="6"/>
  <c r="AS26" i="6"/>
  <c r="AP26" i="6"/>
  <c r="AM26" i="6"/>
  <c r="AJ26" i="6"/>
  <c r="AG26" i="6"/>
  <c r="AD26" i="6"/>
  <c r="AA26" i="6"/>
  <c r="X26" i="6"/>
  <c r="R26" i="6"/>
  <c r="S26" i="6" s="1"/>
  <c r="O26" i="6"/>
  <c r="P26" i="6" s="1"/>
  <c r="M26" i="6"/>
  <c r="L26" i="6"/>
  <c r="I26" i="6"/>
  <c r="J26" i="6" s="1"/>
  <c r="BQ25" i="6"/>
  <c r="BP25" i="6"/>
  <c r="BM25" i="6"/>
  <c r="BN25" i="6" s="1"/>
  <c r="BK25" i="6"/>
  <c r="BH25" i="6"/>
  <c r="BE25" i="6"/>
  <c r="BB25" i="6"/>
  <c r="AY25" i="6"/>
  <c r="AV25" i="6"/>
  <c r="AS25" i="6"/>
  <c r="AP25" i="6"/>
  <c r="AM25" i="6"/>
  <c r="AJ25" i="6"/>
  <c r="AG25" i="6"/>
  <c r="AD25" i="6"/>
  <c r="AA25" i="6"/>
  <c r="X25" i="6"/>
  <c r="S25" i="6"/>
  <c r="R25" i="6"/>
  <c r="O25" i="6"/>
  <c r="U25" i="6" s="1"/>
  <c r="M25" i="6"/>
  <c r="L25" i="6"/>
  <c r="I25" i="6"/>
  <c r="J25" i="6" s="1"/>
  <c r="BQ24" i="6"/>
  <c r="BP24" i="6"/>
  <c r="BM24" i="6"/>
  <c r="BN24" i="6" s="1"/>
  <c r="BK24" i="6"/>
  <c r="BH24" i="6"/>
  <c r="BE24" i="6"/>
  <c r="BB24" i="6"/>
  <c r="AY24" i="6"/>
  <c r="AV24" i="6"/>
  <c r="AS24" i="6"/>
  <c r="AP24" i="6"/>
  <c r="AM24" i="6"/>
  <c r="AJ24" i="6"/>
  <c r="AG24" i="6"/>
  <c r="AD24" i="6"/>
  <c r="AA24" i="6"/>
  <c r="X24" i="6"/>
  <c r="S24" i="6"/>
  <c r="R24" i="6"/>
  <c r="O24" i="6"/>
  <c r="L24" i="6"/>
  <c r="M24" i="6" s="1"/>
  <c r="I24" i="6"/>
  <c r="J24" i="6" s="1"/>
  <c r="BQ23" i="6"/>
  <c r="BP23" i="6"/>
  <c r="BM23" i="6"/>
  <c r="BN23" i="6" s="1"/>
  <c r="BK23" i="6"/>
  <c r="BH23" i="6"/>
  <c r="BE23" i="6"/>
  <c r="BB23" i="6"/>
  <c r="AY23" i="6"/>
  <c r="AV23" i="6"/>
  <c r="AS23" i="6"/>
  <c r="AP23" i="6"/>
  <c r="AM23" i="6"/>
  <c r="AJ23" i="6"/>
  <c r="AG23" i="6"/>
  <c r="AD23" i="6"/>
  <c r="AA23" i="6"/>
  <c r="X23" i="6"/>
  <c r="R23" i="6"/>
  <c r="S23" i="6" s="1"/>
  <c r="O23" i="6"/>
  <c r="P23" i="6" s="1"/>
  <c r="L23" i="6"/>
  <c r="M23" i="6" s="1"/>
  <c r="I23" i="6"/>
  <c r="J23" i="6" s="1"/>
  <c r="BQ22" i="6"/>
  <c r="BP22" i="6"/>
  <c r="BM22" i="6"/>
  <c r="BN22" i="6" s="1"/>
  <c r="BK22" i="6"/>
  <c r="BH22" i="6"/>
  <c r="BE22" i="6"/>
  <c r="BB22" i="6"/>
  <c r="AY22" i="6"/>
  <c r="AV22" i="6"/>
  <c r="AS22" i="6"/>
  <c r="AP22" i="6"/>
  <c r="AM22" i="6"/>
  <c r="AJ22" i="6"/>
  <c r="AG22" i="6"/>
  <c r="AD22" i="6"/>
  <c r="AA22" i="6"/>
  <c r="X22" i="6"/>
  <c r="R22" i="6"/>
  <c r="S22" i="6" s="1"/>
  <c r="O22" i="6"/>
  <c r="M22" i="6"/>
  <c r="L22" i="6"/>
  <c r="I22" i="6"/>
  <c r="J22" i="6" s="1"/>
  <c r="BQ21" i="6"/>
  <c r="BP21" i="6"/>
  <c r="BM21" i="6"/>
  <c r="BN21" i="6" s="1"/>
  <c r="BK21" i="6"/>
  <c r="BH21" i="6"/>
  <c r="BE21" i="6"/>
  <c r="BB21" i="6"/>
  <c r="AY21" i="6"/>
  <c r="AV21" i="6"/>
  <c r="AS21" i="6"/>
  <c r="AP21" i="6"/>
  <c r="AM21" i="6"/>
  <c r="AJ21" i="6"/>
  <c r="AG21" i="6"/>
  <c r="AD21" i="6"/>
  <c r="AA21" i="6"/>
  <c r="X21" i="6"/>
  <c r="S21" i="6"/>
  <c r="R21" i="6"/>
  <c r="O21" i="6"/>
  <c r="M21" i="6"/>
  <c r="L21" i="6"/>
  <c r="I21" i="6"/>
  <c r="J21" i="6" s="1"/>
  <c r="BQ20" i="6"/>
  <c r="BP20" i="6"/>
  <c r="BM20" i="6"/>
  <c r="BN20" i="6" s="1"/>
  <c r="BK20" i="6"/>
  <c r="BH20" i="6"/>
  <c r="BE20" i="6"/>
  <c r="BB20" i="6"/>
  <c r="AY20" i="6"/>
  <c r="AV20" i="6"/>
  <c r="AS20" i="6"/>
  <c r="AP20" i="6"/>
  <c r="AM20" i="6"/>
  <c r="AJ20" i="6"/>
  <c r="AG20" i="6"/>
  <c r="AD20" i="6"/>
  <c r="AA20" i="6"/>
  <c r="X20" i="6"/>
  <c r="S20" i="6"/>
  <c r="R20" i="6"/>
  <c r="O20" i="6"/>
  <c r="L20" i="6"/>
  <c r="M20" i="6" s="1"/>
  <c r="I20" i="6"/>
  <c r="J20" i="6" s="1"/>
  <c r="BQ19" i="6"/>
  <c r="BP19" i="6"/>
  <c r="BM19" i="6"/>
  <c r="BN19" i="6" s="1"/>
  <c r="BK19" i="6"/>
  <c r="BH19" i="6"/>
  <c r="BE19" i="6"/>
  <c r="BB19" i="6"/>
  <c r="AY19" i="6"/>
  <c r="AV19" i="6"/>
  <c r="AS19" i="6"/>
  <c r="AP19" i="6"/>
  <c r="AM19" i="6"/>
  <c r="AJ19" i="6"/>
  <c r="AG19" i="6"/>
  <c r="AD19" i="6"/>
  <c r="AA19" i="6"/>
  <c r="X19" i="6"/>
  <c r="R19" i="6"/>
  <c r="S19" i="6" s="1"/>
  <c r="O19" i="6"/>
  <c r="L19" i="6"/>
  <c r="M19" i="6" s="1"/>
  <c r="I19" i="6"/>
  <c r="J19" i="6" s="1"/>
  <c r="BQ18" i="6"/>
  <c r="BP18" i="6"/>
  <c r="BM18" i="6"/>
  <c r="BN18" i="6" s="1"/>
  <c r="BK18" i="6"/>
  <c r="BH18" i="6"/>
  <c r="BE18" i="6"/>
  <c r="BB18" i="6"/>
  <c r="AY18" i="6"/>
  <c r="AV18" i="6"/>
  <c r="AS18" i="6"/>
  <c r="AP18" i="6"/>
  <c r="AM18" i="6"/>
  <c r="AJ18" i="6"/>
  <c r="AG18" i="6"/>
  <c r="AD18" i="6"/>
  <c r="AA18" i="6"/>
  <c r="X18" i="6"/>
  <c r="R18" i="6"/>
  <c r="S18" i="6" s="1"/>
  <c r="O18" i="6"/>
  <c r="M18" i="6"/>
  <c r="L18" i="6"/>
  <c r="I18" i="6"/>
  <c r="J18" i="6" s="1"/>
  <c r="BQ17" i="6"/>
  <c r="BP17" i="6"/>
  <c r="BM17" i="6"/>
  <c r="BN17" i="6" s="1"/>
  <c r="BK17" i="6"/>
  <c r="BH17" i="6"/>
  <c r="BE17" i="6"/>
  <c r="BB17" i="6"/>
  <c r="AY17" i="6"/>
  <c r="AV17" i="6"/>
  <c r="AS17" i="6"/>
  <c r="AP17" i="6"/>
  <c r="AM17" i="6"/>
  <c r="AJ17" i="6"/>
  <c r="AG17" i="6"/>
  <c r="AD17" i="6"/>
  <c r="AA17" i="6"/>
  <c r="X17" i="6"/>
  <c r="S17" i="6"/>
  <c r="R17" i="6"/>
  <c r="O17" i="6"/>
  <c r="M17" i="6"/>
  <c r="L17" i="6"/>
  <c r="I17" i="6"/>
  <c r="J17" i="6" s="1"/>
  <c r="BQ16" i="6"/>
  <c r="BP16" i="6"/>
  <c r="BM16" i="6"/>
  <c r="BN16" i="6" s="1"/>
  <c r="BK16" i="6"/>
  <c r="BH16" i="6"/>
  <c r="BE16" i="6"/>
  <c r="BB16" i="6"/>
  <c r="AY16" i="6"/>
  <c r="AV16" i="6"/>
  <c r="AS16" i="6"/>
  <c r="AP16" i="6"/>
  <c r="AM16" i="6"/>
  <c r="AJ16" i="6"/>
  <c r="AG16" i="6"/>
  <c r="AD16" i="6"/>
  <c r="AA16" i="6"/>
  <c r="X16" i="6"/>
  <c r="S16" i="6"/>
  <c r="R16" i="6"/>
  <c r="O16" i="6"/>
  <c r="L16" i="6"/>
  <c r="M16" i="6" s="1"/>
  <c r="I16" i="6"/>
  <c r="J16" i="6" s="1"/>
  <c r="BQ15" i="6"/>
  <c r="BP15" i="6"/>
  <c r="BM15" i="6"/>
  <c r="BN15" i="6" s="1"/>
  <c r="BK15" i="6"/>
  <c r="BH15" i="6"/>
  <c r="BE15" i="6"/>
  <c r="BB15" i="6"/>
  <c r="AY15" i="6"/>
  <c r="AV15" i="6"/>
  <c r="AS15" i="6"/>
  <c r="AP15" i="6"/>
  <c r="AM15" i="6"/>
  <c r="AJ15" i="6"/>
  <c r="AG15" i="6"/>
  <c r="AD15" i="6"/>
  <c r="AA15" i="6"/>
  <c r="X15" i="6"/>
  <c r="R15" i="6"/>
  <c r="S15" i="6" s="1"/>
  <c r="O15" i="6"/>
  <c r="L15" i="6"/>
  <c r="M15" i="6" s="1"/>
  <c r="I15" i="6"/>
  <c r="J15" i="6" s="1"/>
  <c r="BQ14" i="6"/>
  <c r="BP14" i="6"/>
  <c r="BM14" i="6"/>
  <c r="BN14" i="6" s="1"/>
  <c r="BK14" i="6"/>
  <c r="BH14" i="6"/>
  <c r="BE14" i="6"/>
  <c r="BB14" i="6"/>
  <c r="AY14" i="6"/>
  <c r="AV14" i="6"/>
  <c r="AS14" i="6"/>
  <c r="AP14" i="6"/>
  <c r="AM14" i="6"/>
  <c r="AJ14" i="6"/>
  <c r="AG14" i="6"/>
  <c r="AD14" i="6"/>
  <c r="AA14" i="6"/>
  <c r="X14" i="6"/>
  <c r="R14" i="6"/>
  <c r="S14" i="6" s="1"/>
  <c r="O14" i="6"/>
  <c r="M14" i="6"/>
  <c r="L14" i="6"/>
  <c r="I14" i="6"/>
  <c r="J14" i="6" s="1"/>
  <c r="BQ13" i="6"/>
  <c r="BP13" i="6"/>
  <c r="BM13" i="6"/>
  <c r="BK13" i="6"/>
  <c r="BH13" i="6"/>
  <c r="BE13" i="6"/>
  <c r="BB13" i="6"/>
  <c r="BB12" i="6" s="1"/>
  <c r="AY13" i="6"/>
  <c r="AV13" i="6"/>
  <c r="AS13" i="6"/>
  <c r="AP13" i="6"/>
  <c r="AP12" i="6" s="1"/>
  <c r="AM13" i="6"/>
  <c r="AJ13" i="6"/>
  <c r="AG13" i="6"/>
  <c r="AD13" i="6"/>
  <c r="AD12" i="6" s="1"/>
  <c r="AA13" i="6"/>
  <c r="X13" i="6"/>
  <c r="S13" i="6"/>
  <c r="R13" i="6"/>
  <c r="O13" i="6"/>
  <c r="M13" i="6"/>
  <c r="L13" i="6"/>
  <c r="I13" i="6"/>
  <c r="BK12" i="6"/>
  <c r="BH12" i="6"/>
  <c r="AY12" i="6"/>
  <c r="AV12" i="6"/>
  <c r="AM12" i="6"/>
  <c r="AJ12" i="6"/>
  <c r="AA12" i="6"/>
  <c r="X12" i="6"/>
  <c r="BP11" i="6"/>
  <c r="BJ11" i="6"/>
  <c r="BG11" i="6"/>
  <c r="BD11" i="6"/>
  <c r="BB11" i="6"/>
  <c r="BA11" i="6"/>
  <c r="AY11" i="6"/>
  <c r="AX11" i="6"/>
  <c r="AV11" i="6"/>
  <c r="AU11" i="6"/>
  <c r="AR11" i="6"/>
  <c r="AO11" i="6"/>
  <c r="AM11" i="6"/>
  <c r="AL11" i="6"/>
  <c r="AI11" i="6"/>
  <c r="AI9" i="6" s="1"/>
  <c r="AF11" i="6"/>
  <c r="AC11" i="6"/>
  <c r="AA11" i="6"/>
  <c r="Z11" i="6"/>
  <c r="W11" i="6"/>
  <c r="BD9" i="6"/>
  <c r="AR9" i="6"/>
  <c r="AL9" i="6"/>
  <c r="AF9" i="6"/>
  <c r="S108" i="6" l="1"/>
  <c r="M201" i="6"/>
  <c r="M238" i="6"/>
  <c r="M108" i="6"/>
  <c r="J133" i="6"/>
  <c r="S211" i="6"/>
  <c r="T216" i="6"/>
  <c r="P216" i="6"/>
  <c r="I106" i="6"/>
  <c r="M133" i="6"/>
  <c r="P218" i="6"/>
  <c r="T226" i="6"/>
  <c r="P226" i="6"/>
  <c r="S245" i="6"/>
  <c r="M267" i="6"/>
  <c r="U76" i="6"/>
  <c r="U98" i="6"/>
  <c r="T123" i="6"/>
  <c r="P123" i="6"/>
  <c r="M127" i="6"/>
  <c r="J140" i="6"/>
  <c r="P167" i="6"/>
  <c r="U171" i="6"/>
  <c r="M211" i="6"/>
  <c r="U217" i="6"/>
  <c r="T223" i="6"/>
  <c r="P223" i="6"/>
  <c r="U240" i="6"/>
  <c r="J238" i="6"/>
  <c r="P238" i="6"/>
  <c r="M259" i="6"/>
  <c r="M306" i="6"/>
  <c r="R11" i="6"/>
  <c r="T82" i="6"/>
  <c r="U82" i="6" s="1"/>
  <c r="T90" i="6"/>
  <c r="U90" i="6" s="1"/>
  <c r="T92" i="6"/>
  <c r="U92" i="6" s="1"/>
  <c r="T94" i="6"/>
  <c r="U94" i="6" s="1"/>
  <c r="T99" i="6"/>
  <c r="U99" i="6" s="1"/>
  <c r="T101" i="6"/>
  <c r="U101" i="6" s="1"/>
  <c r="T103" i="6"/>
  <c r="U103" i="6" s="1"/>
  <c r="P124" i="6"/>
  <c r="P150" i="6"/>
  <c r="P149" i="6" s="1"/>
  <c r="T165" i="6"/>
  <c r="P165" i="6"/>
  <c r="J169" i="6"/>
  <c r="P169" i="6"/>
  <c r="S12" i="6"/>
  <c r="U74" i="6"/>
  <c r="T78" i="6"/>
  <c r="U78" i="6" s="1"/>
  <c r="T86" i="6"/>
  <c r="U86" i="6" s="1"/>
  <c r="T91" i="6"/>
  <c r="U91" i="6" s="1"/>
  <c r="T93" i="6"/>
  <c r="U93" i="6" s="1"/>
  <c r="U95" i="6"/>
  <c r="P96" i="6"/>
  <c r="T96" i="6" s="1"/>
  <c r="U96" i="6" s="1"/>
  <c r="P98" i="6"/>
  <c r="T100" i="6"/>
  <c r="U100" i="6" s="1"/>
  <c r="T102" i="6"/>
  <c r="U102" i="6" s="1"/>
  <c r="T104" i="6"/>
  <c r="U104" i="6" s="1"/>
  <c r="P125" i="6"/>
  <c r="P130" i="6"/>
  <c r="T130" i="6" s="1"/>
  <c r="U130" i="6" s="1"/>
  <c r="M142" i="6"/>
  <c r="M107" i="6" s="1"/>
  <c r="L140" i="6"/>
  <c r="U150" i="6"/>
  <c r="P154" i="6"/>
  <c r="U166" i="6"/>
  <c r="U216" i="6"/>
  <c r="U218" i="6"/>
  <c r="U227" i="6"/>
  <c r="U242" i="6"/>
  <c r="T263" i="6"/>
  <c r="U263" i="6"/>
  <c r="P263" i="6"/>
  <c r="T282" i="6"/>
  <c r="U282" i="6" s="1"/>
  <c r="P282" i="6"/>
  <c r="P333" i="6"/>
  <c r="T333" i="6"/>
  <c r="U333" i="6" s="1"/>
  <c r="T380" i="6"/>
  <c r="P380" i="6"/>
  <c r="U380" i="6"/>
  <c r="T405" i="6"/>
  <c r="P405" i="6"/>
  <c r="U405" i="6"/>
  <c r="T97" i="6"/>
  <c r="U97" i="6" s="1"/>
  <c r="U124" i="6"/>
  <c r="J149" i="6"/>
  <c r="P240" i="6"/>
  <c r="P242" i="6"/>
  <c r="T262" i="6"/>
  <c r="P262" i="6"/>
  <c r="T285" i="6"/>
  <c r="P285" i="6"/>
  <c r="U122" i="6"/>
  <c r="J127" i="6"/>
  <c r="U151" i="6"/>
  <c r="U164" i="6"/>
  <c r="U173" i="6"/>
  <c r="U219" i="6"/>
  <c r="U222" i="6"/>
  <c r="U225" i="6"/>
  <c r="M245" i="6"/>
  <c r="J245" i="6"/>
  <c r="P259" i="6"/>
  <c r="U261" i="6"/>
  <c r="U265" i="6"/>
  <c r="U283" i="6"/>
  <c r="T296" i="6"/>
  <c r="T302" i="6"/>
  <c r="U302" i="6" s="1"/>
  <c r="T312" i="6"/>
  <c r="P312" i="6"/>
  <c r="S347" i="6"/>
  <c r="M382" i="6"/>
  <c r="S413" i="6"/>
  <c r="P437" i="6"/>
  <c r="T437" i="6" s="1"/>
  <c r="U437" i="6" s="1"/>
  <c r="T439" i="6"/>
  <c r="P439" i="6"/>
  <c r="O442" i="6"/>
  <c r="M292" i="6"/>
  <c r="S306" i="6"/>
  <c r="T339" i="6"/>
  <c r="P339" i="6"/>
  <c r="U339" i="6"/>
  <c r="T447" i="6"/>
  <c r="P447" i="6"/>
  <c r="U281" i="6"/>
  <c r="T289" i="6"/>
  <c r="P289" i="6"/>
  <c r="P280" i="6" s="1"/>
  <c r="T301" i="6"/>
  <c r="U301" i="6"/>
  <c r="U313" i="6"/>
  <c r="T316" i="6"/>
  <c r="P316" i="6"/>
  <c r="T330" i="6"/>
  <c r="P330" i="6"/>
  <c r="S338" i="6"/>
  <c r="M413" i="6"/>
  <c r="J447" i="6"/>
  <c r="I442" i="6"/>
  <c r="T463" i="6"/>
  <c r="P463" i="6"/>
  <c r="M320" i="6"/>
  <c r="S320" i="6"/>
  <c r="T327" i="6"/>
  <c r="U327" i="6" s="1"/>
  <c r="U331" i="6"/>
  <c r="U342" i="6"/>
  <c r="U445" i="6"/>
  <c r="U448" i="6"/>
  <c r="U458" i="6"/>
  <c r="U303" i="6"/>
  <c r="U304" i="6"/>
  <c r="U315" i="6"/>
  <c r="U318" i="6"/>
  <c r="U377" i="6"/>
  <c r="J396" i="6"/>
  <c r="U410" i="6"/>
  <c r="T444" i="6"/>
  <c r="U444" i="6" s="1"/>
  <c r="U462" i="6"/>
  <c r="U294" i="6"/>
  <c r="T300" i="6"/>
  <c r="U314" i="6"/>
  <c r="J320" i="6"/>
  <c r="T324" i="6"/>
  <c r="U324" i="6" s="1"/>
  <c r="U340" i="6"/>
  <c r="U343" i="6"/>
  <c r="P345" i="6"/>
  <c r="P338" i="6" s="1"/>
  <c r="P377" i="6"/>
  <c r="T378" i="6"/>
  <c r="U378" i="6" s="1"/>
  <c r="U406" i="6"/>
  <c r="U407" i="6"/>
  <c r="U408" i="6"/>
  <c r="U409" i="6"/>
  <c r="P410" i="6"/>
  <c r="T411" i="6"/>
  <c r="U411" i="6" s="1"/>
  <c r="U415" i="6"/>
  <c r="J435" i="6"/>
  <c r="T446" i="6"/>
  <c r="U446" i="6" s="1"/>
  <c r="U449" i="6"/>
  <c r="U459" i="6"/>
  <c r="P460" i="6"/>
  <c r="T460" i="6" s="1"/>
  <c r="U460" i="6" s="1"/>
  <c r="O11" i="6"/>
  <c r="U13" i="6"/>
  <c r="P13" i="6"/>
  <c r="P16" i="6"/>
  <c r="U22" i="6"/>
  <c r="P22" i="6"/>
  <c r="T22" i="6"/>
  <c r="AA156" i="6"/>
  <c r="W9" i="6"/>
  <c r="X11" i="6"/>
  <c r="M60" i="6"/>
  <c r="M12" i="6" s="1"/>
  <c r="L11" i="6"/>
  <c r="BN71" i="6"/>
  <c r="BQ83" i="6"/>
  <c r="BP70" i="6"/>
  <c r="AC9" i="6"/>
  <c r="AD9" i="6" s="1"/>
  <c r="AD11" i="6"/>
  <c r="U18" i="6"/>
  <c r="P18" i="6"/>
  <c r="P20" i="6"/>
  <c r="J106" i="6"/>
  <c r="AY156" i="6"/>
  <c r="J71" i="6"/>
  <c r="R70" i="6"/>
  <c r="S72" i="6"/>
  <c r="S71" i="6" s="1"/>
  <c r="M76" i="6"/>
  <c r="M71" i="6" s="1"/>
  <c r="L70" i="6"/>
  <c r="M70" i="6" s="1"/>
  <c r="S11" i="6"/>
  <c r="U14" i="6"/>
  <c r="P14" i="6"/>
  <c r="U15" i="6"/>
  <c r="P15" i="6"/>
  <c r="P17" i="6"/>
  <c r="T17" i="6" s="1"/>
  <c r="U17" i="6" s="1"/>
  <c r="P19" i="6"/>
  <c r="P21" i="6"/>
  <c r="T21" i="6" s="1"/>
  <c r="U21" i="6" s="1"/>
  <c r="BB156" i="6"/>
  <c r="I11" i="6"/>
  <c r="J13" i="6"/>
  <c r="J12" i="6" s="1"/>
  <c r="BM11" i="6"/>
  <c r="BN13" i="6"/>
  <c r="BN12" i="6" s="1"/>
  <c r="AJ11" i="6"/>
  <c r="AP11" i="6"/>
  <c r="T13" i="6"/>
  <c r="T14" i="6"/>
  <c r="T15" i="6"/>
  <c r="T16" i="6"/>
  <c r="U16" i="6" s="1"/>
  <c r="T18" i="6"/>
  <c r="T19" i="6"/>
  <c r="U19" i="6" s="1"/>
  <c r="T20" i="6"/>
  <c r="U20" i="6" s="1"/>
  <c r="Z9" i="6"/>
  <c r="AM70" i="6"/>
  <c r="T34" i="6"/>
  <c r="U34" i="6" s="1"/>
  <c r="T42" i="6"/>
  <c r="T46" i="6"/>
  <c r="T50" i="6"/>
  <c r="T51" i="6"/>
  <c r="T52" i="6"/>
  <c r="U52" i="6" s="1"/>
  <c r="AY70" i="6"/>
  <c r="BK70" i="6"/>
  <c r="P87" i="6"/>
  <c r="T87" i="6" s="1"/>
  <c r="U87" i="6" s="1"/>
  <c r="O70" i="6"/>
  <c r="S107" i="6"/>
  <c r="S133" i="6"/>
  <c r="BQ133" i="6"/>
  <c r="BQ107" i="6"/>
  <c r="S157" i="6"/>
  <c r="S156" i="6" s="1"/>
  <c r="M169" i="6"/>
  <c r="M157" i="6"/>
  <c r="M156" i="6" s="1"/>
  <c r="J193" i="6"/>
  <c r="T23" i="6"/>
  <c r="T37" i="6"/>
  <c r="U37" i="6" s="1"/>
  <c r="T47" i="6"/>
  <c r="U47" i="6" s="1"/>
  <c r="T49" i="6"/>
  <c r="U49" i="6" s="1"/>
  <c r="BG9" i="6"/>
  <c r="AG12" i="6"/>
  <c r="AG9" i="6" s="1"/>
  <c r="AG11" i="6"/>
  <c r="BE12" i="6"/>
  <c r="BE9" i="6" s="1"/>
  <c r="BE11" i="6"/>
  <c r="U23" i="6"/>
  <c r="P24" i="6"/>
  <c r="T24" i="6" s="1"/>
  <c r="U24" i="6" s="1"/>
  <c r="P25" i="6"/>
  <c r="P27" i="6"/>
  <c r="T27" i="6" s="1"/>
  <c r="U27" i="6" s="1"/>
  <c r="U30" i="6"/>
  <c r="P31" i="6"/>
  <c r="U35" i="6"/>
  <c r="P36" i="6"/>
  <c r="T36" i="6" s="1"/>
  <c r="U36" i="6" s="1"/>
  <c r="U38" i="6"/>
  <c r="P39" i="6"/>
  <c r="T39" i="6" s="1"/>
  <c r="U39" i="6" s="1"/>
  <c r="U40" i="6"/>
  <c r="U41" i="6"/>
  <c r="P44" i="6"/>
  <c r="U46" i="6"/>
  <c r="P48" i="6"/>
  <c r="T48" i="6" s="1"/>
  <c r="U48" i="6" s="1"/>
  <c r="U50" i="6"/>
  <c r="P51" i="6"/>
  <c r="BQ12" i="6"/>
  <c r="AS70" i="6"/>
  <c r="AA71" i="6"/>
  <c r="AM71" i="6"/>
  <c r="BK71" i="6"/>
  <c r="BQ71" i="6"/>
  <c r="AG70" i="6"/>
  <c r="AS71" i="6"/>
  <c r="BE70" i="6"/>
  <c r="X70" i="6"/>
  <c r="I70" i="6"/>
  <c r="J87" i="6"/>
  <c r="J107" i="6"/>
  <c r="BN107" i="6"/>
  <c r="BQ169" i="6"/>
  <c r="J211" i="6"/>
  <c r="T25" i="6"/>
  <c r="T26" i="6"/>
  <c r="U26" i="6" s="1"/>
  <c r="T28" i="6"/>
  <c r="U28" i="6" s="1"/>
  <c r="T29" i="6"/>
  <c r="T30" i="6"/>
  <c r="T31" i="6"/>
  <c r="T32" i="6"/>
  <c r="T33" i="6"/>
  <c r="T35" i="6"/>
  <c r="T38" i="6"/>
  <c r="T40" i="6"/>
  <c r="T41" i="6"/>
  <c r="T43" i="6"/>
  <c r="U43" i="6" s="1"/>
  <c r="T44" i="6"/>
  <c r="U44" i="6" s="1"/>
  <c r="T45" i="6"/>
  <c r="BQ11" i="6"/>
  <c r="AS12" i="6"/>
  <c r="AS9" i="6" s="1"/>
  <c r="AS11" i="6"/>
  <c r="P28" i="6"/>
  <c r="P29" i="6"/>
  <c r="P32" i="6"/>
  <c r="P33" i="6"/>
  <c r="P37" i="6"/>
  <c r="P42" i="6"/>
  <c r="P45" i="6"/>
  <c r="P53" i="6"/>
  <c r="T53" i="6" s="1"/>
  <c r="U53" i="6" s="1"/>
  <c r="AU9" i="6"/>
  <c r="BA9" i="6"/>
  <c r="BB9" i="6" s="1"/>
  <c r="BH11" i="6"/>
  <c r="P54" i="6"/>
  <c r="U54" i="6"/>
  <c r="P55" i="6"/>
  <c r="T55" i="6" s="1"/>
  <c r="U55" i="6"/>
  <c r="U56" i="6"/>
  <c r="P56" i="6"/>
  <c r="T56" i="6" s="1"/>
  <c r="P57" i="6"/>
  <c r="U57" i="6"/>
  <c r="U58" i="6"/>
  <c r="P58" i="6"/>
  <c r="T58" i="6" s="1"/>
  <c r="P59" i="6"/>
  <c r="T59" i="6" s="1"/>
  <c r="U59" i="6" s="1"/>
  <c r="AJ70" i="6"/>
  <c r="BM70" i="6"/>
  <c r="BN70" i="6" s="1"/>
  <c r="BN87" i="6"/>
  <c r="BN106" i="6"/>
  <c r="J157" i="6"/>
  <c r="J156" i="6" s="1"/>
  <c r="BN211" i="6"/>
  <c r="AD70" i="6"/>
  <c r="T73" i="6"/>
  <c r="U73" i="6" s="1"/>
  <c r="T77" i="6"/>
  <c r="U77" i="6" s="1"/>
  <c r="T81" i="6"/>
  <c r="U81" i="6" s="1"/>
  <c r="T85" i="6"/>
  <c r="U85" i="6" s="1"/>
  <c r="P88" i="6"/>
  <c r="T88" i="6" s="1"/>
  <c r="U88" i="6" s="1"/>
  <c r="P89" i="6"/>
  <c r="T89" i="6" s="1"/>
  <c r="U89" i="6" s="1"/>
  <c r="T113" i="6"/>
  <c r="T116" i="6"/>
  <c r="T117" i="6"/>
  <c r="T152" i="6"/>
  <c r="U152" i="6" s="1"/>
  <c r="AD156" i="6"/>
  <c r="BQ194" i="6"/>
  <c r="BP193" i="6"/>
  <c r="BP156" i="6" s="1"/>
  <c r="U199" i="6"/>
  <c r="J201" i="6"/>
  <c r="T202" i="6"/>
  <c r="T205" i="6"/>
  <c r="T206" i="6"/>
  <c r="P246" i="6"/>
  <c r="U250" i="6"/>
  <c r="P250" i="6"/>
  <c r="U60" i="6"/>
  <c r="P60" i="6"/>
  <c r="P61" i="6"/>
  <c r="T61" i="6" s="1"/>
  <c r="U61" i="6" s="1"/>
  <c r="U62" i="6"/>
  <c r="P62" i="6"/>
  <c r="U63" i="6"/>
  <c r="P63" i="6"/>
  <c r="U64" i="6"/>
  <c r="P64" i="6"/>
  <c r="P65" i="6"/>
  <c r="T65" i="6" s="1"/>
  <c r="U65" i="6" s="1"/>
  <c r="U66" i="6"/>
  <c r="P66" i="6"/>
  <c r="P67" i="6"/>
  <c r="T67" i="6" s="1"/>
  <c r="U67" i="6" s="1"/>
  <c r="P68" i="6"/>
  <c r="T68" i="6" s="1"/>
  <c r="U68" i="6" s="1"/>
  <c r="AV70" i="6"/>
  <c r="BE71" i="6"/>
  <c r="T72" i="6"/>
  <c r="T80" i="6"/>
  <c r="U80" i="6" s="1"/>
  <c r="T84" i="6"/>
  <c r="U84" i="6" s="1"/>
  <c r="J108" i="6"/>
  <c r="R106" i="6"/>
  <c r="S106" i="6" s="1"/>
  <c r="X108" i="6"/>
  <c r="BN108" i="6"/>
  <c r="P109" i="6"/>
  <c r="U109" i="6"/>
  <c r="P110" i="6"/>
  <c r="T110" i="6" s="1"/>
  <c r="P111" i="6"/>
  <c r="T111" i="6" s="1"/>
  <c r="U111" i="6" s="1"/>
  <c r="P112" i="6"/>
  <c r="T112" i="6" s="1"/>
  <c r="U112" i="6" s="1"/>
  <c r="P113" i="6"/>
  <c r="P114" i="6"/>
  <c r="T114" i="6" s="1"/>
  <c r="U114" i="6" s="1"/>
  <c r="P115" i="6"/>
  <c r="T115" i="6" s="1"/>
  <c r="U115" i="6" s="1"/>
  <c r="P116" i="6"/>
  <c r="P117" i="6"/>
  <c r="P118" i="6"/>
  <c r="T118" i="6" s="1"/>
  <c r="U118" i="6" s="1"/>
  <c r="P129" i="6"/>
  <c r="P127" i="6" s="1"/>
  <c r="T131" i="6"/>
  <c r="AP133" i="6"/>
  <c r="AO156" i="6"/>
  <c r="AO9" i="6" s="1"/>
  <c r="AP9" i="6" s="1"/>
  <c r="AD169" i="6"/>
  <c r="AJ169" i="6"/>
  <c r="BB169" i="6"/>
  <c r="P195" i="6"/>
  <c r="T197" i="6"/>
  <c r="P199" i="6"/>
  <c r="S201" i="6"/>
  <c r="P202" i="6"/>
  <c r="BN202" i="6"/>
  <c r="BN157" i="6" s="1"/>
  <c r="P203" i="6"/>
  <c r="T203" i="6" s="1"/>
  <c r="U203" i="6" s="1"/>
  <c r="P204" i="6"/>
  <c r="T204" i="6" s="1"/>
  <c r="U204" i="6" s="1"/>
  <c r="P205" i="6"/>
  <c r="P206" i="6"/>
  <c r="P207" i="6"/>
  <c r="T207" i="6" s="1"/>
  <c r="U207" i="6" s="1"/>
  <c r="P208" i="6"/>
  <c r="T208" i="6" s="1"/>
  <c r="U208" i="6" s="1"/>
  <c r="P209" i="6"/>
  <c r="T209" i="6" s="1"/>
  <c r="U209" i="6" s="1"/>
  <c r="BQ223" i="6"/>
  <c r="BQ157" i="6" s="1"/>
  <c r="BQ156" i="6" s="1"/>
  <c r="T239" i="6"/>
  <c r="U239" i="6" s="1"/>
  <c r="T243" i="6"/>
  <c r="U243" i="6" s="1"/>
  <c r="BP245" i="6"/>
  <c r="BQ245" i="6" s="1"/>
  <c r="U247" i="6"/>
  <c r="P247" i="6"/>
  <c r="P251" i="6"/>
  <c r="T251" i="6" s="1"/>
  <c r="U251" i="6" s="1"/>
  <c r="AM259" i="6"/>
  <c r="BH259" i="6"/>
  <c r="T260" i="6"/>
  <c r="BP267" i="6"/>
  <c r="BQ267" i="6" s="1"/>
  <c r="BP280" i="6"/>
  <c r="T286" i="6"/>
  <c r="U286" i="6" s="1"/>
  <c r="AV292" i="6"/>
  <c r="BP292" i="6"/>
  <c r="BQ292" i="6" s="1"/>
  <c r="T293" i="6"/>
  <c r="U293" i="6" s="1"/>
  <c r="P293" i="6"/>
  <c r="J292" i="6"/>
  <c r="BM292" i="6"/>
  <c r="BN292" i="6" s="1"/>
  <c r="BN294" i="6"/>
  <c r="P297" i="6"/>
  <c r="T297" i="6" s="1"/>
  <c r="U297" i="6" s="1"/>
  <c r="BN306" i="6"/>
  <c r="BB70" i="6"/>
  <c r="AP70" i="6"/>
  <c r="X71" i="6"/>
  <c r="AJ71" i="6"/>
  <c r="AJ9" i="6" s="1"/>
  <c r="AV71" i="6"/>
  <c r="BH71" i="6"/>
  <c r="T75" i="6"/>
  <c r="U75" i="6" s="1"/>
  <c r="T79" i="6"/>
  <c r="U79" i="6" s="1"/>
  <c r="T83" i="6"/>
  <c r="U83" i="6" s="1"/>
  <c r="O106" i="6"/>
  <c r="AM106" i="6"/>
  <c r="BH107" i="6"/>
  <c r="L106" i="6"/>
  <c r="M106" i="6" s="1"/>
  <c r="BP106" i="6"/>
  <c r="BQ106" i="6" s="1"/>
  <c r="S127" i="6"/>
  <c r="T128" i="6"/>
  <c r="U128" i="6" s="1"/>
  <c r="U131" i="6"/>
  <c r="U141" i="6"/>
  <c r="U142" i="6"/>
  <c r="P142" i="6"/>
  <c r="P143" i="6"/>
  <c r="T143" i="6" s="1"/>
  <c r="P144" i="6"/>
  <c r="T144" i="6" s="1"/>
  <c r="U144" i="6" s="1"/>
  <c r="P145" i="6"/>
  <c r="T145" i="6" s="1"/>
  <c r="U145" i="6" s="1"/>
  <c r="U146" i="6"/>
  <c r="P146" i="6"/>
  <c r="P147" i="6"/>
  <c r="T147" i="6" s="1"/>
  <c r="U147" i="6" s="1"/>
  <c r="X169" i="6"/>
  <c r="T170" i="6"/>
  <c r="U170" i="6" s="1"/>
  <c r="T174" i="6"/>
  <c r="U174" i="6" s="1"/>
  <c r="U197" i="6"/>
  <c r="AD201" i="6"/>
  <c r="T215" i="6"/>
  <c r="X245" i="6"/>
  <c r="P248" i="6"/>
  <c r="T248" i="6" s="1"/>
  <c r="U248" i="6" s="1"/>
  <c r="T250" i="6"/>
  <c r="P252" i="6"/>
  <c r="T252" i="6" s="1"/>
  <c r="U252" i="6" s="1"/>
  <c r="S259" i="6"/>
  <c r="S267" i="6"/>
  <c r="J280" i="6"/>
  <c r="T290" i="6"/>
  <c r="U290" i="6" s="1"/>
  <c r="AV107" i="6"/>
  <c r="AA107" i="6"/>
  <c r="AM107" i="6"/>
  <c r="AM9" i="6" s="1"/>
  <c r="AY107" i="6"/>
  <c r="AY9" i="6" s="1"/>
  <c r="BK107" i="6"/>
  <c r="BP127" i="6"/>
  <c r="BQ127" i="6" s="1"/>
  <c r="P134" i="6"/>
  <c r="T134" i="6" s="1"/>
  <c r="P135" i="6"/>
  <c r="T135" i="6" s="1"/>
  <c r="U135" i="6" s="1"/>
  <c r="P136" i="6"/>
  <c r="T136" i="6" s="1"/>
  <c r="U136" i="6" s="1"/>
  <c r="P137" i="6"/>
  <c r="T137" i="6" s="1"/>
  <c r="U137" i="6" s="1"/>
  <c r="U138" i="6"/>
  <c r="P138" i="6"/>
  <c r="S140" i="6"/>
  <c r="T153" i="6"/>
  <c r="U153" i="6" s="1"/>
  <c r="BJ156" i="6"/>
  <c r="BJ9" i="6" s="1"/>
  <c r="BK9" i="6" s="1"/>
  <c r="BM193" i="6"/>
  <c r="P212" i="6"/>
  <c r="T212" i="6" s="1"/>
  <c r="U212" i="6" s="1"/>
  <c r="P213" i="6"/>
  <c r="T213" i="6" s="1"/>
  <c r="U213" i="6" s="1"/>
  <c r="P214" i="6"/>
  <c r="T214" i="6" s="1"/>
  <c r="U214" i="6" s="1"/>
  <c r="P215" i="6"/>
  <c r="T241" i="6"/>
  <c r="U241" i="6" s="1"/>
  <c r="BB245" i="6"/>
  <c r="P249" i="6"/>
  <c r="T249" i="6" s="1"/>
  <c r="U249" i="6" s="1"/>
  <c r="U296" i="6"/>
  <c r="U300" i="6"/>
  <c r="U307" i="6"/>
  <c r="P307" i="6"/>
  <c r="U308" i="6"/>
  <c r="P308" i="6"/>
  <c r="U309" i="6"/>
  <c r="P309" i="6"/>
  <c r="U310" i="6"/>
  <c r="P310" i="6"/>
  <c r="P311" i="6"/>
  <c r="T311" i="6" s="1"/>
  <c r="BQ326" i="6"/>
  <c r="BP320" i="6"/>
  <c r="U262" i="6"/>
  <c r="U268" i="6"/>
  <c r="P268" i="6"/>
  <c r="U269" i="6"/>
  <c r="P269" i="6"/>
  <c r="U270" i="6"/>
  <c r="P270" i="6"/>
  <c r="P271" i="6"/>
  <c r="T271" i="6" s="1"/>
  <c r="U272" i="6"/>
  <c r="P272" i="6"/>
  <c r="T272" i="6" s="1"/>
  <c r="U273" i="6"/>
  <c r="P273" i="6"/>
  <c r="U274" i="6"/>
  <c r="P274" i="6"/>
  <c r="P275" i="6"/>
  <c r="T275" i="6" s="1"/>
  <c r="U275" i="6" s="1"/>
  <c r="U276" i="6"/>
  <c r="P276" i="6"/>
  <c r="U277" i="6"/>
  <c r="P277" i="6"/>
  <c r="P278" i="6"/>
  <c r="T278" i="6" s="1"/>
  <c r="U278" i="6" s="1"/>
  <c r="T295" i="6"/>
  <c r="U295" i="6" s="1"/>
  <c r="T299" i="6"/>
  <c r="AD306" i="6"/>
  <c r="X320" i="6"/>
  <c r="T326" i="6"/>
  <c r="U326" i="6" s="1"/>
  <c r="AM329" i="6"/>
  <c r="T332" i="6"/>
  <c r="U332" i="6" s="1"/>
  <c r="BN333" i="6"/>
  <c r="BM329" i="6"/>
  <c r="BN329" i="6" s="1"/>
  <c r="J338" i="6"/>
  <c r="AM338" i="6"/>
  <c r="T254" i="6"/>
  <c r="T255" i="6"/>
  <c r="X292" i="6"/>
  <c r="U299" i="6"/>
  <c r="P306" i="6"/>
  <c r="AJ320" i="6"/>
  <c r="AV320" i="6"/>
  <c r="T325" i="6"/>
  <c r="U325" i="6" s="1"/>
  <c r="J329" i="6"/>
  <c r="M329" i="6"/>
  <c r="S329" i="6"/>
  <c r="P253" i="6"/>
  <c r="T253" i="6" s="1"/>
  <c r="U253" i="6" s="1"/>
  <c r="P254" i="6"/>
  <c r="P255" i="6"/>
  <c r="P256" i="6"/>
  <c r="T256" i="6" s="1"/>
  <c r="U256" i="6" s="1"/>
  <c r="P257" i="6"/>
  <c r="T257" i="6" s="1"/>
  <c r="U257" i="6" s="1"/>
  <c r="BP259" i="6"/>
  <c r="BQ259" i="6" s="1"/>
  <c r="T264" i="6"/>
  <c r="U264" i="6" s="1"/>
  <c r="T287" i="6"/>
  <c r="U287" i="6" s="1"/>
  <c r="J306" i="6"/>
  <c r="T317" i="6"/>
  <c r="U317" i="6" s="1"/>
  <c r="BQ335" i="6"/>
  <c r="BP329" i="6"/>
  <c r="BQ329" i="6" s="1"/>
  <c r="T336" i="6"/>
  <c r="P336" i="6"/>
  <c r="P329" i="6" s="1"/>
  <c r="M338" i="6"/>
  <c r="J347" i="6"/>
  <c r="U383" i="6"/>
  <c r="P383" i="6"/>
  <c r="T383" i="6"/>
  <c r="U387" i="6"/>
  <c r="P387" i="6"/>
  <c r="T387" i="6"/>
  <c r="T334" i="6"/>
  <c r="AJ338" i="6"/>
  <c r="T341" i="6"/>
  <c r="U341" i="6" s="1"/>
  <c r="T344" i="6"/>
  <c r="U344" i="6" s="1"/>
  <c r="BM347" i="6"/>
  <c r="BN348" i="6"/>
  <c r="J364" i="6"/>
  <c r="AM364" i="6"/>
  <c r="AV364" i="6"/>
  <c r="BP364" i="6"/>
  <c r="U386" i="6"/>
  <c r="P386" i="6"/>
  <c r="T386" i="6"/>
  <c r="AM396" i="6"/>
  <c r="BQ415" i="6"/>
  <c r="BP413" i="6"/>
  <c r="T321" i="6"/>
  <c r="T323" i="6"/>
  <c r="T335" i="6"/>
  <c r="U335" i="6" s="1"/>
  <c r="U354" i="6"/>
  <c r="P354" i="6"/>
  <c r="T354" i="6"/>
  <c r="M364" i="6"/>
  <c r="U385" i="6"/>
  <c r="P385" i="6"/>
  <c r="P382" i="6" s="1"/>
  <c r="T385" i="6"/>
  <c r="S396" i="6"/>
  <c r="AD396" i="6"/>
  <c r="X403" i="6"/>
  <c r="U424" i="6"/>
  <c r="P424" i="6"/>
  <c r="T424" i="6"/>
  <c r="U426" i="6"/>
  <c r="P426" i="6"/>
  <c r="T426" i="6"/>
  <c r="P428" i="6"/>
  <c r="T428" i="6" s="1"/>
  <c r="U428" i="6" s="1"/>
  <c r="U430" i="6"/>
  <c r="P430" i="6"/>
  <c r="T430" i="6"/>
  <c r="P321" i="6"/>
  <c r="P322" i="6"/>
  <c r="T322" i="6" s="1"/>
  <c r="P323" i="6"/>
  <c r="P348" i="6"/>
  <c r="U349" i="6"/>
  <c r="P349" i="6"/>
  <c r="U350" i="6"/>
  <c r="P350" i="6"/>
  <c r="P351" i="6"/>
  <c r="T351" i="6" s="1"/>
  <c r="U351" i="6" s="1"/>
  <c r="U352" i="6"/>
  <c r="P352" i="6"/>
  <c r="T352" i="6" s="1"/>
  <c r="U353" i="6"/>
  <c r="P353" i="6"/>
  <c r="T353" i="6"/>
  <c r="BQ374" i="6"/>
  <c r="BP373" i="6"/>
  <c r="BQ373" i="6" s="1"/>
  <c r="P384" i="6"/>
  <c r="T384" i="6" s="1"/>
  <c r="M403" i="6"/>
  <c r="AJ403" i="6"/>
  <c r="BP403" i="6"/>
  <c r="BQ404" i="6"/>
  <c r="AP347" i="6"/>
  <c r="X364" i="6"/>
  <c r="AY373" i="6"/>
  <c r="T375" i="6"/>
  <c r="U375" i="6" s="1"/>
  <c r="M396" i="6"/>
  <c r="BB396" i="6"/>
  <c r="AP396" i="6"/>
  <c r="BN397" i="6"/>
  <c r="BM396" i="6"/>
  <c r="BN396" i="6" s="1"/>
  <c r="P403" i="6"/>
  <c r="BQ432" i="6"/>
  <c r="BP422" i="6"/>
  <c r="AY457" i="6"/>
  <c r="BQ457" i="6"/>
  <c r="M457" i="6"/>
  <c r="S457" i="6"/>
  <c r="S373" i="6"/>
  <c r="T379" i="6"/>
  <c r="U379" i="6" s="1"/>
  <c r="AV403" i="6"/>
  <c r="AG413" i="6"/>
  <c r="AD347" i="6"/>
  <c r="BB347" i="6"/>
  <c r="S364" i="6"/>
  <c r="M373" i="6"/>
  <c r="AM373" i="6"/>
  <c r="T376" i="6"/>
  <c r="U376" i="6" s="1"/>
  <c r="BQ396" i="6"/>
  <c r="J403" i="6"/>
  <c r="AM403" i="6"/>
  <c r="J413" i="6"/>
  <c r="AP422" i="6"/>
  <c r="BB422" i="6"/>
  <c r="J442" i="6"/>
  <c r="P442" i="6"/>
  <c r="T365" i="6"/>
  <c r="T366" i="6"/>
  <c r="T369" i="6"/>
  <c r="T370" i="6"/>
  <c r="AG403" i="6"/>
  <c r="T414" i="6"/>
  <c r="U414" i="6" s="1"/>
  <c r="J422" i="6"/>
  <c r="BM422" i="6"/>
  <c r="BN422" i="6" s="1"/>
  <c r="U423" i="6"/>
  <c r="P423" i="6"/>
  <c r="T423" i="6"/>
  <c r="P425" i="6"/>
  <c r="T425" i="6"/>
  <c r="U425" i="6" s="1"/>
  <c r="U427" i="6"/>
  <c r="P427" i="6"/>
  <c r="T427" i="6"/>
  <c r="U429" i="6"/>
  <c r="P429" i="6"/>
  <c r="T429" i="6"/>
  <c r="P431" i="6"/>
  <c r="T431" i="6" s="1"/>
  <c r="U431" i="6" s="1"/>
  <c r="P435" i="6"/>
  <c r="M442" i="6"/>
  <c r="S442" i="6"/>
  <c r="AG442" i="6"/>
  <c r="AS442" i="6"/>
  <c r="P365" i="6"/>
  <c r="P366" i="6"/>
  <c r="P367" i="6"/>
  <c r="T367" i="6" s="1"/>
  <c r="U367" i="6" s="1"/>
  <c r="P368" i="6"/>
  <c r="T368" i="6" s="1"/>
  <c r="U368" i="6" s="1"/>
  <c r="P369" i="6"/>
  <c r="P370" i="6"/>
  <c r="P371" i="6"/>
  <c r="T371" i="6" s="1"/>
  <c r="U371" i="6" s="1"/>
  <c r="P374" i="6"/>
  <c r="P373" i="6" s="1"/>
  <c r="U397" i="6"/>
  <c r="P397" i="6"/>
  <c r="P398" i="6"/>
  <c r="T398" i="6" s="1"/>
  <c r="U399" i="6"/>
  <c r="P399" i="6"/>
  <c r="P400" i="6"/>
  <c r="T400" i="6" s="1"/>
  <c r="U400" i="6" s="1"/>
  <c r="U401" i="6"/>
  <c r="P401" i="6"/>
  <c r="S403" i="6"/>
  <c r="AY403" i="6"/>
  <c r="T404" i="6"/>
  <c r="U404" i="6" s="1"/>
  <c r="M422" i="6"/>
  <c r="AD422" i="6"/>
  <c r="P432" i="6"/>
  <c r="T432" i="6" s="1"/>
  <c r="U432" i="6" s="1"/>
  <c r="AS435" i="6"/>
  <c r="AM442" i="6"/>
  <c r="BN457" i="6"/>
  <c r="J457" i="6"/>
  <c r="P457" i="6"/>
  <c r="M435" i="6"/>
  <c r="T438" i="6"/>
  <c r="U438" i="6" s="1"/>
  <c r="U416" i="6"/>
  <c r="P416" i="6"/>
  <c r="T416" i="6" s="1"/>
  <c r="P417" i="6"/>
  <c r="T417" i="6" s="1"/>
  <c r="U417" i="6" s="1"/>
  <c r="U418" i="6"/>
  <c r="P418" i="6"/>
  <c r="U419" i="6"/>
  <c r="P419" i="6"/>
  <c r="P420" i="6"/>
  <c r="T420" i="6" s="1"/>
  <c r="U420" i="6" s="1"/>
  <c r="S422" i="6"/>
  <c r="AY422" i="6"/>
  <c r="P433" i="6"/>
  <c r="T433" i="6" s="1"/>
  <c r="U433" i="6" s="1"/>
  <c r="S435" i="6"/>
  <c r="T436" i="6"/>
  <c r="T440" i="6"/>
  <c r="U440" i="6" s="1"/>
  <c r="T443" i="6"/>
  <c r="U443" i="6" s="1"/>
  <c r="T461" i="6"/>
  <c r="U461" i="6" s="1"/>
  <c r="U396" i="6" l="1"/>
  <c r="U398" i="6"/>
  <c r="P413" i="6"/>
  <c r="U267" i="6"/>
  <c r="P70" i="6"/>
  <c r="U338" i="6"/>
  <c r="U442" i="6"/>
  <c r="M140" i="6"/>
  <c r="U403" i="6"/>
  <c r="U329" i="6"/>
  <c r="U238" i="6"/>
  <c r="P201" i="6"/>
  <c r="P157" i="6"/>
  <c r="P156" i="6" s="1"/>
  <c r="P193" i="6"/>
  <c r="T195" i="6"/>
  <c r="U195" i="6" s="1"/>
  <c r="U134" i="6"/>
  <c r="U133" i="6"/>
  <c r="U322" i="6"/>
  <c r="U320" i="6"/>
  <c r="U140" i="6"/>
  <c r="U143" i="6"/>
  <c r="U110" i="6"/>
  <c r="U108" i="6"/>
  <c r="T108" i="6"/>
  <c r="U306" i="6"/>
  <c r="U311" i="6"/>
  <c r="U382" i="6"/>
  <c r="U384" i="6"/>
  <c r="P396" i="6"/>
  <c r="P106" i="6"/>
  <c r="P245" i="6"/>
  <c r="U201" i="6"/>
  <c r="U193" i="6"/>
  <c r="P12" i="6"/>
  <c r="U436" i="6"/>
  <c r="U435" i="6"/>
  <c r="P364" i="6"/>
  <c r="U364" i="6"/>
  <c r="U334" i="6"/>
  <c r="U271" i="6"/>
  <c r="U280" i="6"/>
  <c r="P211" i="6"/>
  <c r="T246" i="6"/>
  <c r="T129" i="6"/>
  <c r="P71" i="6"/>
  <c r="BN11" i="6"/>
  <c r="J11" i="6"/>
  <c r="I9" i="6"/>
  <c r="J9" i="6" s="1"/>
  <c r="L9" i="6"/>
  <c r="M9" i="6" s="1"/>
  <c r="M11" i="6"/>
  <c r="AP156" i="6"/>
  <c r="U457" i="6"/>
  <c r="T374" i="6"/>
  <c r="BQ422" i="6"/>
  <c r="P347" i="6"/>
  <c r="T348" i="6"/>
  <c r="T157" i="6" s="1"/>
  <c r="U156" i="6" s="1"/>
  <c r="P320" i="6"/>
  <c r="BQ413" i="6"/>
  <c r="P267" i="6"/>
  <c r="P140" i="6"/>
  <c r="P292" i="6"/>
  <c r="U292" i="6"/>
  <c r="U260" i="6"/>
  <c r="U259" i="6"/>
  <c r="P107" i="6"/>
  <c r="P108" i="6"/>
  <c r="U149" i="6"/>
  <c r="BH9" i="6"/>
  <c r="BQ70" i="6"/>
  <c r="BP9" i="6"/>
  <c r="BQ9" i="6" s="1"/>
  <c r="X9" i="6"/>
  <c r="U169" i="6"/>
  <c r="P11" i="6"/>
  <c r="O9" i="6"/>
  <c r="P422" i="6"/>
  <c r="AA9" i="6"/>
  <c r="U211" i="6"/>
  <c r="U72" i="6"/>
  <c r="T71" i="6"/>
  <c r="U70" i="6" s="1"/>
  <c r="U422" i="6"/>
  <c r="U413" i="6"/>
  <c r="BQ320" i="6"/>
  <c r="BM156" i="6"/>
  <c r="BM9" i="6" s="1"/>
  <c r="BN9" i="6" s="1"/>
  <c r="P133" i="6"/>
  <c r="AV9" i="6"/>
  <c r="J70" i="6"/>
  <c r="T12" i="6"/>
  <c r="U11" i="6" s="1"/>
  <c r="R9" i="6"/>
  <c r="S9" i="6" s="1"/>
  <c r="S70" i="6"/>
  <c r="BK156" i="6"/>
  <c r="U129" i="6" l="1"/>
  <c r="U127" i="6"/>
  <c r="BN156" i="6"/>
  <c r="U9" i="6"/>
  <c r="P9" i="6"/>
  <c r="U245" i="6"/>
  <c r="U246" i="6"/>
  <c r="U348" i="6"/>
  <c r="U347" i="6"/>
  <c r="U373" i="6"/>
  <c r="U374" i="6"/>
  <c r="T107" i="6"/>
  <c r="U106" i="6" s="1"/>
  <c r="T9" i="6" l="1"/>
  <c r="B6" i="4"/>
  <c r="C6" i="4"/>
  <c r="D6" i="4"/>
  <c r="E6" i="4"/>
  <c r="F6" i="4"/>
  <c r="G6" i="4"/>
  <c r="H6" i="4"/>
  <c r="I6" i="4"/>
  <c r="J6" i="4"/>
  <c r="K6" i="4"/>
  <c r="L6" i="4"/>
  <c r="M6" i="4"/>
</calcChain>
</file>

<file path=xl/comments1.xml><?xml version="1.0" encoding="utf-8"?>
<comments xmlns="http://schemas.openxmlformats.org/spreadsheetml/2006/main">
  <authors>
    <author>Sally Edwards</author>
  </authors>
  <commentList>
    <comment ref="BD135" authorId="0">
      <text>
        <r>
          <rPr>
            <b/>
            <sz val="9"/>
            <color rgb="FF000000"/>
            <rFont val="Tahoma"/>
            <family val="2"/>
          </rPr>
          <t>Sally Edwards:</t>
        </r>
        <r>
          <rPr>
            <sz val="9"/>
            <color rgb="FF000000"/>
            <rFont val="Tahoma"/>
            <family val="2"/>
          </rPr>
          <t xml:space="preserve">
stock changed to 0 as no AR amount
</t>
        </r>
      </text>
    </comment>
    <comment ref="L141" authorId="0">
      <text>
        <r>
          <rPr>
            <b/>
            <sz val="9"/>
            <color rgb="FF000000"/>
            <rFont val="Tahoma"/>
            <family val="2"/>
          </rPr>
          <t>Sally Edwards:</t>
        </r>
        <r>
          <rPr>
            <sz val="9"/>
            <color rgb="FF000000"/>
            <rFont val="Tahoma"/>
            <family val="2"/>
          </rPr>
          <t xml:space="preserve">
stock revised as no AR amount entered</t>
        </r>
      </text>
    </comment>
    <comment ref="R141" authorId="0">
      <text>
        <r>
          <rPr>
            <b/>
            <sz val="9"/>
            <color rgb="FF000000"/>
            <rFont val="Tahoma"/>
            <family val="2"/>
          </rPr>
          <t>Sally Edwards:</t>
        </r>
        <r>
          <rPr>
            <sz val="9"/>
            <color rgb="FF000000"/>
            <rFont val="Tahoma"/>
            <family val="2"/>
          </rPr>
          <t xml:space="preserve">
stock revised as no AR amount entered</t>
        </r>
      </text>
    </comment>
    <comment ref="L341" authorId="0">
      <text>
        <r>
          <rPr>
            <b/>
            <sz val="9"/>
            <color rgb="FF000000"/>
            <rFont val="Tahoma"/>
            <family val="2"/>
          </rPr>
          <t>Sally Edwards:</t>
        </r>
        <r>
          <rPr>
            <sz val="9"/>
            <color rgb="FF000000"/>
            <rFont val="Tahoma"/>
            <family val="2"/>
          </rPr>
          <t xml:space="preserve">
stock revised to 0 as no AR amount</t>
        </r>
      </text>
    </comment>
    <comment ref="R341" authorId="0">
      <text>
        <r>
          <rPr>
            <b/>
            <sz val="9"/>
            <color rgb="FF000000"/>
            <rFont val="Tahoma"/>
            <family val="2"/>
          </rPr>
          <t>Sally Edwards:</t>
        </r>
        <r>
          <rPr>
            <sz val="9"/>
            <color rgb="FF000000"/>
            <rFont val="Tahoma"/>
            <family val="2"/>
          </rPr>
          <t xml:space="preserve">
stock revised to 0 as no AR amount</t>
        </r>
      </text>
    </comment>
  </commentList>
</comments>
</file>

<file path=xl/sharedStrings.xml><?xml version="1.0" encoding="utf-8"?>
<sst xmlns="http://schemas.openxmlformats.org/spreadsheetml/2006/main" count="1704" uniqueCount="1432">
  <si>
    <t>E-Mail: housing.statistics@communities.gsi.gov.uk</t>
  </si>
  <si>
    <t>Telephone:  0303 44 42912</t>
  </si>
  <si>
    <t>Contact:</t>
  </si>
  <si>
    <t>Scotland - Housing Revenue Accounts (HRA)</t>
  </si>
  <si>
    <t>Figures provided by the Housing Executive from its Housing Management Systems</t>
  </si>
  <si>
    <t xml:space="preserve">Northern Ireland - NIHE </t>
  </si>
  <si>
    <t>HRAS 2nd Advance Data (until 2014-15)</t>
  </si>
  <si>
    <t>Wales - Social Housing Stock and Rents</t>
  </si>
  <si>
    <t>https://www.gov.uk/government/collections/local-authority-housing-data</t>
  </si>
  <si>
    <t>England - Local authority housing statistics (LAHS)</t>
  </si>
  <si>
    <t>Sources</t>
  </si>
  <si>
    <t>2. Not all figures are audited.</t>
  </si>
  <si>
    <t>1. Average rents for Wales, Scotland and Northern Ireland are calculated by the respective departments and methodologies may differ (see sources).</t>
  </si>
  <si>
    <t>Notes</t>
  </si>
  <si>
    <r>
      <rPr>
        <b/>
        <sz val="10"/>
        <rFont val="Arial"/>
        <family val="2"/>
      </rPr>
      <t>R</t>
    </r>
    <r>
      <rPr>
        <sz val="10"/>
        <rFont val="Arial"/>
        <family val="2"/>
      </rPr>
      <t xml:space="preserve"> Figures have been revised since the last update.</t>
    </r>
  </si>
  <si>
    <r>
      <rPr>
        <b/>
        <sz val="10"/>
        <rFont val="Arial"/>
        <family val="2"/>
      </rPr>
      <t>P</t>
    </r>
    <r>
      <rPr>
        <sz val="10"/>
        <rFont val="Arial"/>
        <family val="2"/>
      </rPr>
      <t xml:space="preserve"> Figures are provisional.</t>
    </r>
  </si>
  <si>
    <t>United Kingdom</t>
  </si>
  <si>
    <t>Northern Ireland</t>
  </si>
  <si>
    <t>Great Britain</t>
  </si>
  <si>
    <t xml:space="preserve">Scotland </t>
  </si>
  <si>
    <t xml:space="preserve">Wales </t>
  </si>
  <si>
    <t>England</t>
  </si>
  <si>
    <t>2009-10</t>
  </si>
  <si>
    <t>2008-09</t>
  </si>
  <si>
    <t>2007-08</t>
  </si>
  <si>
    <t>2006-07</t>
  </si>
  <si>
    <t>2005-06</t>
  </si>
  <si>
    <t>2004-05</t>
  </si>
  <si>
    <t>2003-04</t>
  </si>
  <si>
    <t>2002-03</t>
  </si>
  <si>
    <t>2001-02</t>
  </si>
  <si>
    <t>2000-01</t>
  </si>
  <si>
    <t>1999-00</t>
  </si>
  <si>
    <t>1998-99</t>
  </si>
  <si>
    <t xml:space="preserve"> </t>
  </si>
  <si>
    <t>£ per week</t>
  </si>
  <si>
    <t xml:space="preserve">2014-15 </t>
  </si>
  <si>
    <t>2013-14</t>
  </si>
  <si>
    <t>2012-13</t>
  </si>
  <si>
    <t xml:space="preserve">2011-12 </t>
  </si>
  <si>
    <t>2010-11</t>
  </si>
  <si>
    <r>
      <t xml:space="preserve">2015-16 </t>
    </r>
    <r>
      <rPr>
        <b/>
        <vertAlign val="superscript"/>
        <sz val="11"/>
        <rFont val="Arial"/>
        <family val="2"/>
      </rPr>
      <t>P</t>
    </r>
  </si>
  <si>
    <r>
      <t>Table 9(a):   Average rent</t>
    </r>
    <r>
      <rPr>
        <b/>
        <vertAlign val="superscript"/>
        <sz val="11"/>
        <color rgb="FF000000"/>
        <rFont val="Arial"/>
        <family val="2"/>
      </rPr>
      <t>1</t>
    </r>
    <r>
      <rPr>
        <b/>
        <sz val="11"/>
        <color rgb="FF000000"/>
        <rFont val="Arial"/>
        <family val="2"/>
      </rPr>
      <t xml:space="preserve"> received per dwelling (£ per house per week)</t>
    </r>
    <r>
      <rPr>
        <b/>
        <vertAlign val="superscript"/>
        <sz val="11"/>
        <color rgb="FF000000"/>
        <rFont val="Arial"/>
        <family val="2"/>
      </rPr>
      <t>2</t>
    </r>
  </si>
  <si>
    <t>BACK TO CONTENTS PAGE</t>
  </si>
  <si>
    <t>1997-98 to 2016--17</t>
  </si>
  <si>
    <t>£ per house per week</t>
  </si>
  <si>
    <t>Near actual figures</t>
  </si>
  <si>
    <t>Estimates</t>
  </si>
  <si>
    <t>Expected change</t>
  </si>
  <si>
    <t>1997-98</t>
  </si>
  <si>
    <t xml:space="preserve">2007-08 </t>
  </si>
  <si>
    <t xml:space="preserve">2008-09 </t>
  </si>
  <si>
    <t>2011-12</t>
  </si>
  <si>
    <t>2014-15</t>
  </si>
  <si>
    <t>2015-16</t>
  </si>
  <si>
    <t>2016-17</t>
  </si>
  <si>
    <t>15/16 to 16/17</t>
  </si>
  <si>
    <r>
      <t>Scotland</t>
    </r>
    <r>
      <rPr>
        <b/>
        <vertAlign val="superscript"/>
        <sz val="10"/>
        <color rgb="FF000000"/>
        <rFont val="Arial"/>
        <family val="2"/>
      </rPr>
      <t>3</t>
    </r>
  </si>
  <si>
    <t xml:space="preserve">Aberdeen City </t>
  </si>
  <si>
    <t xml:space="preserve">Aberdeenshire </t>
  </si>
  <si>
    <t xml:space="preserve">Angus </t>
  </si>
  <si>
    <t xml:space="preserve">Argyll &amp; Bute </t>
  </si>
  <si>
    <t>n.a.</t>
  </si>
  <si>
    <t xml:space="preserve">Clackmannanshire </t>
  </si>
  <si>
    <t xml:space="preserve">Dumfries &amp; Galloway </t>
  </si>
  <si>
    <t>Dundee City</t>
  </si>
  <si>
    <t>East Ayrshire</t>
  </si>
  <si>
    <t>East Dunbartonshire</t>
  </si>
  <si>
    <t xml:space="preserve">East Lothian </t>
  </si>
  <si>
    <t xml:space="preserve">East Renfrewshire </t>
  </si>
  <si>
    <t>Edinburgh, City of</t>
  </si>
  <si>
    <t>Eilean Siar</t>
  </si>
  <si>
    <t xml:space="preserve">Falkirk </t>
  </si>
  <si>
    <t xml:space="preserve">Fife </t>
  </si>
  <si>
    <t xml:space="preserve">Glasgow City </t>
  </si>
  <si>
    <t xml:space="preserve">Highland </t>
  </si>
  <si>
    <t xml:space="preserve">Inverclyde </t>
  </si>
  <si>
    <t>Midlothian</t>
  </si>
  <si>
    <t xml:space="preserve">Moray </t>
  </si>
  <si>
    <t>North Ayrshire</t>
  </si>
  <si>
    <t xml:space="preserve">North Lanarkshire </t>
  </si>
  <si>
    <t xml:space="preserve">Orkney Islands </t>
  </si>
  <si>
    <t xml:space="preserve">Perth &amp; Kinross </t>
  </si>
  <si>
    <t xml:space="preserve">Renfrewshire </t>
  </si>
  <si>
    <t xml:space="preserve">Scottish Borders </t>
  </si>
  <si>
    <t xml:space="preserve">Shetland Islands </t>
  </si>
  <si>
    <r>
      <t>South Ayrshire</t>
    </r>
    <r>
      <rPr>
        <b/>
        <vertAlign val="superscript"/>
        <sz val="10"/>
        <color rgb="FF000000"/>
        <rFont val="Arial"/>
        <family val="2"/>
      </rPr>
      <t>4</t>
    </r>
  </si>
  <si>
    <t xml:space="preserve">South Lanarkshire </t>
  </si>
  <si>
    <t>Stirling</t>
  </si>
  <si>
    <t>West Dunbartonshire</t>
  </si>
  <si>
    <t>West Lothian</t>
  </si>
  <si>
    <t>Local Authority Housing Statistics dataset, England 2015-16: Section H - Rents and Rent Arrears</t>
  </si>
  <si>
    <t>For LT 701 and 702</t>
  </si>
  <si>
    <t xml:space="preserve">Number of chargeable rent weeks </t>
  </si>
  <si>
    <t xml:space="preserve">Average weekly rent per dwelling on an actual basis </t>
  </si>
  <si>
    <t xml:space="preserve">Average weekly rent per dwelling on a standardised 52 week basis </t>
  </si>
  <si>
    <r>
      <t>Average weekly rent per dwelling on a standardised 52 week basis for</t>
    </r>
    <r>
      <rPr>
        <sz val="10"/>
        <rFont val="Arial"/>
        <family val="2"/>
      </rPr>
      <t>:</t>
    </r>
  </si>
  <si>
    <t>Current tenants' cumulative arrears of rent at the end of the last full collection period excluding arrears of council tax, water rates and heating/service charges (2 Decimal Places, in £s)</t>
  </si>
  <si>
    <t>Former tenants' cumulative arrears of rent at the end of the last full collection period excluding arrears of council tax, water rates and heating/service charges (2 Decimal Places, in £s)</t>
  </si>
  <si>
    <t xml:space="preserve">Estimated arrears of rent outstanding at the end of the last full collection period (enter as positive) </t>
  </si>
  <si>
    <t>Rent arrears written off the HRA (enter as positive) (0 Decimal Places, in £s)</t>
  </si>
  <si>
    <t>Total value of rent roll (including rent rebates) (2 Decimal Places, in £s)</t>
  </si>
  <si>
    <t>Rent reductions and refunds (enter as positive) (2 Decimal Places, in £s)</t>
  </si>
  <si>
    <t>Rent loss on void dwellings (enter as positive) (2 Decimal Places, in £s)</t>
  </si>
  <si>
    <r>
      <t xml:space="preserve">Rent income to HRA (ie total rent collectable) (0 Decimal Places, in £s) </t>
    </r>
    <r>
      <rPr>
        <vertAlign val="superscript"/>
        <sz val="10"/>
        <rFont val="Arial"/>
        <family val="2"/>
      </rPr>
      <t>2</t>
    </r>
  </si>
  <si>
    <r>
      <t xml:space="preserve">Total cumulative arrears as a percentage of rent roll (1 Decimal Places) </t>
    </r>
    <r>
      <rPr>
        <vertAlign val="superscript"/>
        <sz val="10"/>
        <rFont val="Arial"/>
        <family val="2"/>
      </rPr>
      <t>3</t>
    </r>
  </si>
  <si>
    <r>
      <t xml:space="preserve">Rent collection rate expressed as a percentage (1 Decimal Places) </t>
    </r>
    <r>
      <rPr>
        <vertAlign val="superscript"/>
        <sz val="10"/>
        <rFont val="Arial"/>
        <family val="2"/>
      </rPr>
      <t>4</t>
    </r>
  </si>
  <si>
    <t>a. Bedsits</t>
  </si>
  <si>
    <t>b. One bedroom</t>
  </si>
  <si>
    <r>
      <t>c. Two bedrooms</t>
    </r>
    <r>
      <rPr>
        <vertAlign val="superscript"/>
        <sz val="10"/>
        <rFont val="Arial"/>
        <family val="2"/>
      </rPr>
      <t xml:space="preserve"> </t>
    </r>
  </si>
  <si>
    <t>d. Three bedrooms</t>
  </si>
  <si>
    <t>e. Four bedrooms</t>
  </si>
  <si>
    <t>f. Five bedrooms</t>
  </si>
  <si>
    <t>g. Six or more bedrooms</t>
  </si>
  <si>
    <t>h. All dwellings (excluding HMO bedspaces)</t>
  </si>
  <si>
    <t>Social Rent</t>
  </si>
  <si>
    <t>Affordable Rent</t>
  </si>
  <si>
    <t>Social rent stock</t>
  </si>
  <si>
    <t>average SR</t>
  </si>
  <si>
    <t>AR stock</t>
  </si>
  <si>
    <t>Average AR</t>
  </si>
  <si>
    <t>Average SR</t>
  </si>
  <si>
    <t>Average rent (SR and AR combined)
step 1</t>
  </si>
  <si>
    <t>Average rent (SR and AR combined)
step 2</t>
  </si>
  <si>
    <t>SR stock</t>
  </si>
  <si>
    <t>DCLG code</t>
  </si>
  <si>
    <t>Area code</t>
  </si>
  <si>
    <t>Met and Shire County Totals</t>
  </si>
  <si>
    <t>Lower and Single Tier Authority Data</t>
  </si>
  <si>
    <t>h1a</t>
  </si>
  <si>
    <t>h1b</t>
  </si>
  <si>
    <t>h2a</t>
  </si>
  <si>
    <t>h2b</t>
  </si>
  <si>
    <t>h3a</t>
  </si>
  <si>
    <t>h3b</t>
  </si>
  <si>
    <t>h4aa</t>
  </si>
  <si>
    <t>h4ab</t>
  </si>
  <si>
    <t>h4ba</t>
  </si>
  <si>
    <t>h4bb</t>
  </si>
  <si>
    <t>h4ca</t>
  </si>
  <si>
    <t>h4cb</t>
  </si>
  <si>
    <t>h4da</t>
  </si>
  <si>
    <t>h4db</t>
  </si>
  <si>
    <t>h4ea</t>
  </si>
  <si>
    <t>h4eb</t>
  </si>
  <si>
    <t>h4fa</t>
  </si>
  <si>
    <t>h4fb</t>
  </si>
  <si>
    <t>h4ga</t>
  </si>
  <si>
    <t>h4gb</t>
  </si>
  <si>
    <t>h4ha</t>
  </si>
  <si>
    <t>h4hb</t>
  </si>
  <si>
    <t>h5a</t>
  </si>
  <si>
    <t>h6a</t>
  </si>
  <si>
    <t>h7a</t>
  </si>
  <si>
    <t>h8a</t>
  </si>
  <si>
    <t>h9a</t>
  </si>
  <si>
    <t>h10a</t>
  </si>
  <si>
    <t>h11a</t>
  </si>
  <si>
    <t>h12a</t>
  </si>
  <si>
    <t>h13a</t>
  </si>
  <si>
    <t>h14a</t>
  </si>
  <si>
    <t>Unitary Authorities</t>
  </si>
  <si>
    <t>F0114</t>
  </si>
  <si>
    <t>E06000022</t>
  </si>
  <si>
    <t>Bath and North East Somerset</t>
  </si>
  <si>
    <t>K0235</t>
  </si>
  <si>
    <t>E06000055</t>
  </si>
  <si>
    <t>Bedford</t>
  </si>
  <si>
    <t>M2372</t>
  </si>
  <si>
    <t>E06000008</t>
  </si>
  <si>
    <t>Blackburn with Darwen</t>
  </si>
  <si>
    <t>J2373</t>
  </si>
  <si>
    <t>E06000009</t>
  </si>
  <si>
    <t>Blackpool</t>
  </si>
  <si>
    <t>G1250</t>
  </si>
  <si>
    <t>E06000028</t>
  </si>
  <si>
    <t>Bournemouth</t>
  </si>
  <si>
    <t>R0335</t>
  </si>
  <si>
    <t>E06000036</t>
  </si>
  <si>
    <t>Bracknell Forest</t>
  </si>
  <si>
    <t>Q1445</t>
  </si>
  <si>
    <t>E06000043</t>
  </si>
  <si>
    <t>Brighton and Hove</t>
  </si>
  <si>
    <t>Z0116</t>
  </si>
  <si>
    <t>E06000023</t>
  </si>
  <si>
    <t>Bristol</t>
  </si>
  <si>
    <t>P0240</t>
  </si>
  <si>
    <t>E06000056</t>
  </si>
  <si>
    <t>Central Bedfordshire</t>
  </si>
  <si>
    <t>R0660</t>
  </si>
  <si>
    <t>E06000049</t>
  </si>
  <si>
    <t>Cheshire East</t>
  </si>
  <si>
    <t>A0665</t>
  </si>
  <si>
    <t>E06000050</t>
  </si>
  <si>
    <t>Cheshire West and Chester</t>
  </si>
  <si>
    <t>D0840</t>
  </si>
  <si>
    <t>E06000052</t>
  </si>
  <si>
    <t>Cornwall</t>
  </si>
  <si>
    <t>X1355</t>
  </si>
  <si>
    <t>E06000047</t>
  </si>
  <si>
    <t>County Durham</t>
  </si>
  <si>
    <t>N1350</t>
  </si>
  <si>
    <t>E06000005</t>
  </si>
  <si>
    <t>Darlington</t>
  </si>
  <si>
    <t>C1055</t>
  </si>
  <si>
    <t>E06000015</t>
  </si>
  <si>
    <t>Derby</t>
  </si>
  <si>
    <t>E2001</t>
  </si>
  <si>
    <t>E06000011</t>
  </si>
  <si>
    <t>East Riding of Yorkshire</t>
  </si>
  <si>
    <t>D0650</t>
  </si>
  <si>
    <t>E06000006</t>
  </si>
  <si>
    <t>Halton</t>
  </si>
  <si>
    <t>H0724</t>
  </si>
  <si>
    <t>E06000001</t>
  </si>
  <si>
    <t>Hartlepool</t>
  </si>
  <si>
    <t>W1850</t>
  </si>
  <si>
    <t>E06000019</t>
  </si>
  <si>
    <t>Herefordshire, County of</t>
  </si>
  <si>
    <t>P2114</t>
  </si>
  <si>
    <t>E06000046</t>
  </si>
  <si>
    <t>Isle of Wight</t>
  </si>
  <si>
    <t>Z0835</t>
  </si>
  <si>
    <t>E06000053</t>
  </si>
  <si>
    <t>Isles of Scilly</t>
  </si>
  <si>
    <t>V2004</t>
  </si>
  <si>
    <t>E06000010</t>
  </si>
  <si>
    <t>Kingston upon Hull</t>
  </si>
  <si>
    <t>W2465</t>
  </si>
  <si>
    <t>E06000016</t>
  </si>
  <si>
    <t>Leicester</t>
  </si>
  <si>
    <t>B0230</t>
  </si>
  <si>
    <t>E06000032</t>
  </si>
  <si>
    <t>Luton</t>
  </si>
  <si>
    <t>A2280</t>
  </si>
  <si>
    <t>E06000035</t>
  </si>
  <si>
    <t>Medway</t>
  </si>
  <si>
    <t>W0734</t>
  </si>
  <si>
    <t>E06000002</t>
  </si>
  <si>
    <t>Middlesbrough</t>
  </si>
  <si>
    <t>Y0435</t>
  </si>
  <si>
    <t>E06000042</t>
  </si>
  <si>
    <t>Milton Keynes</t>
  </si>
  <si>
    <t>B2002</t>
  </si>
  <si>
    <t>E06000012</t>
  </si>
  <si>
    <t>North East Lincolnshire</t>
  </si>
  <si>
    <t>Y2003</t>
  </si>
  <si>
    <t>E06000013</t>
  </si>
  <si>
    <t>North Lincolnshire</t>
  </si>
  <si>
    <t>D0121</t>
  </si>
  <si>
    <t>E06000024</t>
  </si>
  <si>
    <t>North Somerset</t>
  </si>
  <si>
    <t>P2935</t>
  </si>
  <si>
    <t>E06000057</t>
  </si>
  <si>
    <t>Northumberland</t>
  </si>
  <si>
    <t>Q3060</t>
  </si>
  <si>
    <t>E06000018</t>
  </si>
  <si>
    <t>Nottingham</t>
  </si>
  <si>
    <t>J0540</t>
  </si>
  <si>
    <t>E06000031</t>
  </si>
  <si>
    <t>Peterborough</t>
  </si>
  <si>
    <t>N1160</t>
  </si>
  <si>
    <t>E06000026</t>
  </si>
  <si>
    <t>Plymouth</t>
  </si>
  <si>
    <t>Q1255</t>
  </si>
  <si>
    <t>E06000029</t>
  </si>
  <si>
    <t>Poole</t>
  </si>
  <si>
    <t>Z1775</t>
  </si>
  <si>
    <t>E06000044</t>
  </si>
  <si>
    <t>Portsmouth</t>
  </si>
  <si>
    <t>E0345</t>
  </si>
  <si>
    <t>E06000038</t>
  </si>
  <si>
    <t>Reading</t>
  </si>
  <si>
    <t>V0728</t>
  </si>
  <si>
    <t>E06000003</t>
  </si>
  <si>
    <t>Redcar and Cleveland</t>
  </si>
  <si>
    <t>A2470</t>
  </si>
  <si>
    <t>E06000017</t>
  </si>
  <si>
    <t>Rutland</t>
  </si>
  <si>
    <t>L3245</t>
  </si>
  <si>
    <t>E06000051</t>
  </si>
  <si>
    <t>Shropshire</t>
  </si>
  <si>
    <t>J0350</t>
  </si>
  <si>
    <t>E06000039</t>
  </si>
  <si>
    <t>Slough</t>
  </si>
  <si>
    <t>P0119</t>
  </si>
  <si>
    <t>E06000025</t>
  </si>
  <si>
    <t>South Gloucestershire</t>
  </si>
  <si>
    <t>D1780</t>
  </si>
  <si>
    <t>E06000045</t>
  </si>
  <si>
    <t>Southampton</t>
  </si>
  <si>
    <t>D1590</t>
  </si>
  <si>
    <t>E06000033</t>
  </si>
  <si>
    <t>Southend-on-Sea</t>
  </si>
  <si>
    <t>H0738</t>
  </si>
  <si>
    <t>E06000004</t>
  </si>
  <si>
    <t>Stockton-on-Tees</t>
  </si>
  <si>
    <t>M3455</t>
  </si>
  <si>
    <t>E06000021</t>
  </si>
  <si>
    <t>Stoke-on-Trent</t>
  </si>
  <si>
    <t>U3935</t>
  </si>
  <si>
    <t>E06000030</t>
  </si>
  <si>
    <t>Swindon</t>
  </si>
  <si>
    <t>C3240</t>
  </si>
  <si>
    <t>E06000020</t>
  </si>
  <si>
    <t>Telford and Wrekin</t>
  </si>
  <si>
    <t>M1595</t>
  </si>
  <si>
    <t>E06000034</t>
  </si>
  <si>
    <t>Thurrock</t>
  </si>
  <si>
    <t>X1165</t>
  </si>
  <si>
    <t>E06000027</t>
  </si>
  <si>
    <t>Torbay</t>
  </si>
  <si>
    <t>M0655</t>
  </si>
  <si>
    <t>E06000007</t>
  </si>
  <si>
    <t>Warrington</t>
  </si>
  <si>
    <t>W0340</t>
  </si>
  <si>
    <t>E06000037</t>
  </si>
  <si>
    <t>West Berkshire</t>
  </si>
  <si>
    <t>Y3940</t>
  </si>
  <si>
    <t>E06000054</t>
  </si>
  <si>
    <t>Wiltshire</t>
  </si>
  <si>
    <t>T0355</t>
  </si>
  <si>
    <t>E06000040</t>
  </si>
  <si>
    <t>Windsor and Maidenhead</t>
  </si>
  <si>
    <t>X0360</t>
  </si>
  <si>
    <t>E06000041</t>
  </si>
  <si>
    <t>Wokingham</t>
  </si>
  <si>
    <t>C2741</t>
  </si>
  <si>
    <t>E06000014</t>
  </si>
  <si>
    <t>York</t>
  </si>
  <si>
    <t>London Bouroughs</t>
  </si>
  <si>
    <t>Z5060</t>
  </si>
  <si>
    <t>E09000002</t>
  </si>
  <si>
    <t>Barking and Dagenham</t>
  </si>
  <si>
    <t>N5090</t>
  </si>
  <si>
    <t>E09000003</t>
  </si>
  <si>
    <t>Barnet</t>
  </si>
  <si>
    <t>D5120</t>
  </si>
  <si>
    <t>E09000004</t>
  </si>
  <si>
    <t>Bexley</t>
  </si>
  <si>
    <t>T5150</t>
  </si>
  <si>
    <t>E09000005</t>
  </si>
  <si>
    <t>Brent</t>
  </si>
  <si>
    <t>G5180</t>
  </si>
  <si>
    <t>E09000006</t>
  </si>
  <si>
    <t>Bromley</t>
  </si>
  <si>
    <t>X5210</t>
  </si>
  <si>
    <t>E09000007</t>
  </si>
  <si>
    <t>Camden</t>
  </si>
  <si>
    <t>K5030</t>
  </si>
  <si>
    <t>E09000001</t>
  </si>
  <si>
    <t>City of London</t>
  </si>
  <si>
    <t>L5240</t>
  </si>
  <si>
    <t>E09000008</t>
  </si>
  <si>
    <t>Croydon</t>
  </si>
  <si>
    <t>A5270</t>
  </si>
  <si>
    <t>E09000009</t>
  </si>
  <si>
    <t>Ealing</t>
  </si>
  <si>
    <t>Q5300</t>
  </si>
  <si>
    <t>E09000010</t>
  </si>
  <si>
    <t>Enfield</t>
  </si>
  <si>
    <t>E5330</t>
  </si>
  <si>
    <t>E09000011</t>
  </si>
  <si>
    <t>Greenwich</t>
  </si>
  <si>
    <t>U5360</t>
  </si>
  <si>
    <t>E09000012</t>
  </si>
  <si>
    <t>Hackney</t>
  </si>
  <si>
    <t>H5390</t>
  </si>
  <si>
    <t>E09000013</t>
  </si>
  <si>
    <t>Hammersmith and Fulham</t>
  </si>
  <si>
    <t>Y5420</t>
  </si>
  <si>
    <t>E09000014</t>
  </si>
  <si>
    <t>Haringey</t>
  </si>
  <si>
    <t>M5450</t>
  </si>
  <si>
    <t>E09000015</t>
  </si>
  <si>
    <t>Harrow</t>
  </si>
  <si>
    <t>B5480</t>
  </si>
  <si>
    <t>E09000016</t>
  </si>
  <si>
    <t>Havering</t>
  </si>
  <si>
    <t>R5510</t>
  </si>
  <si>
    <t>E09000017</t>
  </si>
  <si>
    <t>Hillingdon</t>
  </si>
  <si>
    <t>F5540</t>
  </si>
  <si>
    <t>E09000018</t>
  </si>
  <si>
    <t>Hounslow</t>
  </si>
  <si>
    <t>V5570</t>
  </si>
  <si>
    <t>E09000019</t>
  </si>
  <si>
    <t>Islington</t>
  </si>
  <si>
    <t>K5600</t>
  </si>
  <si>
    <t>E09000020</t>
  </si>
  <si>
    <t>Kensington and Chelsea</t>
  </si>
  <si>
    <t>Z5630</t>
  </si>
  <si>
    <t>E09000021</t>
  </si>
  <si>
    <t>Kingston upon Thames</t>
  </si>
  <si>
    <t>N5660</t>
  </si>
  <si>
    <t>E09000022</t>
  </si>
  <si>
    <t>Lambeth</t>
  </si>
  <si>
    <t>C5690</t>
  </si>
  <si>
    <t>E09000023</t>
  </si>
  <si>
    <t>Lewisham</t>
  </si>
  <si>
    <t>T5720</t>
  </si>
  <si>
    <t>E09000024</t>
  </si>
  <si>
    <t>Merton</t>
  </si>
  <si>
    <t>G5750</t>
  </si>
  <si>
    <t>E09000025</t>
  </si>
  <si>
    <t>Newham</t>
  </si>
  <si>
    <t>W5780</t>
  </si>
  <si>
    <t>E09000026</t>
  </si>
  <si>
    <t>Redbridge</t>
  </si>
  <si>
    <t>L5810</t>
  </si>
  <si>
    <t>E09000027</t>
  </si>
  <si>
    <t>Richmond upon Thames</t>
  </si>
  <si>
    <t>A5840</t>
  </si>
  <si>
    <t>E09000028</t>
  </si>
  <si>
    <t>Southwark</t>
  </si>
  <si>
    <t>P5870</t>
  </si>
  <si>
    <t>E09000029</t>
  </si>
  <si>
    <t>Sutton</t>
  </si>
  <si>
    <t>E5900</t>
  </si>
  <si>
    <t>E09000030</t>
  </si>
  <si>
    <t>Tower Hamlets</t>
  </si>
  <si>
    <t>U5930</t>
  </si>
  <si>
    <t>E09000031</t>
  </si>
  <si>
    <t>Waltham Forest</t>
  </si>
  <si>
    <t>H5960</t>
  </si>
  <si>
    <t>E09000032</t>
  </si>
  <si>
    <t>Wandsworth</t>
  </si>
  <si>
    <t>X5990</t>
  </si>
  <si>
    <t>E09000033</t>
  </si>
  <si>
    <t>Westminster</t>
  </si>
  <si>
    <t>Metropolitan Districts</t>
  </si>
  <si>
    <t>E11000001</t>
  </si>
  <si>
    <t>Greater Manchester (Met County)</t>
  </si>
  <si>
    <t>N4205</t>
  </si>
  <si>
    <t>E08000001</t>
  </si>
  <si>
    <t>Bolton</t>
  </si>
  <si>
    <t>T4210</t>
  </si>
  <si>
    <t>E08000002</t>
  </si>
  <si>
    <t>Bury</t>
  </si>
  <si>
    <t>B4215</t>
  </si>
  <si>
    <t>E08000003</t>
  </si>
  <si>
    <t>Manchester</t>
  </si>
  <si>
    <t>F4220</t>
  </si>
  <si>
    <t>E08000004</t>
  </si>
  <si>
    <t>Oldham</t>
  </si>
  <si>
    <t>P4225</t>
  </si>
  <si>
    <t>E08000005</t>
  </si>
  <si>
    <t>Rochdale</t>
  </si>
  <si>
    <t>U4230</t>
  </si>
  <si>
    <t>E08000006</t>
  </si>
  <si>
    <t>Salford</t>
  </si>
  <si>
    <t>C4235</t>
  </si>
  <si>
    <t>E08000007</t>
  </si>
  <si>
    <t>Stockport</t>
  </si>
  <si>
    <t>G4240</t>
  </si>
  <si>
    <t>E08000008</t>
  </si>
  <si>
    <t>Tameside</t>
  </si>
  <si>
    <t>Q4245</t>
  </si>
  <si>
    <t>E08000009</t>
  </si>
  <si>
    <t>Trafford</t>
  </si>
  <si>
    <t>V4250</t>
  </si>
  <si>
    <t>E08000010</t>
  </si>
  <si>
    <t>Wigan</t>
  </si>
  <si>
    <t>E11000002</t>
  </si>
  <si>
    <t>Merseyside (Met County)</t>
  </si>
  <si>
    <t>V4305</t>
  </si>
  <si>
    <t>E08000011</t>
  </si>
  <si>
    <t>Knowsley</t>
  </si>
  <si>
    <t>Z4310</t>
  </si>
  <si>
    <t>E08000012</t>
  </si>
  <si>
    <t>Liverpool</t>
  </si>
  <si>
    <t>M4320</t>
  </si>
  <si>
    <t>E08000014</t>
  </si>
  <si>
    <t>Sefton</t>
  </si>
  <si>
    <t>H4315</t>
  </si>
  <si>
    <t>E08000013</t>
  </si>
  <si>
    <t>St Helens</t>
  </si>
  <si>
    <t>W4325</t>
  </si>
  <si>
    <t>E08000015</t>
  </si>
  <si>
    <t>Wirral</t>
  </si>
  <si>
    <t>E11000003</t>
  </si>
  <si>
    <t>South Yorkshire (Met County)</t>
  </si>
  <si>
    <t>B4405</t>
  </si>
  <si>
    <t>E08000016</t>
  </si>
  <si>
    <t>Barnsley</t>
  </si>
  <si>
    <t>F4410</t>
  </si>
  <si>
    <t>E08000017</t>
  </si>
  <si>
    <t>Doncaster</t>
  </si>
  <si>
    <t>P4415</t>
  </si>
  <si>
    <t>E08000018</t>
  </si>
  <si>
    <t>Rotherham</t>
  </si>
  <si>
    <t>U4420</t>
  </si>
  <si>
    <t>E08000019</t>
  </si>
  <si>
    <t>Sheffield</t>
  </si>
  <si>
    <t>E11000007</t>
  </si>
  <si>
    <t>Tyne and Wear (Met County)</t>
  </si>
  <si>
    <t>H4505</t>
  </si>
  <si>
    <t>E08000037</t>
  </si>
  <si>
    <t>Gateshead</t>
  </si>
  <si>
    <t>M4510</t>
  </si>
  <si>
    <t>E08000021</t>
  </si>
  <si>
    <t>Newcastle upon Tyne</t>
  </si>
  <si>
    <t>W4515</t>
  </si>
  <si>
    <t>E08000022</t>
  </si>
  <si>
    <t>North Tyneside</t>
  </si>
  <si>
    <t>A4520</t>
  </si>
  <si>
    <t>E08000023</t>
  </si>
  <si>
    <t>South Tyneside</t>
  </si>
  <si>
    <t>J4525</t>
  </si>
  <si>
    <t>E08000024</t>
  </si>
  <si>
    <t>Sunderland</t>
  </si>
  <si>
    <t>E11000005</t>
  </si>
  <si>
    <t>West Midlands (Met County)</t>
  </si>
  <si>
    <t>P4605</t>
  </si>
  <si>
    <t>E08000025</t>
  </si>
  <si>
    <t>Birmingham</t>
  </si>
  <si>
    <t>U4610</t>
  </si>
  <si>
    <t>E08000026</t>
  </si>
  <si>
    <t>Coventry</t>
  </si>
  <si>
    <t>C4615</t>
  </si>
  <si>
    <t>E08000027</t>
  </si>
  <si>
    <t>Dudley</t>
  </si>
  <si>
    <t>G4620</t>
  </si>
  <si>
    <t>E08000028</t>
  </si>
  <si>
    <t>Sandwell</t>
  </si>
  <si>
    <t>Q4625</t>
  </si>
  <si>
    <t>E08000029</t>
  </si>
  <si>
    <t>Solihull</t>
  </si>
  <si>
    <t>V4630</t>
  </si>
  <si>
    <t>E08000030</t>
  </si>
  <si>
    <t>Walsall</t>
  </si>
  <si>
    <t>D4635</t>
  </si>
  <si>
    <t>E08000031</t>
  </si>
  <si>
    <t>Wolverhampton</t>
  </si>
  <si>
    <t>E11000006</t>
  </si>
  <si>
    <t>West Yorkshire (Met County)</t>
  </si>
  <si>
    <t>W4705</t>
  </si>
  <si>
    <t>E08000032</t>
  </si>
  <si>
    <t>Bradford</t>
  </si>
  <si>
    <t>A4710</t>
  </si>
  <si>
    <t>E08000033</t>
  </si>
  <si>
    <t>Calderdale</t>
  </si>
  <si>
    <t>J4715</t>
  </si>
  <si>
    <t>E08000034</t>
  </si>
  <si>
    <t>Kirklees</t>
  </si>
  <si>
    <t>N4720</t>
  </si>
  <si>
    <t>E08000035</t>
  </si>
  <si>
    <t>Leeds</t>
  </si>
  <si>
    <t>X4725</t>
  </si>
  <si>
    <t>E08000036</t>
  </si>
  <si>
    <t>Wakefield</t>
  </si>
  <si>
    <t>Shire Districts</t>
  </si>
  <si>
    <t>E10000001</t>
  </si>
  <si>
    <t>Bedfordshire</t>
  </si>
  <si>
    <t>W0205</t>
  </si>
  <si>
    <t>E07000002</t>
  </si>
  <si>
    <t>J0215</t>
  </si>
  <si>
    <t>E07000001</t>
  </si>
  <si>
    <t>Mid Bedfordshire</t>
  </si>
  <si>
    <t>N0220</t>
  </si>
  <si>
    <t>E07000003</t>
  </si>
  <si>
    <t>South Bedfordshire</t>
  </si>
  <si>
    <t>E10000002</t>
  </si>
  <si>
    <t>Buckinghamshire</t>
  </si>
  <si>
    <t>J0405</t>
  </si>
  <si>
    <t>E07000004</t>
  </si>
  <si>
    <t>Aylesbury Vale</t>
  </si>
  <si>
    <t>X0415</t>
  </si>
  <si>
    <t>E07000005</t>
  </si>
  <si>
    <t>Chiltern</t>
  </si>
  <si>
    <t>N0410</t>
  </si>
  <si>
    <t>E07000006</t>
  </si>
  <si>
    <t>South Bucks</t>
  </si>
  <si>
    <t>K0425</t>
  </si>
  <si>
    <t>E07000007</t>
  </si>
  <si>
    <t>Wycombe</t>
  </si>
  <si>
    <t>E10000003</t>
  </si>
  <si>
    <t>Cambridgeshire</t>
  </si>
  <si>
    <t>Q0505</t>
  </si>
  <si>
    <t>E07000008</t>
  </si>
  <si>
    <t>Cambridge</t>
  </si>
  <si>
    <t>V0510</t>
  </si>
  <si>
    <t>E07000009</t>
  </si>
  <si>
    <t>East Cambridgeshire</t>
  </si>
  <si>
    <t>D0515</t>
  </si>
  <si>
    <t>E07000010</t>
  </si>
  <si>
    <t>Fenland</t>
  </si>
  <si>
    <t>H0520</t>
  </si>
  <si>
    <t>E07000011</t>
  </si>
  <si>
    <t>Huntingdonshire</t>
  </si>
  <si>
    <t>W0530</t>
  </si>
  <si>
    <t>E07000012</t>
  </si>
  <si>
    <t>South Cambridgeshire</t>
  </si>
  <si>
    <t>E10000004</t>
  </si>
  <si>
    <t>Cheshire</t>
  </si>
  <si>
    <t>X0605</t>
  </si>
  <si>
    <t>E07000013</t>
  </si>
  <si>
    <t>Chester</t>
  </si>
  <si>
    <t>B0610</t>
  </si>
  <si>
    <t>E07000014</t>
  </si>
  <si>
    <t>Congleton</t>
  </si>
  <si>
    <t>K0615</t>
  </si>
  <si>
    <t>E07000015</t>
  </si>
  <si>
    <t>Crewe and Nantwich</t>
  </si>
  <si>
    <t>P0620</t>
  </si>
  <si>
    <t>E07000016</t>
  </si>
  <si>
    <t>Ellesmere Port &amp; Neston</t>
  </si>
  <si>
    <t>C0630</t>
  </si>
  <si>
    <t>E07000017</t>
  </si>
  <si>
    <t>Macclesfield</t>
  </si>
  <si>
    <t>L0635</t>
  </si>
  <si>
    <t>E07000018</t>
  </si>
  <si>
    <t>Vale Royal</t>
  </si>
  <si>
    <t>E10000005</t>
  </si>
  <si>
    <t>Cornwall and Isles of Scilly</t>
  </si>
  <si>
    <t>K0805</t>
  </si>
  <si>
    <t>E07000019</t>
  </si>
  <si>
    <t>Caradon</t>
  </si>
  <si>
    <t>P0810</t>
  </si>
  <si>
    <t>E07000020</t>
  </si>
  <si>
    <t>Carrick</t>
  </si>
  <si>
    <t>E07000025</t>
  </si>
  <si>
    <t>Y0815</t>
  </si>
  <si>
    <t>E07000021</t>
  </si>
  <si>
    <t>Kerrier</t>
  </si>
  <si>
    <t>C0820</t>
  </si>
  <si>
    <t>E07000022</t>
  </si>
  <si>
    <t>North Cornwall</t>
  </si>
  <si>
    <t>L0825</t>
  </si>
  <si>
    <t>E07000023</t>
  </si>
  <si>
    <t>Penwith</t>
  </si>
  <si>
    <t>Q0830</t>
  </si>
  <si>
    <t>E07000024</t>
  </si>
  <si>
    <t>Restormel</t>
  </si>
  <si>
    <t>E10000006</t>
  </si>
  <si>
    <t>Cumbria</t>
  </si>
  <si>
    <t>R0905</t>
  </si>
  <si>
    <t>E07000026</t>
  </si>
  <si>
    <t>Allerdale</t>
  </si>
  <si>
    <t>W0910</t>
  </si>
  <si>
    <t>E07000027</t>
  </si>
  <si>
    <t>Barrow-in-Furness</t>
  </si>
  <si>
    <t>E0915</t>
  </si>
  <si>
    <t>E07000028</t>
  </si>
  <si>
    <t>Carlisle</t>
  </si>
  <si>
    <t>J0920</t>
  </si>
  <si>
    <t>E07000029</t>
  </si>
  <si>
    <t>Copeland</t>
  </si>
  <si>
    <t>T0925</t>
  </si>
  <si>
    <t>E07000030</t>
  </si>
  <si>
    <t>Eden</t>
  </si>
  <si>
    <t>X0930</t>
  </si>
  <si>
    <t>E07000031</t>
  </si>
  <si>
    <t>South Lakeland</t>
  </si>
  <si>
    <t>E10000007</t>
  </si>
  <si>
    <t>Derbyshire</t>
  </si>
  <si>
    <t>M1005</t>
  </si>
  <si>
    <t>E07000032</t>
  </si>
  <si>
    <t>Amber Valley</t>
  </si>
  <si>
    <t>R1010</t>
  </si>
  <si>
    <t>E07000033</t>
  </si>
  <si>
    <t>Bolsover</t>
  </si>
  <si>
    <t>A1015</t>
  </si>
  <si>
    <t>E07000034</t>
  </si>
  <si>
    <t>Chesterfield</t>
  </si>
  <si>
    <t>P1045</t>
  </si>
  <si>
    <t>E07000035</t>
  </si>
  <si>
    <t>Derbyshire Dales</t>
  </si>
  <si>
    <t>N1025</t>
  </si>
  <si>
    <t>E07000036</t>
  </si>
  <si>
    <t>Erewash</t>
  </si>
  <si>
    <t>T1030</t>
  </si>
  <si>
    <t>E07000037</t>
  </si>
  <si>
    <t>High Peak</t>
  </si>
  <si>
    <t>B1035</t>
  </si>
  <si>
    <t>E07000038</t>
  </si>
  <si>
    <t>North East Derbyshire</t>
  </si>
  <si>
    <t>F1040</t>
  </si>
  <si>
    <t>E07000039</t>
  </si>
  <si>
    <t>South Derbyshire</t>
  </si>
  <si>
    <t>E10000008</t>
  </si>
  <si>
    <t>Devon</t>
  </si>
  <si>
    <t>U1105</t>
  </si>
  <si>
    <t>E07000040</t>
  </si>
  <si>
    <t>East Devon</t>
  </si>
  <si>
    <t>Y1110</t>
  </si>
  <si>
    <t>E07000041</t>
  </si>
  <si>
    <t>Exeter</t>
  </si>
  <si>
    <t>H1135</t>
  </si>
  <si>
    <t>E07000042</t>
  </si>
  <si>
    <t>Mid Devon</t>
  </si>
  <si>
    <t>G1115</t>
  </si>
  <si>
    <t>E07000043</t>
  </si>
  <si>
    <t>North Devon</t>
  </si>
  <si>
    <t>V1125</t>
  </si>
  <si>
    <t>E07000044</t>
  </si>
  <si>
    <t>South Hams</t>
  </si>
  <si>
    <t>Z1130</t>
  </si>
  <si>
    <t>E07000045</t>
  </si>
  <si>
    <t>Teignbridge</t>
  </si>
  <si>
    <t>W1145</t>
  </si>
  <si>
    <t>E07000046</t>
  </si>
  <si>
    <t>Torridge</t>
  </si>
  <si>
    <t>A1150</t>
  </si>
  <si>
    <t>E07000047</t>
  </si>
  <si>
    <t>West Devon</t>
  </si>
  <si>
    <t>E10000009</t>
  </si>
  <si>
    <t>Dorset</t>
  </si>
  <si>
    <t>E1210</t>
  </si>
  <si>
    <t>E07000048</t>
  </si>
  <si>
    <t>Christchurch</t>
  </si>
  <si>
    <t>U1240</t>
  </si>
  <si>
    <t>E07000049</t>
  </si>
  <si>
    <t>East Dorset</t>
  </si>
  <si>
    <t>N1215</t>
  </si>
  <si>
    <t>E07000050</t>
  </si>
  <si>
    <t>North Dorset</t>
  </si>
  <si>
    <t>B1225</t>
  </si>
  <si>
    <t>E07000051</t>
  </si>
  <si>
    <t>Purbeck</t>
  </si>
  <si>
    <t>F1230</t>
  </si>
  <si>
    <t>E07000052</t>
  </si>
  <si>
    <t>West Dorset</t>
  </si>
  <si>
    <t>P1235</t>
  </si>
  <si>
    <t>E07000053</t>
  </si>
  <si>
    <t>Weymouth and Portland</t>
  </si>
  <si>
    <t>E10000010</t>
  </si>
  <si>
    <t>Durham</t>
  </si>
  <si>
    <t>G1305</t>
  </si>
  <si>
    <t>E07000054</t>
  </si>
  <si>
    <t>Chester-le-Street</t>
  </si>
  <si>
    <t>V1315</t>
  </si>
  <si>
    <t>E07000055</t>
  </si>
  <si>
    <t>Derwentside</t>
  </si>
  <si>
    <t>Z1320</t>
  </si>
  <si>
    <t>E07000056</t>
  </si>
  <si>
    <t>H1325</t>
  </si>
  <si>
    <t>E07000057</t>
  </si>
  <si>
    <t>Easington</t>
  </si>
  <si>
    <t>M1330</t>
  </si>
  <si>
    <t>E07000058</t>
  </si>
  <si>
    <t>Sedgefield</t>
  </si>
  <si>
    <t>W1335</t>
  </si>
  <si>
    <t>E07000059</t>
  </si>
  <si>
    <t>Teesdale</t>
  </si>
  <si>
    <t>A1340</t>
  </si>
  <si>
    <t>E07000060</t>
  </si>
  <si>
    <t>Wear Valley</t>
  </si>
  <si>
    <t>E10000011</t>
  </si>
  <si>
    <t>East Sussex</t>
  </si>
  <si>
    <t>T1410</t>
  </si>
  <si>
    <t>E07000061</t>
  </si>
  <si>
    <t>Eastbourne</t>
  </si>
  <si>
    <t>B1415</t>
  </si>
  <si>
    <t>E07000062</t>
  </si>
  <si>
    <t>Hastings</t>
  </si>
  <si>
    <t>P1425</t>
  </si>
  <si>
    <t>E07000063</t>
  </si>
  <si>
    <t>Lewes</t>
  </si>
  <si>
    <t>U1430</t>
  </si>
  <si>
    <t>E07000064</t>
  </si>
  <si>
    <t>Rother</t>
  </si>
  <si>
    <t>C1435</t>
  </si>
  <si>
    <t>E07000065</t>
  </si>
  <si>
    <t>Wealden</t>
  </si>
  <si>
    <t>E10000012</t>
  </si>
  <si>
    <t>Essex</t>
  </si>
  <si>
    <t>V1505</t>
  </si>
  <si>
    <t>E07000066</t>
  </si>
  <si>
    <t>Basildon</t>
  </si>
  <si>
    <t>Z1510</t>
  </si>
  <si>
    <t>E07000067</t>
  </si>
  <si>
    <t>Braintree</t>
  </si>
  <si>
    <t>H1515</t>
  </si>
  <si>
    <t>E07000068</t>
  </si>
  <si>
    <t>Brentwood</t>
  </si>
  <si>
    <t>M1520</t>
  </si>
  <si>
    <t>E07000069</t>
  </si>
  <si>
    <t>Castle Point</t>
  </si>
  <si>
    <t>W1525</t>
  </si>
  <si>
    <t>E07000070</t>
  </si>
  <si>
    <t>Chelmsford</t>
  </si>
  <si>
    <t>A1530</t>
  </si>
  <si>
    <t>E07000071</t>
  </si>
  <si>
    <t>Colchester</t>
  </si>
  <si>
    <t>J1535</t>
  </si>
  <si>
    <t>E07000072</t>
  </si>
  <si>
    <t>Epping Forest</t>
  </si>
  <si>
    <t>N1540</t>
  </si>
  <si>
    <t>E07000073</t>
  </si>
  <si>
    <t>Harlow</t>
  </si>
  <si>
    <t>X1545</t>
  </si>
  <si>
    <t>E07000074</t>
  </si>
  <si>
    <t>Maldon</t>
  </si>
  <si>
    <t>B1550</t>
  </si>
  <si>
    <t>E07000075</t>
  </si>
  <si>
    <t>Rochford</t>
  </si>
  <si>
    <t>P1560</t>
  </si>
  <si>
    <t>E07000076</t>
  </si>
  <si>
    <t>Tendring</t>
  </si>
  <si>
    <t>C1570</t>
  </si>
  <si>
    <t>E07000077</t>
  </si>
  <si>
    <t>Uttlesford</t>
  </si>
  <si>
    <t>E10000013</t>
  </si>
  <si>
    <t>Gloucestershire</t>
  </si>
  <si>
    <t>B1605</t>
  </si>
  <si>
    <t>E07000078</t>
  </si>
  <si>
    <t>Cheltenham</t>
  </si>
  <si>
    <t>F1610</t>
  </si>
  <si>
    <t>E07000079</t>
  </si>
  <si>
    <t>Cotswold</t>
  </si>
  <si>
    <t>P1615</t>
  </si>
  <si>
    <t>E07000080</t>
  </si>
  <si>
    <t>Forest of Dean</t>
  </si>
  <si>
    <t>U1620</t>
  </si>
  <si>
    <t>E07000081</t>
  </si>
  <si>
    <t>Gloucester</t>
  </si>
  <si>
    <t>C1625</t>
  </si>
  <si>
    <t>E07000082</t>
  </si>
  <si>
    <t>Stroud</t>
  </si>
  <si>
    <t>G1630</t>
  </si>
  <si>
    <t>E07000083</t>
  </si>
  <si>
    <t>Tewkesbury</t>
  </si>
  <si>
    <t>E10000014</t>
  </si>
  <si>
    <t>Hampshire</t>
  </si>
  <si>
    <t>H1705</t>
  </si>
  <si>
    <t>E07000084</t>
  </si>
  <si>
    <t>Basingstoke and Deane</t>
  </si>
  <si>
    <t>M1710</t>
  </si>
  <si>
    <t>E07000085</t>
  </si>
  <si>
    <t>East Hampshire</t>
  </si>
  <si>
    <t>W1715</t>
  </si>
  <si>
    <t>E07000086</t>
  </si>
  <si>
    <t>Eastleigh</t>
  </si>
  <si>
    <t>A1720</t>
  </si>
  <si>
    <t>E07000087</t>
  </si>
  <si>
    <t>Fareham</t>
  </si>
  <si>
    <t>J1725</t>
  </si>
  <si>
    <t>E07000088</t>
  </si>
  <si>
    <t>Gosport</t>
  </si>
  <si>
    <t>N1730</t>
  </si>
  <si>
    <t>E07000089</t>
  </si>
  <si>
    <t>Hart</t>
  </si>
  <si>
    <t>X1735</t>
  </si>
  <si>
    <t>E07000090</t>
  </si>
  <si>
    <t>Havant</t>
  </si>
  <si>
    <t>B1740</t>
  </si>
  <si>
    <t>E07000091</t>
  </si>
  <si>
    <t>New Forest</t>
  </si>
  <si>
    <t>P1750</t>
  </si>
  <si>
    <t>E07000092</t>
  </si>
  <si>
    <t>Rushmoor</t>
  </si>
  <si>
    <t>C1760</t>
  </si>
  <si>
    <t>E07000093</t>
  </si>
  <si>
    <t>Test Valley</t>
  </si>
  <si>
    <t>L1765</t>
  </si>
  <si>
    <t>E07000094</t>
  </si>
  <si>
    <t>Winchester</t>
  </si>
  <si>
    <t>E10000015</t>
  </si>
  <si>
    <t>Hertfordshire</t>
  </si>
  <si>
    <t>W1905</t>
  </si>
  <si>
    <t>E07000095</t>
  </si>
  <si>
    <t>Broxbourne</t>
  </si>
  <si>
    <t>A1910</t>
  </si>
  <si>
    <t>E07000096</t>
  </si>
  <si>
    <t>Dacorum</t>
  </si>
  <si>
    <t>J1915</t>
  </si>
  <si>
    <t>E07000242</t>
  </si>
  <si>
    <t>East Hertfordshire</t>
  </si>
  <si>
    <t>N1920</t>
  </si>
  <si>
    <t>E07000098</t>
  </si>
  <si>
    <t>Hertsmere</t>
  </si>
  <si>
    <t>X1925</t>
  </si>
  <si>
    <t>E07000099</t>
  </si>
  <si>
    <t>North Hertfordshire</t>
  </si>
  <si>
    <t>B1930</t>
  </si>
  <si>
    <t>E07000240</t>
  </si>
  <si>
    <t>St Albans</t>
  </si>
  <si>
    <t>K1935</t>
  </si>
  <si>
    <t>E07000243</t>
  </si>
  <si>
    <t>Stevenage</t>
  </si>
  <si>
    <t>P1940</t>
  </si>
  <si>
    <t>E07000102</t>
  </si>
  <si>
    <t>Three Rivers</t>
  </si>
  <si>
    <t>Y1945</t>
  </si>
  <si>
    <t>E07000103</t>
  </si>
  <si>
    <t>Watford</t>
  </si>
  <si>
    <t>C1950</t>
  </si>
  <si>
    <t>E07000241</t>
  </si>
  <si>
    <t>Welwyn Hatfield</t>
  </si>
  <si>
    <t>E10000016</t>
  </si>
  <si>
    <t>Kent</t>
  </si>
  <si>
    <t>E2205</t>
  </si>
  <si>
    <t>E07000105</t>
  </si>
  <si>
    <t>Ashford</t>
  </si>
  <si>
    <t>J2210</t>
  </si>
  <si>
    <t>E07000106</t>
  </si>
  <si>
    <t>Canterbury</t>
  </si>
  <si>
    <t>T2215</t>
  </si>
  <si>
    <t>E07000107</t>
  </si>
  <si>
    <t>Dartford</t>
  </si>
  <si>
    <t>X2220</t>
  </si>
  <si>
    <t>E07000108</t>
  </si>
  <si>
    <t>Dover</t>
  </si>
  <si>
    <t>K2230</t>
  </si>
  <si>
    <t>E07000109</t>
  </si>
  <si>
    <t>Gravesham</t>
  </si>
  <si>
    <t>U2235</t>
  </si>
  <si>
    <t>E07000110</t>
  </si>
  <si>
    <t>Maidstone</t>
  </si>
  <si>
    <t>G2245</t>
  </si>
  <si>
    <t>E07000111</t>
  </si>
  <si>
    <t>Sevenoaks</t>
  </si>
  <si>
    <t>L2250</t>
  </si>
  <si>
    <t>E07000112</t>
  </si>
  <si>
    <t>Shepway</t>
  </si>
  <si>
    <t>V2255</t>
  </si>
  <si>
    <t>E07000113</t>
  </si>
  <si>
    <t>Swale</t>
  </si>
  <si>
    <t>Z2260</t>
  </si>
  <si>
    <t>E07000114</t>
  </si>
  <si>
    <t>Thanet</t>
  </si>
  <si>
    <t>H2265</t>
  </si>
  <si>
    <t>E07000115</t>
  </si>
  <si>
    <t>Tonbridge and Malling</t>
  </si>
  <si>
    <t>M2270</t>
  </si>
  <si>
    <t>E07000116</t>
  </si>
  <si>
    <t>Tunbridge Wells</t>
  </si>
  <si>
    <t>E10000017</t>
  </si>
  <si>
    <t>Lancashire</t>
  </si>
  <si>
    <t>Z2315</t>
  </si>
  <si>
    <t>E07000117</t>
  </si>
  <si>
    <t>Burnley</t>
  </si>
  <si>
    <t>D2320</t>
  </si>
  <si>
    <t>E07000118</t>
  </si>
  <si>
    <t>Chorley</t>
  </si>
  <si>
    <t>M2325</t>
  </si>
  <si>
    <t>E07000119</t>
  </si>
  <si>
    <t>Fylde</t>
  </si>
  <si>
    <t>R2330</t>
  </si>
  <si>
    <t>E07000120</t>
  </si>
  <si>
    <t>Hyndburn</t>
  </si>
  <si>
    <t>A2335</t>
  </si>
  <si>
    <t>E07000121</t>
  </si>
  <si>
    <t>Lancaster</t>
  </si>
  <si>
    <t>E2340</t>
  </si>
  <si>
    <t>E07000122</t>
  </si>
  <si>
    <t>Pendle</t>
  </si>
  <si>
    <t>N2345</t>
  </si>
  <si>
    <t>E07000123</t>
  </si>
  <si>
    <t>Preston</t>
  </si>
  <si>
    <t>T2350</t>
  </si>
  <si>
    <t>E07000124</t>
  </si>
  <si>
    <t>Ribble Valley</t>
  </si>
  <si>
    <t>B2355</t>
  </si>
  <si>
    <t>E07000125</t>
  </si>
  <si>
    <t>Rossendale</t>
  </si>
  <si>
    <t>F2360</t>
  </si>
  <si>
    <t>E07000126</t>
  </si>
  <si>
    <t>South Ribble</t>
  </si>
  <si>
    <t>P2365</t>
  </si>
  <si>
    <t>E07000127</t>
  </si>
  <si>
    <t>West Lancashire</t>
  </si>
  <si>
    <t>U2370</t>
  </si>
  <si>
    <t>E07000128</t>
  </si>
  <si>
    <t>Wyre</t>
  </si>
  <si>
    <t>E10000018</t>
  </si>
  <si>
    <t>Leicestershire</t>
  </si>
  <si>
    <t>T2405</t>
  </si>
  <si>
    <t>E07000129</t>
  </si>
  <si>
    <t>Blaby</t>
  </si>
  <si>
    <t>X2410</t>
  </si>
  <si>
    <t>E07000130</t>
  </si>
  <si>
    <t>Charnwood</t>
  </si>
  <si>
    <t>F2415</t>
  </si>
  <si>
    <t>E07000131</t>
  </si>
  <si>
    <t>Harborough</t>
  </si>
  <si>
    <t>K2420</t>
  </si>
  <si>
    <t>E07000132</t>
  </si>
  <si>
    <t>Hinckley and Bosworth</t>
  </si>
  <si>
    <t>Y2430</t>
  </si>
  <si>
    <t>E07000133</t>
  </si>
  <si>
    <t>Melton</t>
  </si>
  <si>
    <t>G2435</t>
  </si>
  <si>
    <t>E07000134</t>
  </si>
  <si>
    <t>North West Leicestershire</t>
  </si>
  <si>
    <t>L2440</t>
  </si>
  <si>
    <t>E07000135</t>
  </si>
  <si>
    <t>Oadby and Wigston</t>
  </si>
  <si>
    <t>E10000019</t>
  </si>
  <si>
    <t>Lincolnshire</t>
  </si>
  <si>
    <t>Z2505</t>
  </si>
  <si>
    <t>E07000136</t>
  </si>
  <si>
    <t>Boston</t>
  </si>
  <si>
    <t>D2510</t>
  </si>
  <si>
    <t>E07000137</t>
  </si>
  <si>
    <t>East Lindsey</t>
  </si>
  <si>
    <t>M2515</t>
  </si>
  <si>
    <t>E07000138</t>
  </si>
  <si>
    <t>Lincoln</t>
  </si>
  <si>
    <t>R2520</t>
  </si>
  <si>
    <t>E07000139</t>
  </si>
  <si>
    <t>North Kesteven</t>
  </si>
  <si>
    <t>A2525</t>
  </si>
  <si>
    <t>E07000140</t>
  </si>
  <si>
    <t>South Holland</t>
  </si>
  <si>
    <t>E2530</t>
  </si>
  <si>
    <t>E07000141</t>
  </si>
  <si>
    <t>South Kesteven</t>
  </si>
  <si>
    <t>N2535</t>
  </si>
  <si>
    <t>E07000142</t>
  </si>
  <si>
    <t>West Lindsey</t>
  </si>
  <si>
    <t>E10000020</t>
  </si>
  <si>
    <t>Norfolk</t>
  </si>
  <si>
    <t>F2605</t>
  </si>
  <si>
    <t>E07000143</t>
  </si>
  <si>
    <t>Breckland</t>
  </si>
  <si>
    <t>K2610</t>
  </si>
  <si>
    <t>E07000144</t>
  </si>
  <si>
    <t>Broadland</t>
  </si>
  <si>
    <t>U2615</t>
  </si>
  <si>
    <t>E07000145</t>
  </si>
  <si>
    <t>Great Yarmouth</t>
  </si>
  <si>
    <t>V2635</t>
  </si>
  <si>
    <t>E07000146</t>
  </si>
  <si>
    <t>King's Lynn and West Norfolk</t>
  </si>
  <si>
    <t>Y2620</t>
  </si>
  <si>
    <t>E07000147</t>
  </si>
  <si>
    <t>North Norfolk</t>
  </si>
  <si>
    <t>G2625</t>
  </si>
  <si>
    <t>E07000148</t>
  </si>
  <si>
    <t>Norwich</t>
  </si>
  <si>
    <t>L2630</t>
  </si>
  <si>
    <t>E07000149</t>
  </si>
  <si>
    <t>South Norfolk</t>
  </si>
  <si>
    <t>E10000021</t>
  </si>
  <si>
    <t>Northamptonshire</t>
  </si>
  <si>
    <t>U2805</t>
  </si>
  <si>
    <t>E07000150</t>
  </si>
  <si>
    <t>Corby</t>
  </si>
  <si>
    <t>Y2810</t>
  </si>
  <si>
    <t>E07000151</t>
  </si>
  <si>
    <t>Daventry</t>
  </si>
  <si>
    <t>G2815</t>
  </si>
  <si>
    <t>E07000152</t>
  </si>
  <si>
    <t>East Northamptonshire</t>
  </si>
  <si>
    <t>L2820</t>
  </si>
  <si>
    <t>E07000153</t>
  </si>
  <si>
    <t>Kettering</t>
  </si>
  <si>
    <t>V2825</t>
  </si>
  <si>
    <t>E07000154</t>
  </si>
  <si>
    <t>Northampton</t>
  </si>
  <si>
    <t>Z2830</t>
  </si>
  <si>
    <t>E07000155</t>
  </si>
  <si>
    <t>South Northamptonshire</t>
  </si>
  <si>
    <t>H2835</t>
  </si>
  <si>
    <t>E07000156</t>
  </si>
  <si>
    <t>Wellingborough</t>
  </si>
  <si>
    <t>E10000022</t>
  </si>
  <si>
    <t>A2905</t>
  </si>
  <si>
    <t>E07000157</t>
  </si>
  <si>
    <t>Alnwick</t>
  </si>
  <si>
    <t>E2910</t>
  </si>
  <si>
    <t>E07000158</t>
  </si>
  <si>
    <t>Berwick-upon-Tweed</t>
  </si>
  <si>
    <t>N2915</t>
  </si>
  <si>
    <t>E07000159</t>
  </si>
  <si>
    <t>Blyth Valley</t>
  </si>
  <si>
    <t>T2920</t>
  </si>
  <si>
    <t>E07000160</t>
  </si>
  <si>
    <t>Castle Morpeth</t>
  </si>
  <si>
    <t>B2925</t>
  </si>
  <si>
    <t>E07000161</t>
  </si>
  <si>
    <t>Tynedale</t>
  </si>
  <si>
    <t>F2930</t>
  </si>
  <si>
    <t>E07000162</t>
  </si>
  <si>
    <t>Wansbeck</t>
  </si>
  <si>
    <t>E10000023</t>
  </si>
  <si>
    <t>North Yorkshire</t>
  </si>
  <si>
    <t>M2705</t>
  </si>
  <si>
    <t>E07000163</t>
  </si>
  <si>
    <t>Craven</t>
  </si>
  <si>
    <t>R2710</t>
  </si>
  <si>
    <t>E07000164</t>
  </si>
  <si>
    <t>Hambleton</t>
  </si>
  <si>
    <t>E2734</t>
  </si>
  <si>
    <t>E07000165</t>
  </si>
  <si>
    <t>Harrogate</t>
  </si>
  <si>
    <t>E2720</t>
  </si>
  <si>
    <t>E07000166</t>
  </si>
  <si>
    <t>Richmondshire</t>
  </si>
  <si>
    <t>Y2736</t>
  </si>
  <si>
    <t>E07000167</t>
  </si>
  <si>
    <t>Ryedale</t>
  </si>
  <si>
    <t>T2730</t>
  </si>
  <si>
    <t>E07000168</t>
  </si>
  <si>
    <t>Scarborough</t>
  </si>
  <si>
    <t>N2739</t>
  </si>
  <si>
    <t>E07000169</t>
  </si>
  <si>
    <t>Selby</t>
  </si>
  <si>
    <t>E10000024</t>
  </si>
  <si>
    <t>Nottinghamshire</t>
  </si>
  <si>
    <t>W3005</t>
  </si>
  <si>
    <t>E07000170</t>
  </si>
  <si>
    <t>Ashfield</t>
  </si>
  <si>
    <t>A3010</t>
  </si>
  <si>
    <t>E07000171</t>
  </si>
  <si>
    <t>Bassetlaw</t>
  </si>
  <si>
    <t>J3015</t>
  </si>
  <si>
    <t>E07000172</t>
  </si>
  <si>
    <t>Broxtowe</t>
  </si>
  <si>
    <t>N3020</t>
  </si>
  <si>
    <t>E07000173</t>
  </si>
  <si>
    <t>Gedling</t>
  </si>
  <si>
    <t>X3025</t>
  </si>
  <si>
    <t>E07000174</t>
  </si>
  <si>
    <t>Mansfield</t>
  </si>
  <si>
    <t>B3030</t>
  </si>
  <si>
    <t>E07000175</t>
  </si>
  <si>
    <t>Newark and Sherwood</t>
  </si>
  <si>
    <t>P3040</t>
  </si>
  <si>
    <t>E07000176</t>
  </si>
  <si>
    <t>Rushcliffe</t>
  </si>
  <si>
    <t>E10000025</t>
  </si>
  <si>
    <t>Oxfordshire</t>
  </si>
  <si>
    <t>C3105</t>
  </si>
  <si>
    <t>E07000177</t>
  </si>
  <si>
    <t>Cherwell</t>
  </si>
  <si>
    <t>G3110</t>
  </si>
  <si>
    <t>E07000178</t>
  </si>
  <si>
    <t>Oxford</t>
  </si>
  <si>
    <t>Q3115</t>
  </si>
  <si>
    <t>E07000179</t>
  </si>
  <si>
    <t>South Oxfordshire</t>
  </si>
  <si>
    <t>V3120</t>
  </si>
  <si>
    <t>E07000180</t>
  </si>
  <si>
    <t>Vale of White Horse</t>
  </si>
  <si>
    <t>D3125</t>
  </si>
  <si>
    <t>E07000181</t>
  </si>
  <si>
    <t>West Oxfordshire</t>
  </si>
  <si>
    <t>E10000026</t>
  </si>
  <si>
    <t>J3205</t>
  </si>
  <si>
    <t>E07000182</t>
  </si>
  <si>
    <t>Bridgnorth</t>
  </si>
  <si>
    <t>N3210</t>
  </si>
  <si>
    <t>E07000183</t>
  </si>
  <si>
    <t>North Shropshire</t>
  </si>
  <si>
    <t>X3215</t>
  </si>
  <si>
    <t>E07000184</t>
  </si>
  <si>
    <t>Oswestry</t>
  </si>
  <si>
    <t>B3220</t>
  </si>
  <si>
    <t>E07000185</t>
  </si>
  <si>
    <t>Shrewsbury and Atcham</t>
  </si>
  <si>
    <t>K3225</t>
  </si>
  <si>
    <t>E07000186</t>
  </si>
  <si>
    <t>South Shropshire</t>
  </si>
  <si>
    <t>E10000027</t>
  </si>
  <si>
    <t>Somerset</t>
  </si>
  <si>
    <t>Q3305</t>
  </si>
  <si>
    <t>E07000187</t>
  </si>
  <si>
    <t>Mendip</t>
  </si>
  <si>
    <t>V3310</t>
  </si>
  <si>
    <t>E07000188</t>
  </si>
  <si>
    <t>Sedgemoor</t>
  </si>
  <si>
    <t>R3325</t>
  </si>
  <si>
    <t>E07000189</t>
  </si>
  <si>
    <t>South Somerset</t>
  </si>
  <si>
    <t>D3315</t>
  </si>
  <si>
    <t>E07000190</t>
  </si>
  <si>
    <t>Taunton Deane</t>
  </si>
  <si>
    <t>H3320</t>
  </si>
  <si>
    <t>E07000191</t>
  </si>
  <si>
    <t>West Somerset</t>
  </si>
  <si>
    <t>E10000028</t>
  </si>
  <si>
    <t>Staffordshire</t>
  </si>
  <si>
    <t>X3405</t>
  </si>
  <si>
    <t>E07000192</t>
  </si>
  <si>
    <t>Cannock Chase</t>
  </si>
  <si>
    <t>B3410</t>
  </si>
  <si>
    <t>E07000193</t>
  </si>
  <si>
    <t>East Staffordshire</t>
  </si>
  <si>
    <t>K3415</t>
  </si>
  <si>
    <t>E07000194</t>
  </si>
  <si>
    <t>Lichfield</t>
  </si>
  <si>
    <t>P3420</t>
  </si>
  <si>
    <t>E07000195</t>
  </si>
  <si>
    <t>Newcastle-under-Lyme</t>
  </si>
  <si>
    <t>C3430</t>
  </si>
  <si>
    <t>E07000196</t>
  </si>
  <si>
    <t>South Staffordshire</t>
  </si>
  <si>
    <t>Y3425</t>
  </si>
  <si>
    <t>E07000197</t>
  </si>
  <si>
    <t>Stafford</t>
  </si>
  <si>
    <t>L3435</t>
  </si>
  <si>
    <t>E07000198</t>
  </si>
  <si>
    <t>Staffordshire Moorlands</t>
  </si>
  <si>
    <t>Z3445</t>
  </si>
  <si>
    <t>E07000199</t>
  </si>
  <si>
    <t>Tamworth</t>
  </si>
  <si>
    <t>E10000029</t>
  </si>
  <si>
    <t>Suffolk</t>
  </si>
  <si>
    <t>D3505</t>
  </si>
  <si>
    <t>E07000200</t>
  </si>
  <si>
    <t>Babergh</t>
  </si>
  <si>
    <t>H3510</t>
  </si>
  <si>
    <t>E07000201</t>
  </si>
  <si>
    <t>Forest Heath</t>
  </si>
  <si>
    <t>R3515</t>
  </si>
  <si>
    <t>E07000202</t>
  </si>
  <si>
    <t>Ipswich</t>
  </si>
  <si>
    <t>W3520</t>
  </si>
  <si>
    <t>E07000203</t>
  </si>
  <si>
    <t>Mid Suffolk</t>
  </si>
  <si>
    <t>E3525</t>
  </si>
  <si>
    <t>E07000204</t>
  </si>
  <si>
    <t>St Edmundsbury</t>
  </si>
  <si>
    <t>J3530</t>
  </si>
  <si>
    <t>E07000205</t>
  </si>
  <si>
    <t>Suffolk Coastal</t>
  </si>
  <si>
    <t>T3535</t>
  </si>
  <si>
    <t>E07000206</t>
  </si>
  <si>
    <t>Waveney</t>
  </si>
  <si>
    <t>E10000030</t>
  </si>
  <si>
    <t>Surrey</t>
  </si>
  <si>
    <t>K3605</t>
  </si>
  <si>
    <t>E07000207</t>
  </si>
  <si>
    <t>Elmbridge</t>
  </si>
  <si>
    <t>P3610</t>
  </si>
  <si>
    <t>E07000208</t>
  </si>
  <si>
    <t>Epsom and Ewell</t>
  </si>
  <si>
    <t>Y3615</t>
  </si>
  <si>
    <t>E07000209</t>
  </si>
  <si>
    <t>Guildford</t>
  </si>
  <si>
    <t>C3620</t>
  </si>
  <si>
    <t>E07000210</t>
  </si>
  <si>
    <t>Mole Valley</t>
  </si>
  <si>
    <t>L3625</t>
  </si>
  <si>
    <t>E07000211</t>
  </si>
  <si>
    <t>Reigate and Banstead</t>
  </si>
  <si>
    <t>Q3630</t>
  </si>
  <si>
    <t>E07000212</t>
  </si>
  <si>
    <t>Runnymede</t>
  </si>
  <si>
    <t>Z3635</t>
  </si>
  <si>
    <t>E07000213</t>
  </si>
  <si>
    <t>Spelthorne</t>
  </si>
  <si>
    <t>D3640</t>
  </si>
  <si>
    <t>E07000214</t>
  </si>
  <si>
    <t>Surrey Heath</t>
  </si>
  <si>
    <t>M3645</t>
  </si>
  <si>
    <t>E07000215</t>
  </si>
  <si>
    <t>Tandridge</t>
  </si>
  <si>
    <t>R3650</t>
  </si>
  <si>
    <t>E07000216</t>
  </si>
  <si>
    <t>Waverley</t>
  </si>
  <si>
    <t>A3655</t>
  </si>
  <si>
    <t>E07000217</t>
  </si>
  <si>
    <t>Woking</t>
  </si>
  <si>
    <t>E10000031</t>
  </si>
  <si>
    <t>Warwickshire</t>
  </si>
  <si>
    <t>R3705</t>
  </si>
  <si>
    <t>E07000218</t>
  </si>
  <si>
    <t>North Warwickshire</t>
  </si>
  <si>
    <t>W3710</t>
  </si>
  <si>
    <t>E07000219</t>
  </si>
  <si>
    <t>Nuneaton and Bedworth</t>
  </si>
  <si>
    <t>E3715</t>
  </si>
  <si>
    <t>E07000220</t>
  </si>
  <si>
    <t>Rugby</t>
  </si>
  <si>
    <t>J3720</t>
  </si>
  <si>
    <t>E07000221</t>
  </si>
  <si>
    <t>Stratford-on-Avon</t>
  </si>
  <si>
    <t>T3725</t>
  </si>
  <si>
    <t>E07000222</t>
  </si>
  <si>
    <t>Warwick</t>
  </si>
  <si>
    <t>E10000032</t>
  </si>
  <si>
    <t>West Sussex</t>
  </si>
  <si>
    <t>Y3805</t>
  </si>
  <si>
    <t>E07000223</t>
  </si>
  <si>
    <t>Adur</t>
  </si>
  <si>
    <t>C3810</t>
  </si>
  <si>
    <t>E07000224</t>
  </si>
  <si>
    <t>Arun</t>
  </si>
  <si>
    <t>L3815</t>
  </si>
  <si>
    <t>E07000225</t>
  </si>
  <si>
    <t>Chichester</t>
  </si>
  <si>
    <t>Q3820</t>
  </si>
  <si>
    <t>E07000226</t>
  </si>
  <si>
    <t>Crawley</t>
  </si>
  <si>
    <t>Z3825</t>
  </si>
  <si>
    <t>E07000227</t>
  </si>
  <si>
    <t>Horsham</t>
  </si>
  <si>
    <t>D3830</t>
  </si>
  <si>
    <t>E07000228</t>
  </si>
  <si>
    <t>Mid Sussex</t>
  </si>
  <si>
    <t>M3835</t>
  </si>
  <si>
    <t>E07000229</t>
  </si>
  <si>
    <t>Worthing</t>
  </si>
  <si>
    <t>E10000033</t>
  </si>
  <si>
    <t>E3905</t>
  </si>
  <si>
    <t>E07000230</t>
  </si>
  <si>
    <t>Kennet</t>
  </si>
  <si>
    <t>J3910</t>
  </si>
  <si>
    <t>E07000231</t>
  </si>
  <si>
    <t>North Wiltshire</t>
  </si>
  <si>
    <t>T3915</t>
  </si>
  <si>
    <t>E07000232</t>
  </si>
  <si>
    <t>Salisbury</t>
  </si>
  <si>
    <t>F3925</t>
  </si>
  <si>
    <t>E07000233</t>
  </si>
  <si>
    <t>West Wiltshire</t>
  </si>
  <si>
    <t>E10000034</t>
  </si>
  <si>
    <t>Worcestershire</t>
  </si>
  <si>
    <t>P1805</t>
  </si>
  <si>
    <t>E07000234</t>
  </si>
  <si>
    <t>Bromsgrove</t>
  </si>
  <si>
    <t>J1860</t>
  </si>
  <si>
    <t>E07000235</t>
  </si>
  <si>
    <t>Malvern Hills</t>
  </si>
  <si>
    <t>Q1825</t>
  </si>
  <si>
    <t>E07000236</t>
  </si>
  <si>
    <t>Redditch</t>
  </si>
  <si>
    <t>D1835</t>
  </si>
  <si>
    <t>E07000237</t>
  </si>
  <si>
    <t>Worcester</t>
  </si>
  <si>
    <t>H1840</t>
  </si>
  <si>
    <t>E07000238</t>
  </si>
  <si>
    <t>Wychavon</t>
  </si>
  <si>
    <t>R1845</t>
  </si>
  <si>
    <t>E07000239</t>
  </si>
  <si>
    <t>Wyre Forest</t>
  </si>
  <si>
    <t xml:space="preserve">These cells contain imputed data - this data should not be seen as an estimate for the individual authority but is given on an authority basis to allow custom totals to be constructed </t>
  </si>
  <si>
    <t>These cells contain unfinalised data - local authorities have not signed off the figures, however the are the best estimate we have available.</t>
  </si>
  <si>
    <t>These cells have been revised in the second publication</t>
  </si>
  <si>
    <t>Local authorities that no longer exist but are kept in the table for consistency over time and with other DCLG Live Tables.</t>
  </si>
  <si>
    <t xml:space="preserve">1. Questions 2 to 4 are average rent figures over 2013-14. They include sheltered housing, void properties, hostels and houses in multiple occupation - but do not include leased properties, service charges, charges for heating/water rates and charges/premiums for sheltered/warden facilities. </t>
  </si>
  <si>
    <t>2. Uses the formula h9a-h10a-h11a</t>
  </si>
  <si>
    <t>3. Uses the formula (((h5a+h6a) / h9a) x 100)</t>
  </si>
  <si>
    <t>4. Uses the formula ((h12a–h7a) / h12a x 100)</t>
  </si>
  <si>
    <t xml:space="preserve">Sources </t>
  </si>
  <si>
    <t>Local Authority Housing Statistics 2014-15, the statistical release of this can be found here-</t>
  </si>
  <si>
    <t>https://www.gov.uk/government/statistics/local-authority-housing-statistics-year-ending-march-2016</t>
  </si>
  <si>
    <t>DCLG's LOGASNet Return to validate and amend in some cases.</t>
  </si>
  <si>
    <t>Other information</t>
  </si>
  <si>
    <t>Further information on other types of Social Housing Sales (such as sales by Registered Providers), are available here-</t>
  </si>
  <si>
    <t>http://www.communities.gov.uk/housing/housingresearch/housingstatistics/housingstatisticsby/socialhousingsales/livetables/</t>
  </si>
  <si>
    <t>Guidance and Questionaire Form</t>
  </si>
  <si>
    <t>Guidance on the above data and a blank version of the form can be found here.</t>
  </si>
  <si>
    <t>https://www.gov.uk/government/publications/completing-local-authority-housing-statistics-2015-to-2016-guidance-notes</t>
  </si>
  <si>
    <t>New Geographies</t>
  </si>
  <si>
    <t xml:space="preserve">On 1st April 2009 nine new Unitary Authorities (UAs) were formed from the combination of 37 former district councils. </t>
  </si>
  <si>
    <t xml:space="preserve">Figures are no longer collected on the previous geographic basis. </t>
  </si>
  <si>
    <t xml:space="preserve">Cheshire West was formed from Chester, Ellesmere Port &amp; Neston and Vale Royal;  </t>
  </si>
  <si>
    <t xml:space="preserve">Cheshire East was formed from Congleton, Crewe &amp; Nantwich and Macclesfield; </t>
  </si>
  <si>
    <t>Central Bedfordshire from Mid Bedfordshire and South Bedfordshire</t>
  </si>
  <si>
    <t>The remaining five new Unitary Authoritiess were each formed from all former districts of the county concerned.</t>
  </si>
  <si>
    <t>Data quality</t>
  </si>
  <si>
    <t>Like many series data are revised from time to time. We run a reconciliation around 6-9 months after the financial year which can revise figures.</t>
  </si>
  <si>
    <t>Telephone:  0303 44 42625</t>
  </si>
  <si>
    <t>Email: housing.statistics@communities.gsi.gov.uk</t>
  </si>
  <si>
    <r>
      <t>Latest update:</t>
    </r>
    <r>
      <rPr>
        <sz val="10"/>
        <rFont val="Arial"/>
        <family val="2"/>
      </rPr>
      <t xml:space="preserve"> 12 January 2017</t>
    </r>
  </si>
  <si>
    <r>
      <t>Next update:</t>
    </r>
    <r>
      <rPr>
        <sz val="10"/>
        <rFont val="Arial"/>
        <family val="2"/>
      </rPr>
      <t xml:space="preserve"> January 2018</t>
    </r>
  </si>
  <si>
    <r>
      <t>Table 6:   Council house normal lettings stock</t>
    </r>
    <r>
      <rPr>
        <b/>
        <vertAlign val="superscript"/>
        <sz val="11"/>
        <color rgb="FF000000"/>
        <rFont val="Arial"/>
        <family val="2"/>
      </rPr>
      <t>1</t>
    </r>
    <r>
      <rPr>
        <b/>
        <sz val="11"/>
        <color rgb="FF000000"/>
        <rFont val="Arial"/>
        <family val="2"/>
      </rPr>
      <t xml:space="preserve">:  </t>
    </r>
  </si>
  <si>
    <r>
      <t>March</t>
    </r>
    <r>
      <rPr>
        <b/>
        <vertAlign val="superscript"/>
        <sz val="11"/>
        <color rgb="FF000000"/>
        <rFont val="Arial"/>
        <family val="2"/>
      </rPr>
      <t>r</t>
    </r>
    <r>
      <rPr>
        <b/>
        <sz val="11"/>
        <color rgb="FF000000"/>
        <rFont val="Arial"/>
        <family val="2"/>
      </rPr>
      <t xml:space="preserve"> of each year</t>
    </r>
    <r>
      <rPr>
        <b/>
        <vertAlign val="superscript"/>
        <sz val="11"/>
        <color rgb="FF000000"/>
        <rFont val="Arial"/>
        <family val="2"/>
      </rPr>
      <t>2</t>
    </r>
    <r>
      <rPr>
        <b/>
        <sz val="11"/>
        <color rgb="FF000000"/>
        <rFont val="Arial"/>
        <family val="2"/>
      </rPr>
      <t>:</t>
    </r>
  </si>
  <si>
    <t>dwellings</t>
  </si>
  <si>
    <t>Estimated</t>
  </si>
  <si>
    <t>Estimated Change</t>
  </si>
  <si>
    <r>
      <t>Scotland</t>
    </r>
    <r>
      <rPr>
        <b/>
        <vertAlign val="superscript"/>
        <sz val="10"/>
        <color rgb="FF000000"/>
        <rFont val="Arial"/>
        <family val="2"/>
      </rPr>
      <t>3,4</t>
    </r>
  </si>
  <si>
    <t xml:space="preserve">    630,596 </t>
  </si>
  <si>
    <t xml:space="preserve">    612,976 </t>
  </si>
  <si>
    <t xml:space="preserve">    593,313 </t>
  </si>
  <si>
    <t xml:space="preserve">    573,295 </t>
  </si>
  <si>
    <t xml:space="preserve">    552,291 </t>
  </si>
  <si>
    <t xml:space="preserve">    532,966 </t>
  </si>
  <si>
    <t xml:space="preserve">    512,552 </t>
  </si>
  <si>
    <t xml:space="preserve">    394,310 </t>
  </si>
  <si>
    <t xml:space="preserve">    379,966 </t>
  </si>
  <si>
    <t xml:space="preserve">    364,813 </t>
  </si>
  <si>
    <t xml:space="preserve">    348,346 </t>
  </si>
  <si>
    <t xml:space="preserve">    330,456 </t>
  </si>
  <si>
    <t xml:space="preserve">    324,210 </t>
  </si>
  <si>
    <t xml:space="preserve">    320,423 </t>
  </si>
  <si>
    <t xml:space="preserve">    317,710 </t>
  </si>
  <si>
    <t xml:space="preserve">    316,419 </t>
  </si>
  <si>
    <t xml:space="preserve">    315,754 </t>
  </si>
  <si>
    <t xml:space="preserve">    315,160 </t>
  </si>
  <si>
    <t xml:space="preserve"> 315,563 </t>
  </si>
  <si>
    <t xml:space="preserve">    314,818 </t>
  </si>
  <si>
    <t xml:space="preserve">    313,647 </t>
  </si>
  <si>
    <t xml:space="preserve">      30,603 </t>
  </si>
  <si>
    <t xml:space="preserve">      17,408 </t>
  </si>
  <si>
    <t xml:space="preserve">      10,847 </t>
  </si>
  <si>
    <t>Argyll &amp; Bute</t>
  </si>
  <si>
    <t xml:space="preserve">        7,534 </t>
  </si>
  <si>
    <t xml:space="preserve">        6,860 </t>
  </si>
  <si>
    <t>Dumfries &amp; Galloway</t>
  </si>
  <si>
    <t xml:space="preserve">      14,960 </t>
  </si>
  <si>
    <t xml:space="preserve">      23,790 </t>
  </si>
  <si>
    <t xml:space="preserve">      20,430 </t>
  </si>
  <si>
    <t xml:space="preserve">        6,960 </t>
  </si>
  <si>
    <t xml:space="preserve">      10,959 </t>
  </si>
  <si>
    <t xml:space="preserve">        4,609 </t>
  </si>
  <si>
    <t xml:space="preserve">      32,943 </t>
  </si>
  <si>
    <t xml:space="preserve">        2,135 </t>
  </si>
  <si>
    <t xml:space="preserve">      23,374 </t>
  </si>
  <si>
    <t xml:space="preserve">      43,142 </t>
  </si>
  <si>
    <t>Glasgow City</t>
  </si>
  <si>
    <t xml:space="preserve">    108,158 </t>
  </si>
  <si>
    <t xml:space="preserve">      20,361 </t>
  </si>
  <si>
    <t xml:space="preserve">      13,709 </t>
  </si>
  <si>
    <t xml:space="preserve">        8,521 </t>
  </si>
  <si>
    <t xml:space="preserve">        7,923 </t>
  </si>
  <si>
    <t xml:space="preserve">      17,844 </t>
  </si>
  <si>
    <t xml:space="preserve">      54,160 </t>
  </si>
  <si>
    <t xml:space="preserve">        1,071 </t>
  </si>
  <si>
    <t xml:space="preserve">      10,977 </t>
  </si>
  <si>
    <t xml:space="preserve">      23,749 </t>
  </si>
  <si>
    <t>Scottish Borders</t>
  </si>
  <si>
    <t xml:space="preserve">        8,781 </t>
  </si>
  <si>
    <t xml:space="preserve">        2,399 </t>
  </si>
  <si>
    <t xml:space="preserve">South Ayrshire </t>
  </si>
  <si>
    <t xml:space="preserve">      12,249 </t>
  </si>
  <si>
    <t xml:space="preserve">      40,465 </t>
  </si>
  <si>
    <t xml:space="preserve">Stirling </t>
  </si>
  <si>
    <t xml:space="preserve">        8,999 </t>
  </si>
  <si>
    <t xml:space="preserve">      15,544 </t>
  </si>
  <si>
    <t xml:space="preserve">West Lothian </t>
  </si>
  <si>
    <t xml:space="preserve">      19,132 </t>
  </si>
  <si>
    <t>http://www.gov.scot/Topics/Statistics/Browse/Housing-Regeneration/HSfS/HRAmainpage/HRA201617/HRA1617bulletintableschart</t>
  </si>
  <si>
    <t>4. The rents in England include both Social Rent and Affordable Rent Units.</t>
  </si>
  <si>
    <r>
      <t>England</t>
    </r>
    <r>
      <rPr>
        <vertAlign val="superscript"/>
        <sz val="11"/>
        <rFont val="Arial"/>
        <family val="2"/>
      </rPr>
      <t xml:space="preserve"> 4</t>
    </r>
  </si>
  <si>
    <r>
      <t xml:space="preserve">Table 701  Local authority average weekly rents by country, United Kingdom 1998-99 to 2015-16 </t>
    </r>
    <r>
      <rPr>
        <b/>
        <vertAlign val="superscript"/>
        <sz val="12"/>
        <color indexed="9"/>
        <rFont val="Arial"/>
        <family val="2"/>
      </rPr>
      <t>1,2,3</t>
    </r>
  </si>
  <si>
    <t>3. Average rents shown in this table do not reflect the amount charged to tenants, but rather the amount earned by the council in respect to each property owned.
They are calculated by dividing the Council's Standard Rental Income on houses by the total stock, divided by 52. They may therefore be expected to be lower than
rents reported in other publications which take a weighted average of set rents, as this method takes into account the proportion of housing which spends some
time unlet and those which rents is not successfully collected.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</si>
</sst>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numFmt numFmtId="165" formatCode="0.0"/>
    <numFmt numFmtId="166" formatCode="#,##0.0"/>
    <numFmt numFmtId="167" formatCode="_(* #,##0.00_);_(* \(#,##0.00\);_(* &quot;-&quot;??_);_(@_)"/>
  </numFmts>
  <fonts count="46" x14ac:knownFonts="1">
    <font>
      <sz val="12"/>
      <color theme="1"/>
      <name val="Arial"/>
      <family val="2"/>
    </font>
    <font>
      <sz val="10"/>
      <name val="Arial"/>
      <family val="2"/>
    </font>
    <font>
      <b/>
      <sz val="10"/>
      <name val="Arial"/>
      <family val="2"/>
    </font>
    <font>
      <u/>
      <sz val="10"/>
      <color indexed="12"/>
      <name val="Arial"/>
      <family val="2"/>
    </font>
    <font>
      <sz val="10"/>
      <color indexed="62"/>
      <name val="Arial"/>
      <family val="2"/>
    </font>
    <font>
      <sz val="10"/>
      <color theme="1"/>
      <name val="Arial"/>
      <family val="2"/>
    </font>
    <font>
      <b/>
      <sz val="10"/>
      <color indexed="62"/>
      <name val="Arial"/>
      <family val="2"/>
    </font>
    <font>
      <sz val="8"/>
      <name val="Arial"/>
      <family val="2"/>
    </font>
    <font>
      <sz val="11"/>
      <color theme="1"/>
      <name val="Arial"/>
      <family val="2"/>
    </font>
    <font>
      <sz val="11"/>
      <name val="Arial"/>
      <family val="2"/>
    </font>
    <font>
      <b/>
      <sz val="11"/>
      <name val="Arial"/>
      <family val="2"/>
    </font>
    <font>
      <b/>
      <vertAlign val="superscript"/>
      <sz val="11"/>
      <name val="Arial"/>
      <family val="2"/>
    </font>
    <font>
      <sz val="10"/>
      <color indexed="9"/>
      <name val="Arial"/>
      <family val="2"/>
    </font>
    <font>
      <b/>
      <sz val="12"/>
      <color indexed="9"/>
      <name val="Arial"/>
      <family val="2"/>
    </font>
    <font>
      <b/>
      <vertAlign val="superscript"/>
      <sz val="12"/>
      <color indexed="9"/>
      <name val="Arial"/>
      <family val="2"/>
    </font>
    <font>
      <sz val="12"/>
      <color theme="1"/>
      <name val="Arial"/>
      <family val="2"/>
    </font>
    <font>
      <sz val="10"/>
      <color theme="1"/>
      <name val="Times New Roman"/>
      <family val="1"/>
    </font>
    <font>
      <b/>
      <sz val="11"/>
      <color rgb="FF000000"/>
      <name val="Arial"/>
      <family val="2"/>
    </font>
    <font>
      <b/>
      <vertAlign val="superscript"/>
      <sz val="11"/>
      <color rgb="FF000000"/>
      <name val="Arial"/>
      <family val="2"/>
    </font>
    <font>
      <sz val="8"/>
      <color rgb="FF000000"/>
      <name val="Arial"/>
      <family val="2"/>
    </font>
    <font>
      <sz val="10"/>
      <color rgb="FF000000"/>
      <name val="Arial"/>
      <family val="2"/>
    </font>
    <font>
      <u/>
      <sz val="10"/>
      <color rgb="FF000000"/>
      <name val="Arial"/>
      <family val="2"/>
    </font>
    <font>
      <b/>
      <sz val="8"/>
      <color rgb="FF000000"/>
      <name val="Arial"/>
      <family val="2"/>
    </font>
    <font>
      <b/>
      <i/>
      <sz val="10"/>
      <color rgb="FF000000"/>
      <name val="Arial"/>
      <family val="2"/>
    </font>
    <font>
      <b/>
      <sz val="10"/>
      <color rgb="FF000000"/>
      <name val="Arial"/>
      <family val="2"/>
    </font>
    <font>
      <b/>
      <i/>
      <sz val="8"/>
      <color rgb="FF000000"/>
      <name val="Arial"/>
      <family val="2"/>
    </font>
    <font>
      <b/>
      <vertAlign val="superscript"/>
      <sz val="10"/>
      <color rgb="FF000000"/>
      <name val="Arial"/>
      <family val="2"/>
    </font>
    <font>
      <b/>
      <sz val="10"/>
      <color theme="1"/>
      <name val="Arial"/>
      <family val="2"/>
    </font>
    <font>
      <i/>
      <sz val="10"/>
      <color rgb="FF000000"/>
      <name val="Arial"/>
      <family val="2"/>
    </font>
    <font>
      <b/>
      <sz val="12"/>
      <color rgb="FFFFFFFF"/>
      <name val="Arial"/>
      <family val="2"/>
    </font>
    <font>
      <sz val="10"/>
      <color rgb="FFFFFFFF"/>
      <name val="Arial"/>
      <family val="2"/>
    </font>
    <font>
      <vertAlign val="superscript"/>
      <sz val="10"/>
      <name val="Arial"/>
      <family val="2"/>
    </font>
    <font>
      <sz val="10"/>
      <color rgb="FFFF0000"/>
      <name val="Arial"/>
      <family val="2"/>
    </font>
    <font>
      <sz val="10"/>
      <color rgb="FFFFFF00"/>
      <name val="Arial"/>
      <family val="2"/>
    </font>
    <font>
      <b/>
      <sz val="10"/>
      <color rgb="FFFFFF00"/>
      <name val="Arial"/>
      <family val="2"/>
    </font>
    <font>
      <b/>
      <sz val="10"/>
      <color rgb="FFFF0000"/>
      <name val="Arial"/>
      <family val="2"/>
    </font>
    <font>
      <b/>
      <sz val="10"/>
      <color rgb="FFFFFFFF"/>
      <name val="Arial"/>
      <family val="2"/>
    </font>
    <font>
      <u/>
      <sz val="10"/>
      <color rgb="FF0000FF"/>
      <name val="Arial"/>
      <family val="2"/>
    </font>
    <font>
      <u/>
      <sz val="10"/>
      <name val="Arial"/>
      <family val="2"/>
    </font>
    <font>
      <b/>
      <sz val="9"/>
      <color rgb="FF000000"/>
      <name val="Tahoma"/>
      <family val="2"/>
    </font>
    <font>
      <sz val="9"/>
      <color rgb="FF000000"/>
      <name val="Tahoma"/>
      <family val="2"/>
    </font>
    <font>
      <b/>
      <i/>
      <sz val="10"/>
      <color theme="1"/>
      <name val="Arial"/>
      <family val="2"/>
    </font>
    <font>
      <i/>
      <sz val="10"/>
      <color theme="1"/>
      <name val="Arial"/>
      <family val="2"/>
    </font>
    <font>
      <b/>
      <sz val="10"/>
      <color rgb="FF333399"/>
      <name val="Arial"/>
      <family val="2"/>
    </font>
    <font>
      <sz val="10"/>
      <color rgb="FF333399"/>
      <name val="Arial"/>
      <family val="2"/>
    </font>
    <font>
      <vertAlign val="superscript"/>
      <sz val="11"/>
      <name val="Arial"/>
      <family val="2"/>
    </font>
  </fonts>
  <fills count="1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rgb="FFFFFFFF"/>
        <bgColor indexed="64"/>
      </patternFill>
    </fill>
    <fill>
      <patternFill patternType="solid">
        <fgColor rgb="FFD8E4BC"/>
        <bgColor indexed="64"/>
      </patternFill>
    </fill>
    <fill>
      <patternFill patternType="solid">
        <fgColor rgb="FFD9D9D9"/>
        <bgColor indexed="64"/>
      </patternFill>
    </fill>
    <fill>
      <patternFill patternType="solid">
        <fgColor rgb="FF000000"/>
        <bgColor rgb="FF000000"/>
      </patternFill>
    </fill>
    <fill>
      <patternFill patternType="solid">
        <fgColor rgb="FFDAEEF3"/>
        <bgColor rgb="FF000000"/>
      </patternFill>
    </fill>
    <fill>
      <patternFill patternType="solid">
        <fgColor rgb="FF92D050"/>
        <bgColor rgb="FF000000"/>
      </patternFill>
    </fill>
    <fill>
      <patternFill patternType="solid">
        <fgColor rgb="FFFFFFFF"/>
        <bgColor rgb="FF000000"/>
      </patternFill>
    </fill>
    <fill>
      <patternFill patternType="solid">
        <fgColor rgb="FFFF0000"/>
        <bgColor rgb="FF000000"/>
      </patternFill>
    </fill>
    <fill>
      <patternFill patternType="solid">
        <fgColor rgb="FFFFFF00"/>
        <bgColor rgb="FF000000"/>
      </patternFill>
    </fill>
    <fill>
      <patternFill patternType="solid">
        <fgColor rgb="FFDA9694"/>
        <bgColor rgb="FF000000"/>
      </patternFill>
    </fill>
    <fill>
      <patternFill patternType="solid">
        <fgColor rgb="FFF5F88C"/>
        <bgColor rgb="FF000000"/>
      </patternFill>
    </fill>
    <fill>
      <patternFill patternType="solid">
        <fgColor rgb="FF538DD5"/>
        <bgColor rgb="FF000000"/>
      </patternFill>
    </fill>
  </fills>
  <borders count="61">
    <border>
      <left/>
      <right/>
      <top/>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style="thick">
        <color rgb="FF963634"/>
      </left>
      <right/>
      <top style="thick">
        <color rgb="FF963634"/>
      </top>
      <bottom/>
      <diagonal/>
    </border>
    <border>
      <left/>
      <right/>
      <top style="thick">
        <color rgb="FF963634"/>
      </top>
      <bottom/>
      <diagonal/>
    </border>
    <border>
      <left/>
      <right style="thick">
        <color rgb="FF963634"/>
      </right>
      <top style="thick">
        <color rgb="FF963634"/>
      </top>
      <bottom/>
      <diagonal/>
    </border>
    <border>
      <left style="thick">
        <color rgb="FF963634"/>
      </left>
      <right/>
      <top/>
      <bottom/>
      <diagonal/>
    </border>
    <border>
      <left/>
      <right style="thick">
        <color rgb="FF963634"/>
      </right>
      <top/>
      <bottom/>
      <diagonal/>
    </border>
    <border>
      <left style="medium">
        <color rgb="FF666699"/>
      </left>
      <right style="medium">
        <color rgb="FF666699"/>
      </right>
      <top style="medium">
        <color rgb="FF666699"/>
      </top>
      <bottom/>
      <diagonal/>
    </border>
    <border>
      <left style="medium">
        <color rgb="FF666699"/>
      </left>
      <right style="medium">
        <color rgb="FF666699"/>
      </right>
      <top/>
      <bottom style="medium">
        <color rgb="FF666699"/>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rgb="FF666699"/>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rgb="FF666699"/>
      </left>
      <right/>
      <top/>
      <bottom style="medium">
        <color rgb="FF666699"/>
      </bottom>
      <diagonal/>
    </border>
    <border>
      <left style="medium">
        <color indexed="64"/>
      </left>
      <right/>
      <top/>
      <bottom style="medium">
        <color rgb="FF666699"/>
      </bottom>
      <diagonal/>
    </border>
    <border>
      <left/>
      <right/>
      <top style="medium">
        <color rgb="FF666699"/>
      </top>
      <bottom style="medium">
        <color rgb="FF666699"/>
      </bottom>
      <diagonal/>
    </border>
    <border>
      <left style="medium">
        <color indexed="64"/>
      </left>
      <right style="medium">
        <color indexed="64"/>
      </right>
      <top/>
      <bottom style="medium">
        <color rgb="FF666699"/>
      </bottom>
      <diagonal/>
    </border>
    <border>
      <left/>
      <right style="medium">
        <color indexed="64"/>
      </right>
      <top style="medium">
        <color rgb="FF666699"/>
      </top>
      <bottom/>
      <diagonal/>
    </border>
    <border>
      <left style="medium">
        <color rgb="FF666699"/>
      </left>
      <right/>
      <top/>
      <bottom/>
      <diagonal/>
    </border>
    <border>
      <left style="medium">
        <color indexed="64"/>
      </left>
      <right/>
      <top/>
      <bottom/>
      <diagonal/>
    </border>
    <border>
      <left/>
      <right style="medium">
        <color rgb="FF666699"/>
      </right>
      <top/>
      <bottom/>
      <diagonal/>
    </border>
    <border>
      <left style="medium">
        <color rgb="FF666699"/>
      </left>
      <right style="medium">
        <color indexed="64"/>
      </right>
      <top style="medium">
        <color rgb="FF666699"/>
      </top>
      <bottom/>
      <diagonal/>
    </border>
    <border>
      <left style="medium">
        <color rgb="FF666699"/>
      </left>
      <right style="medium">
        <color indexed="64"/>
      </right>
      <top/>
      <bottom/>
      <diagonal/>
    </border>
    <border>
      <left style="medium">
        <color indexed="64"/>
      </left>
      <right/>
      <top/>
      <bottom style="medium">
        <color indexed="64"/>
      </bottom>
      <diagonal/>
    </border>
    <border>
      <left/>
      <right style="medium">
        <color rgb="FF666699"/>
      </right>
      <top/>
      <bottom style="medium">
        <color rgb="FF666699"/>
      </bottom>
      <diagonal/>
    </border>
    <border>
      <left style="medium">
        <color rgb="FF666699"/>
      </left>
      <right style="medium">
        <color indexed="64"/>
      </right>
      <top/>
      <bottom style="medium">
        <color rgb="FF666699"/>
      </bottom>
      <diagonal/>
    </border>
    <border>
      <left style="medium">
        <color rgb="FF666699"/>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right style="thin">
        <color rgb="FFFFFFFF"/>
      </right>
      <top/>
      <bottom style="thin">
        <color rgb="FFFFFFFF"/>
      </bottom>
      <diagonal/>
    </border>
    <border>
      <left style="medium">
        <color rgb="FF666699"/>
      </left>
      <right style="medium">
        <color rgb="FF666699"/>
      </right>
      <top style="medium">
        <color rgb="FF666699"/>
      </top>
      <bottom style="medium">
        <color rgb="FF666699"/>
      </bottom>
      <diagonal/>
    </border>
    <border>
      <left/>
      <right style="medium">
        <color rgb="FF666699"/>
      </right>
      <top style="medium">
        <color rgb="FF666699"/>
      </top>
      <bottom style="medium">
        <color rgb="FF666699"/>
      </bottom>
      <diagonal/>
    </border>
    <border>
      <left style="double">
        <color rgb="FF666699"/>
      </left>
      <right/>
      <top/>
      <bottom style="medium">
        <color rgb="FF666699"/>
      </bottom>
      <diagonal/>
    </border>
    <border>
      <left/>
      <right style="double">
        <color rgb="FF666699"/>
      </right>
      <top/>
      <bottom style="medium">
        <color rgb="FF666699"/>
      </bottom>
      <diagonal/>
    </border>
    <border>
      <left style="medium">
        <color rgb="FF666699"/>
      </left>
      <right style="medium">
        <color rgb="FF666699"/>
      </right>
      <top/>
      <bottom/>
      <diagonal/>
    </border>
    <border>
      <left/>
      <right style="double">
        <color rgb="FF666699"/>
      </right>
      <top/>
      <bottom/>
      <diagonal/>
    </border>
    <border>
      <left/>
      <right style="double">
        <color indexed="64"/>
      </right>
      <top/>
      <bottom/>
      <diagonal/>
    </border>
    <border>
      <left style="medium">
        <color rgb="FF666699"/>
      </left>
      <right/>
      <top style="medium">
        <color rgb="FF666699"/>
      </top>
      <bottom style="medium">
        <color rgb="FF666699"/>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9" fontId="15" fillId="0" borderId="0" applyFont="0" applyFill="0" applyBorder="0" applyAlignment="0" applyProtection="0"/>
    <xf numFmtId="167" fontId="15" fillId="0" borderId="0" applyFont="0" applyFill="0" applyBorder="0" applyAlignment="0" applyProtection="0"/>
    <xf numFmtId="0" fontId="37" fillId="0" borderId="0" applyNumberFormat="0" applyFill="0" applyBorder="0" applyAlignment="0" applyProtection="0">
      <alignment vertical="top"/>
      <protection locked="0"/>
    </xf>
  </cellStyleXfs>
  <cellXfs count="351">
    <xf numFmtId="0" fontId="0" fillId="0" borderId="0" xfId="0"/>
    <xf numFmtId="0" fontId="0" fillId="2" borderId="0" xfId="0" applyFill="1"/>
    <xf numFmtId="0" fontId="0" fillId="2" borderId="0" xfId="0" applyFill="1" applyAlignment="1">
      <alignment horizontal="right"/>
    </xf>
    <xf numFmtId="0" fontId="0" fillId="2" borderId="0" xfId="0" applyFill="1" applyBorder="1"/>
    <xf numFmtId="0" fontId="1" fillId="2" borderId="0" xfId="1" applyFont="1" applyFill="1" applyBorder="1" applyAlignment="1">
      <alignment horizontal="center" vertical="center"/>
    </xf>
    <xf numFmtId="2" fontId="1" fillId="2" borderId="0" xfId="1" applyNumberFormat="1" applyFont="1" applyFill="1" applyBorder="1" applyAlignment="1">
      <alignment horizontal="center" vertical="center"/>
    </xf>
    <xf numFmtId="0" fontId="1" fillId="2" borderId="0" xfId="0" applyFont="1" applyFill="1"/>
    <xf numFmtId="0" fontId="2" fillId="2" borderId="0" xfId="0" applyFont="1" applyFill="1" applyAlignment="1">
      <alignment horizontal="left"/>
    </xf>
    <xf numFmtId="49" fontId="1" fillId="3" borderId="0" xfId="0" applyNumberFormat="1" applyFont="1" applyFill="1" applyBorder="1" applyAlignment="1">
      <alignment horizontal="left"/>
    </xf>
    <xf numFmtId="0" fontId="1" fillId="2" borderId="0" xfId="0" applyFont="1" applyFill="1" applyBorder="1"/>
    <xf numFmtId="49" fontId="2" fillId="3" borderId="0" xfId="0" applyNumberFormat="1" applyFont="1" applyFill="1" applyBorder="1" applyAlignment="1">
      <alignment horizontal="left"/>
    </xf>
    <xf numFmtId="3" fontId="1" fillId="2" borderId="0" xfId="0" applyNumberFormat="1" applyFont="1" applyFill="1" applyBorder="1" applyAlignment="1" applyProtection="1">
      <alignment horizontal="left"/>
    </xf>
    <xf numFmtId="0" fontId="0" fillId="2" borderId="0" xfId="0" applyNumberFormat="1" applyFont="1" applyFill="1" applyBorder="1" applyAlignment="1" applyProtection="1">
      <alignment horizontal="right"/>
    </xf>
    <xf numFmtId="0" fontId="0" fillId="2" borderId="0" xfId="0" applyNumberFormat="1" applyFont="1" applyFill="1" applyBorder="1" applyAlignment="1" applyProtection="1"/>
    <xf numFmtId="0" fontId="1" fillId="2" borderId="0" xfId="0" applyNumberFormat="1" applyFont="1" applyFill="1" applyBorder="1" applyAlignment="1" applyProtection="1"/>
    <xf numFmtId="164" fontId="1" fillId="2" borderId="0" xfId="0" applyNumberFormat="1" applyFont="1" applyFill="1" applyBorder="1" applyAlignment="1" applyProtection="1">
      <alignment horizontal="left"/>
    </xf>
    <xf numFmtId="0" fontId="3" fillId="2" borderId="0" xfId="2" applyFill="1" applyAlignment="1" applyProtection="1"/>
    <xf numFmtId="164" fontId="1"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0" fontId="1" fillId="2" borderId="0" xfId="0" applyNumberFormat="1" applyFont="1" applyFill="1" applyBorder="1" applyAlignment="1" applyProtection="1">
      <alignment horizontal="left" wrapText="1"/>
    </xf>
    <xf numFmtId="0" fontId="5" fillId="2" borderId="0" xfId="0" applyFont="1" applyFill="1"/>
    <xf numFmtId="0" fontId="0" fillId="2" borderId="0" xfId="0" applyNumberFormat="1" applyFont="1" applyFill="1" applyBorder="1" applyAlignment="1" applyProtection="1">
      <alignment horizontal="left"/>
    </xf>
    <xf numFmtId="0" fontId="5" fillId="2" borderId="0" xfId="0" applyNumberFormat="1" applyFont="1" applyFill="1" applyBorder="1" applyAlignment="1" applyProtection="1">
      <alignment horizontal="left"/>
    </xf>
    <xf numFmtId="0" fontId="1" fillId="2" borderId="0" xfId="0" applyNumberFormat="1" applyFont="1" applyFill="1" applyBorder="1" applyAlignment="1" applyProtection="1">
      <alignment horizontal="left"/>
    </xf>
    <xf numFmtId="0" fontId="2" fillId="2" borderId="0" xfId="0" applyNumberFormat="1" applyFont="1" applyFill="1" applyBorder="1" applyAlignment="1" applyProtection="1"/>
    <xf numFmtId="0" fontId="1" fillId="2" borderId="0" xfId="0" applyNumberFormat="1" applyFont="1" applyFill="1" applyBorder="1" applyAlignment="1" applyProtection="1">
      <alignment wrapText="1"/>
    </xf>
    <xf numFmtId="0" fontId="6" fillId="2" borderId="0" xfId="0" applyFont="1" applyFill="1" applyBorder="1" applyAlignment="1">
      <alignment horizontal="right" vertical="center"/>
    </xf>
    <xf numFmtId="0" fontId="1" fillId="2" borderId="0" xfId="0" applyFont="1" applyFill="1" applyBorder="1" applyAlignment="1">
      <alignment horizontal="center" vertical="center"/>
    </xf>
    <xf numFmtId="4" fontId="6" fillId="3" borderId="0" xfId="0" applyNumberFormat="1" applyFont="1" applyFill="1" applyBorder="1" applyAlignment="1">
      <alignment horizontal="right" vertical="center"/>
    </xf>
    <xf numFmtId="4" fontId="6" fillId="2" borderId="0" xfId="0" applyNumberFormat="1" applyFont="1" applyFill="1" applyBorder="1" applyAlignment="1">
      <alignment horizontal="right" vertical="center"/>
    </xf>
    <xf numFmtId="4" fontId="6" fillId="2" borderId="0" xfId="0" applyNumberFormat="1" applyFont="1" applyFill="1" applyBorder="1" applyAlignment="1">
      <alignment horizontal="center" vertical="center"/>
    </xf>
    <xf numFmtId="1" fontId="6" fillId="3" borderId="0" xfId="0" applyNumberFormat="1" applyFont="1" applyFill="1" applyBorder="1" applyAlignment="1">
      <alignment horizontal="right" vertical="center" wrapText="1"/>
    </xf>
    <xf numFmtId="0" fontId="6" fillId="3" borderId="0" xfId="0" applyFont="1" applyFill="1" applyBorder="1" applyAlignment="1">
      <alignment horizontal="right" vertical="center"/>
    </xf>
    <xf numFmtId="164" fontId="1" fillId="2" borderId="0" xfId="0" applyNumberFormat="1" applyFont="1" applyFill="1" applyBorder="1" applyAlignment="1" applyProtection="1">
      <alignment horizontal="center"/>
    </xf>
    <xf numFmtId="2" fontId="0"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Alignment="1" applyProtection="1">
      <alignment horizontal="center"/>
    </xf>
    <xf numFmtId="0" fontId="7" fillId="2" borderId="0" xfId="0" applyNumberFormat="1" applyFont="1" applyFill="1" applyBorder="1" applyAlignment="1" applyProtection="1"/>
    <xf numFmtId="2" fontId="8" fillId="2" borderId="1" xfId="0" applyNumberFormat="1" applyFont="1" applyFill="1" applyBorder="1" applyAlignment="1" applyProtection="1">
      <alignment horizontal="right"/>
    </xf>
    <xf numFmtId="2" fontId="9" fillId="2" borderId="1" xfId="0" applyNumberFormat="1" applyFont="1" applyFill="1" applyBorder="1" applyAlignment="1" applyProtection="1">
      <alignment horizontal="right"/>
    </xf>
    <xf numFmtId="0" fontId="9" fillId="2" borderId="1" xfId="0" applyNumberFormat="1" applyFont="1" applyFill="1" applyBorder="1" applyAlignment="1" applyProtection="1"/>
    <xf numFmtId="2" fontId="8" fillId="2" borderId="0" xfId="0" applyNumberFormat="1" applyFont="1" applyFill="1" applyBorder="1" applyAlignment="1" applyProtection="1">
      <alignment horizontal="right"/>
    </xf>
    <xf numFmtId="2" fontId="9" fillId="2" borderId="0" xfId="0" applyNumberFormat="1" applyFont="1" applyFill="1" applyBorder="1" applyAlignment="1" applyProtection="1">
      <alignment horizontal="right"/>
    </xf>
    <xf numFmtId="164" fontId="9" fillId="2" borderId="0" xfId="0" applyNumberFormat="1" applyFont="1" applyFill="1" applyBorder="1" applyAlignment="1" applyProtection="1"/>
    <xf numFmtId="0" fontId="9" fillId="2" borderId="0" xfId="0" applyNumberFormat="1" applyFont="1" applyFill="1" applyBorder="1" applyAlignment="1" applyProtection="1"/>
    <xf numFmtId="2" fontId="8" fillId="2" borderId="0" xfId="0" applyNumberFormat="1" applyFont="1" applyFill="1" applyAlignment="1">
      <alignment horizontal="right"/>
    </xf>
    <xf numFmtId="2" fontId="8" fillId="2" borderId="0" xfId="0" applyNumberFormat="1" applyFont="1" applyFill="1" applyBorder="1" applyAlignment="1" applyProtection="1"/>
    <xf numFmtId="0" fontId="8" fillId="2" borderId="0" xfId="0" applyNumberFormat="1" applyFont="1" applyFill="1" applyBorder="1" applyAlignment="1" applyProtection="1">
      <alignment horizontal="right"/>
    </xf>
    <xf numFmtId="0" fontId="9" fillId="2" borderId="0" xfId="0" applyNumberFormat="1" applyFont="1" applyFill="1" applyBorder="1" applyAlignment="1" applyProtection="1">
      <alignment horizontal="right"/>
    </xf>
    <xf numFmtId="49" fontId="10" fillId="2" borderId="2" xfId="0" applyNumberFormat="1" applyFont="1" applyFill="1" applyBorder="1" applyAlignment="1" applyProtection="1">
      <alignment horizontal="right"/>
    </xf>
    <xf numFmtId="49" fontId="10" fillId="2" borderId="2" xfId="0" applyNumberFormat="1" applyFont="1" applyFill="1" applyBorder="1" applyAlignment="1" applyProtection="1"/>
    <xf numFmtId="164" fontId="1" fillId="2" borderId="3" xfId="0" applyNumberFormat="1" applyFont="1" applyFill="1" applyBorder="1" applyAlignment="1" applyProtection="1">
      <alignment horizontal="right"/>
    </xf>
    <xf numFmtId="164" fontId="7" fillId="2" borderId="3" xfId="0" applyNumberFormat="1" applyFont="1" applyFill="1" applyBorder="1" applyAlignment="1" applyProtection="1">
      <alignment horizontal="right"/>
    </xf>
    <xf numFmtId="0" fontId="0" fillId="2" borderId="3" xfId="0" applyFill="1" applyBorder="1" applyAlignment="1">
      <alignment horizontal="right"/>
    </xf>
    <xf numFmtId="0" fontId="0" fillId="2" borderId="3" xfId="0" applyNumberFormat="1" applyFont="1" applyFill="1" applyBorder="1" applyAlignment="1" applyProtection="1"/>
    <xf numFmtId="164" fontId="1" fillId="2" borderId="3" xfId="0" applyNumberFormat="1" applyFont="1" applyFill="1" applyBorder="1" applyAlignment="1" applyProtection="1"/>
    <xf numFmtId="164" fontId="12" fillId="2" borderId="0" xfId="0" applyNumberFormat="1" applyFont="1" applyFill="1" applyBorder="1" applyAlignment="1" applyProtection="1"/>
    <xf numFmtId="164" fontId="13" fillId="2" borderId="0" xfId="0" quotePrefix="1" applyNumberFormat="1" applyFont="1" applyFill="1" applyBorder="1" applyAlignment="1" applyProtection="1"/>
    <xf numFmtId="0" fontId="0" fillId="4" borderId="0" xfId="0" applyNumberFormat="1" applyFont="1" applyFill="1" applyBorder="1" applyAlignment="1" applyProtection="1">
      <alignment horizontal="right"/>
    </xf>
    <xf numFmtId="0" fontId="1" fillId="4" borderId="0" xfId="0" applyNumberFormat="1" applyFont="1" applyFill="1" applyBorder="1" applyAlignment="1" applyProtection="1"/>
    <xf numFmtId="164" fontId="1" fillId="4" borderId="0" xfId="0" applyNumberFormat="1" applyFont="1" applyFill="1" applyBorder="1" applyAlignment="1" applyProtection="1"/>
    <xf numFmtId="164" fontId="12" fillId="4" borderId="0" xfId="0" applyNumberFormat="1" applyFont="1" applyFill="1" applyBorder="1" applyAlignment="1" applyProtection="1"/>
    <xf numFmtId="164" fontId="13" fillId="4" borderId="0" xfId="0" quotePrefix="1" applyNumberFormat="1" applyFont="1" applyFill="1" applyBorder="1" applyAlignment="1" applyProtection="1"/>
    <xf numFmtId="0" fontId="17" fillId="5" borderId="0" xfId="0" applyFont="1" applyFill="1" applyAlignment="1">
      <alignment vertical="center"/>
    </xf>
    <xf numFmtId="0" fontId="19" fillId="5" borderId="0" xfId="0" applyFont="1" applyFill="1" applyAlignment="1">
      <alignment vertical="center"/>
    </xf>
    <xf numFmtId="0" fontId="20" fillId="5" borderId="0" xfId="0" applyFont="1" applyFill="1" applyAlignment="1">
      <alignment horizontal="center" vertical="center"/>
    </xf>
    <xf numFmtId="0" fontId="21" fillId="5" borderId="0" xfId="0" applyFont="1" applyFill="1" applyAlignment="1">
      <alignment horizontal="right" vertical="center"/>
    </xf>
    <xf numFmtId="0" fontId="22" fillId="5" borderId="0" xfId="0" applyFont="1" applyFill="1" applyAlignment="1">
      <alignment horizontal="center" vertical="center"/>
    </xf>
    <xf numFmtId="0" fontId="22" fillId="5" borderId="0" xfId="0" applyFont="1" applyFill="1" applyAlignment="1">
      <alignment vertical="center"/>
    </xf>
    <xf numFmtId="0" fontId="16" fillId="0" borderId="0" xfId="0" applyFont="1"/>
    <xf numFmtId="0" fontId="23" fillId="5" borderId="0" xfId="0" applyFont="1" applyFill="1" applyAlignment="1">
      <alignment horizontal="right" vertical="center"/>
    </xf>
    <xf numFmtId="0" fontId="24" fillId="5" borderId="0" xfId="0" applyFont="1" applyFill="1" applyAlignment="1">
      <alignment horizontal="center" vertical="center"/>
    </xf>
    <xf numFmtId="0" fontId="19" fillId="5" borderId="0" xfId="0" applyFont="1" applyFill="1" applyAlignment="1">
      <alignment horizontal="center" vertical="center"/>
    </xf>
    <xf numFmtId="0" fontId="25" fillId="5" borderId="0" xfId="0" applyFont="1" applyFill="1" applyAlignment="1">
      <alignment horizontal="right" vertical="center"/>
    </xf>
    <xf numFmtId="0" fontId="24" fillId="0" borderId="13" xfId="0" applyFont="1" applyBorder="1" applyAlignment="1">
      <alignment horizontal="center" vertical="center"/>
    </xf>
    <xf numFmtId="0" fontId="23" fillId="5" borderId="13" xfId="0" applyFont="1" applyFill="1" applyBorder="1" applyAlignment="1">
      <alignment horizontal="center" vertical="center" wrapText="1"/>
    </xf>
    <xf numFmtId="0" fontId="24" fillId="5" borderId="3" xfId="0" applyFont="1" applyFill="1" applyBorder="1" applyAlignment="1">
      <alignment horizontal="center" vertical="center"/>
    </xf>
    <xf numFmtId="0" fontId="24" fillId="5" borderId="3" xfId="0" applyFont="1" applyFill="1" applyBorder="1" applyAlignment="1">
      <alignment horizontal="center" vertical="center" wrapText="1"/>
    </xf>
    <xf numFmtId="0" fontId="24" fillId="5" borderId="0" xfId="0" applyFont="1" applyFill="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24" fillId="5" borderId="17" xfId="0" applyFont="1" applyFill="1" applyBorder="1" applyAlignment="1">
      <alignment vertical="center"/>
    </xf>
    <xf numFmtId="0" fontId="24" fillId="5" borderId="18"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9" xfId="0" applyFont="1" applyFill="1" applyBorder="1" applyAlignment="1">
      <alignment horizontal="center" vertical="center"/>
    </xf>
    <xf numFmtId="0" fontId="24" fillId="5" borderId="19" xfId="0" applyFont="1" applyFill="1" applyBorder="1" applyAlignment="1">
      <alignment horizontal="right" vertical="center"/>
    </xf>
    <xf numFmtId="0" fontId="27" fillId="0" borderId="14" xfId="0" applyFont="1" applyBorder="1" applyAlignment="1">
      <alignment horizontal="right" vertical="center"/>
    </xf>
    <xf numFmtId="0" fontId="24" fillId="5" borderId="14" xfId="0" applyFont="1" applyFill="1" applyBorder="1" applyAlignment="1">
      <alignment horizontal="right" vertical="center"/>
    </xf>
    <xf numFmtId="0" fontId="24" fillId="5" borderId="20" xfId="0" applyFont="1" applyFill="1" applyBorder="1" applyAlignment="1">
      <alignment horizontal="right" vertical="center"/>
    </xf>
    <xf numFmtId="0" fontId="23" fillId="5" borderId="21" xfId="0" applyFont="1" applyFill="1" applyBorder="1" applyAlignment="1">
      <alignment horizontal="right" vertical="center"/>
    </xf>
    <xf numFmtId="0" fontId="24" fillId="5" borderId="22" xfId="0" applyFont="1" applyFill="1" applyBorder="1" applyAlignment="1">
      <alignment vertical="center"/>
    </xf>
    <xf numFmtId="0" fontId="20" fillId="5" borderId="23" xfId="0" applyFont="1" applyFill="1" applyBorder="1" applyAlignment="1">
      <alignment horizontal="center" vertical="center"/>
    </xf>
    <xf numFmtId="0" fontId="20" fillId="5" borderId="0" xfId="0" applyFont="1" applyFill="1" applyAlignment="1">
      <alignment horizontal="right" vertical="center"/>
    </xf>
    <xf numFmtId="0" fontId="5" fillId="0" borderId="0" xfId="0" applyFont="1" applyAlignment="1">
      <alignment horizontal="right" vertical="center"/>
    </xf>
    <xf numFmtId="0" fontId="20" fillId="5" borderId="24" xfId="0" applyFont="1" applyFill="1" applyBorder="1" applyAlignment="1">
      <alignment horizontal="right" vertical="center"/>
    </xf>
    <xf numFmtId="0" fontId="28" fillId="5" borderId="25" xfId="0" applyFont="1" applyFill="1" applyBorder="1" applyAlignment="1">
      <alignment horizontal="right" vertical="center"/>
    </xf>
    <xf numFmtId="0" fontId="28" fillId="5" borderId="26" xfId="0" applyFont="1" applyFill="1" applyBorder="1" applyAlignment="1">
      <alignment horizontal="right" vertical="center"/>
    </xf>
    <xf numFmtId="0" fontId="24" fillId="7" borderId="22" xfId="0" applyFont="1" applyFill="1" applyBorder="1" applyAlignment="1">
      <alignment vertical="center"/>
    </xf>
    <xf numFmtId="0" fontId="20" fillId="7" borderId="0" xfId="0" applyFont="1" applyFill="1" applyAlignment="1">
      <alignment horizontal="center" vertical="center"/>
    </xf>
    <xf numFmtId="0" fontId="5" fillId="7" borderId="0" xfId="0" applyFont="1" applyFill="1" applyAlignment="1">
      <alignment horizontal="center" vertical="center"/>
    </xf>
    <xf numFmtId="0" fontId="20" fillId="7" borderId="24" xfId="0" applyFont="1" applyFill="1" applyBorder="1" applyAlignment="1">
      <alignment horizontal="center" vertical="center"/>
    </xf>
    <xf numFmtId="0" fontId="28" fillId="7" borderId="26" xfId="0" applyFont="1" applyFill="1" applyBorder="1" applyAlignment="1">
      <alignment horizontal="center" vertical="center"/>
    </xf>
    <xf numFmtId="0" fontId="24" fillId="0" borderId="22" xfId="0" applyFont="1" applyBorder="1" applyAlignment="1">
      <alignment vertical="center"/>
    </xf>
    <xf numFmtId="0" fontId="20" fillId="0" borderId="0" xfId="0" applyFont="1" applyAlignment="1">
      <alignment horizontal="right" vertical="center"/>
    </xf>
    <xf numFmtId="0" fontId="28" fillId="0" borderId="26" xfId="0" applyFont="1" applyBorder="1" applyAlignment="1">
      <alignment horizontal="right" vertical="center"/>
    </xf>
    <xf numFmtId="0" fontId="20" fillId="5" borderId="27"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14" xfId="0" applyFont="1" applyFill="1" applyBorder="1" applyAlignment="1">
      <alignment horizontal="center" vertical="center"/>
    </xf>
    <xf numFmtId="0" fontId="20" fillId="5" borderId="14" xfId="0" applyFont="1" applyFill="1" applyBorder="1" applyAlignment="1">
      <alignment horizontal="right" vertical="center"/>
    </xf>
    <xf numFmtId="0" fontId="5" fillId="0" borderId="3" xfId="0" applyFont="1" applyBorder="1" applyAlignment="1">
      <alignment horizontal="right" vertical="center"/>
    </xf>
    <xf numFmtId="0" fontId="20" fillId="5" borderId="28" xfId="0" applyFont="1" applyFill="1" applyBorder="1" applyAlignment="1">
      <alignment horizontal="right" vertical="center"/>
    </xf>
    <xf numFmtId="0" fontId="28" fillId="5" borderId="29" xfId="0" applyFont="1" applyFill="1" applyBorder="1" applyAlignment="1">
      <alignment horizontal="right" vertical="center"/>
    </xf>
    <xf numFmtId="0" fontId="17" fillId="5" borderId="0" xfId="0" applyFont="1" applyFill="1" applyAlignment="1">
      <alignment vertical="center"/>
    </xf>
    <xf numFmtId="0" fontId="29" fillId="8" borderId="0" xfId="0" applyFont="1" applyFill="1" applyBorder="1" applyAlignment="1">
      <alignment horizontal="left"/>
    </xf>
    <xf numFmtId="0" fontId="30" fillId="8" borderId="0" xfId="0" applyFont="1" applyFill="1" applyBorder="1"/>
    <xf numFmtId="0" fontId="30" fillId="8" borderId="0" xfId="0" applyFont="1" applyFill="1" applyBorder="1" applyAlignment="1">
      <alignment readingOrder="1"/>
    </xf>
    <xf numFmtId="0" fontId="1" fillId="8" borderId="0" xfId="0" applyFont="1" applyFill="1" applyBorder="1"/>
    <xf numFmtId="0" fontId="1" fillId="9" borderId="31" xfId="0" applyFont="1" applyFill="1" applyBorder="1"/>
    <xf numFmtId="0" fontId="1" fillId="9" borderId="0" xfId="0" applyFont="1" applyFill="1" applyBorder="1"/>
    <xf numFmtId="0" fontId="1" fillId="8" borderId="31" xfId="0" applyFont="1" applyFill="1" applyBorder="1"/>
    <xf numFmtId="0" fontId="1" fillId="11" borderId="0" xfId="0" applyFont="1" applyFill="1" applyBorder="1"/>
    <xf numFmtId="0" fontId="30" fillId="11" borderId="0" xfId="0" applyFont="1" applyFill="1" applyBorder="1"/>
    <xf numFmtId="0" fontId="24" fillId="11" borderId="0" xfId="0" applyFont="1" applyFill="1" applyBorder="1" applyAlignment="1">
      <alignment horizontal="left"/>
    </xf>
    <xf numFmtId="0" fontId="1" fillId="11" borderId="0" xfId="0" applyFont="1" applyFill="1" applyBorder="1" applyAlignment="1">
      <alignment readingOrder="1"/>
    </xf>
    <xf numFmtId="0" fontId="1" fillId="11" borderId="0" xfId="0" applyFont="1" applyFill="1" applyBorder="1" applyAlignment="1">
      <alignment horizontal="center"/>
    </xf>
    <xf numFmtId="0" fontId="1" fillId="9" borderId="31" xfId="0" applyFont="1" applyFill="1" applyBorder="1" applyAlignment="1">
      <alignment horizontal="center"/>
    </xf>
    <xf numFmtId="0" fontId="1" fillId="9" borderId="0" xfId="0" applyFont="1" applyFill="1" applyBorder="1" applyAlignment="1">
      <alignment horizontal="center"/>
    </xf>
    <xf numFmtId="0" fontId="1" fillId="11" borderId="31" xfId="0" applyFont="1" applyFill="1" applyBorder="1" applyAlignment="1">
      <alignment horizontal="center"/>
    </xf>
    <xf numFmtId="0" fontId="1" fillId="10" borderId="0" xfId="0" applyFont="1" applyFill="1" applyBorder="1" applyAlignment="1">
      <alignment horizontal="center"/>
    </xf>
    <xf numFmtId="165" fontId="1" fillId="11" borderId="0" xfId="0" applyNumberFormat="1" applyFont="1" applyFill="1" applyBorder="1" applyAlignment="1">
      <alignment horizontal="center"/>
    </xf>
    <xf numFmtId="0" fontId="20" fillId="11" borderId="0" xfId="0" applyFont="1" applyFill="1" applyBorder="1" applyAlignment="1">
      <alignment horizontal="center" vertical="center"/>
    </xf>
    <xf numFmtId="0" fontId="1" fillId="11" borderId="0" xfId="0" applyFont="1" applyFill="1" applyBorder="1" applyAlignment="1">
      <alignment horizontal="center" vertical="center"/>
    </xf>
    <xf numFmtId="0" fontId="1" fillId="10" borderId="35" xfId="0" applyFont="1" applyFill="1" applyBorder="1" applyAlignment="1">
      <alignment horizontal="center" vertical="center" wrapText="1"/>
    </xf>
    <xf numFmtId="0" fontId="1" fillId="11" borderId="33" xfId="0" applyFont="1" applyFill="1" applyBorder="1" applyAlignment="1">
      <alignment vertical="center" wrapText="1"/>
    </xf>
    <xf numFmtId="0" fontId="1" fillId="11" borderId="34" xfId="0" applyFont="1" applyFill="1" applyBorder="1" applyAlignment="1">
      <alignment vertical="center" wrapText="1"/>
    </xf>
    <xf numFmtId="0" fontId="24" fillId="11" borderId="0" xfId="0" applyFont="1" applyFill="1" applyBorder="1" applyAlignment="1">
      <alignment horizontal="center" vertical="center"/>
    </xf>
    <xf numFmtId="0" fontId="1" fillId="10" borderId="1" xfId="0" applyFont="1" applyFill="1" applyBorder="1" applyAlignment="1">
      <alignment horizontal="center" vertical="center" wrapText="1"/>
    </xf>
    <xf numFmtId="0" fontId="1" fillId="11" borderId="44" xfId="0" applyFont="1" applyFill="1" applyBorder="1" applyAlignment="1">
      <alignment horizontal="center" wrapText="1"/>
    </xf>
    <xf numFmtId="0" fontId="1" fillId="11" borderId="39" xfId="0" applyFont="1" applyFill="1" applyBorder="1" applyAlignment="1">
      <alignment horizontal="center" wrapText="1"/>
    </xf>
    <xf numFmtId="0" fontId="1" fillId="9" borderId="44" xfId="0" applyFont="1" applyFill="1" applyBorder="1" applyAlignment="1">
      <alignment horizontal="center" wrapText="1"/>
    </xf>
    <xf numFmtId="0" fontId="1" fillId="9" borderId="39" xfId="0" applyFont="1" applyFill="1" applyBorder="1" applyAlignment="1">
      <alignment horizontal="center" wrapText="1"/>
    </xf>
    <xf numFmtId="0" fontId="2" fillId="11" borderId="44" xfId="0" applyFont="1" applyFill="1" applyBorder="1" applyAlignment="1">
      <alignment horizontal="center" wrapText="1"/>
    </xf>
    <xf numFmtId="3" fontId="1" fillId="11" borderId="0" xfId="0" applyNumberFormat="1" applyFont="1" applyFill="1" applyBorder="1"/>
    <xf numFmtId="0" fontId="1" fillId="11" borderId="45" xfId="0" applyFont="1" applyFill="1" applyBorder="1"/>
    <xf numFmtId="0" fontId="2" fillId="11" borderId="45" xfId="0" applyFont="1" applyFill="1" applyBorder="1" applyAlignment="1" applyProtection="1">
      <alignment horizontal="left" wrapText="1" readingOrder="1"/>
      <protection locked="0"/>
    </xf>
    <xf numFmtId="0" fontId="2" fillId="11" borderId="45" xfId="0" applyFont="1" applyFill="1" applyBorder="1" applyAlignment="1">
      <alignment horizontal="center" vertical="center" wrapText="1"/>
    </xf>
    <xf numFmtId="0" fontId="2" fillId="9" borderId="46" xfId="0" applyFont="1" applyFill="1" applyBorder="1" applyAlignment="1">
      <alignment horizontal="center" vertical="center" wrapText="1"/>
    </xf>
    <xf numFmtId="0" fontId="2" fillId="9" borderId="45" xfId="0" applyFont="1" applyFill="1" applyBorder="1" applyAlignment="1">
      <alignment horizontal="center" vertical="center" wrapText="1"/>
    </xf>
    <xf numFmtId="0" fontId="2" fillId="11" borderId="46" xfId="0" applyFont="1" applyFill="1" applyBorder="1" applyAlignment="1">
      <alignment horizontal="center" vertical="center" wrapText="1"/>
    </xf>
    <xf numFmtId="165" fontId="2" fillId="11" borderId="45" xfId="0" applyNumberFormat="1" applyFont="1" applyFill="1" applyBorder="1" applyAlignment="1">
      <alignment horizontal="center" vertical="center" wrapText="1"/>
    </xf>
    <xf numFmtId="165" fontId="2" fillId="11" borderId="47" xfId="0" applyNumberFormat="1" applyFont="1" applyFill="1" applyBorder="1" applyAlignment="1">
      <alignment horizontal="center" vertical="center" wrapText="1"/>
    </xf>
    <xf numFmtId="0" fontId="2" fillId="11" borderId="0" xfId="0" applyFont="1" applyFill="1" applyBorder="1" applyAlignment="1">
      <alignment horizontal="center" vertical="center" wrapText="1"/>
    </xf>
    <xf numFmtId="165" fontId="2" fillId="11" borderId="0" xfId="0" applyNumberFormat="1" applyFont="1" applyFill="1" applyBorder="1" applyAlignment="1">
      <alignment horizontal="center" vertical="center" wrapText="1"/>
    </xf>
    <xf numFmtId="0" fontId="1" fillId="11" borderId="31" xfId="0" applyFont="1" applyFill="1" applyBorder="1"/>
    <xf numFmtId="165" fontId="1" fillId="11" borderId="0" xfId="0" applyNumberFormat="1" applyFont="1" applyFill="1" applyBorder="1"/>
    <xf numFmtId="165" fontId="1" fillId="11" borderId="32" xfId="0" applyNumberFormat="1" applyFont="1" applyFill="1" applyBorder="1"/>
    <xf numFmtId="0" fontId="2" fillId="11" borderId="37" xfId="0" applyFont="1" applyFill="1" applyBorder="1"/>
    <xf numFmtId="0" fontId="1" fillId="11" borderId="37" xfId="0" applyFont="1" applyFill="1" applyBorder="1"/>
    <xf numFmtId="0" fontId="1" fillId="11" borderId="37" xfId="0" applyFont="1" applyFill="1" applyBorder="1" applyAlignment="1">
      <alignment readingOrder="1"/>
    </xf>
    <xf numFmtId="3" fontId="2" fillId="11" borderId="37" xfId="0" applyNumberFormat="1" applyFont="1" applyFill="1" applyBorder="1"/>
    <xf numFmtId="3" fontId="2" fillId="9" borderId="36" xfId="0" applyNumberFormat="1" applyFont="1" applyFill="1" applyBorder="1"/>
    <xf numFmtId="4" fontId="2" fillId="9" borderId="37" xfId="0" applyNumberFormat="1" applyFont="1" applyFill="1" applyBorder="1"/>
    <xf numFmtId="3" fontId="2" fillId="11" borderId="36" xfId="0" applyNumberFormat="1" applyFont="1" applyFill="1" applyBorder="1"/>
    <xf numFmtId="3" fontId="2" fillId="9" borderId="37" xfId="0" applyNumberFormat="1" applyFont="1" applyFill="1" applyBorder="1"/>
    <xf numFmtId="4" fontId="2" fillId="11" borderId="37" xfId="0" applyNumberFormat="1" applyFont="1" applyFill="1" applyBorder="1"/>
    <xf numFmtId="165" fontId="2" fillId="11" borderId="37" xfId="3" applyNumberFormat="1" applyFont="1" applyFill="1" applyBorder="1"/>
    <xf numFmtId="166" fontId="2" fillId="11" borderId="41" xfId="0" applyNumberFormat="1" applyFont="1" applyFill="1" applyBorder="1"/>
    <xf numFmtId="4" fontId="1" fillId="11" borderId="0" xfId="0" applyNumberFormat="1" applyFont="1" applyFill="1" applyBorder="1"/>
    <xf numFmtId="4" fontId="1" fillId="9" borderId="31" xfId="0" applyNumberFormat="1" applyFont="1" applyFill="1" applyBorder="1"/>
    <xf numFmtId="4" fontId="1" fillId="9" borderId="0" xfId="0" applyNumberFormat="1" applyFont="1" applyFill="1" applyBorder="1"/>
    <xf numFmtId="4" fontId="1" fillId="11" borderId="31" xfId="0" applyNumberFormat="1" applyFont="1" applyFill="1" applyBorder="1"/>
    <xf numFmtId="3" fontId="1" fillId="9" borderId="0" xfId="0" applyNumberFormat="1" applyFont="1" applyFill="1" applyBorder="1"/>
    <xf numFmtId="166" fontId="1" fillId="11" borderId="32" xfId="0" applyNumberFormat="1" applyFont="1" applyFill="1" applyBorder="1"/>
    <xf numFmtId="3" fontId="1" fillId="9" borderId="31" xfId="0" applyNumberFormat="1" applyFont="1" applyFill="1" applyBorder="1"/>
    <xf numFmtId="3" fontId="32" fillId="9" borderId="0" xfId="0" applyNumberFormat="1" applyFont="1" applyFill="1" applyBorder="1"/>
    <xf numFmtId="3" fontId="1" fillId="11" borderId="31" xfId="0" applyNumberFormat="1" applyFont="1" applyFill="1" applyBorder="1"/>
    <xf numFmtId="166" fontId="1" fillId="11" borderId="0" xfId="0" applyNumberFormat="1" applyFont="1" applyFill="1" applyBorder="1"/>
    <xf numFmtId="167" fontId="1" fillId="11" borderId="0" xfId="0" applyNumberFormat="1" applyFont="1" applyFill="1" applyBorder="1"/>
    <xf numFmtId="0" fontId="1" fillId="11" borderId="0" xfId="4" applyNumberFormat="1" applyFont="1" applyFill="1" applyBorder="1" applyAlignment="1">
      <alignment horizontal="left" vertical="top"/>
    </xf>
    <xf numFmtId="3" fontId="1" fillId="11" borderId="0" xfId="0" applyNumberFormat="1" applyFont="1" applyFill="1" applyBorder="1" applyAlignment="1">
      <alignment horizontal="right"/>
    </xf>
    <xf numFmtId="3" fontId="1" fillId="9" borderId="31" xfId="0" applyNumberFormat="1" applyFont="1" applyFill="1" applyBorder="1" applyAlignment="1">
      <alignment horizontal="right"/>
    </xf>
    <xf numFmtId="3" fontId="1" fillId="9" borderId="0" xfId="0" applyNumberFormat="1" applyFont="1" applyFill="1" applyBorder="1" applyAlignment="1">
      <alignment horizontal="right"/>
    </xf>
    <xf numFmtId="3" fontId="1" fillId="11" borderId="31" xfId="0" applyNumberFormat="1" applyFont="1" applyFill="1" applyBorder="1" applyAlignment="1">
      <alignment horizontal="right"/>
    </xf>
    <xf numFmtId="4" fontId="1" fillId="9" borderId="0" xfId="0" applyNumberFormat="1" applyFont="1" applyFill="1" applyBorder="1" applyAlignment="1">
      <alignment horizontal="right"/>
    </xf>
    <xf numFmtId="0" fontId="20" fillId="11" borderId="0" xfId="0" applyFont="1" applyFill="1" applyBorder="1" applyAlignment="1" applyProtection="1">
      <alignment horizontal="left" vertical="top" wrapText="1" readingOrder="1"/>
      <protection locked="0"/>
    </xf>
    <xf numFmtId="0" fontId="20" fillId="11" borderId="0" xfId="0" applyFont="1" applyFill="1" applyBorder="1" applyAlignment="1" applyProtection="1">
      <alignment horizontal="left" vertical="top" readingOrder="1"/>
      <protection locked="0"/>
    </xf>
    <xf numFmtId="0" fontId="20" fillId="11" borderId="0" xfId="4" applyNumberFormat="1" applyFont="1" applyFill="1" applyBorder="1" applyAlignment="1" applyProtection="1">
      <alignment horizontal="left" vertical="top" wrapText="1"/>
      <protection locked="0"/>
    </xf>
    <xf numFmtId="3" fontId="33" fillId="12" borderId="0" xfId="0" applyNumberFormat="1" applyFont="1" applyFill="1" applyBorder="1" applyAlignment="1">
      <alignment horizontal="right"/>
    </xf>
    <xf numFmtId="3" fontId="34" fillId="12" borderId="0" xfId="0" applyNumberFormat="1" applyFont="1" applyFill="1" applyBorder="1" applyAlignment="1">
      <alignment horizontal="right"/>
    </xf>
    <xf numFmtId="0" fontId="20" fillId="11" borderId="0" xfId="1" applyNumberFormat="1" applyFont="1" applyFill="1" applyBorder="1"/>
    <xf numFmtId="1" fontId="1" fillId="11" borderId="0" xfId="0" applyNumberFormat="1" applyFont="1" applyFill="1" applyBorder="1"/>
    <xf numFmtId="1" fontId="1" fillId="11" borderId="0" xfId="0" applyNumberFormat="1" applyFont="1" applyFill="1" applyBorder="1" applyAlignment="1">
      <alignment readingOrder="1"/>
    </xf>
    <xf numFmtId="3" fontId="2" fillId="9" borderId="37" xfId="0" applyNumberFormat="1" applyFont="1" applyFill="1" applyBorder="1" applyAlignment="1">
      <alignment horizontal="right"/>
    </xf>
    <xf numFmtId="3" fontId="2" fillId="11" borderId="37" xfId="0" applyNumberFormat="1" applyFont="1" applyFill="1" applyBorder="1" applyAlignment="1">
      <alignment horizontal="right"/>
    </xf>
    <xf numFmtId="3" fontId="32" fillId="9" borderId="0" xfId="0" applyNumberFormat="1" applyFont="1" applyFill="1" applyBorder="1" applyAlignment="1">
      <alignment horizontal="right"/>
    </xf>
    <xf numFmtId="3" fontId="32" fillId="13" borderId="0" xfId="0" applyNumberFormat="1" applyFont="1" applyFill="1" applyBorder="1" applyAlignment="1">
      <alignment horizontal="right"/>
    </xf>
    <xf numFmtId="3" fontId="2" fillId="11" borderId="37" xfId="4" applyNumberFormat="1" applyFont="1" applyFill="1" applyBorder="1"/>
    <xf numFmtId="3" fontId="2" fillId="9" borderId="36" xfId="4" applyNumberFormat="1" applyFont="1" applyFill="1" applyBorder="1"/>
    <xf numFmtId="4" fontId="2" fillId="9" borderId="37" xfId="4" applyNumberFormat="1" applyFont="1" applyFill="1" applyBorder="1"/>
    <xf numFmtId="3" fontId="2" fillId="9" borderId="37" xfId="4" applyNumberFormat="1" applyFont="1" applyFill="1" applyBorder="1"/>
    <xf numFmtId="3" fontId="2" fillId="11" borderId="36" xfId="4" applyNumberFormat="1" applyFont="1" applyFill="1" applyBorder="1"/>
    <xf numFmtId="4" fontId="2" fillId="11" borderId="37" xfId="4" applyNumberFormat="1" applyFont="1" applyFill="1" applyBorder="1"/>
    <xf numFmtId="0" fontId="32" fillId="11" borderId="0" xfId="0" applyFont="1" applyFill="1" applyBorder="1"/>
    <xf numFmtId="0" fontId="32" fillId="11" borderId="0" xfId="0" applyFont="1" applyFill="1" applyBorder="1" applyAlignment="1" applyProtection="1">
      <alignment horizontal="left" vertical="top" wrapText="1" readingOrder="1"/>
      <protection locked="0"/>
    </xf>
    <xf numFmtId="0" fontId="32" fillId="11" borderId="0" xfId="0" applyFont="1" applyFill="1" applyBorder="1" applyAlignment="1" applyProtection="1">
      <alignment horizontal="left" vertical="top" readingOrder="1"/>
      <protection locked="0"/>
    </xf>
    <xf numFmtId="3" fontId="32" fillId="11" borderId="0" xfId="0" applyNumberFormat="1" applyFont="1" applyFill="1" applyBorder="1" applyAlignment="1">
      <alignment horizontal="right"/>
    </xf>
    <xf numFmtId="3" fontId="32" fillId="9" borderId="31" xfId="0" applyNumberFormat="1" applyFont="1" applyFill="1" applyBorder="1" applyAlignment="1">
      <alignment horizontal="right"/>
    </xf>
    <xf numFmtId="4" fontId="32" fillId="9" borderId="0" xfId="0" applyNumberFormat="1" applyFont="1" applyFill="1" applyBorder="1" applyAlignment="1">
      <alignment horizontal="right"/>
    </xf>
    <xf numFmtId="3" fontId="32" fillId="11" borderId="31" xfId="0" applyNumberFormat="1" applyFont="1" applyFill="1" applyBorder="1" applyAlignment="1">
      <alignment horizontal="right"/>
    </xf>
    <xf numFmtId="3" fontId="2" fillId="9" borderId="0" xfId="0" applyNumberFormat="1" applyFont="1" applyFill="1" applyBorder="1" applyAlignment="1">
      <alignment horizontal="right"/>
    </xf>
    <xf numFmtId="3" fontId="2" fillId="11" borderId="0" xfId="0" applyNumberFormat="1" applyFont="1" applyFill="1" applyBorder="1" applyAlignment="1">
      <alignment horizontal="right"/>
    </xf>
    <xf numFmtId="3" fontId="1" fillId="13" borderId="0" xfId="0" applyNumberFormat="1" applyFont="1" applyFill="1" applyBorder="1" applyAlignment="1">
      <alignment horizontal="right"/>
    </xf>
    <xf numFmtId="0" fontId="32" fillId="11" borderId="0" xfId="0" applyFont="1" applyFill="1" applyBorder="1" applyAlignment="1">
      <alignment readingOrder="1"/>
    </xf>
    <xf numFmtId="3" fontId="2" fillId="9" borderId="33" xfId="4" applyNumberFormat="1" applyFont="1" applyFill="1" applyBorder="1"/>
    <xf numFmtId="3" fontId="32" fillId="9" borderId="35" xfId="4" applyNumberFormat="1" applyFont="1" applyFill="1" applyBorder="1"/>
    <xf numFmtId="3" fontId="2" fillId="9" borderId="0" xfId="4" applyNumberFormat="1" applyFont="1" applyFill="1" applyBorder="1"/>
    <xf numFmtId="3" fontId="32" fillId="9" borderId="0" xfId="4" applyNumberFormat="1" applyFont="1" applyFill="1" applyBorder="1"/>
    <xf numFmtId="166" fontId="2" fillId="11" borderId="37" xfId="4" applyNumberFormat="1" applyFont="1" applyFill="1" applyBorder="1"/>
    <xf numFmtId="166" fontId="2" fillId="11" borderId="41" xfId="4" applyNumberFormat="1" applyFont="1" applyFill="1" applyBorder="1"/>
    <xf numFmtId="3" fontId="35" fillId="8" borderId="0" xfId="0" applyNumberFormat="1" applyFont="1" applyFill="1" applyBorder="1" applyAlignment="1">
      <alignment horizontal="right" vertical="center"/>
    </xf>
    <xf numFmtId="3" fontId="35" fillId="9" borderId="31" xfId="0" applyNumberFormat="1" applyFont="1" applyFill="1" applyBorder="1" applyAlignment="1">
      <alignment horizontal="right" vertical="center"/>
    </xf>
    <xf numFmtId="3" fontId="35" fillId="9" borderId="0" xfId="0" applyNumberFormat="1" applyFont="1" applyFill="1" applyBorder="1" applyAlignment="1">
      <alignment horizontal="right" vertical="center"/>
    </xf>
    <xf numFmtId="3" fontId="35" fillId="8" borderId="31" xfId="0" applyNumberFormat="1" applyFont="1" applyFill="1" applyBorder="1" applyAlignment="1">
      <alignment horizontal="right" vertical="center"/>
    </xf>
    <xf numFmtId="3" fontId="1" fillId="8" borderId="0" xfId="0" applyNumberFormat="1" applyFont="1" applyFill="1" applyBorder="1" applyAlignment="1">
      <alignment horizontal="right"/>
    </xf>
    <xf numFmtId="4" fontId="35" fillId="8" borderId="0" xfId="0" applyNumberFormat="1" applyFont="1" applyFill="1" applyBorder="1" applyAlignment="1">
      <alignment horizontal="right" vertical="center"/>
    </xf>
    <xf numFmtId="166" fontId="35" fillId="8" borderId="0" xfId="0" applyNumberFormat="1" applyFont="1" applyFill="1" applyBorder="1" applyAlignment="1">
      <alignment horizontal="right" vertical="center"/>
    </xf>
    <xf numFmtId="166" fontId="35" fillId="8" borderId="32" xfId="0" applyNumberFormat="1" applyFont="1" applyFill="1" applyBorder="1" applyAlignment="1">
      <alignment horizontal="right" vertical="center"/>
    </xf>
    <xf numFmtId="3" fontId="1" fillId="8" borderId="0" xfId="0" applyNumberFormat="1" applyFont="1" applyFill="1" applyBorder="1"/>
    <xf numFmtId="3" fontId="1" fillId="8" borderId="31" xfId="0" applyNumberFormat="1" applyFont="1" applyFill="1" applyBorder="1"/>
    <xf numFmtId="4" fontId="1" fillId="8" borderId="0" xfId="0" applyNumberFormat="1" applyFont="1" applyFill="1" applyBorder="1"/>
    <xf numFmtId="166" fontId="1" fillId="8" borderId="0" xfId="0" applyNumberFormat="1" applyFont="1" applyFill="1" applyBorder="1"/>
    <xf numFmtId="166" fontId="1" fillId="8" borderId="32" xfId="0" applyNumberFormat="1" applyFont="1" applyFill="1" applyBorder="1"/>
    <xf numFmtId="3" fontId="34" fillId="9" borderId="0" xfId="0" applyNumberFormat="1" applyFont="1" applyFill="1" applyBorder="1" applyAlignment="1">
      <alignment horizontal="right"/>
    </xf>
    <xf numFmtId="4" fontId="1" fillId="11" borderId="0" xfId="0" applyNumberFormat="1" applyFont="1" applyFill="1" applyBorder="1" applyAlignment="1">
      <alignment horizontal="right"/>
    </xf>
    <xf numFmtId="166" fontId="1" fillId="11" borderId="0" xfId="0" applyNumberFormat="1" applyFont="1" applyFill="1" applyBorder="1" applyAlignment="1">
      <alignment horizontal="right"/>
    </xf>
    <xf numFmtId="166" fontId="1" fillId="11" borderId="32" xfId="0" applyNumberFormat="1" applyFont="1" applyFill="1" applyBorder="1" applyAlignment="1">
      <alignment horizontal="right"/>
    </xf>
    <xf numFmtId="3" fontId="1" fillId="8" borderId="31" xfId="0" applyNumberFormat="1" applyFont="1" applyFill="1" applyBorder="1" applyAlignment="1">
      <alignment horizontal="right"/>
    </xf>
    <xf numFmtId="4" fontId="1" fillId="8" borderId="0" xfId="0" applyNumberFormat="1" applyFont="1" applyFill="1" applyBorder="1" applyAlignment="1">
      <alignment horizontal="right"/>
    </xf>
    <xf numFmtId="166" fontId="1" fillId="8" borderId="0" xfId="0" applyNumberFormat="1" applyFont="1" applyFill="1" applyBorder="1" applyAlignment="1">
      <alignment horizontal="right"/>
    </xf>
    <xf numFmtId="166" fontId="1" fillId="8" borderId="32" xfId="0" applyNumberFormat="1" applyFont="1" applyFill="1" applyBorder="1" applyAlignment="1">
      <alignment horizontal="right"/>
    </xf>
    <xf numFmtId="0" fontId="1" fillId="11" borderId="3" xfId="0" applyFont="1" applyFill="1" applyBorder="1"/>
    <xf numFmtId="0" fontId="20" fillId="11" borderId="3" xfId="0" applyFont="1" applyFill="1" applyBorder="1" applyAlignment="1" applyProtection="1">
      <alignment horizontal="left" vertical="top" wrapText="1" readingOrder="1"/>
      <protection locked="0"/>
    </xf>
    <xf numFmtId="0" fontId="20" fillId="11" borderId="3" xfId="0" applyFont="1" applyFill="1" applyBorder="1" applyAlignment="1" applyProtection="1">
      <alignment horizontal="left" vertical="top" readingOrder="1"/>
      <protection locked="0"/>
    </xf>
    <xf numFmtId="3" fontId="1" fillId="9" borderId="1" xfId="0" applyNumberFormat="1" applyFont="1" applyFill="1" applyBorder="1" applyAlignment="1">
      <alignment horizontal="right"/>
    </xf>
    <xf numFmtId="3" fontId="1" fillId="11" borderId="1" xfId="0" applyNumberFormat="1" applyFont="1" applyFill="1" applyBorder="1" applyAlignment="1">
      <alignment horizontal="right"/>
    </xf>
    <xf numFmtId="49" fontId="34" fillId="11" borderId="48" xfId="0" applyNumberFormat="1" applyFont="1" applyFill="1" applyBorder="1" applyAlignment="1">
      <alignment horizontal="center" wrapText="1"/>
    </xf>
    <xf numFmtId="49" fontId="33" fillId="11" borderId="48" xfId="0" applyNumberFormat="1" applyFont="1" applyFill="1" applyBorder="1" applyAlignment="1">
      <alignment horizontal="left" wrapText="1"/>
    </xf>
    <xf numFmtId="49" fontId="33" fillId="11" borderId="49" xfId="0" applyNumberFormat="1" applyFont="1" applyFill="1" applyBorder="1" applyAlignment="1">
      <alignment horizontal="left" wrapText="1"/>
    </xf>
    <xf numFmtId="49" fontId="34" fillId="11" borderId="51" xfId="0" applyNumberFormat="1" applyFont="1" applyFill="1" applyBorder="1" applyAlignment="1">
      <alignment horizontal="center" wrapText="1"/>
    </xf>
    <xf numFmtId="49" fontId="34" fillId="11" borderId="52" xfId="0" applyNumberFormat="1" applyFont="1" applyFill="1" applyBorder="1" applyAlignment="1">
      <alignment horizontal="center" wrapText="1"/>
    </xf>
    <xf numFmtId="49" fontId="33" fillId="11" borderId="0" xfId="0" applyNumberFormat="1" applyFont="1" applyFill="1" applyBorder="1" applyAlignment="1">
      <alignment horizontal="left" wrapText="1"/>
    </xf>
    <xf numFmtId="0" fontId="1" fillId="0" borderId="0" xfId="0" applyFont="1" applyFill="1" applyBorder="1"/>
    <xf numFmtId="49" fontId="34" fillId="11" borderId="0" xfId="0" applyNumberFormat="1" applyFont="1" applyFill="1" applyBorder="1" applyAlignment="1">
      <alignment horizontal="center" wrapText="1"/>
    </xf>
    <xf numFmtId="49" fontId="2" fillId="11" borderId="0" xfId="0" applyNumberFormat="1" applyFont="1" applyFill="1" applyBorder="1" applyAlignment="1">
      <alignment vertical="top"/>
    </xf>
    <xf numFmtId="49" fontId="1" fillId="11" borderId="0" xfId="0" applyNumberFormat="1" applyFont="1" applyFill="1" applyBorder="1" applyAlignment="1">
      <alignment horizontal="left" wrapText="1"/>
    </xf>
    <xf numFmtId="0" fontId="1" fillId="11" borderId="0" xfId="0" applyFont="1" applyFill="1" applyBorder="1" applyAlignment="1">
      <alignment horizontal="left"/>
    </xf>
    <xf numFmtId="0" fontId="37" fillId="11" borderId="0" xfId="2" applyFont="1" applyFill="1" applyBorder="1" applyAlignment="1" applyProtection="1"/>
    <xf numFmtId="0" fontId="38" fillId="11" borderId="0" xfId="2" applyFont="1" applyFill="1" applyBorder="1" applyAlignment="1" applyProtection="1"/>
    <xf numFmtId="0" fontId="1" fillId="11" borderId="0" xfId="0" applyFont="1" applyFill="1" applyBorder="1" applyAlignment="1">
      <alignment wrapText="1"/>
    </xf>
    <xf numFmtId="0" fontId="2" fillId="11" borderId="0" xfId="0" applyFont="1" applyFill="1" applyBorder="1" applyAlignment="1">
      <alignment vertical="center"/>
    </xf>
    <xf numFmtId="0" fontId="0" fillId="11" borderId="0" xfId="0" applyFont="1" applyFill="1" applyBorder="1"/>
    <xf numFmtId="0" fontId="37" fillId="11" borderId="0" xfId="5" applyFont="1" applyFill="1" applyBorder="1" applyAlignment="1" applyProtection="1"/>
    <xf numFmtId="49" fontId="1" fillId="11" borderId="0" xfId="0" applyNumberFormat="1" applyFont="1" applyFill="1" applyBorder="1" applyAlignment="1"/>
    <xf numFmtId="49" fontId="2" fillId="11" borderId="0" xfId="0" applyNumberFormat="1" applyFont="1" applyFill="1" applyBorder="1" applyAlignment="1"/>
    <xf numFmtId="0" fontId="1" fillId="11" borderId="0" xfId="0" applyNumberFormat="1" applyFont="1" applyFill="1" applyBorder="1" applyAlignment="1"/>
    <xf numFmtId="49" fontId="2" fillId="11" borderId="0" xfId="0" applyNumberFormat="1" applyFont="1" applyFill="1" applyBorder="1" applyAlignment="1">
      <alignment horizontal="left"/>
    </xf>
    <xf numFmtId="49" fontId="1" fillId="11" borderId="0" xfId="0" applyNumberFormat="1" applyFont="1" applyFill="1" applyBorder="1" applyAlignment="1">
      <alignment horizontal="left"/>
    </xf>
    <xf numFmtId="0" fontId="2" fillId="11" borderId="0" xfId="0" applyFont="1" applyFill="1" applyBorder="1" applyAlignment="1">
      <alignment horizontal="left"/>
    </xf>
    <xf numFmtId="0" fontId="20" fillId="5" borderId="0" xfId="0" applyFont="1" applyFill="1" applyAlignment="1">
      <alignment vertical="center"/>
    </xf>
    <xf numFmtId="0" fontId="24" fillId="5" borderId="0" xfId="0" applyFont="1" applyFill="1" applyAlignment="1">
      <alignment horizontal="right" vertical="center"/>
    </xf>
    <xf numFmtId="0" fontId="17" fillId="5" borderId="0" xfId="0" applyFont="1" applyFill="1" applyAlignment="1">
      <alignment horizontal="right" vertical="center"/>
    </xf>
    <xf numFmtId="0" fontId="24" fillId="5" borderId="0" xfId="0" applyFont="1" applyFill="1" applyAlignment="1">
      <alignment vertical="center"/>
    </xf>
    <xf numFmtId="0" fontId="27" fillId="0" borderId="0" xfId="0" applyFont="1" applyAlignment="1">
      <alignment horizontal="right" vertical="center"/>
    </xf>
    <xf numFmtId="0" fontId="24" fillId="0" borderId="53" xfId="0" applyFont="1" applyBorder="1" applyAlignment="1">
      <alignment horizontal="center" vertical="center"/>
    </xf>
    <xf numFmtId="0" fontId="23" fillId="0" borderId="54" xfId="0" applyFont="1" applyBorder="1" applyAlignment="1">
      <alignment horizontal="center" vertical="center" wrapText="1"/>
    </xf>
    <xf numFmtId="0" fontId="24" fillId="5" borderId="10" xfId="0" applyFont="1" applyFill="1" applyBorder="1" applyAlignment="1">
      <alignment horizontal="center" vertical="center" wrapText="1"/>
    </xf>
    <xf numFmtId="0" fontId="23" fillId="5" borderId="28" xfId="0" applyFont="1" applyFill="1" applyBorder="1" applyAlignment="1">
      <alignment horizontal="center" vertical="center" wrapText="1"/>
    </xf>
    <xf numFmtId="0" fontId="24" fillId="5" borderId="10" xfId="0" applyFont="1" applyFill="1" applyBorder="1" applyAlignment="1">
      <alignment vertical="center"/>
    </xf>
    <xf numFmtId="0" fontId="24" fillId="5" borderId="55" xfId="0" applyFont="1" applyFill="1" applyBorder="1" applyAlignment="1">
      <alignment horizontal="right" vertical="center"/>
    </xf>
    <xf numFmtId="0" fontId="24" fillId="5" borderId="56" xfId="0" applyFont="1" applyFill="1" applyBorder="1" applyAlignment="1">
      <alignment horizontal="right" vertical="center"/>
    </xf>
    <xf numFmtId="3" fontId="24" fillId="5" borderId="10" xfId="0" applyNumberFormat="1" applyFont="1" applyFill="1" applyBorder="1" applyAlignment="1">
      <alignment horizontal="right" vertical="center"/>
    </xf>
    <xf numFmtId="0" fontId="41" fillId="0" borderId="28" xfId="0" applyFont="1" applyBorder="1" applyAlignment="1">
      <alignment horizontal="right" vertical="center"/>
    </xf>
    <xf numFmtId="0" fontId="24" fillId="5" borderId="57" xfId="0" applyFont="1" applyFill="1" applyBorder="1" applyAlignment="1">
      <alignment vertical="center"/>
    </xf>
    <xf numFmtId="3" fontId="20" fillId="5" borderId="0" xfId="0" applyNumberFormat="1" applyFont="1" applyFill="1" applyAlignment="1">
      <alignment horizontal="right" vertical="center"/>
    </xf>
    <xf numFmtId="3" fontId="20" fillId="5" borderId="58" xfId="0" applyNumberFormat="1" applyFont="1" applyFill="1" applyBorder="1" applyAlignment="1">
      <alignment horizontal="right" vertical="center"/>
    </xf>
    <xf numFmtId="3" fontId="20" fillId="5" borderId="24" xfId="0" applyNumberFormat="1" applyFont="1" applyFill="1" applyBorder="1" applyAlignment="1">
      <alignment horizontal="right" vertical="center"/>
    </xf>
    <xf numFmtId="0" fontId="42" fillId="0" borderId="24" xfId="0" applyFont="1" applyBorder="1" applyAlignment="1">
      <alignment horizontal="right" vertical="center"/>
    </xf>
    <xf numFmtId="0" fontId="24" fillId="7" borderId="57" xfId="0" applyFont="1" applyFill="1" applyBorder="1" applyAlignment="1">
      <alignment vertical="center"/>
    </xf>
    <xf numFmtId="0" fontId="20" fillId="7" borderId="0" xfId="0" applyFont="1" applyFill="1" applyAlignment="1">
      <alignment horizontal="right" vertical="center"/>
    </xf>
    <xf numFmtId="0" fontId="20" fillId="7" borderId="24" xfId="0" applyFont="1" applyFill="1" applyBorder="1" applyAlignment="1">
      <alignment horizontal="right" vertical="center"/>
    </xf>
    <xf numFmtId="0" fontId="28" fillId="7" borderId="24" xfId="0" applyFont="1" applyFill="1" applyBorder="1" applyAlignment="1">
      <alignment horizontal="right" vertical="center"/>
    </xf>
    <xf numFmtId="0" fontId="20" fillId="7" borderId="59" xfId="0" applyFont="1" applyFill="1" applyBorder="1" applyAlignment="1">
      <alignment horizontal="right" vertical="center"/>
    </xf>
    <xf numFmtId="3" fontId="20" fillId="0" borderId="0" xfId="0" applyNumberFormat="1" applyFont="1" applyAlignment="1">
      <alignment horizontal="right" vertical="center"/>
    </xf>
    <xf numFmtId="0" fontId="20" fillId="7" borderId="58" xfId="0" applyFont="1" applyFill="1" applyBorder="1" applyAlignment="1">
      <alignment horizontal="right" vertical="center"/>
    </xf>
    <xf numFmtId="0" fontId="20" fillId="5" borderId="58" xfId="0" applyFont="1" applyFill="1" applyBorder="1" applyAlignment="1">
      <alignment horizontal="right" vertical="center"/>
    </xf>
    <xf numFmtId="3" fontId="20" fillId="5" borderId="14" xfId="0" applyNumberFormat="1" applyFont="1" applyFill="1" applyBorder="1" applyAlignment="1">
      <alignment horizontal="right" vertical="center"/>
    </xf>
    <xf numFmtId="3" fontId="20" fillId="5" borderId="56" xfId="0" applyNumberFormat="1" applyFont="1" applyFill="1" applyBorder="1" applyAlignment="1">
      <alignment horizontal="right" vertical="center"/>
    </xf>
    <xf numFmtId="3" fontId="20" fillId="5" borderId="28" xfId="0" applyNumberFormat="1" applyFont="1" applyFill="1" applyBorder="1" applyAlignment="1">
      <alignment horizontal="right" vertical="center"/>
    </xf>
    <xf numFmtId="0" fontId="42" fillId="0" borderId="28" xfId="0" applyFont="1" applyBorder="1" applyAlignment="1">
      <alignment horizontal="right" vertical="center"/>
    </xf>
    <xf numFmtId="0" fontId="43" fillId="5" borderId="0" xfId="0" applyFont="1" applyFill="1" applyAlignment="1">
      <alignment horizontal="center" vertical="center"/>
    </xf>
    <xf numFmtId="0" fontId="44" fillId="5" borderId="0" xfId="0" applyFont="1" applyFill="1" applyAlignment="1">
      <alignment horizontal="right" vertical="center"/>
    </xf>
    <xf numFmtId="0" fontId="44" fillId="5" borderId="0" xfId="0" applyFont="1" applyFill="1" applyAlignment="1">
      <alignment vertical="center"/>
    </xf>
    <xf numFmtId="3" fontId="0" fillId="2" borderId="0" xfId="0" applyNumberFormat="1" applyFill="1"/>
    <xf numFmtId="9" fontId="0" fillId="2" borderId="0" xfId="3" applyFont="1" applyFill="1"/>
    <xf numFmtId="2" fontId="9" fillId="2" borderId="0" xfId="0" applyNumberFormat="1" applyFont="1" applyFill="1" applyAlignment="1">
      <alignment horizontal="right"/>
    </xf>
    <xf numFmtId="0" fontId="1" fillId="2" borderId="0" xfId="0" applyNumberFormat="1" applyFont="1" applyFill="1" applyBorder="1" applyAlignment="1" applyProtection="1">
      <alignment horizontal="left" wrapText="1"/>
    </xf>
    <xf numFmtId="49" fontId="1" fillId="11" borderId="0" xfId="0" applyNumberFormat="1" applyFont="1" applyFill="1" applyBorder="1" applyAlignment="1">
      <alignment horizontal="left" wrapText="1"/>
    </xf>
    <xf numFmtId="49" fontId="1" fillId="11" borderId="0" xfId="0" applyNumberFormat="1" applyFont="1" applyFill="1" applyBorder="1" applyAlignment="1">
      <alignment horizontal="left" vertical="top" wrapText="1"/>
    </xf>
    <xf numFmtId="49" fontId="37" fillId="11" borderId="0" xfId="5" applyNumberFormat="1" applyFont="1" applyFill="1" applyBorder="1" applyAlignment="1" applyProtection="1">
      <alignment horizontal="left" vertical="top" wrapText="1"/>
    </xf>
    <xf numFmtId="0" fontId="1" fillId="11" borderId="0" xfId="0" applyNumberFormat="1" applyFont="1" applyFill="1" applyBorder="1" applyAlignment="1">
      <alignment horizontal="left" vertical="top" wrapText="1"/>
    </xf>
    <xf numFmtId="49" fontId="34" fillId="12" borderId="0" xfId="0" applyNumberFormat="1" applyFont="1" applyFill="1" applyBorder="1" applyAlignment="1">
      <alignment horizontal="left" wrapText="1"/>
    </xf>
    <xf numFmtId="49" fontId="1" fillId="14" borderId="0" xfId="0" applyNumberFormat="1" applyFont="1" applyFill="1" applyBorder="1" applyAlignment="1">
      <alignment horizontal="left" wrapText="1"/>
    </xf>
    <xf numFmtId="0" fontId="35" fillId="13" borderId="50" xfId="0" applyFont="1" applyFill="1" applyBorder="1" applyAlignment="1" applyProtection="1">
      <alignment horizontal="left" vertical="top" wrapText="1" readingOrder="1"/>
      <protection locked="0"/>
    </xf>
    <xf numFmtId="0" fontId="1" fillId="15" borderId="50" xfId="0" applyFont="1" applyFill="1" applyBorder="1" applyAlignment="1" applyProtection="1">
      <alignment horizontal="left" vertical="top" wrapText="1" readingOrder="1"/>
      <protection locked="0"/>
    </xf>
    <xf numFmtId="0" fontId="1" fillId="15" borderId="0" xfId="0" applyFont="1" applyFill="1" applyBorder="1" applyAlignment="1" applyProtection="1">
      <alignment horizontal="left" vertical="top" wrapText="1" readingOrder="1"/>
      <protection locked="0"/>
    </xf>
    <xf numFmtId="49" fontId="36" fillId="16" borderId="0" xfId="0" applyNumberFormat="1" applyFont="1" applyFill="1" applyBorder="1" applyAlignment="1">
      <alignment horizontal="left" vertical="center" wrapText="1"/>
    </xf>
    <xf numFmtId="49" fontId="30" fillId="8" borderId="0" xfId="0" applyNumberFormat="1" applyFont="1" applyFill="1" applyBorder="1" applyAlignment="1">
      <alignment horizontal="left" wrapText="1"/>
    </xf>
    <xf numFmtId="0" fontId="1" fillId="11" borderId="38" xfId="0" applyFont="1" applyFill="1" applyBorder="1" applyAlignment="1">
      <alignment horizontal="center" wrapText="1"/>
    </xf>
    <xf numFmtId="0" fontId="1" fillId="11" borderId="43" xfId="0" applyFont="1" applyFill="1" applyBorder="1" applyAlignment="1">
      <alignment horizontal="center" wrapText="1"/>
    </xf>
    <xf numFmtId="0" fontId="1" fillId="11" borderId="44" xfId="0" applyFont="1" applyFill="1" applyBorder="1" applyAlignment="1">
      <alignment horizontal="center" wrapText="1"/>
    </xf>
    <xf numFmtId="0" fontId="1" fillId="11" borderId="36" xfId="0" applyFont="1" applyFill="1" applyBorder="1" applyAlignment="1">
      <alignment horizontal="center" vertical="center" wrapText="1"/>
    </xf>
    <xf numFmtId="0" fontId="1" fillId="11" borderId="37" xfId="0" applyFont="1" applyFill="1" applyBorder="1" applyAlignment="1">
      <alignment horizontal="center" vertical="center" wrapText="1"/>
    </xf>
    <xf numFmtId="0" fontId="1" fillId="11" borderId="41" xfId="0" applyFont="1" applyFill="1" applyBorder="1" applyAlignment="1">
      <alignment horizontal="center" vertical="center" wrapText="1"/>
    </xf>
    <xf numFmtId="0" fontId="1" fillId="10" borderId="0" xfId="0" applyFont="1" applyFill="1" applyBorder="1" applyAlignment="1">
      <alignment horizontal="center"/>
    </xf>
    <xf numFmtId="0" fontId="1" fillId="10" borderId="32" xfId="0" applyFont="1" applyFill="1" applyBorder="1" applyAlignment="1">
      <alignment horizontal="center"/>
    </xf>
    <xf numFmtId="0" fontId="1" fillId="11" borderId="33" xfId="0" applyFont="1" applyFill="1" applyBorder="1" applyAlignment="1">
      <alignment horizontal="center" vertical="center" wrapText="1"/>
    </xf>
    <xf numFmtId="0" fontId="1" fillId="11" borderId="34" xfId="0" applyFont="1" applyFill="1" applyBorder="1" applyAlignment="1">
      <alignment horizontal="center" vertical="center" wrapText="1"/>
    </xf>
    <xf numFmtId="0" fontId="1" fillId="11" borderId="39" xfId="0" applyFont="1" applyFill="1" applyBorder="1" applyAlignment="1">
      <alignment horizontal="center" vertical="center" wrapText="1"/>
    </xf>
    <xf numFmtId="0" fontId="1" fillId="11" borderId="40" xfId="0" applyFont="1" applyFill="1" applyBorder="1" applyAlignment="1">
      <alignment horizontal="center" vertical="center" wrapText="1"/>
    </xf>
    <xf numFmtId="0" fontId="1" fillId="11" borderId="35"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2" fillId="11" borderId="42" xfId="0" applyFont="1" applyFill="1" applyBorder="1" applyAlignment="1">
      <alignment horizontal="center" vertical="center" wrapText="1"/>
    </xf>
    <xf numFmtId="0" fontId="17" fillId="5" borderId="0" xfId="0" applyFont="1" applyFill="1" applyAlignment="1">
      <alignment vertical="center"/>
    </xf>
    <xf numFmtId="0" fontId="3" fillId="6" borderId="4" xfId="2" applyFill="1" applyBorder="1" applyAlignment="1" applyProtection="1">
      <alignment horizontal="center" vertical="center"/>
    </xf>
    <xf numFmtId="0" fontId="3" fillId="6" borderId="5" xfId="2" applyFill="1" applyBorder="1" applyAlignment="1" applyProtection="1">
      <alignment horizontal="center" vertical="center"/>
    </xf>
    <xf numFmtId="0" fontId="3" fillId="6" borderId="6" xfId="2" applyFill="1" applyBorder="1" applyAlignment="1" applyProtection="1">
      <alignment horizontal="center" vertical="center"/>
    </xf>
    <xf numFmtId="0" fontId="3" fillId="6" borderId="7" xfId="2" applyFill="1" applyBorder="1" applyAlignment="1" applyProtection="1">
      <alignment horizontal="center" vertical="center"/>
    </xf>
    <xf numFmtId="0" fontId="3" fillId="6" borderId="0" xfId="2" applyFill="1" applyBorder="1" applyAlignment="1" applyProtection="1">
      <alignment horizontal="center" vertical="center"/>
    </xf>
    <xf numFmtId="0" fontId="3" fillId="6" borderId="8" xfId="2" applyFill="1" applyBorder="1" applyAlignment="1" applyProtection="1">
      <alignment horizontal="center" vertical="center"/>
    </xf>
    <xf numFmtId="0" fontId="21" fillId="5" borderId="0" xfId="0" applyFont="1" applyFill="1" applyAlignment="1">
      <alignment horizontal="right" vertical="center"/>
    </xf>
    <xf numFmtId="0" fontId="17" fillId="5" borderId="9" xfId="0" applyFont="1" applyFill="1" applyBorder="1" applyAlignment="1">
      <alignment vertical="center"/>
    </xf>
    <xf numFmtId="0" fontId="17" fillId="5" borderId="10" xfId="0" applyFont="1" applyFill="1" applyBorder="1" applyAlignment="1">
      <alignment vertical="center"/>
    </xf>
    <xf numFmtId="0" fontId="24" fillId="5" borderId="60" xfId="0" applyFont="1" applyFill="1" applyBorder="1" applyAlignment="1">
      <alignment horizontal="center" vertical="center"/>
    </xf>
    <xf numFmtId="0" fontId="24" fillId="5" borderId="19" xfId="0" applyFont="1" applyFill="1" applyBorder="1" applyAlignment="1">
      <alignment horizontal="center" vertical="center"/>
    </xf>
    <xf numFmtId="0" fontId="24" fillId="5" borderId="54" xfId="0" applyFont="1" applyFill="1" applyBorder="1" applyAlignment="1">
      <alignment horizontal="center" vertical="center"/>
    </xf>
    <xf numFmtId="0" fontId="24" fillId="5" borderId="3" xfId="0" applyFont="1" applyFill="1" applyBorder="1" applyAlignment="1">
      <alignment horizontal="right" vertical="center"/>
    </xf>
    <xf numFmtId="0" fontId="24" fillId="5" borderId="30" xfId="0" applyFont="1" applyFill="1" applyBorder="1" applyAlignment="1">
      <alignment horizontal="center" vertical="center"/>
    </xf>
    <xf numFmtId="0" fontId="24" fillId="5" borderId="12" xfId="0" applyFont="1" applyFill="1" applyBorder="1" applyAlignment="1">
      <alignment horizontal="center" vertical="center"/>
    </xf>
    <xf numFmtId="0" fontId="24" fillId="5" borderId="11" xfId="0" applyFont="1" applyFill="1" applyBorder="1" applyAlignment="1">
      <alignment horizontal="center" vertical="center"/>
    </xf>
    <xf numFmtId="0" fontId="1" fillId="2" borderId="0" xfId="0" applyNumberFormat="1" applyFont="1" applyFill="1" applyBorder="1" applyAlignment="1" applyProtection="1">
      <alignment horizontal="left" vertical="top" wrapText="1"/>
    </xf>
  </cellXfs>
  <cellStyles count="6">
    <cellStyle name="Comma 2" xfId="4"/>
    <cellStyle name="Hyperlink" xfId="2" builtinId="8"/>
    <cellStyle name="Hyperlink 2" xfId="5"/>
    <cellStyle name="Normal" xfId="0" builtinId="0"/>
    <cellStyle name="Normal 2" xfId="1"/>
    <cellStyle name="Percent" xfId="3" builtinId="5"/>
  </cellStyles>
  <dxfs count="480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FF00"/>
      </font>
      <fill>
        <patternFill>
          <bgColor rgb="FFFF0000"/>
        </patternFill>
      </fill>
    </dxf>
    <dxf>
      <font>
        <b/>
        <i val="0"/>
        <color rgb="FFFFFF00"/>
      </font>
      <fill>
        <patternFill>
          <bgColor rgb="FFFF00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39</xdr:row>
      <xdr:rowOff>57150</xdr:rowOff>
    </xdr:from>
    <xdr:to>
      <xdr:col>22</xdr:col>
      <xdr:colOff>523875</xdr:colOff>
      <xdr:row>47</xdr:row>
      <xdr:rowOff>180975</xdr:rowOff>
    </xdr:to>
    <xdr:pic>
      <xdr:nvPicPr>
        <xdr:cNvPr id="2" name="Picture 1" descr="Source: &#10;Scottish Government, Communities Analytical Division - based on Housing Revenue Account return provided by Scottish Local Authorities.&#10;Notes:  &#10;r = Revised .  The date was previously Septembe of each year and was changed to March of each year. &#10;1.  Full definitions can be found at  http://www.gov.scot/Topics/Statistics/Browse/Housing-Regeneration/HSfS/HRAmainpage/HRA201617/HRASurveyForm1617.&#10;2.  From 2007 the HRA return asks for housing stock at 31 March each year.  The figures in the table are estimated as the average of the stock at the beginning and end of the financial year.&#10;3.  Six councils transferred their housing stock to the housing association sector, therefore HRA information is not available (n.a.) for them.    &#10;4.  Double lines indicate breaks in comparability following transfer of housing stock as follows:       &#10;        from 2003-04  transfer of housing stock from Glasgow, Dumfries &amp; Galloway and Scottish Borders,    &#10;        from 2006-07  transfer of housing stock from Argyll &amp; Bute and Eilean Siar,    &#10;        from 2007-08  transfer of housing stock from Inverclyd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7734300"/>
          <a:ext cx="17249775" cy="1647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38</xdr:row>
      <xdr:rowOff>47625</xdr:rowOff>
    </xdr:from>
    <xdr:to>
      <xdr:col>19</xdr:col>
      <xdr:colOff>38100</xdr:colOff>
      <xdr:row>46</xdr:row>
      <xdr:rowOff>76200</xdr:rowOff>
    </xdr:to>
    <xdr:pic>
      <xdr:nvPicPr>
        <xdr:cNvPr id="2" name="Picture 1" descr="Source:  &#10;Scottish Government , Communities Analytical Division - based on Housing Revenue Account return provided by Scottish Local Authorities.&#10;Notes: &#10;1.  Average rents shown in this table do not reflect the amount charged to tenants, but rather the mount earned by the council in respect of each property owned.   They are calculated by dividing the Council's Standard Rental income on houses by the total stock at September, divided by 52.  They may therefore be expected to be lower than rents reported in other publications which take a weighted average of set rents as this method takes into account the proportion of housing which spends some time unlet and those which rents is not successfully collected.  &#10;2.  Full definitions can be found at  http://www.gov.scot/Topics/Statistics/Browse/Housing-Regeneration/HSfS/HRAmainpage/HRA201617/HRASurveyForm1617.&#10;3. Six councils transferred their housing stock to the housing association sector, therefore HRA information is not available (n.a.) for them.   &#10;4.  Rents in South Ayrshire were not provied for 2013-14 or 2014-15.  These have been estiamted based on the percentage increase in rent  last reported by South Ayrshire between 2011-12 and 2012-13, when rents rose by 8.1%.&#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7639050"/>
          <a:ext cx="14458950" cy="155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afat\AppData\Local\Microsoft\Windows\Temporary%20Internet%20Files\Content.Outlook\ZUO2902S\LAHS%20tables%20and%20charts%20for%20release%20-%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SD_File_Plan$/ASCT/P002%20Social%20Housing/001%20Statistics/LAHS/2015-16/050-Imputation/Local_Authority_Housing_Statistics_data_returns__2015_to_2016_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 Other bits"/>
      <sheetName val="SR Chart 1 with PRP"/>
      <sheetName val="SR Chart 2"/>
      <sheetName val="Table 1"/>
      <sheetName val="SR Chart 3"/>
      <sheetName val="SR Chart 4"/>
      <sheetName val="SR Chart 5"/>
      <sheetName val="Table 2"/>
      <sheetName val="SR Chart 6"/>
      <sheetName val="LT 100 - 2014"/>
      <sheetName val="LT 100 - 2014 with links"/>
      <sheetName val="LT 100 - 2015"/>
      <sheetName val="LT 115"/>
      <sheetName val="LT 116"/>
      <sheetName val="LT 119"/>
      <sheetName val="LT 600"/>
      <sheetName val="LT 602"/>
      <sheetName val="LT Chart 612"/>
      <sheetName val="LT 612"/>
      <sheetName val="LT 701"/>
      <sheetName val="LT 702"/>
      <sheetName val="LT 704"/>
      <sheetName val="LT Chart 705"/>
      <sheetName val="LT 706"/>
      <sheetName val="LT 707"/>
      <sheetName val="Table 6"/>
      <sheetName val="Table 9a"/>
      <sheetName val="Scottish HRA - Table 6a"/>
      <sheetName val="NI-T3.2"/>
      <sheetName val="Scottish HRA - Table 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H6">
            <v>42.25</v>
          </cell>
          <cell r="I6">
            <v>43.83</v>
          </cell>
          <cell r="J6">
            <v>45.62</v>
          </cell>
          <cell r="K6">
            <v>47.87</v>
          </cell>
          <cell r="L6">
            <v>49.93</v>
          </cell>
          <cell r="M6">
            <v>51.02</v>
          </cell>
          <cell r="N6">
            <v>52.9</v>
          </cell>
          <cell r="O6">
            <v>55.27</v>
          </cell>
          <cell r="P6">
            <v>57.93</v>
          </cell>
          <cell r="Q6">
            <v>61.62</v>
          </cell>
          <cell r="R6">
            <v>64.209999999999994</v>
          </cell>
          <cell r="S6">
            <v>66.05</v>
          </cell>
        </row>
      </sheetData>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 - Dwelling Stock"/>
      <sheetName val="A-prev"/>
      <sheetName val="B - Sales and Transfers"/>
      <sheetName val="B-prev"/>
      <sheetName val="C - Allocations"/>
      <sheetName val="C-prev"/>
      <sheetName val="D - Lettings and Nominations"/>
      <sheetName val="D-prev"/>
      <sheetName val="E - Vacants"/>
      <sheetName val="E-prev"/>
      <sheetName val="F - Condition of Dwelling Stock"/>
      <sheetName val="F-prev"/>
      <sheetName val="G - Stock Management"/>
      <sheetName val="G-prev"/>
      <sheetName val="H - Rents and Rent Arrears"/>
      <sheetName val="H-calcs"/>
      <sheetName val="H-prev"/>
      <sheetName val="I - Affordable Housing Supply"/>
      <sheetName val="I-prev"/>
      <sheetName val="2015-16 raw data"/>
      <sheetName val="Imputation rules"/>
      <sheetName val="E numbers and names check"/>
      <sheetName val="similar LA"/>
    </sheetNames>
    <sheetDataSet>
      <sheetData sheetId="0"/>
      <sheetData sheetId="1">
        <row r="13">
          <cell r="B13" t="str">
            <v>F0114</v>
          </cell>
          <cell r="C13" t="str">
            <v>E06000022</v>
          </cell>
          <cell r="D13">
            <v>0</v>
          </cell>
          <cell r="E13" t="str">
            <v>Bath and North East Somerset</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row>
        <row r="14">
          <cell r="B14" t="str">
            <v>K0235</v>
          </cell>
          <cell r="C14" t="str">
            <v>E06000055</v>
          </cell>
          <cell r="D14">
            <v>0</v>
          </cell>
          <cell r="E14" t="str">
            <v>Bedford</v>
          </cell>
          <cell r="F14">
            <v>0</v>
          </cell>
          <cell r="G14">
            <v>460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row>
        <row r="15">
          <cell r="B15" t="str">
            <v>M2372</v>
          </cell>
          <cell r="C15" t="str">
            <v>E06000008</v>
          </cell>
          <cell r="D15">
            <v>0</v>
          </cell>
          <cell r="E15" t="str">
            <v>Blackburn with Darwen</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row>
        <row r="16">
          <cell r="B16" t="str">
            <v>J2373</v>
          </cell>
          <cell r="C16" t="str">
            <v>E06000009</v>
          </cell>
          <cell r="D16">
            <v>0</v>
          </cell>
          <cell r="E16" t="str">
            <v>Blackpool</v>
          </cell>
          <cell r="F16">
            <v>4761</v>
          </cell>
          <cell r="G16">
            <v>0</v>
          </cell>
          <cell r="H16">
            <v>87</v>
          </cell>
          <cell r="I16">
            <v>87</v>
          </cell>
          <cell r="J16">
            <v>0</v>
          </cell>
          <cell r="K16">
            <v>2538</v>
          </cell>
          <cell r="L16">
            <v>2316</v>
          </cell>
          <cell r="M16">
            <v>222</v>
          </cell>
          <cell r="N16">
            <v>947</v>
          </cell>
          <cell r="O16">
            <v>878</v>
          </cell>
          <cell r="P16">
            <v>69</v>
          </cell>
          <cell r="Q16">
            <v>1056</v>
          </cell>
          <cell r="R16">
            <v>977</v>
          </cell>
          <cell r="S16">
            <v>79</v>
          </cell>
          <cell r="T16">
            <v>86</v>
          </cell>
          <cell r="U16">
            <v>82</v>
          </cell>
          <cell r="V16">
            <v>4</v>
          </cell>
          <cell r="W16">
            <v>1</v>
          </cell>
          <cell r="X16">
            <v>1</v>
          </cell>
          <cell r="Y16">
            <v>0</v>
          </cell>
          <cell r="Z16">
            <v>2</v>
          </cell>
          <cell r="AA16">
            <v>2</v>
          </cell>
          <cell r="AB16">
            <v>0</v>
          </cell>
          <cell r="AC16">
            <v>44</v>
          </cell>
          <cell r="AD16">
            <v>44</v>
          </cell>
          <cell r="AE16">
            <v>0</v>
          </cell>
          <cell r="AF16">
            <v>4761</v>
          </cell>
          <cell r="AG16">
            <v>4387</v>
          </cell>
          <cell r="AH16">
            <v>374</v>
          </cell>
        </row>
        <row r="17">
          <cell r="B17" t="str">
            <v>G1250</v>
          </cell>
          <cell r="C17" t="str">
            <v>E06000028</v>
          </cell>
          <cell r="D17">
            <v>0</v>
          </cell>
          <cell r="E17" t="str">
            <v>Bournemouth</v>
          </cell>
          <cell r="F17">
            <v>5185</v>
          </cell>
          <cell r="G17">
            <v>0</v>
          </cell>
          <cell r="H17">
            <v>407</v>
          </cell>
          <cell r="I17">
            <v>407</v>
          </cell>
          <cell r="J17">
            <v>0</v>
          </cell>
          <cell r="K17">
            <v>1995</v>
          </cell>
          <cell r="L17">
            <v>1975</v>
          </cell>
          <cell r="M17">
            <v>20</v>
          </cell>
          <cell r="N17">
            <v>1555</v>
          </cell>
          <cell r="O17">
            <v>1523</v>
          </cell>
          <cell r="P17">
            <v>32</v>
          </cell>
          <cell r="Q17">
            <v>1117</v>
          </cell>
          <cell r="R17">
            <v>1052</v>
          </cell>
          <cell r="S17">
            <v>65</v>
          </cell>
          <cell r="T17">
            <v>101</v>
          </cell>
          <cell r="U17">
            <v>96</v>
          </cell>
          <cell r="V17">
            <v>5</v>
          </cell>
          <cell r="W17">
            <v>8</v>
          </cell>
          <cell r="X17">
            <v>8</v>
          </cell>
          <cell r="Y17">
            <v>0</v>
          </cell>
          <cell r="Z17">
            <v>2</v>
          </cell>
          <cell r="AA17">
            <v>2</v>
          </cell>
          <cell r="AB17">
            <v>0</v>
          </cell>
          <cell r="AC17">
            <v>0</v>
          </cell>
          <cell r="AD17">
            <v>0</v>
          </cell>
          <cell r="AE17">
            <v>0</v>
          </cell>
          <cell r="AF17">
            <v>5185</v>
          </cell>
          <cell r="AG17">
            <v>5063</v>
          </cell>
          <cell r="AH17">
            <v>122</v>
          </cell>
        </row>
        <row r="18">
          <cell r="B18" t="str">
            <v>R0335</v>
          </cell>
          <cell r="C18" t="str">
            <v>E06000036</v>
          </cell>
          <cell r="D18">
            <v>0</v>
          </cell>
          <cell r="E18" t="str">
            <v>Bracknell Forest</v>
          </cell>
          <cell r="F18">
            <v>88</v>
          </cell>
          <cell r="G18">
            <v>367</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row>
        <row r="19">
          <cell r="B19" t="str">
            <v>Q1445</v>
          </cell>
          <cell r="C19" t="str">
            <v>E06000043</v>
          </cell>
          <cell r="D19">
            <v>0</v>
          </cell>
          <cell r="E19" t="str">
            <v>Brighton and Hove</v>
          </cell>
          <cell r="F19">
            <v>11563</v>
          </cell>
          <cell r="G19">
            <v>16</v>
          </cell>
          <cell r="H19">
            <v>694</v>
          </cell>
          <cell r="I19">
            <v>694</v>
          </cell>
          <cell r="J19">
            <v>0</v>
          </cell>
          <cell r="K19">
            <v>3545</v>
          </cell>
          <cell r="L19">
            <v>3536</v>
          </cell>
          <cell r="M19">
            <v>9</v>
          </cell>
          <cell r="N19">
            <v>4379</v>
          </cell>
          <cell r="O19">
            <v>4379</v>
          </cell>
          <cell r="P19">
            <v>0</v>
          </cell>
          <cell r="Q19">
            <v>2655</v>
          </cell>
          <cell r="R19">
            <v>2653</v>
          </cell>
          <cell r="S19">
            <v>2</v>
          </cell>
          <cell r="T19">
            <v>230</v>
          </cell>
          <cell r="U19">
            <v>230</v>
          </cell>
          <cell r="V19">
            <v>0</v>
          </cell>
          <cell r="W19">
            <v>42</v>
          </cell>
          <cell r="X19">
            <v>42</v>
          </cell>
          <cell r="Y19">
            <v>0</v>
          </cell>
          <cell r="Z19">
            <v>6</v>
          </cell>
          <cell r="AA19">
            <v>6</v>
          </cell>
          <cell r="AB19">
            <v>0</v>
          </cell>
          <cell r="AC19">
            <v>0</v>
          </cell>
          <cell r="AD19">
            <v>0</v>
          </cell>
          <cell r="AE19">
            <v>0</v>
          </cell>
          <cell r="AF19">
            <v>11551</v>
          </cell>
          <cell r="AG19">
            <v>11540</v>
          </cell>
          <cell r="AH19">
            <v>11</v>
          </cell>
        </row>
        <row r="20">
          <cell r="B20" t="str">
            <v>Z0116</v>
          </cell>
          <cell r="C20" t="str">
            <v>E06000023</v>
          </cell>
          <cell r="D20">
            <v>0</v>
          </cell>
          <cell r="E20" t="str">
            <v>Bristol</v>
          </cell>
          <cell r="F20">
            <v>27478</v>
          </cell>
          <cell r="G20">
            <v>500</v>
          </cell>
          <cell r="H20">
            <v>309</v>
          </cell>
          <cell r="I20">
            <v>309</v>
          </cell>
          <cell r="J20">
            <v>0</v>
          </cell>
          <cell r="K20">
            <v>6590</v>
          </cell>
          <cell r="L20">
            <v>6590</v>
          </cell>
          <cell r="M20">
            <v>0</v>
          </cell>
          <cell r="N20">
            <v>10581</v>
          </cell>
          <cell r="O20">
            <v>10581</v>
          </cell>
          <cell r="P20">
            <v>0</v>
          </cell>
          <cell r="Q20">
            <v>9591</v>
          </cell>
          <cell r="R20">
            <v>9591</v>
          </cell>
          <cell r="S20">
            <v>0</v>
          </cell>
          <cell r="T20">
            <v>382</v>
          </cell>
          <cell r="U20">
            <v>382</v>
          </cell>
          <cell r="V20">
            <v>0</v>
          </cell>
          <cell r="W20">
            <v>19</v>
          </cell>
          <cell r="X20">
            <v>19</v>
          </cell>
          <cell r="Y20">
            <v>0</v>
          </cell>
          <cell r="Z20">
            <v>6</v>
          </cell>
          <cell r="AA20">
            <v>6</v>
          </cell>
          <cell r="AB20">
            <v>0</v>
          </cell>
          <cell r="AC20">
            <v>0</v>
          </cell>
          <cell r="AD20">
            <v>0</v>
          </cell>
          <cell r="AE20">
            <v>0</v>
          </cell>
          <cell r="AF20">
            <v>27478</v>
          </cell>
          <cell r="AG20">
            <v>27478</v>
          </cell>
          <cell r="AH20">
            <v>0</v>
          </cell>
        </row>
        <row r="21">
          <cell r="B21" t="str">
            <v>P0240</v>
          </cell>
          <cell r="C21" t="str">
            <v>E06000056</v>
          </cell>
          <cell r="D21">
            <v>0</v>
          </cell>
          <cell r="E21" t="str">
            <v>Central Bedfordshire</v>
          </cell>
          <cell r="F21">
            <v>5108</v>
          </cell>
          <cell r="G21">
            <v>588</v>
          </cell>
          <cell r="H21">
            <v>76</v>
          </cell>
          <cell r="I21">
            <v>76</v>
          </cell>
          <cell r="J21">
            <v>0</v>
          </cell>
          <cell r="K21">
            <v>1391</v>
          </cell>
          <cell r="L21">
            <v>1391</v>
          </cell>
          <cell r="M21">
            <v>0</v>
          </cell>
          <cell r="N21">
            <v>1514</v>
          </cell>
          <cell r="O21">
            <v>1510</v>
          </cell>
          <cell r="P21">
            <v>4</v>
          </cell>
          <cell r="Q21">
            <v>1961</v>
          </cell>
          <cell r="R21">
            <v>1961</v>
          </cell>
          <cell r="S21">
            <v>0</v>
          </cell>
          <cell r="T21">
            <v>140</v>
          </cell>
          <cell r="U21">
            <v>140</v>
          </cell>
          <cell r="V21">
            <v>0</v>
          </cell>
          <cell r="W21">
            <v>1</v>
          </cell>
          <cell r="X21">
            <v>1</v>
          </cell>
          <cell r="Y21">
            <v>0</v>
          </cell>
          <cell r="Z21">
            <v>1</v>
          </cell>
          <cell r="AA21">
            <v>1</v>
          </cell>
          <cell r="AB21">
            <v>0</v>
          </cell>
          <cell r="AC21">
            <v>24</v>
          </cell>
          <cell r="AD21">
            <v>24</v>
          </cell>
          <cell r="AE21">
            <v>0</v>
          </cell>
          <cell r="AF21">
            <v>5108</v>
          </cell>
          <cell r="AG21">
            <v>5104</v>
          </cell>
          <cell r="AH21">
            <v>4</v>
          </cell>
        </row>
        <row r="22">
          <cell r="B22" t="str">
            <v>R0660</v>
          </cell>
          <cell r="C22" t="str">
            <v>E06000049</v>
          </cell>
          <cell r="D22">
            <v>0</v>
          </cell>
          <cell r="E22" t="str">
            <v>Cheshire East</v>
          </cell>
          <cell r="F22">
            <v>25</v>
          </cell>
          <cell r="G22">
            <v>71</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row>
        <row r="23">
          <cell r="B23" t="str">
            <v>A0665</v>
          </cell>
          <cell r="C23" t="str">
            <v>E06000050</v>
          </cell>
          <cell r="D23">
            <v>0</v>
          </cell>
          <cell r="E23" t="str">
            <v>Cheshire West and Chester</v>
          </cell>
          <cell r="F23">
            <v>5497</v>
          </cell>
          <cell r="G23">
            <v>286</v>
          </cell>
          <cell r="H23">
            <v>0</v>
          </cell>
          <cell r="I23">
            <v>0</v>
          </cell>
          <cell r="J23">
            <v>0</v>
          </cell>
          <cell r="K23">
            <v>1372</v>
          </cell>
          <cell r="L23">
            <v>1372</v>
          </cell>
          <cell r="M23">
            <v>0</v>
          </cell>
          <cell r="N23">
            <v>1389</v>
          </cell>
          <cell r="O23">
            <v>1389</v>
          </cell>
          <cell r="P23">
            <v>0</v>
          </cell>
          <cell r="Q23">
            <v>2605</v>
          </cell>
          <cell r="R23">
            <v>2605</v>
          </cell>
          <cell r="S23">
            <v>0</v>
          </cell>
          <cell r="T23">
            <v>120</v>
          </cell>
          <cell r="U23">
            <v>120</v>
          </cell>
          <cell r="V23">
            <v>0</v>
          </cell>
          <cell r="W23">
            <v>6</v>
          </cell>
          <cell r="X23">
            <v>6</v>
          </cell>
          <cell r="Y23">
            <v>0</v>
          </cell>
          <cell r="Z23">
            <v>5</v>
          </cell>
          <cell r="AA23">
            <v>5</v>
          </cell>
          <cell r="AB23">
            <v>0</v>
          </cell>
          <cell r="AC23">
            <v>0</v>
          </cell>
          <cell r="AD23">
            <v>0</v>
          </cell>
          <cell r="AE23">
            <v>0</v>
          </cell>
          <cell r="AF23">
            <v>5497</v>
          </cell>
          <cell r="AG23">
            <v>5497</v>
          </cell>
          <cell r="AH23">
            <v>0</v>
          </cell>
        </row>
        <row r="24">
          <cell r="B24" t="str">
            <v>D0840</v>
          </cell>
          <cell r="C24" t="str">
            <v>E06000052</v>
          </cell>
          <cell r="D24">
            <v>0</v>
          </cell>
          <cell r="E24" t="str">
            <v>Cornwall</v>
          </cell>
          <cell r="F24">
            <v>10391</v>
          </cell>
          <cell r="G24">
            <v>792</v>
          </cell>
          <cell r="H24">
            <v>19</v>
          </cell>
          <cell r="I24">
            <v>19</v>
          </cell>
          <cell r="J24">
            <v>0</v>
          </cell>
          <cell r="K24">
            <v>2574</v>
          </cell>
          <cell r="L24">
            <v>2573</v>
          </cell>
          <cell r="M24">
            <v>1</v>
          </cell>
          <cell r="N24">
            <v>4240</v>
          </cell>
          <cell r="O24">
            <v>4238</v>
          </cell>
          <cell r="P24">
            <v>2</v>
          </cell>
          <cell r="Q24">
            <v>3421</v>
          </cell>
          <cell r="R24">
            <v>3417</v>
          </cell>
          <cell r="S24">
            <v>4</v>
          </cell>
          <cell r="T24">
            <v>132</v>
          </cell>
          <cell r="U24">
            <v>130</v>
          </cell>
          <cell r="V24">
            <v>2</v>
          </cell>
          <cell r="W24">
            <v>1</v>
          </cell>
          <cell r="X24">
            <v>1</v>
          </cell>
          <cell r="Y24">
            <v>0</v>
          </cell>
          <cell r="Z24">
            <v>4</v>
          </cell>
          <cell r="AA24">
            <v>4</v>
          </cell>
          <cell r="AB24">
            <v>0</v>
          </cell>
          <cell r="AC24">
            <v>0</v>
          </cell>
          <cell r="AD24">
            <v>0</v>
          </cell>
          <cell r="AE24">
            <v>0</v>
          </cell>
          <cell r="AF24">
            <v>10391</v>
          </cell>
          <cell r="AG24">
            <v>10382</v>
          </cell>
          <cell r="AH24">
            <v>9</v>
          </cell>
        </row>
        <row r="25">
          <cell r="B25" t="str">
            <v>X1355</v>
          </cell>
          <cell r="C25" t="str">
            <v>E06000047</v>
          </cell>
          <cell r="D25">
            <v>0</v>
          </cell>
          <cell r="E25" t="str">
            <v>County Durham</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row>
        <row r="26">
          <cell r="B26" t="str">
            <v>N1350</v>
          </cell>
          <cell r="C26" t="str">
            <v>E06000005</v>
          </cell>
          <cell r="D26">
            <v>0</v>
          </cell>
          <cell r="E26" t="str">
            <v>Darlington</v>
          </cell>
          <cell r="F26">
            <v>5259</v>
          </cell>
          <cell r="G26">
            <v>0</v>
          </cell>
          <cell r="H26">
            <v>0</v>
          </cell>
          <cell r="I26">
            <v>0</v>
          </cell>
          <cell r="J26">
            <v>0</v>
          </cell>
          <cell r="K26">
            <v>2092</v>
          </cell>
          <cell r="L26">
            <v>2092</v>
          </cell>
          <cell r="M26">
            <v>0</v>
          </cell>
          <cell r="N26">
            <v>1580</v>
          </cell>
          <cell r="O26">
            <v>1572</v>
          </cell>
          <cell r="P26">
            <v>8</v>
          </cell>
          <cell r="Q26">
            <v>1551</v>
          </cell>
          <cell r="R26">
            <v>1551</v>
          </cell>
          <cell r="S26">
            <v>0</v>
          </cell>
          <cell r="T26">
            <v>36</v>
          </cell>
          <cell r="U26">
            <v>36</v>
          </cell>
          <cell r="V26">
            <v>0</v>
          </cell>
          <cell r="W26">
            <v>0</v>
          </cell>
          <cell r="X26">
            <v>0</v>
          </cell>
          <cell r="Y26">
            <v>0</v>
          </cell>
          <cell r="Z26">
            <v>0</v>
          </cell>
          <cell r="AA26">
            <v>0</v>
          </cell>
          <cell r="AB26">
            <v>0</v>
          </cell>
          <cell r="AC26">
            <v>0</v>
          </cell>
          <cell r="AD26">
            <v>0</v>
          </cell>
          <cell r="AE26">
            <v>0</v>
          </cell>
          <cell r="AF26">
            <v>5259</v>
          </cell>
          <cell r="AG26">
            <v>5251</v>
          </cell>
          <cell r="AH26">
            <v>8</v>
          </cell>
        </row>
        <row r="27">
          <cell r="B27" t="str">
            <v>C1055</v>
          </cell>
          <cell r="C27" t="str">
            <v>E06000015</v>
          </cell>
          <cell r="D27">
            <v>0</v>
          </cell>
          <cell r="E27" t="str">
            <v>Derby</v>
          </cell>
          <cell r="F27">
            <v>13126</v>
          </cell>
          <cell r="G27">
            <v>50</v>
          </cell>
          <cell r="H27">
            <v>35</v>
          </cell>
          <cell r="I27">
            <v>35</v>
          </cell>
          <cell r="J27">
            <v>0</v>
          </cell>
          <cell r="K27">
            <v>3868</v>
          </cell>
          <cell r="L27">
            <v>3862</v>
          </cell>
          <cell r="M27">
            <v>6</v>
          </cell>
          <cell r="N27">
            <v>3457</v>
          </cell>
          <cell r="O27">
            <v>3441</v>
          </cell>
          <cell r="P27">
            <v>16</v>
          </cell>
          <cell r="Q27">
            <v>5675</v>
          </cell>
          <cell r="R27">
            <v>5674</v>
          </cell>
          <cell r="S27">
            <v>1</v>
          </cell>
          <cell r="T27">
            <v>129</v>
          </cell>
          <cell r="U27">
            <v>129</v>
          </cell>
          <cell r="V27">
            <v>0</v>
          </cell>
          <cell r="W27">
            <v>7</v>
          </cell>
          <cell r="X27">
            <v>7</v>
          </cell>
          <cell r="Y27">
            <v>0</v>
          </cell>
          <cell r="Z27">
            <v>5</v>
          </cell>
          <cell r="AA27">
            <v>5</v>
          </cell>
          <cell r="AB27">
            <v>0</v>
          </cell>
          <cell r="AC27">
            <v>0</v>
          </cell>
          <cell r="AD27">
            <v>0</v>
          </cell>
          <cell r="AE27">
            <v>0</v>
          </cell>
          <cell r="AF27">
            <v>13176</v>
          </cell>
          <cell r="AG27">
            <v>13153</v>
          </cell>
          <cell r="AH27">
            <v>23</v>
          </cell>
        </row>
        <row r="28">
          <cell r="B28" t="str">
            <v>E2001</v>
          </cell>
          <cell r="C28" t="str">
            <v>E06000011</v>
          </cell>
          <cell r="D28">
            <v>0</v>
          </cell>
          <cell r="E28" t="str">
            <v>East Riding of Yorkshire</v>
          </cell>
          <cell r="F28">
            <v>11578</v>
          </cell>
          <cell r="G28">
            <v>165</v>
          </cell>
          <cell r="H28">
            <v>151</v>
          </cell>
          <cell r="I28">
            <v>151</v>
          </cell>
          <cell r="J28">
            <v>0</v>
          </cell>
          <cell r="K28">
            <v>2922</v>
          </cell>
          <cell r="L28">
            <v>2810</v>
          </cell>
          <cell r="M28">
            <v>112</v>
          </cell>
          <cell r="N28">
            <v>5005</v>
          </cell>
          <cell r="O28">
            <v>4487</v>
          </cell>
          <cell r="P28">
            <v>518</v>
          </cell>
          <cell r="Q28">
            <v>3117</v>
          </cell>
          <cell r="R28">
            <v>2861</v>
          </cell>
          <cell r="S28">
            <v>256</v>
          </cell>
          <cell r="T28">
            <v>144</v>
          </cell>
          <cell r="U28">
            <v>138</v>
          </cell>
          <cell r="V28">
            <v>6</v>
          </cell>
          <cell r="W28">
            <v>5</v>
          </cell>
          <cell r="X28">
            <v>5</v>
          </cell>
          <cell r="Y28">
            <v>0</v>
          </cell>
          <cell r="Z28">
            <v>1</v>
          </cell>
          <cell r="AA28">
            <v>1</v>
          </cell>
          <cell r="AB28">
            <v>0</v>
          </cell>
          <cell r="AC28">
            <v>0</v>
          </cell>
          <cell r="AD28">
            <v>0</v>
          </cell>
          <cell r="AE28">
            <v>0</v>
          </cell>
          <cell r="AF28">
            <v>11345</v>
          </cell>
          <cell r="AG28">
            <v>10453</v>
          </cell>
          <cell r="AH28">
            <v>892</v>
          </cell>
        </row>
        <row r="29">
          <cell r="B29" t="str">
            <v>D0650</v>
          </cell>
          <cell r="C29" t="str">
            <v>E06000006</v>
          </cell>
          <cell r="D29">
            <v>0</v>
          </cell>
          <cell r="E29" t="str">
            <v>Halton</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row>
        <row r="30">
          <cell r="B30" t="str">
            <v>H0724</v>
          </cell>
          <cell r="C30" t="str">
            <v>E06000001</v>
          </cell>
          <cell r="D30">
            <v>0</v>
          </cell>
          <cell r="E30" t="str">
            <v>Hartlepool</v>
          </cell>
          <cell r="F30">
            <v>328</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row>
        <row r="31">
          <cell r="B31" t="str">
            <v>W1850</v>
          </cell>
          <cell r="C31" t="str">
            <v>E06000019</v>
          </cell>
          <cell r="D31">
            <v>0</v>
          </cell>
          <cell r="E31" t="str">
            <v>Herefordshire, County of</v>
          </cell>
          <cell r="F31">
            <v>0</v>
          </cell>
          <cell r="G31">
            <v>309</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row>
        <row r="32">
          <cell r="B32" t="str">
            <v>P2114</v>
          </cell>
          <cell r="C32" t="str">
            <v>E06000046</v>
          </cell>
          <cell r="D32">
            <v>0</v>
          </cell>
          <cell r="E32" t="str">
            <v>Isle of Wight</v>
          </cell>
          <cell r="F32">
            <v>0</v>
          </cell>
          <cell r="G32">
            <v>4</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B33" t="str">
            <v>Z0835</v>
          </cell>
          <cell r="C33" t="str">
            <v>E06000053</v>
          </cell>
          <cell r="D33">
            <v>0</v>
          </cell>
          <cell r="E33" t="str">
            <v>Isles of Scilly</v>
          </cell>
          <cell r="F33">
            <v>119</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row>
        <row r="34">
          <cell r="B34" t="str">
            <v>V2004</v>
          </cell>
          <cell r="C34" t="str">
            <v>E06000010</v>
          </cell>
          <cell r="D34">
            <v>0</v>
          </cell>
          <cell r="E34" t="str">
            <v>Kingston upon Hull</v>
          </cell>
          <cell r="F34">
            <v>24512</v>
          </cell>
          <cell r="G34">
            <v>235</v>
          </cell>
          <cell r="H34">
            <v>102</v>
          </cell>
          <cell r="I34">
            <v>102</v>
          </cell>
          <cell r="J34">
            <v>0</v>
          </cell>
          <cell r="K34">
            <v>5749</v>
          </cell>
          <cell r="L34">
            <v>5713</v>
          </cell>
          <cell r="M34">
            <v>36</v>
          </cell>
          <cell r="N34">
            <v>8901</v>
          </cell>
          <cell r="O34">
            <v>8875</v>
          </cell>
          <cell r="P34">
            <v>26</v>
          </cell>
          <cell r="Q34">
            <v>8817</v>
          </cell>
          <cell r="R34">
            <v>8813</v>
          </cell>
          <cell r="S34">
            <v>4</v>
          </cell>
          <cell r="T34">
            <v>1059</v>
          </cell>
          <cell r="U34">
            <v>1059</v>
          </cell>
          <cell r="V34">
            <v>0</v>
          </cell>
          <cell r="W34">
            <v>101</v>
          </cell>
          <cell r="X34">
            <v>101</v>
          </cell>
          <cell r="Y34">
            <v>0</v>
          </cell>
          <cell r="Z34">
            <v>8</v>
          </cell>
          <cell r="AA34">
            <v>8</v>
          </cell>
          <cell r="AB34">
            <v>0</v>
          </cell>
          <cell r="AC34">
            <v>8</v>
          </cell>
          <cell r="AD34">
            <v>8</v>
          </cell>
          <cell r="AE34">
            <v>0</v>
          </cell>
          <cell r="AF34">
            <v>24745</v>
          </cell>
          <cell r="AG34">
            <v>24679</v>
          </cell>
          <cell r="AH34">
            <v>66</v>
          </cell>
        </row>
        <row r="35">
          <cell r="B35" t="str">
            <v>W2465</v>
          </cell>
          <cell r="C35" t="str">
            <v>E06000016</v>
          </cell>
          <cell r="D35">
            <v>0</v>
          </cell>
          <cell r="E35" t="str">
            <v>Leicester</v>
          </cell>
          <cell r="F35">
            <v>21673</v>
          </cell>
          <cell r="G35">
            <v>195</v>
          </cell>
          <cell r="H35">
            <v>501</v>
          </cell>
          <cell r="I35">
            <v>500</v>
          </cell>
          <cell r="J35">
            <v>1</v>
          </cell>
          <cell r="K35">
            <v>7173</v>
          </cell>
          <cell r="L35">
            <v>7159</v>
          </cell>
          <cell r="M35">
            <v>14</v>
          </cell>
          <cell r="N35">
            <v>5243</v>
          </cell>
          <cell r="O35">
            <v>5120</v>
          </cell>
          <cell r="P35">
            <v>123</v>
          </cell>
          <cell r="Q35">
            <v>8049</v>
          </cell>
          <cell r="R35">
            <v>7982</v>
          </cell>
          <cell r="S35">
            <v>67</v>
          </cell>
          <cell r="T35">
            <v>489</v>
          </cell>
          <cell r="U35">
            <v>456</v>
          </cell>
          <cell r="V35">
            <v>33</v>
          </cell>
          <cell r="W35">
            <v>98</v>
          </cell>
          <cell r="X35">
            <v>95</v>
          </cell>
          <cell r="Y35">
            <v>3</v>
          </cell>
          <cell r="Z35">
            <v>19</v>
          </cell>
          <cell r="AA35">
            <v>19</v>
          </cell>
          <cell r="AB35">
            <v>0</v>
          </cell>
          <cell r="AC35">
            <v>52</v>
          </cell>
          <cell r="AD35">
            <v>52</v>
          </cell>
          <cell r="AE35">
            <v>0</v>
          </cell>
          <cell r="AF35">
            <v>21624</v>
          </cell>
          <cell r="AG35">
            <v>21383</v>
          </cell>
          <cell r="AH35">
            <v>241</v>
          </cell>
        </row>
        <row r="36">
          <cell r="B36" t="str">
            <v>B0230</v>
          </cell>
          <cell r="C36" t="str">
            <v>E06000032</v>
          </cell>
          <cell r="D36">
            <v>0</v>
          </cell>
          <cell r="E36" t="str">
            <v>Luton</v>
          </cell>
          <cell r="F36">
            <v>7934</v>
          </cell>
          <cell r="G36">
            <v>0</v>
          </cell>
          <cell r="H36">
            <v>168</v>
          </cell>
          <cell r="I36">
            <v>168</v>
          </cell>
          <cell r="J36">
            <v>0</v>
          </cell>
          <cell r="K36">
            <v>2364</v>
          </cell>
          <cell r="L36">
            <v>2364</v>
          </cell>
          <cell r="M36">
            <v>0</v>
          </cell>
          <cell r="N36">
            <v>2395</v>
          </cell>
          <cell r="O36">
            <v>2390</v>
          </cell>
          <cell r="P36">
            <v>5</v>
          </cell>
          <cell r="Q36">
            <v>2897</v>
          </cell>
          <cell r="R36">
            <v>2893</v>
          </cell>
          <cell r="S36">
            <v>4</v>
          </cell>
          <cell r="T36">
            <v>115</v>
          </cell>
          <cell r="U36">
            <v>115</v>
          </cell>
          <cell r="V36">
            <v>0</v>
          </cell>
          <cell r="W36">
            <v>17</v>
          </cell>
          <cell r="X36">
            <v>17</v>
          </cell>
          <cell r="Y36">
            <v>0</v>
          </cell>
          <cell r="Z36">
            <v>0</v>
          </cell>
          <cell r="AA36">
            <v>0</v>
          </cell>
          <cell r="AB36">
            <v>0</v>
          </cell>
          <cell r="AC36">
            <v>0</v>
          </cell>
          <cell r="AD36">
            <v>0</v>
          </cell>
          <cell r="AE36">
            <v>0</v>
          </cell>
          <cell r="AF36">
            <v>7956</v>
          </cell>
          <cell r="AG36">
            <v>7947</v>
          </cell>
          <cell r="AH36">
            <v>9</v>
          </cell>
        </row>
        <row r="37">
          <cell r="B37" t="str">
            <v>A2280</v>
          </cell>
          <cell r="C37" t="str">
            <v>E06000035</v>
          </cell>
          <cell r="D37">
            <v>0</v>
          </cell>
          <cell r="E37" t="str">
            <v>Medway</v>
          </cell>
          <cell r="F37">
            <v>3016</v>
          </cell>
          <cell r="G37">
            <v>300</v>
          </cell>
          <cell r="H37">
            <v>308</v>
          </cell>
          <cell r="I37">
            <v>308</v>
          </cell>
          <cell r="J37">
            <v>0</v>
          </cell>
          <cell r="K37">
            <v>742</v>
          </cell>
          <cell r="L37">
            <v>742</v>
          </cell>
          <cell r="M37">
            <v>0</v>
          </cell>
          <cell r="N37">
            <v>1105</v>
          </cell>
          <cell r="O37">
            <v>1105</v>
          </cell>
          <cell r="P37">
            <v>0</v>
          </cell>
          <cell r="Q37">
            <v>825</v>
          </cell>
          <cell r="R37">
            <v>825</v>
          </cell>
          <cell r="S37">
            <v>0</v>
          </cell>
          <cell r="T37">
            <v>29</v>
          </cell>
          <cell r="U37">
            <v>29</v>
          </cell>
          <cell r="V37">
            <v>0</v>
          </cell>
          <cell r="W37">
            <v>2</v>
          </cell>
          <cell r="X37">
            <v>2</v>
          </cell>
          <cell r="Y37">
            <v>0</v>
          </cell>
          <cell r="Z37">
            <v>0</v>
          </cell>
          <cell r="AA37">
            <v>0</v>
          </cell>
          <cell r="AB37">
            <v>0</v>
          </cell>
          <cell r="AC37">
            <v>0</v>
          </cell>
          <cell r="AD37">
            <v>0</v>
          </cell>
          <cell r="AE37">
            <v>0</v>
          </cell>
          <cell r="AF37">
            <v>3011</v>
          </cell>
          <cell r="AG37">
            <v>3011</v>
          </cell>
          <cell r="AH37">
            <v>0</v>
          </cell>
        </row>
        <row r="38">
          <cell r="B38" t="str">
            <v>W0734</v>
          </cell>
          <cell r="C38" t="str">
            <v>E06000002</v>
          </cell>
          <cell r="D38">
            <v>0</v>
          </cell>
          <cell r="E38" t="str">
            <v>Middlesbrough</v>
          </cell>
          <cell r="F38">
            <v>180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row>
        <row r="39">
          <cell r="B39" t="str">
            <v>Y0435</v>
          </cell>
          <cell r="C39" t="str">
            <v>E06000042</v>
          </cell>
          <cell r="D39">
            <v>0</v>
          </cell>
          <cell r="E39" t="str">
            <v>Milton Keynes</v>
          </cell>
          <cell r="F39">
            <v>11252</v>
          </cell>
          <cell r="G39">
            <v>4</v>
          </cell>
          <cell r="H39">
            <v>286</v>
          </cell>
          <cell r="I39">
            <v>286</v>
          </cell>
          <cell r="J39">
            <v>0</v>
          </cell>
          <cell r="K39">
            <v>3630.05</v>
          </cell>
          <cell r="L39">
            <v>3630.05</v>
          </cell>
          <cell r="M39">
            <v>0</v>
          </cell>
          <cell r="N39">
            <v>2968</v>
          </cell>
          <cell r="O39">
            <v>2968</v>
          </cell>
          <cell r="P39">
            <v>0</v>
          </cell>
          <cell r="Q39">
            <v>4817</v>
          </cell>
          <cell r="R39">
            <v>4817</v>
          </cell>
          <cell r="S39">
            <v>0</v>
          </cell>
          <cell r="T39">
            <v>492</v>
          </cell>
          <cell r="U39">
            <v>492</v>
          </cell>
          <cell r="V39">
            <v>0</v>
          </cell>
          <cell r="W39">
            <v>27</v>
          </cell>
          <cell r="X39">
            <v>27</v>
          </cell>
          <cell r="Y39">
            <v>0</v>
          </cell>
          <cell r="Z39">
            <v>1</v>
          </cell>
          <cell r="AA39">
            <v>1</v>
          </cell>
          <cell r="AB39">
            <v>0</v>
          </cell>
          <cell r="AC39">
            <v>0</v>
          </cell>
          <cell r="AD39">
            <v>0</v>
          </cell>
          <cell r="AE39">
            <v>0</v>
          </cell>
          <cell r="AF39">
            <v>12221.05</v>
          </cell>
          <cell r="AG39">
            <v>12221.05</v>
          </cell>
          <cell r="AH39">
            <v>0</v>
          </cell>
        </row>
        <row r="40">
          <cell r="B40" t="str">
            <v>B2002</v>
          </cell>
          <cell r="C40" t="str">
            <v>E06000012</v>
          </cell>
          <cell r="D40">
            <v>0</v>
          </cell>
          <cell r="E40" t="str">
            <v>North East Lincolnshire</v>
          </cell>
          <cell r="F40">
            <v>7</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row>
        <row r="41">
          <cell r="B41" t="str">
            <v>Y2003</v>
          </cell>
          <cell r="C41" t="str">
            <v>E06000013</v>
          </cell>
          <cell r="D41">
            <v>0</v>
          </cell>
          <cell r="E41" t="str">
            <v>North Lincolnshire</v>
          </cell>
          <cell r="F41">
            <v>13</v>
          </cell>
          <cell r="G41">
            <v>64</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2">
          <cell r="B42" t="str">
            <v>D0121</v>
          </cell>
          <cell r="C42" t="str">
            <v>E06000024</v>
          </cell>
          <cell r="D42">
            <v>0</v>
          </cell>
          <cell r="E42" t="str">
            <v>North Somerset</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row>
        <row r="43">
          <cell r="B43" t="str">
            <v>P2935</v>
          </cell>
          <cell r="C43" t="str">
            <v>E06000057</v>
          </cell>
          <cell r="D43">
            <v>0</v>
          </cell>
          <cell r="E43" t="str">
            <v>Northumberland</v>
          </cell>
          <cell r="F43">
            <v>8476</v>
          </cell>
          <cell r="G43">
            <v>52</v>
          </cell>
          <cell r="H43">
            <v>38</v>
          </cell>
          <cell r="I43">
            <v>38</v>
          </cell>
          <cell r="J43">
            <v>0</v>
          </cell>
          <cell r="K43">
            <v>1898</v>
          </cell>
          <cell r="L43">
            <v>1894</v>
          </cell>
          <cell r="M43">
            <v>4</v>
          </cell>
          <cell r="N43">
            <v>3360</v>
          </cell>
          <cell r="O43">
            <v>3346</v>
          </cell>
          <cell r="P43">
            <v>14</v>
          </cell>
          <cell r="Q43">
            <v>3107</v>
          </cell>
          <cell r="R43">
            <v>3105</v>
          </cell>
          <cell r="S43">
            <v>2</v>
          </cell>
          <cell r="T43">
            <v>152</v>
          </cell>
          <cell r="U43">
            <v>152</v>
          </cell>
          <cell r="V43">
            <v>0</v>
          </cell>
          <cell r="W43">
            <v>5</v>
          </cell>
          <cell r="X43">
            <v>5</v>
          </cell>
          <cell r="Y43">
            <v>0</v>
          </cell>
          <cell r="Z43">
            <v>1</v>
          </cell>
          <cell r="AA43">
            <v>1</v>
          </cell>
          <cell r="AB43">
            <v>0</v>
          </cell>
          <cell r="AC43">
            <v>10</v>
          </cell>
          <cell r="AD43">
            <v>10</v>
          </cell>
          <cell r="AE43">
            <v>0</v>
          </cell>
          <cell r="AF43">
            <v>8571</v>
          </cell>
          <cell r="AG43">
            <v>8551</v>
          </cell>
          <cell r="AH43">
            <v>20</v>
          </cell>
        </row>
        <row r="44">
          <cell r="B44" t="str">
            <v>Q3060</v>
          </cell>
          <cell r="C44" t="str">
            <v>E06000018</v>
          </cell>
          <cell r="D44">
            <v>0</v>
          </cell>
          <cell r="E44" t="str">
            <v>Nottingham</v>
          </cell>
          <cell r="F44">
            <v>26205</v>
          </cell>
          <cell r="G44">
            <v>17</v>
          </cell>
          <cell r="H44">
            <v>72</v>
          </cell>
          <cell r="I44">
            <v>72</v>
          </cell>
          <cell r="J44">
            <v>0</v>
          </cell>
          <cell r="K44">
            <v>8278</v>
          </cell>
          <cell r="L44">
            <v>8259</v>
          </cell>
          <cell r="M44">
            <v>19</v>
          </cell>
          <cell r="N44">
            <v>7356</v>
          </cell>
          <cell r="O44">
            <v>7303</v>
          </cell>
          <cell r="P44">
            <v>53</v>
          </cell>
          <cell r="Q44">
            <v>10228</v>
          </cell>
          <cell r="R44">
            <v>10210</v>
          </cell>
          <cell r="S44">
            <v>18</v>
          </cell>
          <cell r="T44">
            <v>499</v>
          </cell>
          <cell r="U44">
            <v>499</v>
          </cell>
          <cell r="V44">
            <v>0</v>
          </cell>
          <cell r="W44">
            <v>15</v>
          </cell>
          <cell r="X44">
            <v>15</v>
          </cell>
          <cell r="Y44">
            <v>0</v>
          </cell>
          <cell r="Z44">
            <v>1</v>
          </cell>
          <cell r="AA44">
            <v>1</v>
          </cell>
          <cell r="AB44">
            <v>0</v>
          </cell>
          <cell r="AC44">
            <v>0</v>
          </cell>
          <cell r="AD44">
            <v>0</v>
          </cell>
          <cell r="AE44">
            <v>0</v>
          </cell>
          <cell r="AF44">
            <v>26449</v>
          </cell>
          <cell r="AG44">
            <v>26359</v>
          </cell>
          <cell r="AH44">
            <v>90</v>
          </cell>
        </row>
        <row r="45">
          <cell r="B45" t="str">
            <v>J0540</v>
          </cell>
          <cell r="C45" t="str">
            <v>E06000031</v>
          </cell>
          <cell r="D45">
            <v>0</v>
          </cell>
          <cell r="E45" t="str">
            <v>Peterborough</v>
          </cell>
          <cell r="F45">
            <v>9</v>
          </cell>
          <cell r="G45">
            <v>517</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row>
        <row r="46">
          <cell r="B46" t="str">
            <v>N1160</v>
          </cell>
          <cell r="C46" t="str">
            <v>E06000026</v>
          </cell>
          <cell r="D46">
            <v>0</v>
          </cell>
          <cell r="E46" t="str">
            <v>Plymouth</v>
          </cell>
          <cell r="F46">
            <v>0</v>
          </cell>
          <cell r="G46">
            <v>1077</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row>
        <row r="47">
          <cell r="B47" t="str">
            <v>Q1255</v>
          </cell>
          <cell r="C47" t="str">
            <v>E06000029</v>
          </cell>
          <cell r="D47">
            <v>0</v>
          </cell>
          <cell r="E47" t="str">
            <v>Poole</v>
          </cell>
          <cell r="F47">
            <v>4503</v>
          </cell>
          <cell r="G47">
            <v>0</v>
          </cell>
          <cell r="H47">
            <v>71</v>
          </cell>
          <cell r="I47">
            <v>71</v>
          </cell>
          <cell r="J47">
            <v>0</v>
          </cell>
          <cell r="K47">
            <v>1621</v>
          </cell>
          <cell r="L47">
            <v>1621</v>
          </cell>
          <cell r="M47">
            <v>0</v>
          </cell>
          <cell r="N47">
            <v>1330</v>
          </cell>
          <cell r="O47">
            <v>1330</v>
          </cell>
          <cell r="P47">
            <v>0</v>
          </cell>
          <cell r="Q47">
            <v>1300</v>
          </cell>
          <cell r="R47">
            <v>1300</v>
          </cell>
          <cell r="S47">
            <v>0</v>
          </cell>
          <cell r="T47">
            <v>167</v>
          </cell>
          <cell r="U47">
            <v>167</v>
          </cell>
          <cell r="V47">
            <v>0</v>
          </cell>
          <cell r="W47">
            <v>0</v>
          </cell>
          <cell r="X47">
            <v>0</v>
          </cell>
          <cell r="Y47">
            <v>0</v>
          </cell>
          <cell r="Z47">
            <v>0</v>
          </cell>
          <cell r="AA47">
            <v>0</v>
          </cell>
          <cell r="AB47">
            <v>0</v>
          </cell>
          <cell r="AC47">
            <v>14</v>
          </cell>
          <cell r="AD47">
            <v>14</v>
          </cell>
          <cell r="AE47">
            <v>0</v>
          </cell>
          <cell r="AF47">
            <v>4503</v>
          </cell>
          <cell r="AG47">
            <v>4503</v>
          </cell>
          <cell r="AH47">
            <v>0</v>
          </cell>
        </row>
        <row r="48">
          <cell r="B48" t="str">
            <v>Z1775</v>
          </cell>
          <cell r="C48" t="str">
            <v>E06000044</v>
          </cell>
          <cell r="D48">
            <v>0</v>
          </cell>
          <cell r="E48" t="str">
            <v>Portsmouth</v>
          </cell>
          <cell r="F48">
            <v>10080</v>
          </cell>
          <cell r="G48">
            <v>840</v>
          </cell>
          <cell r="H48">
            <v>417</v>
          </cell>
          <cell r="I48">
            <v>417</v>
          </cell>
          <cell r="J48">
            <v>0</v>
          </cell>
          <cell r="K48">
            <v>4207</v>
          </cell>
          <cell r="L48">
            <v>4207</v>
          </cell>
          <cell r="M48">
            <v>0</v>
          </cell>
          <cell r="N48">
            <v>5176</v>
          </cell>
          <cell r="O48">
            <v>5176</v>
          </cell>
          <cell r="P48">
            <v>0</v>
          </cell>
          <cell r="Q48">
            <v>4660</v>
          </cell>
          <cell r="R48">
            <v>4660</v>
          </cell>
          <cell r="S48">
            <v>0</v>
          </cell>
          <cell r="T48">
            <v>377</v>
          </cell>
          <cell r="U48">
            <v>377</v>
          </cell>
          <cell r="V48">
            <v>0</v>
          </cell>
          <cell r="W48">
            <v>34</v>
          </cell>
          <cell r="X48">
            <v>34</v>
          </cell>
          <cell r="Y48">
            <v>0</v>
          </cell>
          <cell r="Z48">
            <v>2</v>
          </cell>
          <cell r="AA48">
            <v>2</v>
          </cell>
          <cell r="AB48">
            <v>0</v>
          </cell>
          <cell r="AC48">
            <v>15</v>
          </cell>
          <cell r="AD48">
            <v>15</v>
          </cell>
          <cell r="AE48">
            <v>0</v>
          </cell>
          <cell r="AF48">
            <v>14888</v>
          </cell>
          <cell r="AG48">
            <v>14888</v>
          </cell>
          <cell r="AH48">
            <v>0</v>
          </cell>
        </row>
        <row r="49">
          <cell r="B49" t="str">
            <v>E0345</v>
          </cell>
          <cell r="C49" t="str">
            <v>E06000038</v>
          </cell>
          <cell r="D49">
            <v>0</v>
          </cell>
          <cell r="E49" t="str">
            <v>Reading</v>
          </cell>
          <cell r="F49">
            <v>6881</v>
          </cell>
          <cell r="G49">
            <v>0</v>
          </cell>
          <cell r="H49">
            <v>493</v>
          </cell>
          <cell r="I49">
            <v>493</v>
          </cell>
          <cell r="J49">
            <v>0</v>
          </cell>
          <cell r="K49">
            <v>1773</v>
          </cell>
          <cell r="L49">
            <v>1773</v>
          </cell>
          <cell r="M49">
            <v>0</v>
          </cell>
          <cell r="N49">
            <v>2034</v>
          </cell>
          <cell r="O49">
            <v>2034</v>
          </cell>
          <cell r="P49">
            <v>0</v>
          </cell>
          <cell r="Q49">
            <v>2459</v>
          </cell>
          <cell r="R49">
            <v>2459</v>
          </cell>
          <cell r="S49">
            <v>0</v>
          </cell>
          <cell r="T49">
            <v>115</v>
          </cell>
          <cell r="U49">
            <v>115</v>
          </cell>
          <cell r="V49">
            <v>0</v>
          </cell>
          <cell r="W49">
            <v>4</v>
          </cell>
          <cell r="X49">
            <v>4</v>
          </cell>
          <cell r="Y49">
            <v>0</v>
          </cell>
          <cell r="Z49">
            <v>3</v>
          </cell>
          <cell r="AA49">
            <v>3</v>
          </cell>
          <cell r="AB49">
            <v>0</v>
          </cell>
          <cell r="AC49">
            <v>0</v>
          </cell>
          <cell r="AD49">
            <v>0</v>
          </cell>
          <cell r="AE49">
            <v>0</v>
          </cell>
          <cell r="AF49">
            <v>6881</v>
          </cell>
          <cell r="AG49">
            <v>6881</v>
          </cell>
          <cell r="AH49">
            <v>0</v>
          </cell>
        </row>
        <row r="50">
          <cell r="B50" t="str">
            <v>V0728</v>
          </cell>
          <cell r="C50" t="str">
            <v>E06000003</v>
          </cell>
          <cell r="D50">
            <v>0</v>
          </cell>
          <cell r="E50" t="str">
            <v>Redcar and Cleveland</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row>
        <row r="51">
          <cell r="B51" t="str">
            <v>A2470</v>
          </cell>
          <cell r="C51" t="str">
            <v>E06000017</v>
          </cell>
          <cell r="D51">
            <v>0</v>
          </cell>
          <cell r="E51" t="str">
            <v>Rutland</v>
          </cell>
          <cell r="F51">
            <v>2</v>
          </cell>
          <cell r="G51">
            <v>658</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row>
        <row r="52">
          <cell r="B52" t="str">
            <v>L3245</v>
          </cell>
          <cell r="C52" t="str">
            <v>E06000051</v>
          </cell>
          <cell r="D52">
            <v>0</v>
          </cell>
          <cell r="E52" t="str">
            <v>Shropshire</v>
          </cell>
          <cell r="F52">
            <v>4099</v>
          </cell>
          <cell r="G52">
            <v>730</v>
          </cell>
          <cell r="H52">
            <v>39</v>
          </cell>
          <cell r="I52">
            <v>39</v>
          </cell>
          <cell r="J52">
            <v>0</v>
          </cell>
          <cell r="K52">
            <v>614</v>
          </cell>
          <cell r="L52">
            <v>612</v>
          </cell>
          <cell r="M52">
            <v>2</v>
          </cell>
          <cell r="N52">
            <v>1748</v>
          </cell>
          <cell r="O52">
            <v>1662</v>
          </cell>
          <cell r="P52">
            <v>86</v>
          </cell>
          <cell r="Q52">
            <v>1646</v>
          </cell>
          <cell r="R52">
            <v>1511</v>
          </cell>
          <cell r="S52">
            <v>135</v>
          </cell>
          <cell r="T52">
            <v>49</v>
          </cell>
          <cell r="U52">
            <v>46</v>
          </cell>
          <cell r="V52">
            <v>3</v>
          </cell>
          <cell r="W52">
            <v>1</v>
          </cell>
          <cell r="X52">
            <v>1</v>
          </cell>
          <cell r="Y52">
            <v>0</v>
          </cell>
          <cell r="Z52">
            <v>2</v>
          </cell>
          <cell r="AA52">
            <v>2</v>
          </cell>
          <cell r="AB52">
            <v>0</v>
          </cell>
          <cell r="AC52">
            <v>0</v>
          </cell>
          <cell r="AD52">
            <v>0</v>
          </cell>
          <cell r="AE52">
            <v>0</v>
          </cell>
          <cell r="AF52">
            <v>4099</v>
          </cell>
          <cell r="AG52">
            <v>3873</v>
          </cell>
          <cell r="AH52">
            <v>226</v>
          </cell>
        </row>
        <row r="53">
          <cell r="B53" t="str">
            <v>J0350</v>
          </cell>
          <cell r="C53" t="str">
            <v>E06000039</v>
          </cell>
          <cell r="D53">
            <v>0</v>
          </cell>
          <cell r="E53" t="str">
            <v>Slough</v>
          </cell>
          <cell r="F53">
            <v>6232</v>
          </cell>
          <cell r="G53">
            <v>150</v>
          </cell>
          <cell r="H53">
            <v>262</v>
          </cell>
          <cell r="I53">
            <v>262</v>
          </cell>
          <cell r="J53">
            <v>0</v>
          </cell>
          <cell r="K53">
            <v>2173</v>
          </cell>
          <cell r="L53">
            <v>2173</v>
          </cell>
          <cell r="M53">
            <v>0</v>
          </cell>
          <cell r="N53">
            <v>1705</v>
          </cell>
          <cell r="O53">
            <v>1705</v>
          </cell>
          <cell r="P53">
            <v>0</v>
          </cell>
          <cell r="Q53">
            <v>1868</v>
          </cell>
          <cell r="R53">
            <v>1868</v>
          </cell>
          <cell r="S53">
            <v>0</v>
          </cell>
          <cell r="T53">
            <v>159</v>
          </cell>
          <cell r="U53">
            <v>159</v>
          </cell>
          <cell r="V53">
            <v>0</v>
          </cell>
          <cell r="W53">
            <v>33</v>
          </cell>
          <cell r="X53">
            <v>33</v>
          </cell>
          <cell r="Y53">
            <v>0</v>
          </cell>
          <cell r="Z53">
            <v>3</v>
          </cell>
          <cell r="AA53">
            <v>3</v>
          </cell>
          <cell r="AB53">
            <v>0</v>
          </cell>
          <cell r="AC53">
            <v>29</v>
          </cell>
          <cell r="AD53">
            <v>29</v>
          </cell>
          <cell r="AE53">
            <v>0</v>
          </cell>
          <cell r="AF53">
            <v>6232</v>
          </cell>
          <cell r="AG53">
            <v>6232</v>
          </cell>
          <cell r="AH53">
            <v>0</v>
          </cell>
        </row>
        <row r="54">
          <cell r="B54" t="str">
            <v>P0119</v>
          </cell>
          <cell r="C54" t="str">
            <v>E06000025</v>
          </cell>
          <cell r="D54">
            <v>0</v>
          </cell>
          <cell r="E54" t="str">
            <v>South Gloucestershire</v>
          </cell>
          <cell r="F54">
            <v>11</v>
          </cell>
          <cell r="G54">
            <v>208</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row>
        <row r="55">
          <cell r="B55" t="str">
            <v>D1780</v>
          </cell>
          <cell r="C55" t="str">
            <v>E06000045</v>
          </cell>
          <cell r="D55">
            <v>0</v>
          </cell>
          <cell r="E55" t="str">
            <v>Southampton</v>
          </cell>
          <cell r="F55">
            <v>16415</v>
          </cell>
          <cell r="G55">
            <v>0</v>
          </cell>
          <cell r="H55">
            <v>618</v>
          </cell>
          <cell r="I55">
            <v>618</v>
          </cell>
          <cell r="J55">
            <v>0</v>
          </cell>
          <cell r="K55">
            <v>5276</v>
          </cell>
          <cell r="L55">
            <v>5276</v>
          </cell>
          <cell r="M55">
            <v>0</v>
          </cell>
          <cell r="N55">
            <v>5641</v>
          </cell>
          <cell r="O55">
            <v>5641</v>
          </cell>
          <cell r="P55">
            <v>0</v>
          </cell>
          <cell r="Q55">
            <v>4527</v>
          </cell>
          <cell r="R55">
            <v>4527</v>
          </cell>
          <cell r="S55">
            <v>0</v>
          </cell>
          <cell r="T55">
            <v>344</v>
          </cell>
          <cell r="U55">
            <v>344</v>
          </cell>
          <cell r="V55">
            <v>0</v>
          </cell>
          <cell r="W55">
            <v>7</v>
          </cell>
          <cell r="X55">
            <v>7</v>
          </cell>
          <cell r="Y55">
            <v>0</v>
          </cell>
          <cell r="Z55">
            <v>2</v>
          </cell>
          <cell r="AA55">
            <v>2</v>
          </cell>
          <cell r="AB55">
            <v>0</v>
          </cell>
          <cell r="AC55">
            <v>0</v>
          </cell>
          <cell r="AD55">
            <v>0</v>
          </cell>
          <cell r="AE55">
            <v>0</v>
          </cell>
          <cell r="AF55">
            <v>16415</v>
          </cell>
          <cell r="AG55">
            <v>16415</v>
          </cell>
          <cell r="AH55">
            <v>0</v>
          </cell>
        </row>
        <row r="56">
          <cell r="B56" t="str">
            <v>D1590</v>
          </cell>
          <cell r="C56" t="str">
            <v>E06000033</v>
          </cell>
          <cell r="D56">
            <v>0</v>
          </cell>
          <cell r="E56" t="str">
            <v>Southend-on-Sea</v>
          </cell>
          <cell r="F56">
            <v>6009</v>
          </cell>
          <cell r="G56">
            <v>0</v>
          </cell>
          <cell r="H56">
            <v>504</v>
          </cell>
          <cell r="I56">
            <v>504</v>
          </cell>
          <cell r="J56">
            <v>0</v>
          </cell>
          <cell r="K56">
            <v>2490</v>
          </cell>
          <cell r="L56">
            <v>2490</v>
          </cell>
          <cell r="M56">
            <v>0</v>
          </cell>
          <cell r="N56">
            <v>1257</v>
          </cell>
          <cell r="O56">
            <v>1257</v>
          </cell>
          <cell r="P56">
            <v>0</v>
          </cell>
          <cell r="Q56">
            <v>1583</v>
          </cell>
          <cell r="R56">
            <v>1583</v>
          </cell>
          <cell r="S56">
            <v>0</v>
          </cell>
          <cell r="T56">
            <v>96</v>
          </cell>
          <cell r="U56">
            <v>96</v>
          </cell>
          <cell r="V56">
            <v>0</v>
          </cell>
          <cell r="W56">
            <v>2</v>
          </cell>
          <cell r="X56">
            <v>2</v>
          </cell>
          <cell r="Y56">
            <v>0</v>
          </cell>
          <cell r="Z56">
            <v>0</v>
          </cell>
          <cell r="AA56">
            <v>0</v>
          </cell>
          <cell r="AB56">
            <v>0</v>
          </cell>
          <cell r="AC56">
            <v>77</v>
          </cell>
          <cell r="AD56">
            <v>77</v>
          </cell>
          <cell r="AE56">
            <v>0</v>
          </cell>
          <cell r="AF56">
            <v>6009</v>
          </cell>
          <cell r="AG56">
            <v>6009</v>
          </cell>
          <cell r="AH56">
            <v>0</v>
          </cell>
        </row>
        <row r="57">
          <cell r="B57" t="str">
            <v>H0738</v>
          </cell>
          <cell r="C57" t="str">
            <v>E06000004</v>
          </cell>
          <cell r="D57">
            <v>0</v>
          </cell>
          <cell r="E57" t="str">
            <v>Stockton-on-Tees</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row>
        <row r="58">
          <cell r="B58" t="str">
            <v>M3455</v>
          </cell>
          <cell r="C58" t="str">
            <v>E06000021</v>
          </cell>
          <cell r="D58">
            <v>0</v>
          </cell>
          <cell r="E58" t="str">
            <v>Stoke-on-Trent</v>
          </cell>
          <cell r="F58">
            <v>18564</v>
          </cell>
          <cell r="G58">
            <v>0</v>
          </cell>
          <cell r="H58">
            <v>73</v>
          </cell>
          <cell r="I58">
            <v>73</v>
          </cell>
          <cell r="J58">
            <v>0</v>
          </cell>
          <cell r="K58">
            <v>4214</v>
          </cell>
          <cell r="L58">
            <v>4214</v>
          </cell>
          <cell r="M58">
            <v>0</v>
          </cell>
          <cell r="N58">
            <v>7393</v>
          </cell>
          <cell r="O58">
            <v>7393</v>
          </cell>
          <cell r="P58">
            <v>0</v>
          </cell>
          <cell r="Q58">
            <v>6722</v>
          </cell>
          <cell r="R58">
            <v>6722</v>
          </cell>
          <cell r="S58">
            <v>0</v>
          </cell>
          <cell r="T58">
            <v>152</v>
          </cell>
          <cell r="U58">
            <v>152</v>
          </cell>
          <cell r="V58">
            <v>0</v>
          </cell>
          <cell r="W58">
            <v>1</v>
          </cell>
          <cell r="X58">
            <v>1</v>
          </cell>
          <cell r="Y58">
            <v>0</v>
          </cell>
          <cell r="Z58">
            <v>9</v>
          </cell>
          <cell r="AA58">
            <v>9</v>
          </cell>
          <cell r="AB58">
            <v>0</v>
          </cell>
          <cell r="AC58">
            <v>0</v>
          </cell>
          <cell r="AD58">
            <v>0</v>
          </cell>
          <cell r="AE58">
            <v>0</v>
          </cell>
          <cell r="AF58">
            <v>18564</v>
          </cell>
          <cell r="AG58">
            <v>18564</v>
          </cell>
          <cell r="AH58">
            <v>0</v>
          </cell>
        </row>
        <row r="59">
          <cell r="B59" t="str">
            <v>U3935</v>
          </cell>
          <cell r="C59" t="str">
            <v>E06000030</v>
          </cell>
          <cell r="D59">
            <v>0</v>
          </cell>
          <cell r="E59" t="str">
            <v>Swindon</v>
          </cell>
          <cell r="F59">
            <v>10298</v>
          </cell>
          <cell r="G59">
            <v>0</v>
          </cell>
          <cell r="H59">
            <v>269</v>
          </cell>
          <cell r="I59">
            <v>269</v>
          </cell>
          <cell r="J59">
            <v>0</v>
          </cell>
          <cell r="K59">
            <v>3255</v>
          </cell>
          <cell r="L59">
            <v>3239</v>
          </cell>
          <cell r="M59">
            <v>16</v>
          </cell>
          <cell r="N59">
            <v>2816</v>
          </cell>
          <cell r="O59">
            <v>2802</v>
          </cell>
          <cell r="P59">
            <v>14</v>
          </cell>
          <cell r="Q59">
            <v>3765</v>
          </cell>
          <cell r="R59">
            <v>3746</v>
          </cell>
          <cell r="S59">
            <v>19</v>
          </cell>
          <cell r="T59">
            <v>185</v>
          </cell>
          <cell r="U59">
            <v>184</v>
          </cell>
          <cell r="V59">
            <v>1</v>
          </cell>
          <cell r="W59">
            <v>5</v>
          </cell>
          <cell r="X59">
            <v>5</v>
          </cell>
          <cell r="Y59">
            <v>0</v>
          </cell>
          <cell r="Z59">
            <v>3</v>
          </cell>
          <cell r="AA59">
            <v>3</v>
          </cell>
          <cell r="AB59">
            <v>0</v>
          </cell>
          <cell r="AC59">
            <v>0</v>
          </cell>
          <cell r="AD59">
            <v>0</v>
          </cell>
          <cell r="AE59">
            <v>0</v>
          </cell>
          <cell r="AF59">
            <v>10298</v>
          </cell>
          <cell r="AG59">
            <v>10248</v>
          </cell>
          <cell r="AH59">
            <v>50</v>
          </cell>
        </row>
        <row r="60">
          <cell r="B60" t="str">
            <v>C3240</v>
          </cell>
          <cell r="C60" t="str">
            <v>E06000020</v>
          </cell>
          <cell r="D60">
            <v>0</v>
          </cell>
          <cell r="E60" t="str">
            <v>Telford and Wrekin</v>
          </cell>
          <cell r="F60">
            <v>0</v>
          </cell>
          <cell r="G60">
            <v>2000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row>
        <row r="61">
          <cell r="B61" t="str">
            <v>M1595</v>
          </cell>
          <cell r="C61" t="str">
            <v>E06000034</v>
          </cell>
          <cell r="D61">
            <v>0</v>
          </cell>
          <cell r="E61" t="str">
            <v>Thurrock</v>
          </cell>
          <cell r="F61">
            <v>10041</v>
          </cell>
          <cell r="G61">
            <v>0</v>
          </cell>
          <cell r="H61">
            <v>247</v>
          </cell>
          <cell r="I61">
            <v>247</v>
          </cell>
          <cell r="J61">
            <v>0</v>
          </cell>
          <cell r="K61">
            <v>2854</v>
          </cell>
          <cell r="L61">
            <v>2854</v>
          </cell>
          <cell r="M61">
            <v>0</v>
          </cell>
          <cell r="N61">
            <v>2303</v>
          </cell>
          <cell r="O61">
            <v>2303</v>
          </cell>
          <cell r="P61">
            <v>0</v>
          </cell>
          <cell r="Q61">
            <v>4430</v>
          </cell>
          <cell r="R61">
            <v>4430</v>
          </cell>
          <cell r="S61">
            <v>0</v>
          </cell>
          <cell r="T61">
            <v>202</v>
          </cell>
          <cell r="U61">
            <v>202</v>
          </cell>
          <cell r="V61">
            <v>0</v>
          </cell>
          <cell r="W61">
            <v>3</v>
          </cell>
          <cell r="X61">
            <v>3</v>
          </cell>
          <cell r="Y61">
            <v>0</v>
          </cell>
          <cell r="Z61">
            <v>2</v>
          </cell>
          <cell r="AA61">
            <v>2</v>
          </cell>
          <cell r="AB61">
            <v>0</v>
          </cell>
          <cell r="AC61">
            <v>0</v>
          </cell>
          <cell r="AD61">
            <v>0</v>
          </cell>
          <cell r="AE61">
            <v>0</v>
          </cell>
          <cell r="AF61">
            <v>10041</v>
          </cell>
          <cell r="AG61">
            <v>10041</v>
          </cell>
          <cell r="AH61">
            <v>0</v>
          </cell>
        </row>
        <row r="62">
          <cell r="B62" t="str">
            <v>X1165</v>
          </cell>
          <cell r="C62" t="str">
            <v>E06000027</v>
          </cell>
          <cell r="D62">
            <v>0</v>
          </cell>
          <cell r="E62" t="str">
            <v>Torbay</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row>
        <row r="63">
          <cell r="B63" t="str">
            <v>M0655</v>
          </cell>
          <cell r="C63" t="str">
            <v>E06000007</v>
          </cell>
          <cell r="D63">
            <v>0</v>
          </cell>
          <cell r="E63" t="str">
            <v>Warrington</v>
          </cell>
          <cell r="F63">
            <v>87</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row>
        <row r="64">
          <cell r="B64" t="str">
            <v>W0340</v>
          </cell>
          <cell r="C64" t="str">
            <v>E06000037</v>
          </cell>
          <cell r="D64">
            <v>0</v>
          </cell>
          <cell r="E64" t="str">
            <v>West Berkshire</v>
          </cell>
          <cell r="F64">
            <v>26</v>
          </cell>
          <cell r="G64">
            <v>389</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row>
        <row r="65">
          <cell r="B65" t="str">
            <v>Y3940</v>
          </cell>
          <cell r="C65" t="str">
            <v>E06000054</v>
          </cell>
          <cell r="D65">
            <v>0</v>
          </cell>
          <cell r="E65" t="str">
            <v>Wiltshire</v>
          </cell>
          <cell r="F65">
            <v>5296</v>
          </cell>
          <cell r="G65">
            <v>5994</v>
          </cell>
          <cell r="H65">
            <v>96</v>
          </cell>
          <cell r="I65">
            <v>96</v>
          </cell>
          <cell r="J65">
            <v>0</v>
          </cell>
          <cell r="K65">
            <v>1101</v>
          </cell>
          <cell r="L65">
            <v>1090</v>
          </cell>
          <cell r="M65">
            <v>11</v>
          </cell>
          <cell r="N65">
            <v>2113</v>
          </cell>
          <cell r="O65">
            <v>2076</v>
          </cell>
          <cell r="P65">
            <v>37</v>
          </cell>
          <cell r="Q65">
            <v>1842</v>
          </cell>
          <cell r="R65">
            <v>1827</v>
          </cell>
          <cell r="S65">
            <v>15</v>
          </cell>
          <cell r="T65">
            <v>140</v>
          </cell>
          <cell r="U65">
            <v>138</v>
          </cell>
          <cell r="V65">
            <v>2</v>
          </cell>
          <cell r="W65">
            <v>2</v>
          </cell>
          <cell r="X65">
            <v>2</v>
          </cell>
          <cell r="Y65">
            <v>0</v>
          </cell>
          <cell r="Z65">
            <v>2</v>
          </cell>
          <cell r="AA65">
            <v>2</v>
          </cell>
          <cell r="AB65">
            <v>0</v>
          </cell>
          <cell r="AC65">
            <v>0</v>
          </cell>
          <cell r="AD65">
            <v>0</v>
          </cell>
          <cell r="AE65">
            <v>0</v>
          </cell>
          <cell r="AF65">
            <v>5296</v>
          </cell>
          <cell r="AG65">
            <v>5231</v>
          </cell>
          <cell r="AH65">
            <v>65</v>
          </cell>
        </row>
        <row r="66">
          <cell r="B66" t="str">
            <v>T0355</v>
          </cell>
          <cell r="C66" t="str">
            <v>E06000040</v>
          </cell>
          <cell r="D66">
            <v>0</v>
          </cell>
          <cell r="E66" t="str">
            <v>Windsor and Maidenhead</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row>
        <row r="67">
          <cell r="B67" t="str">
            <v>X0360</v>
          </cell>
          <cell r="C67" t="str">
            <v>E06000041</v>
          </cell>
          <cell r="D67">
            <v>0</v>
          </cell>
          <cell r="E67" t="str">
            <v>Wokingham</v>
          </cell>
          <cell r="F67">
            <v>2610</v>
          </cell>
          <cell r="G67">
            <v>2340</v>
          </cell>
          <cell r="H67">
            <v>93</v>
          </cell>
          <cell r="I67">
            <v>93</v>
          </cell>
          <cell r="J67">
            <v>0</v>
          </cell>
          <cell r="K67">
            <v>627</v>
          </cell>
          <cell r="L67">
            <v>627</v>
          </cell>
          <cell r="M67">
            <v>0</v>
          </cell>
          <cell r="N67">
            <v>990</v>
          </cell>
          <cell r="O67">
            <v>990</v>
          </cell>
          <cell r="P67">
            <v>0</v>
          </cell>
          <cell r="Q67">
            <v>837</v>
          </cell>
          <cell r="R67">
            <v>837</v>
          </cell>
          <cell r="S67">
            <v>0</v>
          </cell>
          <cell r="T67">
            <v>60</v>
          </cell>
          <cell r="U67">
            <v>60</v>
          </cell>
          <cell r="V67">
            <v>0</v>
          </cell>
          <cell r="W67">
            <v>3</v>
          </cell>
          <cell r="X67">
            <v>3</v>
          </cell>
          <cell r="Y67">
            <v>0</v>
          </cell>
          <cell r="Z67">
            <v>0</v>
          </cell>
          <cell r="AA67">
            <v>0</v>
          </cell>
          <cell r="AB67">
            <v>0</v>
          </cell>
          <cell r="AC67">
            <v>0</v>
          </cell>
          <cell r="AD67">
            <v>0</v>
          </cell>
          <cell r="AE67">
            <v>0</v>
          </cell>
          <cell r="AF67">
            <v>2610</v>
          </cell>
          <cell r="AG67">
            <v>2610</v>
          </cell>
          <cell r="AH67">
            <v>0</v>
          </cell>
        </row>
        <row r="68">
          <cell r="B68" t="str">
            <v>C2741</v>
          </cell>
          <cell r="C68" t="str">
            <v>E06000014</v>
          </cell>
          <cell r="D68">
            <v>0</v>
          </cell>
          <cell r="E68" t="str">
            <v>York</v>
          </cell>
          <cell r="F68">
            <v>7728</v>
          </cell>
          <cell r="G68">
            <v>359</v>
          </cell>
          <cell r="H68">
            <v>91</v>
          </cell>
          <cell r="I68">
            <v>91</v>
          </cell>
          <cell r="J68">
            <v>0</v>
          </cell>
          <cell r="K68">
            <v>2828</v>
          </cell>
          <cell r="L68">
            <v>2828</v>
          </cell>
          <cell r="M68">
            <v>0</v>
          </cell>
          <cell r="N68">
            <v>2313</v>
          </cell>
          <cell r="O68">
            <v>2313</v>
          </cell>
          <cell r="P68">
            <v>0</v>
          </cell>
          <cell r="Q68">
            <v>2288</v>
          </cell>
          <cell r="R68">
            <v>2288</v>
          </cell>
          <cell r="S68">
            <v>0</v>
          </cell>
          <cell r="T68">
            <v>191</v>
          </cell>
          <cell r="U68">
            <v>191</v>
          </cell>
          <cell r="V68">
            <v>0</v>
          </cell>
          <cell r="W68">
            <v>16</v>
          </cell>
          <cell r="X68">
            <v>16</v>
          </cell>
          <cell r="Y68">
            <v>0</v>
          </cell>
          <cell r="Z68">
            <v>1</v>
          </cell>
          <cell r="AA68">
            <v>1</v>
          </cell>
          <cell r="AB68">
            <v>0</v>
          </cell>
          <cell r="AC68">
            <v>39</v>
          </cell>
          <cell r="AD68">
            <v>39</v>
          </cell>
          <cell r="AE68">
            <v>0</v>
          </cell>
          <cell r="AF68">
            <v>7767</v>
          </cell>
          <cell r="AG68">
            <v>7767</v>
          </cell>
          <cell r="AH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row>
        <row r="70">
          <cell r="B70">
            <v>0</v>
          </cell>
          <cell r="C70">
            <v>0</v>
          </cell>
          <cell r="D70">
            <v>0</v>
          </cell>
          <cell r="E70">
            <v>0</v>
          </cell>
          <cell r="F70">
            <v>397558</v>
          </cell>
          <cell r="G70">
            <v>9621</v>
          </cell>
          <cell r="H70">
            <v>18759</v>
          </cell>
          <cell r="I70">
            <v>18759</v>
          </cell>
          <cell r="J70">
            <v>0</v>
          </cell>
          <cell r="K70">
            <v>119910</v>
          </cell>
          <cell r="L70">
            <v>119451</v>
          </cell>
          <cell r="M70">
            <v>459</v>
          </cell>
          <cell r="N70">
            <v>139477.5</v>
          </cell>
          <cell r="O70">
            <v>138998.5</v>
          </cell>
          <cell r="P70">
            <v>479</v>
          </cell>
          <cell r="Q70">
            <v>101349.75</v>
          </cell>
          <cell r="R70">
            <v>100896.75</v>
          </cell>
          <cell r="S70">
            <v>453</v>
          </cell>
          <cell r="T70">
            <v>14866</v>
          </cell>
          <cell r="U70">
            <v>14729</v>
          </cell>
          <cell r="V70">
            <v>137</v>
          </cell>
          <cell r="W70">
            <v>1929</v>
          </cell>
          <cell r="X70">
            <v>1919</v>
          </cell>
          <cell r="Y70">
            <v>10</v>
          </cell>
          <cell r="Z70">
            <v>522</v>
          </cell>
          <cell r="AA70">
            <v>516</v>
          </cell>
          <cell r="AB70">
            <v>6</v>
          </cell>
          <cell r="AC70">
            <v>1135</v>
          </cell>
          <cell r="AD70">
            <v>1135</v>
          </cell>
          <cell r="AE70">
            <v>0</v>
          </cell>
          <cell r="AF70">
            <v>397948.25</v>
          </cell>
          <cell r="AG70">
            <v>396404.25</v>
          </cell>
          <cell r="AH70">
            <v>1544</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row>
        <row r="72">
          <cell r="B72" t="str">
            <v>Z5060</v>
          </cell>
          <cell r="C72" t="str">
            <v>E09000002</v>
          </cell>
          <cell r="D72">
            <v>0</v>
          </cell>
          <cell r="E72" t="str">
            <v>Barking and Dagenham</v>
          </cell>
          <cell r="F72">
            <v>18115</v>
          </cell>
          <cell r="G72">
            <v>0</v>
          </cell>
          <cell r="H72">
            <v>428</v>
          </cell>
          <cell r="I72">
            <v>428</v>
          </cell>
          <cell r="J72">
            <v>0</v>
          </cell>
          <cell r="K72">
            <v>4201</v>
          </cell>
          <cell r="L72">
            <v>4036</v>
          </cell>
          <cell r="M72">
            <v>165</v>
          </cell>
          <cell r="N72">
            <v>7683</v>
          </cell>
          <cell r="O72">
            <v>7518</v>
          </cell>
          <cell r="P72">
            <v>165</v>
          </cell>
          <cell r="Q72">
            <v>5565</v>
          </cell>
          <cell r="R72">
            <v>5407</v>
          </cell>
          <cell r="S72">
            <v>158</v>
          </cell>
          <cell r="T72">
            <v>225</v>
          </cell>
          <cell r="U72">
            <v>157</v>
          </cell>
          <cell r="V72">
            <v>68</v>
          </cell>
          <cell r="W72">
            <v>10</v>
          </cell>
          <cell r="X72">
            <v>8</v>
          </cell>
          <cell r="Y72">
            <v>2</v>
          </cell>
          <cell r="Z72">
            <v>1</v>
          </cell>
          <cell r="AA72">
            <v>1</v>
          </cell>
          <cell r="AB72">
            <v>0</v>
          </cell>
          <cell r="AC72">
            <v>2</v>
          </cell>
          <cell r="AD72">
            <v>2</v>
          </cell>
          <cell r="AE72">
            <v>0</v>
          </cell>
          <cell r="AF72">
            <v>18115</v>
          </cell>
          <cell r="AG72">
            <v>17557</v>
          </cell>
          <cell r="AH72">
            <v>558</v>
          </cell>
        </row>
        <row r="73">
          <cell r="B73" t="str">
            <v>N5090</v>
          </cell>
          <cell r="C73" t="str">
            <v>E09000003</v>
          </cell>
          <cell r="D73">
            <v>0</v>
          </cell>
          <cell r="E73" t="str">
            <v>Barnet</v>
          </cell>
          <cell r="F73">
            <v>10426</v>
          </cell>
          <cell r="G73">
            <v>295</v>
          </cell>
          <cell r="H73">
            <v>155</v>
          </cell>
          <cell r="I73">
            <v>155</v>
          </cell>
          <cell r="J73">
            <v>0</v>
          </cell>
          <cell r="K73">
            <v>2764</v>
          </cell>
          <cell r="L73">
            <v>2763</v>
          </cell>
          <cell r="M73">
            <v>1</v>
          </cell>
          <cell r="N73">
            <v>4030</v>
          </cell>
          <cell r="O73">
            <v>4027</v>
          </cell>
          <cell r="P73">
            <v>3</v>
          </cell>
          <cell r="Q73">
            <v>2708</v>
          </cell>
          <cell r="R73">
            <v>2704</v>
          </cell>
          <cell r="S73">
            <v>4</v>
          </cell>
          <cell r="T73">
            <v>235</v>
          </cell>
          <cell r="U73">
            <v>235</v>
          </cell>
          <cell r="V73">
            <v>0</v>
          </cell>
          <cell r="W73">
            <v>11</v>
          </cell>
          <cell r="X73">
            <v>11</v>
          </cell>
          <cell r="Y73">
            <v>0</v>
          </cell>
          <cell r="Z73">
            <v>2</v>
          </cell>
          <cell r="AA73">
            <v>2</v>
          </cell>
          <cell r="AB73">
            <v>0</v>
          </cell>
          <cell r="AC73">
            <v>25</v>
          </cell>
          <cell r="AD73">
            <v>25</v>
          </cell>
          <cell r="AE73">
            <v>0</v>
          </cell>
          <cell r="AF73">
            <v>9930</v>
          </cell>
          <cell r="AG73">
            <v>9922</v>
          </cell>
          <cell r="AH73">
            <v>8</v>
          </cell>
        </row>
        <row r="74">
          <cell r="B74" t="str">
            <v>D5120</v>
          </cell>
          <cell r="C74" t="str">
            <v>E09000004</v>
          </cell>
          <cell r="D74">
            <v>0</v>
          </cell>
          <cell r="E74" t="str">
            <v>Bexley</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row>
        <row r="75">
          <cell r="B75" t="str">
            <v>T5150</v>
          </cell>
          <cell r="C75" t="str">
            <v>E09000005</v>
          </cell>
          <cell r="D75">
            <v>0</v>
          </cell>
          <cell r="E75" t="str">
            <v>Brent</v>
          </cell>
          <cell r="F75">
            <v>8250</v>
          </cell>
          <cell r="G75">
            <v>461</v>
          </cell>
          <cell r="H75">
            <v>420</v>
          </cell>
          <cell r="I75">
            <v>420</v>
          </cell>
          <cell r="J75">
            <v>0</v>
          </cell>
          <cell r="K75">
            <v>2509</v>
          </cell>
          <cell r="L75">
            <v>2509</v>
          </cell>
          <cell r="M75">
            <v>0</v>
          </cell>
          <cell r="N75">
            <v>2602</v>
          </cell>
          <cell r="O75">
            <v>2602</v>
          </cell>
          <cell r="P75">
            <v>0</v>
          </cell>
          <cell r="Q75">
            <v>2038</v>
          </cell>
          <cell r="R75">
            <v>2038</v>
          </cell>
          <cell r="S75">
            <v>0</v>
          </cell>
          <cell r="T75">
            <v>416</v>
          </cell>
          <cell r="U75">
            <v>416</v>
          </cell>
          <cell r="V75">
            <v>0</v>
          </cell>
          <cell r="W75">
            <v>60</v>
          </cell>
          <cell r="X75">
            <v>60</v>
          </cell>
          <cell r="Y75">
            <v>0</v>
          </cell>
          <cell r="Z75">
            <v>9</v>
          </cell>
          <cell r="AA75">
            <v>9</v>
          </cell>
          <cell r="AB75">
            <v>0</v>
          </cell>
          <cell r="AC75">
            <v>0</v>
          </cell>
          <cell r="AD75">
            <v>0</v>
          </cell>
          <cell r="AE75">
            <v>0</v>
          </cell>
          <cell r="AF75">
            <v>8054</v>
          </cell>
          <cell r="AG75">
            <v>8054</v>
          </cell>
          <cell r="AH75">
            <v>0</v>
          </cell>
        </row>
        <row r="76">
          <cell r="B76" t="str">
            <v>G5180</v>
          </cell>
          <cell r="C76" t="str">
            <v>E09000006</v>
          </cell>
          <cell r="D76">
            <v>0</v>
          </cell>
          <cell r="E76" t="str">
            <v>Bromley</v>
          </cell>
          <cell r="F76">
            <v>62</v>
          </cell>
          <cell r="G76">
            <v>9</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row>
        <row r="77">
          <cell r="B77" t="str">
            <v>X5210</v>
          </cell>
          <cell r="C77" t="str">
            <v>E09000007</v>
          </cell>
          <cell r="D77">
            <v>0</v>
          </cell>
          <cell r="E77" t="str">
            <v>Camden</v>
          </cell>
          <cell r="F77">
            <v>23197</v>
          </cell>
          <cell r="G77">
            <v>0</v>
          </cell>
          <cell r="H77">
            <v>2042</v>
          </cell>
          <cell r="I77">
            <v>2042</v>
          </cell>
          <cell r="J77">
            <v>0</v>
          </cell>
          <cell r="K77">
            <v>7492</v>
          </cell>
          <cell r="L77">
            <v>7492</v>
          </cell>
          <cell r="M77">
            <v>0</v>
          </cell>
          <cell r="N77">
            <v>7336</v>
          </cell>
          <cell r="O77">
            <v>7336</v>
          </cell>
          <cell r="P77">
            <v>0</v>
          </cell>
          <cell r="Q77">
            <v>4855</v>
          </cell>
          <cell r="R77">
            <v>4855</v>
          </cell>
          <cell r="S77">
            <v>0</v>
          </cell>
          <cell r="T77">
            <v>1156</v>
          </cell>
          <cell r="U77">
            <v>1156</v>
          </cell>
          <cell r="V77">
            <v>0</v>
          </cell>
          <cell r="W77">
            <v>184</v>
          </cell>
          <cell r="X77">
            <v>184</v>
          </cell>
          <cell r="Y77">
            <v>0</v>
          </cell>
          <cell r="Z77">
            <v>48</v>
          </cell>
          <cell r="AA77">
            <v>48</v>
          </cell>
          <cell r="AB77">
            <v>0</v>
          </cell>
          <cell r="AC77">
            <v>84</v>
          </cell>
          <cell r="AD77">
            <v>84</v>
          </cell>
          <cell r="AE77">
            <v>0</v>
          </cell>
          <cell r="AF77">
            <v>23197</v>
          </cell>
          <cell r="AG77">
            <v>23197</v>
          </cell>
          <cell r="AH77">
            <v>0</v>
          </cell>
        </row>
        <row r="78">
          <cell r="B78" t="str">
            <v>K5030</v>
          </cell>
          <cell r="C78" t="str">
            <v>E09000001</v>
          </cell>
          <cell r="D78">
            <v>0</v>
          </cell>
          <cell r="E78" t="str">
            <v>City of London</v>
          </cell>
          <cell r="F78">
            <v>444</v>
          </cell>
          <cell r="G78">
            <v>0</v>
          </cell>
          <cell r="H78">
            <v>409</v>
          </cell>
          <cell r="I78">
            <v>409</v>
          </cell>
          <cell r="J78">
            <v>0</v>
          </cell>
          <cell r="K78">
            <v>549</v>
          </cell>
          <cell r="L78">
            <v>549</v>
          </cell>
          <cell r="M78">
            <v>0</v>
          </cell>
          <cell r="N78">
            <v>588</v>
          </cell>
          <cell r="O78">
            <v>588</v>
          </cell>
          <cell r="P78">
            <v>0</v>
          </cell>
          <cell r="Q78">
            <v>375</v>
          </cell>
          <cell r="R78">
            <v>375</v>
          </cell>
          <cell r="S78">
            <v>0</v>
          </cell>
          <cell r="T78">
            <v>23</v>
          </cell>
          <cell r="U78">
            <v>23</v>
          </cell>
          <cell r="V78">
            <v>0</v>
          </cell>
          <cell r="W78">
            <v>0</v>
          </cell>
          <cell r="X78">
            <v>0</v>
          </cell>
          <cell r="Y78">
            <v>0</v>
          </cell>
          <cell r="Z78">
            <v>0</v>
          </cell>
          <cell r="AA78">
            <v>0</v>
          </cell>
          <cell r="AB78">
            <v>0</v>
          </cell>
          <cell r="AC78">
            <v>0</v>
          </cell>
          <cell r="AD78">
            <v>0</v>
          </cell>
          <cell r="AE78">
            <v>0</v>
          </cell>
          <cell r="AF78">
            <v>1944</v>
          </cell>
          <cell r="AG78">
            <v>1944</v>
          </cell>
          <cell r="AH78">
            <v>0</v>
          </cell>
        </row>
        <row r="79">
          <cell r="B79" t="str">
            <v>L5240</v>
          </cell>
          <cell r="C79" t="str">
            <v>E09000008</v>
          </cell>
          <cell r="D79">
            <v>0</v>
          </cell>
          <cell r="E79" t="str">
            <v>Croydon</v>
          </cell>
          <cell r="F79">
            <v>13801</v>
          </cell>
          <cell r="G79">
            <v>2</v>
          </cell>
          <cell r="H79">
            <v>465</v>
          </cell>
          <cell r="I79">
            <v>465</v>
          </cell>
          <cell r="J79">
            <v>0</v>
          </cell>
          <cell r="K79">
            <v>3941</v>
          </cell>
          <cell r="L79">
            <v>3928</v>
          </cell>
          <cell r="M79">
            <v>13</v>
          </cell>
          <cell r="N79">
            <v>4731</v>
          </cell>
          <cell r="O79">
            <v>4687</v>
          </cell>
          <cell r="P79">
            <v>44</v>
          </cell>
          <cell r="Q79">
            <v>4277</v>
          </cell>
          <cell r="R79">
            <v>4255</v>
          </cell>
          <cell r="S79">
            <v>22</v>
          </cell>
          <cell r="T79">
            <v>344</v>
          </cell>
          <cell r="U79">
            <v>332</v>
          </cell>
          <cell r="V79">
            <v>12</v>
          </cell>
          <cell r="W79">
            <v>33</v>
          </cell>
          <cell r="X79">
            <v>31</v>
          </cell>
          <cell r="Y79">
            <v>2</v>
          </cell>
          <cell r="Z79">
            <v>10</v>
          </cell>
          <cell r="AA79">
            <v>8</v>
          </cell>
          <cell r="AB79">
            <v>2</v>
          </cell>
          <cell r="AC79">
            <v>0</v>
          </cell>
          <cell r="AD79">
            <v>0</v>
          </cell>
          <cell r="AE79">
            <v>0</v>
          </cell>
          <cell r="AF79">
            <v>13801</v>
          </cell>
          <cell r="AG79">
            <v>13706</v>
          </cell>
          <cell r="AH79">
            <v>95</v>
          </cell>
        </row>
        <row r="80">
          <cell r="B80" t="str">
            <v>A5270</v>
          </cell>
          <cell r="C80" t="str">
            <v>E09000009</v>
          </cell>
          <cell r="D80">
            <v>0</v>
          </cell>
          <cell r="E80" t="str">
            <v>Ealing</v>
          </cell>
          <cell r="F80">
            <v>12578</v>
          </cell>
          <cell r="G80">
            <v>50</v>
          </cell>
          <cell r="H80">
            <v>652</v>
          </cell>
          <cell r="I80">
            <v>652</v>
          </cell>
          <cell r="J80">
            <v>0</v>
          </cell>
          <cell r="K80">
            <v>4155</v>
          </cell>
          <cell r="L80">
            <v>4155</v>
          </cell>
          <cell r="M80">
            <v>0</v>
          </cell>
          <cell r="N80">
            <v>4179</v>
          </cell>
          <cell r="O80">
            <v>4179</v>
          </cell>
          <cell r="P80">
            <v>0</v>
          </cell>
          <cell r="Q80">
            <v>3155</v>
          </cell>
          <cell r="R80">
            <v>3155</v>
          </cell>
          <cell r="S80">
            <v>0</v>
          </cell>
          <cell r="T80">
            <v>330</v>
          </cell>
          <cell r="U80">
            <v>330</v>
          </cell>
          <cell r="V80">
            <v>0</v>
          </cell>
          <cell r="W80">
            <v>34</v>
          </cell>
          <cell r="X80">
            <v>34</v>
          </cell>
          <cell r="Y80">
            <v>0</v>
          </cell>
          <cell r="Z80">
            <v>14</v>
          </cell>
          <cell r="AA80">
            <v>14</v>
          </cell>
          <cell r="AB80">
            <v>0</v>
          </cell>
          <cell r="AC80">
            <v>75</v>
          </cell>
          <cell r="AD80">
            <v>75</v>
          </cell>
          <cell r="AE80">
            <v>0</v>
          </cell>
          <cell r="AF80">
            <v>12594</v>
          </cell>
          <cell r="AG80">
            <v>12594</v>
          </cell>
          <cell r="AH80">
            <v>0</v>
          </cell>
        </row>
        <row r="81">
          <cell r="B81" t="str">
            <v>Q5300</v>
          </cell>
          <cell r="C81" t="str">
            <v>E09000010</v>
          </cell>
          <cell r="D81">
            <v>0</v>
          </cell>
          <cell r="E81" t="str">
            <v>Enfield</v>
          </cell>
          <cell r="F81">
            <v>10257</v>
          </cell>
          <cell r="G81">
            <v>90</v>
          </cell>
          <cell r="H81">
            <v>297</v>
          </cell>
          <cell r="I81">
            <v>297</v>
          </cell>
          <cell r="J81">
            <v>0</v>
          </cell>
          <cell r="K81">
            <v>3208</v>
          </cell>
          <cell r="L81">
            <v>3208</v>
          </cell>
          <cell r="M81">
            <v>0</v>
          </cell>
          <cell r="N81">
            <v>3724.5</v>
          </cell>
          <cell r="O81">
            <v>3724.5</v>
          </cell>
          <cell r="P81">
            <v>0</v>
          </cell>
          <cell r="Q81">
            <v>3148</v>
          </cell>
          <cell r="R81">
            <v>3148</v>
          </cell>
          <cell r="S81">
            <v>0</v>
          </cell>
          <cell r="T81">
            <v>130</v>
          </cell>
          <cell r="U81">
            <v>130</v>
          </cell>
          <cell r="V81">
            <v>0</v>
          </cell>
          <cell r="W81">
            <v>15</v>
          </cell>
          <cell r="X81">
            <v>15</v>
          </cell>
          <cell r="Y81">
            <v>0</v>
          </cell>
          <cell r="Z81">
            <v>3</v>
          </cell>
          <cell r="AA81">
            <v>3</v>
          </cell>
          <cell r="AB81">
            <v>0</v>
          </cell>
          <cell r="AC81">
            <v>3</v>
          </cell>
          <cell r="AD81">
            <v>3</v>
          </cell>
          <cell r="AE81">
            <v>0</v>
          </cell>
          <cell r="AF81">
            <v>10528.5</v>
          </cell>
          <cell r="AG81">
            <v>10528.5</v>
          </cell>
          <cell r="AH81">
            <v>0</v>
          </cell>
        </row>
        <row r="82">
          <cell r="B82" t="str">
            <v>E5330</v>
          </cell>
          <cell r="C82" t="str">
            <v>E09000011</v>
          </cell>
          <cell r="D82">
            <v>0</v>
          </cell>
          <cell r="E82" t="str">
            <v>Greenwich</v>
          </cell>
          <cell r="F82">
            <v>21836</v>
          </cell>
          <cell r="G82">
            <v>401</v>
          </cell>
          <cell r="H82">
            <v>1084</v>
          </cell>
          <cell r="I82">
            <v>1084</v>
          </cell>
          <cell r="J82">
            <v>0</v>
          </cell>
          <cell r="K82">
            <v>5812</v>
          </cell>
          <cell r="L82">
            <v>5812</v>
          </cell>
          <cell r="M82">
            <v>0</v>
          </cell>
          <cell r="N82">
            <v>7312</v>
          </cell>
          <cell r="O82">
            <v>7312</v>
          </cell>
          <cell r="P82">
            <v>0</v>
          </cell>
          <cell r="Q82">
            <v>6377</v>
          </cell>
          <cell r="R82">
            <v>6377</v>
          </cell>
          <cell r="S82">
            <v>0</v>
          </cell>
          <cell r="T82">
            <v>832</v>
          </cell>
          <cell r="U82">
            <v>832</v>
          </cell>
          <cell r="V82">
            <v>0</v>
          </cell>
          <cell r="W82">
            <v>97</v>
          </cell>
          <cell r="X82">
            <v>97</v>
          </cell>
          <cell r="Y82">
            <v>0</v>
          </cell>
          <cell r="Z82">
            <v>16</v>
          </cell>
          <cell r="AA82">
            <v>16</v>
          </cell>
          <cell r="AB82">
            <v>0</v>
          </cell>
          <cell r="AC82">
            <v>7</v>
          </cell>
          <cell r="AD82">
            <v>7</v>
          </cell>
          <cell r="AE82">
            <v>0</v>
          </cell>
          <cell r="AF82">
            <v>21537</v>
          </cell>
          <cell r="AG82">
            <v>21537</v>
          </cell>
          <cell r="AH82">
            <v>0</v>
          </cell>
        </row>
        <row r="83">
          <cell r="B83" t="str">
            <v>U5360</v>
          </cell>
          <cell r="C83" t="str">
            <v>E09000012</v>
          </cell>
          <cell r="D83">
            <v>0</v>
          </cell>
          <cell r="E83" t="str">
            <v>Hackney</v>
          </cell>
          <cell r="F83">
            <v>22164</v>
          </cell>
          <cell r="G83">
            <v>0</v>
          </cell>
          <cell r="H83">
            <v>1002</v>
          </cell>
          <cell r="I83">
            <v>1002</v>
          </cell>
          <cell r="J83">
            <v>0</v>
          </cell>
          <cell r="K83">
            <v>6228</v>
          </cell>
          <cell r="L83">
            <v>6228</v>
          </cell>
          <cell r="M83">
            <v>0</v>
          </cell>
          <cell r="N83">
            <v>8203</v>
          </cell>
          <cell r="O83">
            <v>8203</v>
          </cell>
          <cell r="P83">
            <v>0</v>
          </cell>
          <cell r="Q83">
            <v>5719</v>
          </cell>
          <cell r="R83">
            <v>5719</v>
          </cell>
          <cell r="S83">
            <v>0</v>
          </cell>
          <cell r="T83">
            <v>842</v>
          </cell>
          <cell r="U83">
            <v>842</v>
          </cell>
          <cell r="V83">
            <v>0</v>
          </cell>
          <cell r="W83">
            <v>123</v>
          </cell>
          <cell r="X83">
            <v>123</v>
          </cell>
          <cell r="Y83">
            <v>0</v>
          </cell>
          <cell r="Z83">
            <v>32</v>
          </cell>
          <cell r="AA83">
            <v>32</v>
          </cell>
          <cell r="AB83">
            <v>0</v>
          </cell>
          <cell r="AC83">
            <v>11</v>
          </cell>
          <cell r="AD83">
            <v>11</v>
          </cell>
          <cell r="AE83">
            <v>0</v>
          </cell>
          <cell r="AF83">
            <v>22160</v>
          </cell>
          <cell r="AG83">
            <v>22160</v>
          </cell>
          <cell r="AH83">
            <v>0</v>
          </cell>
        </row>
        <row r="84">
          <cell r="B84" t="str">
            <v>H5390</v>
          </cell>
          <cell r="C84" t="str">
            <v>E09000013</v>
          </cell>
          <cell r="D84">
            <v>0</v>
          </cell>
          <cell r="E84" t="str">
            <v>Hammersmith and Fulham</v>
          </cell>
          <cell r="F84">
            <v>12351</v>
          </cell>
          <cell r="G84">
            <v>43</v>
          </cell>
          <cell r="H84">
            <v>536</v>
          </cell>
          <cell r="I84">
            <v>536</v>
          </cell>
          <cell r="J84">
            <v>0</v>
          </cell>
          <cell r="K84">
            <v>4293</v>
          </cell>
          <cell r="L84">
            <v>4293</v>
          </cell>
          <cell r="M84">
            <v>0</v>
          </cell>
          <cell r="N84">
            <v>4139</v>
          </cell>
          <cell r="O84">
            <v>4139</v>
          </cell>
          <cell r="P84">
            <v>0</v>
          </cell>
          <cell r="Q84">
            <v>2434</v>
          </cell>
          <cell r="R84">
            <v>2434</v>
          </cell>
          <cell r="S84">
            <v>0</v>
          </cell>
          <cell r="T84">
            <v>770</v>
          </cell>
          <cell r="U84">
            <v>770</v>
          </cell>
          <cell r="V84">
            <v>0</v>
          </cell>
          <cell r="W84">
            <v>50</v>
          </cell>
          <cell r="X84">
            <v>50</v>
          </cell>
          <cell r="Y84">
            <v>0</v>
          </cell>
          <cell r="Z84">
            <v>4</v>
          </cell>
          <cell r="AA84">
            <v>4</v>
          </cell>
          <cell r="AB84">
            <v>0</v>
          </cell>
          <cell r="AC84">
            <v>30</v>
          </cell>
          <cell r="AD84">
            <v>30</v>
          </cell>
          <cell r="AE84">
            <v>0</v>
          </cell>
          <cell r="AF84">
            <v>12256</v>
          </cell>
          <cell r="AG84">
            <v>12256</v>
          </cell>
          <cell r="AH84">
            <v>0</v>
          </cell>
        </row>
        <row r="85">
          <cell r="B85" t="str">
            <v>Y5420</v>
          </cell>
          <cell r="C85" t="str">
            <v>E09000014</v>
          </cell>
          <cell r="D85">
            <v>0</v>
          </cell>
          <cell r="E85" t="str">
            <v>Haringey</v>
          </cell>
          <cell r="F85">
            <v>15311</v>
          </cell>
          <cell r="G85">
            <v>80</v>
          </cell>
          <cell r="H85">
            <v>146</v>
          </cell>
          <cell r="I85">
            <v>146</v>
          </cell>
          <cell r="J85">
            <v>0</v>
          </cell>
          <cell r="K85">
            <v>5612</v>
          </cell>
          <cell r="L85">
            <v>5612</v>
          </cell>
          <cell r="M85">
            <v>0</v>
          </cell>
          <cell r="N85">
            <v>5294</v>
          </cell>
          <cell r="O85">
            <v>5294</v>
          </cell>
          <cell r="P85">
            <v>0</v>
          </cell>
          <cell r="Q85">
            <v>3806</v>
          </cell>
          <cell r="R85">
            <v>3806</v>
          </cell>
          <cell r="S85">
            <v>0</v>
          </cell>
          <cell r="T85">
            <v>596</v>
          </cell>
          <cell r="U85">
            <v>596</v>
          </cell>
          <cell r="V85">
            <v>0</v>
          </cell>
          <cell r="W85">
            <v>100</v>
          </cell>
          <cell r="X85">
            <v>100</v>
          </cell>
          <cell r="Y85">
            <v>0</v>
          </cell>
          <cell r="Z85">
            <v>15</v>
          </cell>
          <cell r="AA85">
            <v>15</v>
          </cell>
          <cell r="AB85">
            <v>0</v>
          </cell>
          <cell r="AC85">
            <v>0</v>
          </cell>
          <cell r="AD85">
            <v>0</v>
          </cell>
          <cell r="AE85">
            <v>0</v>
          </cell>
          <cell r="AF85">
            <v>15569</v>
          </cell>
          <cell r="AG85">
            <v>15569</v>
          </cell>
          <cell r="AH85">
            <v>0</v>
          </cell>
        </row>
        <row r="86">
          <cell r="B86" t="str">
            <v>M5450</v>
          </cell>
          <cell r="C86" t="str">
            <v>E09000015</v>
          </cell>
          <cell r="D86">
            <v>0</v>
          </cell>
          <cell r="E86" t="str">
            <v>Harrow</v>
          </cell>
          <cell r="F86">
            <v>4856</v>
          </cell>
          <cell r="G86">
            <v>75</v>
          </cell>
          <cell r="H86">
            <v>158</v>
          </cell>
          <cell r="I86">
            <v>158</v>
          </cell>
          <cell r="J86">
            <v>0</v>
          </cell>
          <cell r="K86">
            <v>1813</v>
          </cell>
          <cell r="L86">
            <v>1813</v>
          </cell>
          <cell r="M86">
            <v>0</v>
          </cell>
          <cell r="N86">
            <v>1430</v>
          </cell>
          <cell r="O86">
            <v>1430</v>
          </cell>
          <cell r="P86">
            <v>0</v>
          </cell>
          <cell r="Q86">
            <v>1352</v>
          </cell>
          <cell r="R86">
            <v>1352</v>
          </cell>
          <cell r="S86">
            <v>0</v>
          </cell>
          <cell r="T86">
            <v>87</v>
          </cell>
          <cell r="U86">
            <v>87</v>
          </cell>
          <cell r="V86">
            <v>0</v>
          </cell>
          <cell r="W86">
            <v>13</v>
          </cell>
          <cell r="X86">
            <v>13</v>
          </cell>
          <cell r="Y86">
            <v>0</v>
          </cell>
          <cell r="Z86">
            <v>3</v>
          </cell>
          <cell r="AA86">
            <v>3</v>
          </cell>
          <cell r="AB86">
            <v>0</v>
          </cell>
          <cell r="AC86">
            <v>0</v>
          </cell>
          <cell r="AD86">
            <v>0</v>
          </cell>
          <cell r="AE86">
            <v>0</v>
          </cell>
          <cell r="AF86">
            <v>4856</v>
          </cell>
          <cell r="AG86">
            <v>4856</v>
          </cell>
          <cell r="AH86">
            <v>0</v>
          </cell>
        </row>
        <row r="87">
          <cell r="B87" t="str">
            <v>B5480</v>
          </cell>
          <cell r="C87" t="str">
            <v>E09000016</v>
          </cell>
          <cell r="D87">
            <v>0</v>
          </cell>
          <cell r="E87" t="str">
            <v>Havering</v>
          </cell>
          <cell r="F87">
            <v>9741</v>
          </cell>
          <cell r="G87">
            <v>0</v>
          </cell>
          <cell r="H87">
            <v>409</v>
          </cell>
          <cell r="I87">
            <v>409</v>
          </cell>
          <cell r="J87">
            <v>0</v>
          </cell>
          <cell r="K87">
            <v>2838</v>
          </cell>
          <cell r="L87">
            <v>2838</v>
          </cell>
          <cell r="M87">
            <v>0</v>
          </cell>
          <cell r="N87">
            <v>3446</v>
          </cell>
          <cell r="O87">
            <v>3446</v>
          </cell>
          <cell r="P87">
            <v>0</v>
          </cell>
          <cell r="Q87">
            <v>2766</v>
          </cell>
          <cell r="R87">
            <v>2766</v>
          </cell>
          <cell r="S87">
            <v>0</v>
          </cell>
          <cell r="T87">
            <v>162</v>
          </cell>
          <cell r="U87">
            <v>162</v>
          </cell>
          <cell r="V87">
            <v>0</v>
          </cell>
          <cell r="W87">
            <v>14</v>
          </cell>
          <cell r="X87">
            <v>14</v>
          </cell>
          <cell r="Y87">
            <v>0</v>
          </cell>
          <cell r="Z87">
            <v>0</v>
          </cell>
          <cell r="AA87">
            <v>0</v>
          </cell>
          <cell r="AB87">
            <v>0</v>
          </cell>
          <cell r="AC87">
            <v>50</v>
          </cell>
          <cell r="AD87">
            <v>50</v>
          </cell>
          <cell r="AE87">
            <v>0</v>
          </cell>
          <cell r="AF87">
            <v>9685</v>
          </cell>
          <cell r="AG87">
            <v>9685</v>
          </cell>
          <cell r="AH87">
            <v>0</v>
          </cell>
        </row>
        <row r="88">
          <cell r="B88" t="str">
            <v>R5510</v>
          </cell>
          <cell r="C88" t="str">
            <v>E09000017</v>
          </cell>
          <cell r="D88">
            <v>0</v>
          </cell>
          <cell r="E88" t="str">
            <v>Hillingdon</v>
          </cell>
          <cell r="F88">
            <v>9918</v>
          </cell>
          <cell r="G88">
            <v>1076</v>
          </cell>
          <cell r="H88">
            <v>227</v>
          </cell>
          <cell r="I88">
            <v>227</v>
          </cell>
          <cell r="J88">
            <v>0</v>
          </cell>
          <cell r="K88">
            <v>3314</v>
          </cell>
          <cell r="L88">
            <v>3314</v>
          </cell>
          <cell r="M88">
            <v>0</v>
          </cell>
          <cell r="N88">
            <v>3477</v>
          </cell>
          <cell r="O88">
            <v>3477</v>
          </cell>
          <cell r="P88">
            <v>0</v>
          </cell>
          <cell r="Q88">
            <v>2670</v>
          </cell>
          <cell r="R88">
            <v>2670</v>
          </cell>
          <cell r="S88">
            <v>0</v>
          </cell>
          <cell r="T88">
            <v>176</v>
          </cell>
          <cell r="U88">
            <v>176</v>
          </cell>
          <cell r="V88">
            <v>0</v>
          </cell>
          <cell r="W88">
            <v>42</v>
          </cell>
          <cell r="X88">
            <v>42</v>
          </cell>
          <cell r="Y88">
            <v>0</v>
          </cell>
          <cell r="Z88">
            <v>12</v>
          </cell>
          <cell r="AA88">
            <v>12</v>
          </cell>
          <cell r="AB88">
            <v>0</v>
          </cell>
          <cell r="AC88">
            <v>0</v>
          </cell>
          <cell r="AD88">
            <v>0</v>
          </cell>
          <cell r="AE88">
            <v>0</v>
          </cell>
          <cell r="AF88">
            <v>9918</v>
          </cell>
          <cell r="AG88">
            <v>9918</v>
          </cell>
          <cell r="AH88">
            <v>0</v>
          </cell>
        </row>
        <row r="89">
          <cell r="B89" t="str">
            <v>F5540</v>
          </cell>
          <cell r="C89" t="str">
            <v>E09000018</v>
          </cell>
          <cell r="D89">
            <v>0</v>
          </cell>
          <cell r="E89" t="str">
            <v>Hounslow</v>
          </cell>
          <cell r="F89">
            <v>13080</v>
          </cell>
          <cell r="G89">
            <v>5556</v>
          </cell>
          <cell r="H89">
            <v>383</v>
          </cell>
          <cell r="I89">
            <v>383</v>
          </cell>
          <cell r="J89">
            <v>0</v>
          </cell>
          <cell r="K89">
            <v>3819</v>
          </cell>
          <cell r="L89">
            <v>3819</v>
          </cell>
          <cell r="M89">
            <v>0</v>
          </cell>
          <cell r="N89">
            <v>4648</v>
          </cell>
          <cell r="O89">
            <v>4648</v>
          </cell>
          <cell r="P89">
            <v>0</v>
          </cell>
          <cell r="Q89">
            <v>3897</v>
          </cell>
          <cell r="R89">
            <v>3897</v>
          </cell>
          <cell r="S89">
            <v>0</v>
          </cell>
          <cell r="T89">
            <v>246</v>
          </cell>
          <cell r="U89">
            <v>246</v>
          </cell>
          <cell r="V89">
            <v>0</v>
          </cell>
          <cell r="W89">
            <v>29</v>
          </cell>
          <cell r="X89">
            <v>29</v>
          </cell>
          <cell r="Y89">
            <v>0</v>
          </cell>
          <cell r="Z89">
            <v>6</v>
          </cell>
          <cell r="AA89">
            <v>6</v>
          </cell>
          <cell r="AB89">
            <v>0</v>
          </cell>
          <cell r="AC89">
            <v>52</v>
          </cell>
          <cell r="AD89">
            <v>52</v>
          </cell>
          <cell r="AE89">
            <v>0</v>
          </cell>
          <cell r="AF89">
            <v>13080</v>
          </cell>
          <cell r="AG89">
            <v>13080</v>
          </cell>
          <cell r="AH89">
            <v>0</v>
          </cell>
        </row>
        <row r="90">
          <cell r="B90" t="str">
            <v>V5570</v>
          </cell>
          <cell r="C90" t="str">
            <v>E09000019</v>
          </cell>
          <cell r="D90">
            <v>0</v>
          </cell>
          <cell r="E90" t="str">
            <v>Islington</v>
          </cell>
          <cell r="F90">
            <v>25847</v>
          </cell>
          <cell r="G90">
            <v>12</v>
          </cell>
          <cell r="H90">
            <v>699</v>
          </cell>
          <cell r="I90">
            <v>699</v>
          </cell>
          <cell r="J90">
            <v>0</v>
          </cell>
          <cell r="K90">
            <v>9125</v>
          </cell>
          <cell r="L90">
            <v>9125</v>
          </cell>
          <cell r="M90">
            <v>0</v>
          </cell>
          <cell r="N90">
            <v>8699</v>
          </cell>
          <cell r="O90">
            <v>8699</v>
          </cell>
          <cell r="P90">
            <v>0</v>
          </cell>
          <cell r="Q90">
            <v>5333</v>
          </cell>
          <cell r="R90">
            <v>5333</v>
          </cell>
          <cell r="S90">
            <v>0</v>
          </cell>
          <cell r="T90">
            <v>1297</v>
          </cell>
          <cell r="U90">
            <v>1297</v>
          </cell>
          <cell r="V90">
            <v>0</v>
          </cell>
          <cell r="W90">
            <v>256</v>
          </cell>
          <cell r="X90">
            <v>256</v>
          </cell>
          <cell r="Y90">
            <v>0</v>
          </cell>
          <cell r="Z90">
            <v>53</v>
          </cell>
          <cell r="AA90">
            <v>53</v>
          </cell>
          <cell r="AB90">
            <v>0</v>
          </cell>
          <cell r="AC90">
            <v>0</v>
          </cell>
          <cell r="AD90">
            <v>0</v>
          </cell>
          <cell r="AE90">
            <v>0</v>
          </cell>
          <cell r="AF90">
            <v>25462</v>
          </cell>
          <cell r="AG90">
            <v>25462</v>
          </cell>
          <cell r="AH90">
            <v>0</v>
          </cell>
        </row>
        <row r="91">
          <cell r="B91" t="str">
            <v>K5600</v>
          </cell>
          <cell r="C91" t="str">
            <v>E09000020</v>
          </cell>
          <cell r="D91">
            <v>0</v>
          </cell>
          <cell r="E91" t="str">
            <v>Kensington and Chelsea</v>
          </cell>
          <cell r="F91">
            <v>6837</v>
          </cell>
          <cell r="G91">
            <v>0</v>
          </cell>
          <cell r="H91">
            <v>959</v>
          </cell>
          <cell r="I91">
            <v>959</v>
          </cell>
          <cell r="J91">
            <v>0</v>
          </cell>
          <cell r="K91">
            <v>1720</v>
          </cell>
          <cell r="L91">
            <v>1720</v>
          </cell>
          <cell r="M91">
            <v>0</v>
          </cell>
          <cell r="N91">
            <v>2451</v>
          </cell>
          <cell r="O91">
            <v>2451</v>
          </cell>
          <cell r="P91">
            <v>0</v>
          </cell>
          <cell r="Q91">
            <v>1403</v>
          </cell>
          <cell r="R91">
            <v>1403</v>
          </cell>
          <cell r="S91">
            <v>0</v>
          </cell>
          <cell r="T91">
            <v>244</v>
          </cell>
          <cell r="U91">
            <v>244</v>
          </cell>
          <cell r="V91">
            <v>0</v>
          </cell>
          <cell r="W91">
            <v>16</v>
          </cell>
          <cell r="X91">
            <v>16</v>
          </cell>
          <cell r="Y91">
            <v>0</v>
          </cell>
          <cell r="Z91">
            <v>0</v>
          </cell>
          <cell r="AA91">
            <v>0</v>
          </cell>
          <cell r="AB91">
            <v>0</v>
          </cell>
          <cell r="AC91">
            <v>44</v>
          </cell>
          <cell r="AD91">
            <v>44</v>
          </cell>
          <cell r="AE91">
            <v>0</v>
          </cell>
          <cell r="AF91">
            <v>6837</v>
          </cell>
          <cell r="AG91">
            <v>6837</v>
          </cell>
          <cell r="AH91">
            <v>0</v>
          </cell>
        </row>
        <row r="92">
          <cell r="B92" t="str">
            <v>Z5630</v>
          </cell>
          <cell r="C92" t="str">
            <v>E09000021</v>
          </cell>
          <cell r="D92">
            <v>0</v>
          </cell>
          <cell r="E92" t="str">
            <v>Kingston upon Thames</v>
          </cell>
          <cell r="F92">
            <v>4790</v>
          </cell>
          <cell r="G92">
            <v>0</v>
          </cell>
          <cell r="H92">
            <v>320</v>
          </cell>
          <cell r="I92">
            <v>320</v>
          </cell>
          <cell r="J92">
            <v>0</v>
          </cell>
          <cell r="K92">
            <v>1452</v>
          </cell>
          <cell r="L92">
            <v>1452</v>
          </cell>
          <cell r="M92">
            <v>0</v>
          </cell>
          <cell r="N92">
            <v>1576</v>
          </cell>
          <cell r="O92">
            <v>1576</v>
          </cell>
          <cell r="P92">
            <v>0</v>
          </cell>
          <cell r="Q92">
            <v>1229</v>
          </cell>
          <cell r="R92">
            <v>1229</v>
          </cell>
          <cell r="S92">
            <v>0</v>
          </cell>
          <cell r="T92">
            <v>55</v>
          </cell>
          <cell r="U92">
            <v>55</v>
          </cell>
          <cell r="V92">
            <v>0</v>
          </cell>
          <cell r="W92">
            <v>4</v>
          </cell>
          <cell r="X92">
            <v>4</v>
          </cell>
          <cell r="Y92">
            <v>0</v>
          </cell>
          <cell r="Z92">
            <v>1</v>
          </cell>
          <cell r="AA92">
            <v>1</v>
          </cell>
          <cell r="AB92">
            <v>0</v>
          </cell>
          <cell r="AC92">
            <v>31</v>
          </cell>
          <cell r="AD92">
            <v>31</v>
          </cell>
          <cell r="AE92">
            <v>0</v>
          </cell>
          <cell r="AF92">
            <v>4668</v>
          </cell>
          <cell r="AG92">
            <v>4668</v>
          </cell>
          <cell r="AH92">
            <v>0</v>
          </cell>
        </row>
        <row r="93">
          <cell r="B93" t="str">
            <v>N5660</v>
          </cell>
          <cell r="C93" t="str">
            <v>E09000022</v>
          </cell>
          <cell r="D93">
            <v>0</v>
          </cell>
          <cell r="E93" t="str">
            <v>Lambeth</v>
          </cell>
          <cell r="F93">
            <v>23790</v>
          </cell>
          <cell r="G93">
            <v>309</v>
          </cell>
          <cell r="H93">
            <v>912</v>
          </cell>
          <cell r="I93">
            <v>912</v>
          </cell>
          <cell r="J93">
            <v>0</v>
          </cell>
          <cell r="K93">
            <v>6678</v>
          </cell>
          <cell r="L93">
            <v>6678</v>
          </cell>
          <cell r="M93">
            <v>0</v>
          </cell>
          <cell r="N93">
            <v>8344</v>
          </cell>
          <cell r="O93">
            <v>8344</v>
          </cell>
          <cell r="P93">
            <v>0</v>
          </cell>
          <cell r="Q93">
            <v>6216</v>
          </cell>
          <cell r="R93">
            <v>6216</v>
          </cell>
          <cell r="S93">
            <v>0</v>
          </cell>
          <cell r="T93">
            <v>1334</v>
          </cell>
          <cell r="U93">
            <v>1334</v>
          </cell>
          <cell r="V93">
            <v>0</v>
          </cell>
          <cell r="W93">
            <v>223</v>
          </cell>
          <cell r="X93">
            <v>223</v>
          </cell>
          <cell r="Y93">
            <v>0</v>
          </cell>
          <cell r="Z93">
            <v>83</v>
          </cell>
          <cell r="AA93">
            <v>83</v>
          </cell>
          <cell r="AB93">
            <v>0</v>
          </cell>
          <cell r="AC93">
            <v>0</v>
          </cell>
          <cell r="AD93">
            <v>0</v>
          </cell>
          <cell r="AE93">
            <v>0</v>
          </cell>
          <cell r="AF93">
            <v>23790</v>
          </cell>
          <cell r="AG93">
            <v>23790</v>
          </cell>
          <cell r="AH93">
            <v>0</v>
          </cell>
        </row>
        <row r="94">
          <cell r="B94" t="str">
            <v>C5690</v>
          </cell>
          <cell r="C94" t="str">
            <v>E09000023</v>
          </cell>
          <cell r="D94">
            <v>0</v>
          </cell>
          <cell r="E94" t="str">
            <v>Lewisham</v>
          </cell>
          <cell r="F94">
            <v>14559</v>
          </cell>
          <cell r="G94">
            <v>0</v>
          </cell>
          <cell r="H94">
            <v>719</v>
          </cell>
          <cell r="I94">
            <v>719</v>
          </cell>
          <cell r="J94">
            <v>0</v>
          </cell>
          <cell r="K94">
            <v>4066</v>
          </cell>
          <cell r="L94">
            <v>4066</v>
          </cell>
          <cell r="M94">
            <v>0</v>
          </cell>
          <cell r="N94">
            <v>5589</v>
          </cell>
          <cell r="O94">
            <v>5589</v>
          </cell>
          <cell r="P94">
            <v>0</v>
          </cell>
          <cell r="Q94">
            <v>3211</v>
          </cell>
          <cell r="R94">
            <v>3211</v>
          </cell>
          <cell r="S94">
            <v>0</v>
          </cell>
          <cell r="T94">
            <v>552</v>
          </cell>
          <cell r="U94">
            <v>552</v>
          </cell>
          <cell r="V94">
            <v>0</v>
          </cell>
          <cell r="W94">
            <v>71</v>
          </cell>
          <cell r="X94">
            <v>71</v>
          </cell>
          <cell r="Y94">
            <v>0</v>
          </cell>
          <cell r="Z94">
            <v>31</v>
          </cell>
          <cell r="AA94">
            <v>31</v>
          </cell>
          <cell r="AB94">
            <v>0</v>
          </cell>
          <cell r="AC94">
            <v>320</v>
          </cell>
          <cell r="AD94">
            <v>320</v>
          </cell>
          <cell r="AE94">
            <v>0</v>
          </cell>
          <cell r="AF94">
            <v>14559</v>
          </cell>
          <cell r="AG94">
            <v>14559</v>
          </cell>
          <cell r="AH94">
            <v>0</v>
          </cell>
        </row>
        <row r="95">
          <cell r="B95" t="str">
            <v>T5720</v>
          </cell>
          <cell r="C95" t="str">
            <v>E09000024</v>
          </cell>
          <cell r="D95">
            <v>0</v>
          </cell>
          <cell r="E95" t="str">
            <v>Merton</v>
          </cell>
          <cell r="F95">
            <v>56</v>
          </cell>
          <cell r="G95">
            <v>30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B96" t="str">
            <v>G5750</v>
          </cell>
          <cell r="C96" t="str">
            <v>E09000025</v>
          </cell>
          <cell r="D96">
            <v>0</v>
          </cell>
          <cell r="E96" t="str">
            <v>Newham</v>
          </cell>
          <cell r="F96">
            <v>15958</v>
          </cell>
          <cell r="G96">
            <v>293</v>
          </cell>
          <cell r="H96">
            <v>161</v>
          </cell>
          <cell r="I96">
            <v>161</v>
          </cell>
          <cell r="J96">
            <v>0</v>
          </cell>
          <cell r="K96">
            <v>5114</v>
          </cell>
          <cell r="L96">
            <v>4872</v>
          </cell>
          <cell r="M96">
            <v>242</v>
          </cell>
          <cell r="N96">
            <v>5581</v>
          </cell>
          <cell r="O96">
            <v>5360</v>
          </cell>
          <cell r="P96">
            <v>221</v>
          </cell>
          <cell r="Q96">
            <v>5132</v>
          </cell>
          <cell r="R96">
            <v>4904</v>
          </cell>
          <cell r="S96">
            <v>228</v>
          </cell>
          <cell r="T96">
            <v>492</v>
          </cell>
          <cell r="U96">
            <v>470</v>
          </cell>
          <cell r="V96">
            <v>22</v>
          </cell>
          <cell r="W96">
            <v>56</v>
          </cell>
          <cell r="X96">
            <v>56</v>
          </cell>
          <cell r="Y96">
            <v>0</v>
          </cell>
          <cell r="Z96">
            <v>12</v>
          </cell>
          <cell r="AA96">
            <v>12</v>
          </cell>
          <cell r="AB96">
            <v>0</v>
          </cell>
          <cell r="AC96">
            <v>0</v>
          </cell>
          <cell r="AD96">
            <v>0</v>
          </cell>
          <cell r="AE96">
            <v>0</v>
          </cell>
          <cell r="AF96">
            <v>16548</v>
          </cell>
          <cell r="AG96">
            <v>15835</v>
          </cell>
          <cell r="AH96">
            <v>713</v>
          </cell>
        </row>
        <row r="97">
          <cell r="B97" t="str">
            <v>W5780</v>
          </cell>
          <cell r="C97" t="str">
            <v>E09000026</v>
          </cell>
          <cell r="D97">
            <v>0</v>
          </cell>
          <cell r="E97" t="str">
            <v>Redbridge</v>
          </cell>
          <cell r="F97">
            <v>4476</v>
          </cell>
          <cell r="G97">
            <v>0</v>
          </cell>
          <cell r="H97">
            <v>449</v>
          </cell>
          <cell r="I97">
            <v>449</v>
          </cell>
          <cell r="J97">
            <v>0</v>
          </cell>
          <cell r="K97">
            <v>1375</v>
          </cell>
          <cell r="L97">
            <v>1373</v>
          </cell>
          <cell r="M97">
            <v>2</v>
          </cell>
          <cell r="N97">
            <v>1319</v>
          </cell>
          <cell r="O97">
            <v>1308</v>
          </cell>
          <cell r="P97">
            <v>11</v>
          </cell>
          <cell r="Q97">
            <v>1223</v>
          </cell>
          <cell r="R97">
            <v>1220</v>
          </cell>
          <cell r="S97">
            <v>3</v>
          </cell>
          <cell r="T97">
            <v>95</v>
          </cell>
          <cell r="U97">
            <v>95</v>
          </cell>
          <cell r="V97">
            <v>0</v>
          </cell>
          <cell r="W97">
            <v>15</v>
          </cell>
          <cell r="X97">
            <v>15</v>
          </cell>
          <cell r="Y97">
            <v>0</v>
          </cell>
          <cell r="Z97">
            <v>0</v>
          </cell>
          <cell r="AA97">
            <v>0</v>
          </cell>
          <cell r="AB97">
            <v>0</v>
          </cell>
          <cell r="AC97">
            <v>0</v>
          </cell>
          <cell r="AD97">
            <v>0</v>
          </cell>
          <cell r="AE97">
            <v>0</v>
          </cell>
          <cell r="AF97">
            <v>4476</v>
          </cell>
          <cell r="AG97">
            <v>4460</v>
          </cell>
          <cell r="AH97">
            <v>16</v>
          </cell>
        </row>
        <row r="98">
          <cell r="B98" t="str">
            <v>L5810</v>
          </cell>
          <cell r="C98" t="str">
            <v>E09000027</v>
          </cell>
          <cell r="D98">
            <v>0</v>
          </cell>
          <cell r="E98" t="str">
            <v>Richmond upon Thames</v>
          </cell>
          <cell r="F98">
            <v>0</v>
          </cell>
          <cell r="G98">
            <v>85</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A5840</v>
          </cell>
          <cell r="C99" t="str">
            <v>E09000028</v>
          </cell>
          <cell r="D99">
            <v>0</v>
          </cell>
          <cell r="E99" t="str">
            <v>Southwark</v>
          </cell>
          <cell r="F99">
            <v>38522</v>
          </cell>
          <cell r="G99">
            <v>135</v>
          </cell>
          <cell r="H99">
            <v>1818</v>
          </cell>
          <cell r="I99">
            <v>1818</v>
          </cell>
          <cell r="J99">
            <v>0</v>
          </cell>
          <cell r="K99">
            <v>11095</v>
          </cell>
          <cell r="L99">
            <v>11095</v>
          </cell>
          <cell r="M99">
            <v>0</v>
          </cell>
          <cell r="N99">
            <v>13305</v>
          </cell>
          <cell r="O99">
            <v>13305</v>
          </cell>
          <cell r="P99">
            <v>0</v>
          </cell>
          <cell r="Q99">
            <v>8690</v>
          </cell>
          <cell r="R99">
            <v>8690</v>
          </cell>
          <cell r="S99">
            <v>0</v>
          </cell>
          <cell r="T99">
            <v>2094</v>
          </cell>
          <cell r="U99">
            <v>2094</v>
          </cell>
          <cell r="V99">
            <v>0</v>
          </cell>
          <cell r="W99">
            <v>271</v>
          </cell>
          <cell r="X99">
            <v>271</v>
          </cell>
          <cell r="Y99">
            <v>0</v>
          </cell>
          <cell r="Z99">
            <v>115</v>
          </cell>
          <cell r="AA99">
            <v>115</v>
          </cell>
          <cell r="AB99">
            <v>0</v>
          </cell>
          <cell r="AC99">
            <v>327</v>
          </cell>
          <cell r="AD99">
            <v>327</v>
          </cell>
          <cell r="AE99">
            <v>0</v>
          </cell>
          <cell r="AF99">
            <v>37715</v>
          </cell>
          <cell r="AG99">
            <v>37715</v>
          </cell>
          <cell r="AH99">
            <v>0</v>
          </cell>
        </row>
        <row r="100">
          <cell r="B100" t="str">
            <v>P5870</v>
          </cell>
          <cell r="C100" t="str">
            <v>E09000029</v>
          </cell>
          <cell r="D100">
            <v>0</v>
          </cell>
          <cell r="E100" t="str">
            <v>Sutton</v>
          </cell>
          <cell r="F100">
            <v>5983</v>
          </cell>
          <cell r="G100">
            <v>31</v>
          </cell>
          <cell r="H100">
            <v>187</v>
          </cell>
          <cell r="I100">
            <v>187</v>
          </cell>
          <cell r="J100">
            <v>0</v>
          </cell>
          <cell r="K100">
            <v>1672</v>
          </cell>
          <cell r="L100">
            <v>1672</v>
          </cell>
          <cell r="M100">
            <v>0</v>
          </cell>
          <cell r="N100">
            <v>2107</v>
          </cell>
          <cell r="O100">
            <v>2107</v>
          </cell>
          <cell r="P100">
            <v>0</v>
          </cell>
          <cell r="Q100">
            <v>1927.75</v>
          </cell>
          <cell r="R100">
            <v>1927.75</v>
          </cell>
          <cell r="S100">
            <v>0</v>
          </cell>
          <cell r="T100">
            <v>49</v>
          </cell>
          <cell r="U100">
            <v>49</v>
          </cell>
          <cell r="V100">
            <v>0</v>
          </cell>
          <cell r="W100">
            <v>2</v>
          </cell>
          <cell r="X100">
            <v>2</v>
          </cell>
          <cell r="Y100">
            <v>0</v>
          </cell>
          <cell r="Z100">
            <v>0</v>
          </cell>
          <cell r="AA100">
            <v>0</v>
          </cell>
          <cell r="AB100">
            <v>0</v>
          </cell>
          <cell r="AC100">
            <v>0</v>
          </cell>
          <cell r="AD100">
            <v>0</v>
          </cell>
          <cell r="AE100">
            <v>0</v>
          </cell>
          <cell r="AF100">
            <v>5944.75</v>
          </cell>
          <cell r="AG100">
            <v>5944.75</v>
          </cell>
          <cell r="AH100">
            <v>0</v>
          </cell>
        </row>
        <row r="101">
          <cell r="B101" t="str">
            <v>E5900</v>
          </cell>
          <cell r="C101" t="str">
            <v>E09000030</v>
          </cell>
          <cell r="D101">
            <v>0</v>
          </cell>
          <cell r="E101" t="str">
            <v>Tower Hamlets</v>
          </cell>
          <cell r="F101">
            <v>11884</v>
          </cell>
          <cell r="G101">
            <v>0</v>
          </cell>
          <cell r="H101">
            <v>772</v>
          </cell>
          <cell r="I101">
            <v>772</v>
          </cell>
          <cell r="J101">
            <v>0</v>
          </cell>
          <cell r="K101">
            <v>3266</v>
          </cell>
          <cell r="L101">
            <v>3254</v>
          </cell>
          <cell r="M101">
            <v>12</v>
          </cell>
          <cell r="N101">
            <v>4693</v>
          </cell>
          <cell r="O101">
            <v>4680</v>
          </cell>
          <cell r="P101">
            <v>13</v>
          </cell>
          <cell r="Q101">
            <v>2553</v>
          </cell>
          <cell r="R101">
            <v>2541</v>
          </cell>
          <cell r="S101">
            <v>12</v>
          </cell>
          <cell r="T101">
            <v>509</v>
          </cell>
          <cell r="U101">
            <v>494</v>
          </cell>
          <cell r="V101">
            <v>15</v>
          </cell>
          <cell r="W101">
            <v>75</v>
          </cell>
          <cell r="X101">
            <v>75</v>
          </cell>
          <cell r="Y101">
            <v>0</v>
          </cell>
          <cell r="Z101">
            <v>15</v>
          </cell>
          <cell r="AA101">
            <v>15</v>
          </cell>
          <cell r="AB101">
            <v>0</v>
          </cell>
          <cell r="AC101">
            <v>1</v>
          </cell>
          <cell r="AD101">
            <v>1</v>
          </cell>
          <cell r="AE101">
            <v>0</v>
          </cell>
          <cell r="AF101">
            <v>11884</v>
          </cell>
          <cell r="AG101">
            <v>11832</v>
          </cell>
          <cell r="AH101">
            <v>52</v>
          </cell>
        </row>
        <row r="102">
          <cell r="B102" t="str">
            <v>U5930</v>
          </cell>
          <cell r="C102" t="str">
            <v>E09000031</v>
          </cell>
          <cell r="D102">
            <v>0</v>
          </cell>
          <cell r="E102" t="str">
            <v>Waltham Forest</v>
          </cell>
          <cell r="F102">
            <v>9832</v>
          </cell>
          <cell r="G102">
            <v>0</v>
          </cell>
          <cell r="H102">
            <v>543</v>
          </cell>
          <cell r="I102">
            <v>543</v>
          </cell>
          <cell r="J102">
            <v>0</v>
          </cell>
          <cell r="K102">
            <v>3146</v>
          </cell>
          <cell r="L102">
            <v>3146</v>
          </cell>
          <cell r="M102">
            <v>0</v>
          </cell>
          <cell r="N102">
            <v>3189</v>
          </cell>
          <cell r="O102">
            <v>3189</v>
          </cell>
          <cell r="P102">
            <v>0</v>
          </cell>
          <cell r="Q102">
            <v>2940</v>
          </cell>
          <cell r="R102">
            <v>2940</v>
          </cell>
          <cell r="S102">
            <v>0</v>
          </cell>
          <cell r="T102">
            <v>248</v>
          </cell>
          <cell r="U102">
            <v>248</v>
          </cell>
          <cell r="V102">
            <v>0</v>
          </cell>
          <cell r="W102">
            <v>24</v>
          </cell>
          <cell r="X102">
            <v>24</v>
          </cell>
          <cell r="Y102">
            <v>0</v>
          </cell>
          <cell r="Z102">
            <v>7</v>
          </cell>
          <cell r="AA102">
            <v>7</v>
          </cell>
          <cell r="AB102">
            <v>0</v>
          </cell>
          <cell r="AC102">
            <v>18</v>
          </cell>
          <cell r="AD102">
            <v>18</v>
          </cell>
          <cell r="AE102">
            <v>0</v>
          </cell>
          <cell r="AF102">
            <v>10115</v>
          </cell>
          <cell r="AG102">
            <v>10115</v>
          </cell>
          <cell r="AH102">
            <v>0</v>
          </cell>
        </row>
        <row r="103">
          <cell r="B103" t="str">
            <v>H5960</v>
          </cell>
          <cell r="C103" t="str">
            <v>E09000032</v>
          </cell>
          <cell r="D103">
            <v>0</v>
          </cell>
          <cell r="E103" t="str">
            <v>Wandsworth</v>
          </cell>
          <cell r="F103">
            <v>16796</v>
          </cell>
          <cell r="G103">
            <v>340</v>
          </cell>
          <cell r="H103">
            <v>787</v>
          </cell>
          <cell r="I103">
            <v>787</v>
          </cell>
          <cell r="J103">
            <v>0</v>
          </cell>
          <cell r="K103">
            <v>4486</v>
          </cell>
          <cell r="L103">
            <v>4462</v>
          </cell>
          <cell r="M103">
            <v>24</v>
          </cell>
          <cell r="N103">
            <v>6330</v>
          </cell>
          <cell r="O103">
            <v>6308</v>
          </cell>
          <cell r="P103">
            <v>22</v>
          </cell>
          <cell r="Q103">
            <v>4159</v>
          </cell>
          <cell r="R103">
            <v>4133</v>
          </cell>
          <cell r="S103">
            <v>26</v>
          </cell>
          <cell r="T103">
            <v>983</v>
          </cell>
          <cell r="U103">
            <v>963</v>
          </cell>
          <cell r="V103">
            <v>20</v>
          </cell>
          <cell r="W103">
            <v>67</v>
          </cell>
          <cell r="X103">
            <v>61</v>
          </cell>
          <cell r="Y103">
            <v>6</v>
          </cell>
          <cell r="Z103">
            <v>17</v>
          </cell>
          <cell r="AA103">
            <v>13</v>
          </cell>
          <cell r="AB103">
            <v>4</v>
          </cell>
          <cell r="AC103">
            <v>55</v>
          </cell>
          <cell r="AD103">
            <v>55</v>
          </cell>
          <cell r="AE103">
            <v>0</v>
          </cell>
          <cell r="AF103">
            <v>16884</v>
          </cell>
          <cell r="AG103">
            <v>16782</v>
          </cell>
          <cell r="AH103">
            <v>102</v>
          </cell>
        </row>
        <row r="104">
          <cell r="B104" t="str">
            <v>X5990</v>
          </cell>
          <cell r="C104" t="str">
            <v>E09000033</v>
          </cell>
          <cell r="D104">
            <v>0</v>
          </cell>
          <cell r="E104" t="str">
            <v>Westminster</v>
          </cell>
          <cell r="F104">
            <v>11841</v>
          </cell>
          <cell r="G104">
            <v>248</v>
          </cell>
          <cell r="H104">
            <v>1620</v>
          </cell>
          <cell r="I104">
            <v>1620</v>
          </cell>
          <cell r="J104">
            <v>0</v>
          </cell>
          <cell r="K104">
            <v>4167</v>
          </cell>
          <cell r="L104">
            <v>4167</v>
          </cell>
          <cell r="M104">
            <v>0</v>
          </cell>
          <cell r="N104">
            <v>3472</v>
          </cell>
          <cell r="O104">
            <v>3472</v>
          </cell>
          <cell r="P104">
            <v>0</v>
          </cell>
          <cell r="Q104">
            <v>2191</v>
          </cell>
          <cell r="R104">
            <v>2191</v>
          </cell>
          <cell r="S104">
            <v>0</v>
          </cell>
          <cell r="T104">
            <v>344</v>
          </cell>
          <cell r="U104">
            <v>344</v>
          </cell>
          <cell r="V104">
            <v>0</v>
          </cell>
          <cell r="W104">
            <v>34</v>
          </cell>
          <cell r="X104">
            <v>34</v>
          </cell>
          <cell r="Y104">
            <v>0</v>
          </cell>
          <cell r="Z104">
            <v>13</v>
          </cell>
          <cell r="AA104">
            <v>13</v>
          </cell>
          <cell r="AB104">
            <v>0</v>
          </cell>
          <cell r="AC104">
            <v>0</v>
          </cell>
          <cell r="AD104">
            <v>0</v>
          </cell>
          <cell r="AE104">
            <v>0</v>
          </cell>
          <cell r="AF104">
            <v>11841</v>
          </cell>
          <cell r="AG104">
            <v>11841</v>
          </cell>
          <cell r="AH104">
            <v>0</v>
          </cell>
        </row>
        <row r="105">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B106">
            <v>0</v>
          </cell>
          <cell r="C106">
            <v>0</v>
          </cell>
          <cell r="D106">
            <v>0</v>
          </cell>
          <cell r="E106">
            <v>0</v>
          </cell>
          <cell r="F106">
            <v>467660</v>
          </cell>
          <cell r="G106">
            <v>3419</v>
          </cell>
          <cell r="H106">
            <v>4077</v>
          </cell>
          <cell r="I106">
            <v>4076</v>
          </cell>
          <cell r="J106">
            <v>1</v>
          </cell>
          <cell r="K106">
            <v>128265</v>
          </cell>
          <cell r="L106">
            <v>128210</v>
          </cell>
          <cell r="M106">
            <v>55</v>
          </cell>
          <cell r="N106">
            <v>159035</v>
          </cell>
          <cell r="O106">
            <v>158019</v>
          </cell>
          <cell r="P106">
            <v>1016</v>
          </cell>
          <cell r="Q106">
            <v>163506</v>
          </cell>
          <cell r="R106">
            <v>162268</v>
          </cell>
          <cell r="S106">
            <v>1238</v>
          </cell>
          <cell r="T106">
            <v>9942</v>
          </cell>
          <cell r="U106">
            <v>9742</v>
          </cell>
          <cell r="V106">
            <v>200</v>
          </cell>
          <cell r="W106">
            <v>498</v>
          </cell>
          <cell r="X106">
            <v>418</v>
          </cell>
          <cell r="Y106">
            <v>80</v>
          </cell>
          <cell r="Z106">
            <v>151</v>
          </cell>
          <cell r="AA106">
            <v>151</v>
          </cell>
          <cell r="AB106">
            <v>0</v>
          </cell>
          <cell r="AC106">
            <v>178</v>
          </cell>
          <cell r="AD106">
            <v>178</v>
          </cell>
          <cell r="AE106">
            <v>0</v>
          </cell>
          <cell r="AF106">
            <v>465652</v>
          </cell>
          <cell r="AG106">
            <v>463062</v>
          </cell>
          <cell r="AH106">
            <v>2590</v>
          </cell>
        </row>
        <row r="107">
          <cell r="B107">
            <v>0</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row>
        <row r="108">
          <cell r="B108">
            <v>0</v>
          </cell>
          <cell r="C108" t="str">
            <v>E11000001</v>
          </cell>
          <cell r="D108" t="str">
            <v>Greater Manchester (Met County)</v>
          </cell>
          <cell r="E108">
            <v>0</v>
          </cell>
          <cell r="F108">
            <v>61273</v>
          </cell>
          <cell r="G108">
            <v>371</v>
          </cell>
          <cell r="H108">
            <v>752</v>
          </cell>
          <cell r="I108">
            <v>752</v>
          </cell>
          <cell r="J108">
            <v>0</v>
          </cell>
          <cell r="K108">
            <v>17810</v>
          </cell>
          <cell r="L108">
            <v>17794</v>
          </cell>
          <cell r="M108">
            <v>16</v>
          </cell>
          <cell r="N108">
            <v>19382</v>
          </cell>
          <cell r="O108">
            <v>19197</v>
          </cell>
          <cell r="P108">
            <v>185</v>
          </cell>
          <cell r="Q108">
            <v>21765</v>
          </cell>
          <cell r="R108">
            <v>21428</v>
          </cell>
          <cell r="S108">
            <v>337</v>
          </cell>
          <cell r="T108">
            <v>1308</v>
          </cell>
          <cell r="U108">
            <v>1305</v>
          </cell>
          <cell r="V108">
            <v>3</v>
          </cell>
          <cell r="W108">
            <v>49</v>
          </cell>
          <cell r="X108">
            <v>49</v>
          </cell>
          <cell r="Y108">
            <v>0</v>
          </cell>
          <cell r="Z108">
            <v>56</v>
          </cell>
          <cell r="AA108">
            <v>56</v>
          </cell>
          <cell r="AB108">
            <v>0</v>
          </cell>
          <cell r="AC108">
            <v>77</v>
          </cell>
          <cell r="AD108">
            <v>77</v>
          </cell>
          <cell r="AE108">
            <v>0</v>
          </cell>
          <cell r="AF108">
            <v>61199</v>
          </cell>
          <cell r="AG108">
            <v>60658</v>
          </cell>
          <cell r="AH108">
            <v>541</v>
          </cell>
        </row>
        <row r="109">
          <cell r="B109" t="str">
            <v>N4205</v>
          </cell>
          <cell r="C109" t="str">
            <v>E08000001</v>
          </cell>
          <cell r="D109">
            <v>0</v>
          </cell>
          <cell r="E109" t="str">
            <v>Bolton</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row>
        <row r="110">
          <cell r="B110" t="str">
            <v>T4210</v>
          </cell>
          <cell r="C110" t="str">
            <v>E08000002</v>
          </cell>
          <cell r="D110">
            <v>0</v>
          </cell>
          <cell r="E110" t="str">
            <v>Bury</v>
          </cell>
          <cell r="F110">
            <v>8052</v>
          </cell>
          <cell r="G110">
            <v>0</v>
          </cell>
          <cell r="H110">
            <v>156</v>
          </cell>
          <cell r="I110">
            <v>156</v>
          </cell>
          <cell r="J110">
            <v>0</v>
          </cell>
          <cell r="K110">
            <v>3093</v>
          </cell>
          <cell r="L110">
            <v>3093</v>
          </cell>
          <cell r="M110">
            <v>0</v>
          </cell>
          <cell r="N110">
            <v>2618</v>
          </cell>
          <cell r="O110">
            <v>2618</v>
          </cell>
          <cell r="P110">
            <v>0</v>
          </cell>
          <cell r="Q110">
            <v>2091</v>
          </cell>
          <cell r="R110">
            <v>2091</v>
          </cell>
          <cell r="S110">
            <v>0</v>
          </cell>
          <cell r="T110">
            <v>91</v>
          </cell>
          <cell r="U110">
            <v>91</v>
          </cell>
          <cell r="V110">
            <v>0</v>
          </cell>
          <cell r="W110">
            <v>0</v>
          </cell>
          <cell r="X110">
            <v>0</v>
          </cell>
          <cell r="Y110">
            <v>0</v>
          </cell>
          <cell r="Z110">
            <v>1</v>
          </cell>
          <cell r="AA110">
            <v>1</v>
          </cell>
          <cell r="AB110">
            <v>0</v>
          </cell>
          <cell r="AC110">
            <v>0</v>
          </cell>
          <cell r="AD110">
            <v>0</v>
          </cell>
          <cell r="AE110">
            <v>0</v>
          </cell>
          <cell r="AF110">
            <v>8050</v>
          </cell>
          <cell r="AG110">
            <v>8050</v>
          </cell>
          <cell r="AH110">
            <v>0</v>
          </cell>
        </row>
        <row r="111">
          <cell r="B111" t="str">
            <v>B4215</v>
          </cell>
          <cell r="C111" t="str">
            <v>E08000003</v>
          </cell>
          <cell r="D111">
            <v>0</v>
          </cell>
          <cell r="E111" t="str">
            <v>Manchester</v>
          </cell>
          <cell r="F111">
            <v>16306</v>
          </cell>
          <cell r="G111">
            <v>350</v>
          </cell>
          <cell r="H111">
            <v>30</v>
          </cell>
          <cell r="I111">
            <v>30</v>
          </cell>
          <cell r="J111">
            <v>0</v>
          </cell>
          <cell r="K111">
            <v>3956</v>
          </cell>
          <cell r="L111">
            <v>3956</v>
          </cell>
          <cell r="M111">
            <v>0</v>
          </cell>
          <cell r="N111">
            <v>5176</v>
          </cell>
          <cell r="O111">
            <v>5176</v>
          </cell>
          <cell r="P111">
            <v>0</v>
          </cell>
          <cell r="Q111">
            <v>6307</v>
          </cell>
          <cell r="R111">
            <v>6307</v>
          </cell>
          <cell r="S111">
            <v>0</v>
          </cell>
          <cell r="T111">
            <v>699</v>
          </cell>
          <cell r="U111">
            <v>699</v>
          </cell>
          <cell r="V111">
            <v>0</v>
          </cell>
          <cell r="W111">
            <v>14</v>
          </cell>
          <cell r="X111">
            <v>14</v>
          </cell>
          <cell r="Y111">
            <v>0</v>
          </cell>
          <cell r="Z111">
            <v>49</v>
          </cell>
          <cell r="AA111">
            <v>49</v>
          </cell>
          <cell r="AB111">
            <v>0</v>
          </cell>
          <cell r="AC111">
            <v>77</v>
          </cell>
          <cell r="AD111">
            <v>77</v>
          </cell>
          <cell r="AE111">
            <v>0</v>
          </cell>
          <cell r="AF111">
            <v>16308</v>
          </cell>
          <cell r="AG111">
            <v>16308</v>
          </cell>
          <cell r="AH111">
            <v>0</v>
          </cell>
        </row>
        <row r="112">
          <cell r="B112" t="str">
            <v>F4220</v>
          </cell>
          <cell r="C112" t="str">
            <v>E08000004</v>
          </cell>
          <cell r="D112">
            <v>0</v>
          </cell>
          <cell r="E112" t="str">
            <v>Oldham</v>
          </cell>
          <cell r="F112">
            <v>2066</v>
          </cell>
          <cell r="G112">
            <v>0</v>
          </cell>
          <cell r="H112">
            <v>0</v>
          </cell>
          <cell r="I112">
            <v>0</v>
          </cell>
          <cell r="J112">
            <v>0</v>
          </cell>
          <cell r="K112">
            <v>1310</v>
          </cell>
          <cell r="L112">
            <v>1310</v>
          </cell>
          <cell r="M112">
            <v>0</v>
          </cell>
          <cell r="N112">
            <v>387</v>
          </cell>
          <cell r="O112">
            <v>387</v>
          </cell>
          <cell r="P112">
            <v>0</v>
          </cell>
          <cell r="Q112">
            <v>228</v>
          </cell>
          <cell r="R112">
            <v>228</v>
          </cell>
          <cell r="S112">
            <v>0</v>
          </cell>
          <cell r="T112">
            <v>109</v>
          </cell>
          <cell r="U112">
            <v>109</v>
          </cell>
          <cell r="V112">
            <v>0</v>
          </cell>
          <cell r="W112">
            <v>32</v>
          </cell>
          <cell r="X112">
            <v>32</v>
          </cell>
          <cell r="Y112">
            <v>0</v>
          </cell>
          <cell r="Z112">
            <v>0</v>
          </cell>
          <cell r="AA112">
            <v>0</v>
          </cell>
          <cell r="AB112">
            <v>0</v>
          </cell>
          <cell r="AC112">
            <v>0</v>
          </cell>
          <cell r="AD112">
            <v>0</v>
          </cell>
          <cell r="AE112">
            <v>0</v>
          </cell>
          <cell r="AF112">
            <v>2066</v>
          </cell>
          <cell r="AG112">
            <v>2066</v>
          </cell>
          <cell r="AH112">
            <v>0</v>
          </cell>
        </row>
        <row r="113">
          <cell r="B113" t="str">
            <v>P4225</v>
          </cell>
          <cell r="C113" t="str">
            <v>E08000005</v>
          </cell>
          <cell r="D113">
            <v>0</v>
          </cell>
          <cell r="E113" t="str">
            <v>Rochdale</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row>
        <row r="114">
          <cell r="B114" t="str">
            <v>U4230</v>
          </cell>
          <cell r="C114" t="str">
            <v>E08000006</v>
          </cell>
          <cell r="D114">
            <v>0</v>
          </cell>
          <cell r="E114" t="str">
            <v>Salford</v>
          </cell>
          <cell r="F114">
            <v>1241</v>
          </cell>
          <cell r="G114">
            <v>0</v>
          </cell>
          <cell r="H114">
            <v>8</v>
          </cell>
          <cell r="I114">
            <v>8</v>
          </cell>
          <cell r="J114">
            <v>0</v>
          </cell>
          <cell r="K114">
            <v>321</v>
          </cell>
          <cell r="L114">
            <v>321</v>
          </cell>
          <cell r="M114">
            <v>0</v>
          </cell>
          <cell r="N114">
            <v>757</v>
          </cell>
          <cell r="O114">
            <v>757</v>
          </cell>
          <cell r="P114">
            <v>0</v>
          </cell>
          <cell r="Q114">
            <v>128</v>
          </cell>
          <cell r="R114">
            <v>128</v>
          </cell>
          <cell r="S114">
            <v>0</v>
          </cell>
          <cell r="T114">
            <v>27</v>
          </cell>
          <cell r="U114">
            <v>27</v>
          </cell>
          <cell r="V114">
            <v>0</v>
          </cell>
          <cell r="W114">
            <v>0</v>
          </cell>
          <cell r="X114">
            <v>0</v>
          </cell>
          <cell r="Y114">
            <v>0</v>
          </cell>
          <cell r="Z114">
            <v>0</v>
          </cell>
          <cell r="AA114">
            <v>0</v>
          </cell>
          <cell r="AB114">
            <v>0</v>
          </cell>
          <cell r="AC114">
            <v>0</v>
          </cell>
          <cell r="AD114">
            <v>0</v>
          </cell>
          <cell r="AE114">
            <v>0</v>
          </cell>
          <cell r="AF114">
            <v>1241</v>
          </cell>
          <cell r="AG114">
            <v>1241</v>
          </cell>
          <cell r="AH114">
            <v>0</v>
          </cell>
        </row>
        <row r="115">
          <cell r="B115" t="str">
            <v>C4235</v>
          </cell>
          <cell r="C115" t="str">
            <v>E08000007</v>
          </cell>
          <cell r="D115">
            <v>0</v>
          </cell>
          <cell r="E115" t="str">
            <v>Stockport</v>
          </cell>
          <cell r="F115">
            <v>11340</v>
          </cell>
          <cell r="G115">
            <v>0</v>
          </cell>
          <cell r="H115">
            <v>393</v>
          </cell>
          <cell r="I115">
            <v>393</v>
          </cell>
          <cell r="J115">
            <v>0</v>
          </cell>
          <cell r="K115">
            <v>3778</v>
          </cell>
          <cell r="L115">
            <v>3762</v>
          </cell>
          <cell r="M115">
            <v>16</v>
          </cell>
          <cell r="N115">
            <v>3742</v>
          </cell>
          <cell r="O115">
            <v>3649</v>
          </cell>
          <cell r="P115">
            <v>93</v>
          </cell>
          <cell r="Q115">
            <v>3300</v>
          </cell>
          <cell r="R115">
            <v>3178</v>
          </cell>
          <cell r="S115">
            <v>122</v>
          </cell>
          <cell r="T115">
            <v>125</v>
          </cell>
          <cell r="U115">
            <v>122</v>
          </cell>
          <cell r="V115">
            <v>3</v>
          </cell>
          <cell r="W115">
            <v>1</v>
          </cell>
          <cell r="X115">
            <v>1</v>
          </cell>
          <cell r="Y115">
            <v>0</v>
          </cell>
          <cell r="Z115">
            <v>1</v>
          </cell>
          <cell r="AA115">
            <v>1</v>
          </cell>
          <cell r="AB115">
            <v>0</v>
          </cell>
          <cell r="AC115">
            <v>0</v>
          </cell>
          <cell r="AD115">
            <v>0</v>
          </cell>
          <cell r="AE115">
            <v>0</v>
          </cell>
          <cell r="AF115">
            <v>11340</v>
          </cell>
          <cell r="AG115">
            <v>11106</v>
          </cell>
          <cell r="AH115">
            <v>234</v>
          </cell>
        </row>
        <row r="116">
          <cell r="B116" t="str">
            <v>G4240</v>
          </cell>
          <cell r="C116" t="str">
            <v>E08000008</v>
          </cell>
          <cell r="D116">
            <v>0</v>
          </cell>
          <cell r="E116" t="str">
            <v>Tameside</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row>
        <row r="117">
          <cell r="B117" t="str">
            <v>Q4245</v>
          </cell>
          <cell r="C117" t="str">
            <v>E08000009</v>
          </cell>
          <cell r="D117">
            <v>0</v>
          </cell>
          <cell r="E117" t="str">
            <v>Trafford</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row>
        <row r="118">
          <cell r="B118" t="str">
            <v>V4250</v>
          </cell>
          <cell r="C118" t="str">
            <v>E08000010</v>
          </cell>
          <cell r="D118">
            <v>0</v>
          </cell>
          <cell r="E118" t="str">
            <v>Wigan</v>
          </cell>
          <cell r="F118">
            <v>22268</v>
          </cell>
          <cell r="G118">
            <v>21</v>
          </cell>
          <cell r="H118">
            <v>165</v>
          </cell>
          <cell r="I118">
            <v>165</v>
          </cell>
          <cell r="J118">
            <v>0</v>
          </cell>
          <cell r="K118">
            <v>5352</v>
          </cell>
          <cell r="L118">
            <v>5352</v>
          </cell>
          <cell r="M118">
            <v>0</v>
          </cell>
          <cell r="N118">
            <v>6702</v>
          </cell>
          <cell r="O118">
            <v>6610</v>
          </cell>
          <cell r="P118">
            <v>92</v>
          </cell>
          <cell r="Q118">
            <v>9711</v>
          </cell>
          <cell r="R118">
            <v>9496</v>
          </cell>
          <cell r="S118">
            <v>215</v>
          </cell>
          <cell r="T118">
            <v>257</v>
          </cell>
          <cell r="U118">
            <v>257</v>
          </cell>
          <cell r="V118">
            <v>0</v>
          </cell>
          <cell r="W118">
            <v>2</v>
          </cell>
          <cell r="X118">
            <v>2</v>
          </cell>
          <cell r="Y118">
            <v>0</v>
          </cell>
          <cell r="Z118">
            <v>5</v>
          </cell>
          <cell r="AA118">
            <v>5</v>
          </cell>
          <cell r="AB118">
            <v>0</v>
          </cell>
          <cell r="AC118">
            <v>0</v>
          </cell>
          <cell r="AD118">
            <v>0</v>
          </cell>
          <cell r="AE118">
            <v>0</v>
          </cell>
          <cell r="AF118">
            <v>22194</v>
          </cell>
          <cell r="AG118">
            <v>21887</v>
          </cell>
          <cell r="AH118">
            <v>307</v>
          </cell>
        </row>
        <row r="119">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row>
        <row r="120">
          <cell r="B120">
            <v>0</v>
          </cell>
          <cell r="C120" t="str">
            <v>E11000002</v>
          </cell>
          <cell r="D120" t="str">
            <v>Merseyside (Met County)</v>
          </cell>
          <cell r="E120">
            <v>0</v>
          </cell>
          <cell r="F120">
            <v>770</v>
          </cell>
          <cell r="G120">
            <v>6</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row>
        <row r="121">
          <cell r="B121" t="str">
            <v>V4305</v>
          </cell>
          <cell r="C121" t="str">
            <v>E08000011</v>
          </cell>
          <cell r="D121">
            <v>0</v>
          </cell>
          <cell r="E121" t="str">
            <v>Knowsley</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row>
        <row r="122">
          <cell r="B122" t="str">
            <v>Z4310</v>
          </cell>
          <cell r="C122" t="str">
            <v>E08000012</v>
          </cell>
          <cell r="D122">
            <v>0</v>
          </cell>
          <cell r="E122" t="str">
            <v>Liverpool</v>
          </cell>
          <cell r="F122">
            <v>682</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row>
        <row r="123">
          <cell r="B123" t="str">
            <v>M4320</v>
          </cell>
          <cell r="C123" t="str">
            <v>E08000014</v>
          </cell>
          <cell r="D123">
            <v>0</v>
          </cell>
          <cell r="E123" t="str">
            <v>Sefton</v>
          </cell>
          <cell r="F123">
            <v>47</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row>
        <row r="124">
          <cell r="B124" t="str">
            <v>H4315</v>
          </cell>
          <cell r="C124" t="str">
            <v>E08000013</v>
          </cell>
          <cell r="D124">
            <v>0</v>
          </cell>
          <cell r="E124" t="str">
            <v>St Helens</v>
          </cell>
          <cell r="F124">
            <v>2</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row>
        <row r="125">
          <cell r="B125" t="str">
            <v>W4325</v>
          </cell>
          <cell r="C125" t="str">
            <v>E08000015</v>
          </cell>
          <cell r="D125">
            <v>0</v>
          </cell>
          <cell r="E125" t="str">
            <v>Wirral</v>
          </cell>
          <cell r="F125">
            <v>39</v>
          </cell>
          <cell r="G125">
            <v>6</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row>
        <row r="126">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row>
        <row r="127">
          <cell r="B127">
            <v>0</v>
          </cell>
          <cell r="C127" t="str">
            <v>E11000003</v>
          </cell>
          <cell r="D127" t="str">
            <v>South Yorkshire (Met County)</v>
          </cell>
          <cell r="E127">
            <v>0</v>
          </cell>
          <cell r="F127">
            <v>100029</v>
          </cell>
          <cell r="G127">
            <v>393</v>
          </cell>
          <cell r="H127">
            <v>626</v>
          </cell>
          <cell r="I127">
            <v>626</v>
          </cell>
          <cell r="J127">
            <v>0</v>
          </cell>
          <cell r="K127">
            <v>27703</v>
          </cell>
          <cell r="L127">
            <v>27678</v>
          </cell>
          <cell r="M127">
            <v>25</v>
          </cell>
          <cell r="N127">
            <v>33593</v>
          </cell>
          <cell r="O127">
            <v>33500</v>
          </cell>
          <cell r="P127">
            <v>93</v>
          </cell>
          <cell r="Q127">
            <v>36693</v>
          </cell>
          <cell r="R127">
            <v>36612</v>
          </cell>
          <cell r="S127">
            <v>81</v>
          </cell>
          <cell r="T127">
            <v>1211</v>
          </cell>
          <cell r="U127">
            <v>1196</v>
          </cell>
          <cell r="V127">
            <v>15</v>
          </cell>
          <cell r="W127">
            <v>31</v>
          </cell>
          <cell r="X127">
            <v>30</v>
          </cell>
          <cell r="Y127">
            <v>1</v>
          </cell>
          <cell r="Z127">
            <v>10</v>
          </cell>
          <cell r="AA127">
            <v>10</v>
          </cell>
          <cell r="AB127">
            <v>0</v>
          </cell>
          <cell r="AC127">
            <v>6</v>
          </cell>
          <cell r="AD127">
            <v>6</v>
          </cell>
          <cell r="AE127">
            <v>0</v>
          </cell>
          <cell r="AF127">
            <v>99873</v>
          </cell>
          <cell r="AG127">
            <v>99658</v>
          </cell>
          <cell r="AH127">
            <v>215</v>
          </cell>
        </row>
        <row r="128">
          <cell r="B128" t="str">
            <v>B4405</v>
          </cell>
          <cell r="C128" t="str">
            <v>E08000016</v>
          </cell>
          <cell r="D128">
            <v>0</v>
          </cell>
          <cell r="E128" t="str">
            <v>Barnsley</v>
          </cell>
          <cell r="F128">
            <v>18709</v>
          </cell>
          <cell r="G128">
            <v>0</v>
          </cell>
          <cell r="H128">
            <v>122</v>
          </cell>
          <cell r="I128">
            <v>122</v>
          </cell>
          <cell r="J128">
            <v>0</v>
          </cell>
          <cell r="K128">
            <v>4103</v>
          </cell>
          <cell r="L128">
            <v>4103</v>
          </cell>
          <cell r="M128">
            <v>0</v>
          </cell>
          <cell r="N128">
            <v>6453</v>
          </cell>
          <cell r="O128">
            <v>6453</v>
          </cell>
          <cell r="P128">
            <v>0</v>
          </cell>
          <cell r="Q128">
            <v>7800</v>
          </cell>
          <cell r="R128">
            <v>7800</v>
          </cell>
          <cell r="S128">
            <v>0</v>
          </cell>
          <cell r="T128">
            <v>217</v>
          </cell>
          <cell r="U128">
            <v>217</v>
          </cell>
          <cell r="V128">
            <v>0</v>
          </cell>
          <cell r="W128">
            <v>7</v>
          </cell>
          <cell r="X128">
            <v>7</v>
          </cell>
          <cell r="Y128">
            <v>0</v>
          </cell>
          <cell r="Z128">
            <v>1</v>
          </cell>
          <cell r="AA128">
            <v>1</v>
          </cell>
          <cell r="AB128">
            <v>0</v>
          </cell>
          <cell r="AC128">
            <v>6</v>
          </cell>
          <cell r="AD128">
            <v>6</v>
          </cell>
          <cell r="AE128">
            <v>0</v>
          </cell>
          <cell r="AF128">
            <v>18709</v>
          </cell>
          <cell r="AG128">
            <v>18709</v>
          </cell>
          <cell r="AH128">
            <v>0</v>
          </cell>
        </row>
        <row r="129">
          <cell r="B129" t="str">
            <v>F4410</v>
          </cell>
          <cell r="C129" t="str">
            <v>E08000017</v>
          </cell>
          <cell r="D129">
            <v>0</v>
          </cell>
          <cell r="E129" t="str">
            <v>Doncaster</v>
          </cell>
          <cell r="F129">
            <v>20440</v>
          </cell>
          <cell r="G129">
            <v>0</v>
          </cell>
          <cell r="H129">
            <v>84</v>
          </cell>
          <cell r="I129">
            <v>84</v>
          </cell>
          <cell r="J129">
            <v>0</v>
          </cell>
          <cell r="K129">
            <v>5001</v>
          </cell>
          <cell r="L129">
            <v>4996</v>
          </cell>
          <cell r="M129">
            <v>5</v>
          </cell>
          <cell r="N129">
            <v>6101</v>
          </cell>
          <cell r="O129">
            <v>6047</v>
          </cell>
          <cell r="P129">
            <v>54</v>
          </cell>
          <cell r="Q129">
            <v>8851</v>
          </cell>
          <cell r="R129">
            <v>8797</v>
          </cell>
          <cell r="S129">
            <v>54</v>
          </cell>
          <cell r="T129">
            <v>398</v>
          </cell>
          <cell r="U129">
            <v>396</v>
          </cell>
          <cell r="V129">
            <v>2</v>
          </cell>
          <cell r="W129">
            <v>2</v>
          </cell>
          <cell r="X129">
            <v>2</v>
          </cell>
          <cell r="Y129">
            <v>0</v>
          </cell>
          <cell r="Z129">
            <v>3</v>
          </cell>
          <cell r="AA129">
            <v>3</v>
          </cell>
          <cell r="AB129">
            <v>0</v>
          </cell>
          <cell r="AC129">
            <v>0</v>
          </cell>
          <cell r="AD129">
            <v>0</v>
          </cell>
          <cell r="AE129">
            <v>0</v>
          </cell>
          <cell r="AF129">
            <v>20440</v>
          </cell>
          <cell r="AG129">
            <v>20325</v>
          </cell>
          <cell r="AH129">
            <v>115</v>
          </cell>
        </row>
        <row r="130">
          <cell r="B130" t="str">
            <v>P4415</v>
          </cell>
          <cell r="C130" t="str">
            <v>E08000018</v>
          </cell>
          <cell r="D130">
            <v>0</v>
          </cell>
          <cell r="E130" t="str">
            <v>Rotherham</v>
          </cell>
          <cell r="F130">
            <v>20685</v>
          </cell>
          <cell r="G130">
            <v>318</v>
          </cell>
          <cell r="H130">
            <v>76</v>
          </cell>
          <cell r="I130">
            <v>76</v>
          </cell>
          <cell r="J130">
            <v>0</v>
          </cell>
          <cell r="K130">
            <v>4907</v>
          </cell>
          <cell r="L130">
            <v>4907</v>
          </cell>
          <cell r="M130">
            <v>0</v>
          </cell>
          <cell r="N130">
            <v>6633</v>
          </cell>
          <cell r="O130">
            <v>6633</v>
          </cell>
          <cell r="P130">
            <v>0</v>
          </cell>
          <cell r="Q130">
            <v>8672</v>
          </cell>
          <cell r="R130">
            <v>8672</v>
          </cell>
          <cell r="S130">
            <v>0</v>
          </cell>
          <cell r="T130">
            <v>237</v>
          </cell>
          <cell r="U130">
            <v>237</v>
          </cell>
          <cell r="V130">
            <v>0</v>
          </cell>
          <cell r="W130">
            <v>3</v>
          </cell>
          <cell r="X130">
            <v>3</v>
          </cell>
          <cell r="Y130">
            <v>0</v>
          </cell>
          <cell r="Z130">
            <v>1</v>
          </cell>
          <cell r="AA130">
            <v>1</v>
          </cell>
          <cell r="AB130">
            <v>0</v>
          </cell>
          <cell r="AC130">
            <v>0</v>
          </cell>
          <cell r="AD130">
            <v>0</v>
          </cell>
          <cell r="AE130">
            <v>0</v>
          </cell>
          <cell r="AF130">
            <v>20529</v>
          </cell>
          <cell r="AG130">
            <v>20529</v>
          </cell>
          <cell r="AH130">
            <v>0</v>
          </cell>
        </row>
        <row r="131">
          <cell r="B131" t="str">
            <v>U4420</v>
          </cell>
          <cell r="C131" t="str">
            <v>E08000019</v>
          </cell>
          <cell r="D131">
            <v>0</v>
          </cell>
          <cell r="E131" t="str">
            <v>Sheffield</v>
          </cell>
          <cell r="F131">
            <v>40195</v>
          </cell>
          <cell r="G131">
            <v>75</v>
          </cell>
          <cell r="H131">
            <v>344</v>
          </cell>
          <cell r="I131">
            <v>344</v>
          </cell>
          <cell r="J131">
            <v>0</v>
          </cell>
          <cell r="K131">
            <v>13692</v>
          </cell>
          <cell r="L131">
            <v>13672</v>
          </cell>
          <cell r="M131">
            <v>20</v>
          </cell>
          <cell r="N131">
            <v>14406</v>
          </cell>
          <cell r="O131">
            <v>14367</v>
          </cell>
          <cell r="P131">
            <v>39</v>
          </cell>
          <cell r="Q131">
            <v>11370</v>
          </cell>
          <cell r="R131">
            <v>11343</v>
          </cell>
          <cell r="S131">
            <v>27</v>
          </cell>
          <cell r="T131">
            <v>359</v>
          </cell>
          <cell r="U131">
            <v>346</v>
          </cell>
          <cell r="V131">
            <v>13</v>
          </cell>
          <cell r="W131">
            <v>19</v>
          </cell>
          <cell r="X131">
            <v>18</v>
          </cell>
          <cell r="Y131">
            <v>1</v>
          </cell>
          <cell r="Z131">
            <v>5</v>
          </cell>
          <cell r="AA131">
            <v>5</v>
          </cell>
          <cell r="AB131">
            <v>0</v>
          </cell>
          <cell r="AC131">
            <v>0</v>
          </cell>
          <cell r="AD131">
            <v>0</v>
          </cell>
          <cell r="AE131">
            <v>0</v>
          </cell>
          <cell r="AF131">
            <v>40195</v>
          </cell>
          <cell r="AG131">
            <v>40095</v>
          </cell>
          <cell r="AH131">
            <v>100</v>
          </cell>
        </row>
        <row r="132">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row>
        <row r="133">
          <cell r="B133">
            <v>0</v>
          </cell>
          <cell r="C133" t="str">
            <v>E11000007</v>
          </cell>
          <cell r="D133" t="str">
            <v>Tyne and Wear (Met County)</v>
          </cell>
          <cell r="E133">
            <v>0</v>
          </cell>
          <cell r="F133">
            <v>78374</v>
          </cell>
          <cell r="G133">
            <v>1400</v>
          </cell>
          <cell r="H133">
            <v>636</v>
          </cell>
          <cell r="I133">
            <v>636</v>
          </cell>
          <cell r="J133">
            <v>0</v>
          </cell>
          <cell r="K133">
            <v>16911</v>
          </cell>
          <cell r="L133">
            <v>16903</v>
          </cell>
          <cell r="M133">
            <v>8</v>
          </cell>
          <cell r="N133">
            <v>30049</v>
          </cell>
          <cell r="O133">
            <v>30029</v>
          </cell>
          <cell r="P133">
            <v>20</v>
          </cell>
          <cell r="Q133">
            <v>28679</v>
          </cell>
          <cell r="R133">
            <v>28675</v>
          </cell>
          <cell r="S133">
            <v>4</v>
          </cell>
          <cell r="T133">
            <v>1511</v>
          </cell>
          <cell r="U133">
            <v>1511</v>
          </cell>
          <cell r="V133">
            <v>0</v>
          </cell>
          <cell r="W133">
            <v>135</v>
          </cell>
          <cell r="X133">
            <v>73</v>
          </cell>
          <cell r="Y133">
            <v>62</v>
          </cell>
          <cell r="Z133">
            <v>19</v>
          </cell>
          <cell r="AA133">
            <v>19</v>
          </cell>
          <cell r="AB133">
            <v>0</v>
          </cell>
          <cell r="AC133">
            <v>4</v>
          </cell>
          <cell r="AD133">
            <v>4</v>
          </cell>
          <cell r="AE133">
            <v>0</v>
          </cell>
          <cell r="AF133">
            <v>77944</v>
          </cell>
          <cell r="AG133">
            <v>77850</v>
          </cell>
          <cell r="AH133">
            <v>94</v>
          </cell>
        </row>
        <row r="134">
          <cell r="B134" t="str">
            <v>H4505</v>
          </cell>
          <cell r="C134" t="str">
            <v>E08000037</v>
          </cell>
          <cell r="D134">
            <v>0</v>
          </cell>
          <cell r="E134" t="str">
            <v>Gateshead</v>
          </cell>
          <cell r="F134">
            <v>19686</v>
          </cell>
          <cell r="G134">
            <v>400</v>
          </cell>
          <cell r="H134">
            <v>262</v>
          </cell>
          <cell r="I134">
            <v>262</v>
          </cell>
          <cell r="J134">
            <v>0</v>
          </cell>
          <cell r="K134">
            <v>4016</v>
          </cell>
          <cell r="L134">
            <v>4016</v>
          </cell>
          <cell r="M134">
            <v>0</v>
          </cell>
          <cell r="N134">
            <v>8904</v>
          </cell>
          <cell r="O134">
            <v>8904</v>
          </cell>
          <cell r="P134">
            <v>0</v>
          </cell>
          <cell r="Q134">
            <v>6107</v>
          </cell>
          <cell r="R134">
            <v>6107</v>
          </cell>
          <cell r="S134">
            <v>0</v>
          </cell>
          <cell r="T134">
            <v>343</v>
          </cell>
          <cell r="U134">
            <v>343</v>
          </cell>
          <cell r="V134">
            <v>0</v>
          </cell>
          <cell r="W134">
            <v>4</v>
          </cell>
          <cell r="X134">
            <v>4</v>
          </cell>
          <cell r="Y134">
            <v>0</v>
          </cell>
          <cell r="Z134">
            <v>1</v>
          </cell>
          <cell r="AA134">
            <v>1</v>
          </cell>
          <cell r="AB134">
            <v>0</v>
          </cell>
          <cell r="AC134">
            <v>0</v>
          </cell>
          <cell r="AD134">
            <v>0</v>
          </cell>
          <cell r="AE134">
            <v>0</v>
          </cell>
          <cell r="AF134">
            <v>19637</v>
          </cell>
          <cell r="AG134">
            <v>19637</v>
          </cell>
          <cell r="AH134">
            <v>0</v>
          </cell>
        </row>
        <row r="135">
          <cell r="B135" t="str">
            <v>M4510</v>
          </cell>
          <cell r="C135" t="str">
            <v>E08000021</v>
          </cell>
          <cell r="D135">
            <v>0</v>
          </cell>
          <cell r="E135" t="str">
            <v>Newcastle upon Tyne</v>
          </cell>
          <cell r="F135">
            <v>25963</v>
          </cell>
          <cell r="G135">
            <v>1000</v>
          </cell>
          <cell r="H135">
            <v>261</v>
          </cell>
          <cell r="I135">
            <v>261</v>
          </cell>
          <cell r="J135">
            <v>0</v>
          </cell>
          <cell r="K135">
            <v>5248</v>
          </cell>
          <cell r="L135">
            <v>5248</v>
          </cell>
          <cell r="M135">
            <v>0</v>
          </cell>
          <cell r="N135">
            <v>9833</v>
          </cell>
          <cell r="O135">
            <v>9833</v>
          </cell>
          <cell r="P135">
            <v>0</v>
          </cell>
          <cell r="Q135">
            <v>10022</v>
          </cell>
          <cell r="R135">
            <v>10022</v>
          </cell>
          <cell r="S135">
            <v>0</v>
          </cell>
          <cell r="T135">
            <v>516</v>
          </cell>
          <cell r="U135">
            <v>516</v>
          </cell>
          <cell r="V135">
            <v>0</v>
          </cell>
          <cell r="W135">
            <v>124</v>
          </cell>
          <cell r="X135">
            <v>62</v>
          </cell>
          <cell r="Y135">
            <v>62</v>
          </cell>
          <cell r="Z135">
            <v>17</v>
          </cell>
          <cell r="AA135">
            <v>17</v>
          </cell>
          <cell r="AB135">
            <v>0</v>
          </cell>
          <cell r="AC135">
            <v>4</v>
          </cell>
          <cell r="AD135">
            <v>4</v>
          </cell>
          <cell r="AE135">
            <v>0</v>
          </cell>
          <cell r="AF135">
            <v>26025</v>
          </cell>
          <cell r="AG135">
            <v>25963</v>
          </cell>
          <cell r="AH135">
            <v>62</v>
          </cell>
        </row>
        <row r="136">
          <cell r="B136" t="str">
            <v>W4515</v>
          </cell>
          <cell r="C136" t="str">
            <v>E08000022</v>
          </cell>
          <cell r="D136">
            <v>0</v>
          </cell>
          <cell r="E136" t="str">
            <v>North Tyneside</v>
          </cell>
          <cell r="F136">
            <v>15388</v>
          </cell>
          <cell r="G136">
            <v>0</v>
          </cell>
          <cell r="H136">
            <v>23</v>
          </cell>
          <cell r="I136">
            <v>23</v>
          </cell>
          <cell r="J136">
            <v>0</v>
          </cell>
          <cell r="K136">
            <v>3587</v>
          </cell>
          <cell r="L136">
            <v>3579</v>
          </cell>
          <cell r="M136">
            <v>8</v>
          </cell>
          <cell r="N136">
            <v>5249</v>
          </cell>
          <cell r="O136">
            <v>5229</v>
          </cell>
          <cell r="P136">
            <v>20</v>
          </cell>
          <cell r="Q136">
            <v>5730</v>
          </cell>
          <cell r="R136">
            <v>5726</v>
          </cell>
          <cell r="S136">
            <v>4</v>
          </cell>
          <cell r="T136">
            <v>351</v>
          </cell>
          <cell r="U136">
            <v>351</v>
          </cell>
          <cell r="V136">
            <v>0</v>
          </cell>
          <cell r="W136">
            <v>4</v>
          </cell>
          <cell r="X136">
            <v>4</v>
          </cell>
          <cell r="Y136">
            <v>0</v>
          </cell>
          <cell r="Z136">
            <v>1</v>
          </cell>
          <cell r="AA136">
            <v>1</v>
          </cell>
          <cell r="AB136">
            <v>0</v>
          </cell>
          <cell r="AC136">
            <v>0</v>
          </cell>
          <cell r="AD136">
            <v>0</v>
          </cell>
          <cell r="AE136">
            <v>0</v>
          </cell>
          <cell r="AF136">
            <v>14945</v>
          </cell>
          <cell r="AG136">
            <v>14913</v>
          </cell>
          <cell r="AH136">
            <v>32</v>
          </cell>
        </row>
        <row r="137">
          <cell r="B137" t="str">
            <v>A4520</v>
          </cell>
          <cell r="C137" t="str">
            <v>E08000023</v>
          </cell>
          <cell r="D137">
            <v>0</v>
          </cell>
          <cell r="E137" t="str">
            <v>South Tyneside</v>
          </cell>
          <cell r="F137">
            <v>17337</v>
          </cell>
          <cell r="G137">
            <v>0</v>
          </cell>
          <cell r="H137">
            <v>90</v>
          </cell>
          <cell r="I137">
            <v>90</v>
          </cell>
          <cell r="J137">
            <v>0</v>
          </cell>
          <cell r="K137">
            <v>4060</v>
          </cell>
          <cell r="L137">
            <v>4060</v>
          </cell>
          <cell r="M137">
            <v>0</v>
          </cell>
          <cell r="N137">
            <v>6063</v>
          </cell>
          <cell r="O137">
            <v>6063</v>
          </cell>
          <cell r="P137">
            <v>0</v>
          </cell>
          <cell r="Q137">
            <v>6820</v>
          </cell>
          <cell r="R137">
            <v>6820</v>
          </cell>
          <cell r="S137">
            <v>0</v>
          </cell>
          <cell r="T137">
            <v>301</v>
          </cell>
          <cell r="U137">
            <v>301</v>
          </cell>
          <cell r="V137">
            <v>0</v>
          </cell>
          <cell r="W137">
            <v>3</v>
          </cell>
          <cell r="X137">
            <v>3</v>
          </cell>
          <cell r="Y137">
            <v>0</v>
          </cell>
          <cell r="Z137">
            <v>0</v>
          </cell>
          <cell r="AA137">
            <v>0</v>
          </cell>
          <cell r="AB137">
            <v>0</v>
          </cell>
          <cell r="AC137">
            <v>0</v>
          </cell>
          <cell r="AD137">
            <v>0</v>
          </cell>
          <cell r="AE137">
            <v>0</v>
          </cell>
          <cell r="AF137">
            <v>17337</v>
          </cell>
          <cell r="AG137">
            <v>17337</v>
          </cell>
          <cell r="AH137">
            <v>0</v>
          </cell>
        </row>
        <row r="138">
          <cell r="B138" t="str">
            <v>J4525</v>
          </cell>
          <cell r="C138" t="str">
            <v>E08000024</v>
          </cell>
          <cell r="D138">
            <v>0</v>
          </cell>
          <cell r="E138" t="str">
            <v>Sunderland</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row>
        <row r="140">
          <cell r="B140">
            <v>0</v>
          </cell>
          <cell r="C140" t="str">
            <v>E11000005</v>
          </cell>
          <cell r="D140" t="str">
            <v>West Midlands (Met County)</v>
          </cell>
          <cell r="E140">
            <v>0</v>
          </cell>
          <cell r="F140">
            <v>147310</v>
          </cell>
          <cell r="G140">
            <v>1227</v>
          </cell>
          <cell r="H140">
            <v>1390</v>
          </cell>
          <cell r="I140">
            <v>1389</v>
          </cell>
          <cell r="J140">
            <v>1</v>
          </cell>
          <cell r="K140">
            <v>41294</v>
          </cell>
          <cell r="L140">
            <v>41288</v>
          </cell>
          <cell r="M140">
            <v>6</v>
          </cell>
          <cell r="N140">
            <v>44819</v>
          </cell>
          <cell r="O140">
            <v>44101</v>
          </cell>
          <cell r="P140">
            <v>718</v>
          </cell>
          <cell r="Q140">
            <v>55528</v>
          </cell>
          <cell r="R140">
            <v>54712</v>
          </cell>
          <cell r="S140">
            <v>816</v>
          </cell>
          <cell r="T140">
            <v>3711</v>
          </cell>
          <cell r="U140">
            <v>3529</v>
          </cell>
          <cell r="V140">
            <v>182</v>
          </cell>
          <cell r="W140">
            <v>187</v>
          </cell>
          <cell r="X140">
            <v>170</v>
          </cell>
          <cell r="Y140">
            <v>17</v>
          </cell>
          <cell r="Z140">
            <v>41</v>
          </cell>
          <cell r="AA140">
            <v>41</v>
          </cell>
          <cell r="AB140">
            <v>0</v>
          </cell>
          <cell r="AC140">
            <v>91</v>
          </cell>
          <cell r="AD140">
            <v>91</v>
          </cell>
          <cell r="AE140">
            <v>0</v>
          </cell>
          <cell r="AF140">
            <v>147061</v>
          </cell>
          <cell r="AG140">
            <v>145321</v>
          </cell>
          <cell r="AH140">
            <v>1740</v>
          </cell>
        </row>
        <row r="141">
          <cell r="B141" t="str">
            <v>P4605</v>
          </cell>
          <cell r="C141" t="str">
            <v>E08000025</v>
          </cell>
          <cell r="D141">
            <v>0</v>
          </cell>
          <cell r="E141" t="str">
            <v>Birmingham</v>
          </cell>
          <cell r="F141">
            <v>62609</v>
          </cell>
          <cell r="G141">
            <v>1125</v>
          </cell>
          <cell r="H141">
            <v>739</v>
          </cell>
          <cell r="I141">
            <v>739</v>
          </cell>
          <cell r="J141">
            <v>0</v>
          </cell>
          <cell r="K141">
            <v>18282</v>
          </cell>
          <cell r="L141">
            <v>18282</v>
          </cell>
          <cell r="M141">
            <v>0</v>
          </cell>
          <cell r="N141">
            <v>19681</v>
          </cell>
          <cell r="O141">
            <v>19044</v>
          </cell>
          <cell r="P141">
            <v>637</v>
          </cell>
          <cell r="Q141">
            <v>22170</v>
          </cell>
          <cell r="R141">
            <v>21409</v>
          </cell>
          <cell r="S141">
            <v>761</v>
          </cell>
          <cell r="T141">
            <v>1633</v>
          </cell>
          <cell r="U141">
            <v>1476</v>
          </cell>
          <cell r="V141">
            <v>157</v>
          </cell>
          <cell r="W141">
            <v>120</v>
          </cell>
          <cell r="X141">
            <v>103</v>
          </cell>
          <cell r="Y141">
            <v>17</v>
          </cell>
          <cell r="Z141">
            <v>12</v>
          </cell>
          <cell r="AA141">
            <v>12</v>
          </cell>
          <cell r="AB141">
            <v>0</v>
          </cell>
          <cell r="AC141">
            <v>82</v>
          </cell>
          <cell r="AD141">
            <v>82</v>
          </cell>
          <cell r="AE141">
            <v>0</v>
          </cell>
          <cell r="AF141">
            <v>62719</v>
          </cell>
          <cell r="AG141">
            <v>61147</v>
          </cell>
          <cell r="AH141">
            <v>1572</v>
          </cell>
        </row>
        <row r="142">
          <cell r="B142" t="str">
            <v>U4610</v>
          </cell>
          <cell r="C142" t="str">
            <v>E08000026</v>
          </cell>
          <cell r="D142">
            <v>0</v>
          </cell>
          <cell r="E142" t="str">
            <v>Coventry</v>
          </cell>
          <cell r="F142">
            <v>116</v>
          </cell>
          <cell r="G142">
            <v>21</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row>
        <row r="143">
          <cell r="B143" t="str">
            <v>C4615</v>
          </cell>
          <cell r="C143" t="str">
            <v>E08000027</v>
          </cell>
          <cell r="D143">
            <v>0</v>
          </cell>
          <cell r="E143" t="str">
            <v>Dudley</v>
          </cell>
          <cell r="F143">
            <v>22386</v>
          </cell>
          <cell r="G143">
            <v>11</v>
          </cell>
          <cell r="H143">
            <v>342</v>
          </cell>
          <cell r="I143">
            <v>342</v>
          </cell>
          <cell r="J143">
            <v>0</v>
          </cell>
          <cell r="K143">
            <v>5902</v>
          </cell>
          <cell r="L143">
            <v>5898</v>
          </cell>
          <cell r="M143">
            <v>4</v>
          </cell>
          <cell r="N143">
            <v>6666</v>
          </cell>
          <cell r="O143">
            <v>6663</v>
          </cell>
          <cell r="P143">
            <v>3</v>
          </cell>
          <cell r="Q143">
            <v>8852</v>
          </cell>
          <cell r="R143">
            <v>8852</v>
          </cell>
          <cell r="S143">
            <v>0</v>
          </cell>
          <cell r="T143">
            <v>588</v>
          </cell>
          <cell r="U143">
            <v>588</v>
          </cell>
          <cell r="V143">
            <v>0</v>
          </cell>
          <cell r="W143">
            <v>17</v>
          </cell>
          <cell r="X143">
            <v>17</v>
          </cell>
          <cell r="Y143">
            <v>0</v>
          </cell>
          <cell r="Z143">
            <v>10</v>
          </cell>
          <cell r="AA143">
            <v>10</v>
          </cell>
          <cell r="AB143">
            <v>0</v>
          </cell>
          <cell r="AC143">
            <v>9</v>
          </cell>
          <cell r="AD143">
            <v>9</v>
          </cell>
          <cell r="AE143">
            <v>0</v>
          </cell>
          <cell r="AF143">
            <v>22386</v>
          </cell>
          <cell r="AG143">
            <v>22379</v>
          </cell>
          <cell r="AH143">
            <v>7</v>
          </cell>
        </row>
        <row r="144">
          <cell r="B144" t="str">
            <v>G4620</v>
          </cell>
          <cell r="C144" t="str">
            <v>E08000028</v>
          </cell>
          <cell r="D144">
            <v>0</v>
          </cell>
          <cell r="E144" t="str">
            <v>Sandwell</v>
          </cell>
          <cell r="F144">
            <v>29198</v>
          </cell>
          <cell r="G144">
            <v>0</v>
          </cell>
          <cell r="H144">
            <v>48</v>
          </cell>
          <cell r="I144">
            <v>48</v>
          </cell>
          <cell r="J144">
            <v>0</v>
          </cell>
          <cell r="K144">
            <v>7560</v>
          </cell>
          <cell r="L144">
            <v>7560</v>
          </cell>
          <cell r="M144">
            <v>0</v>
          </cell>
          <cell r="N144">
            <v>8206</v>
          </cell>
          <cell r="O144">
            <v>8174</v>
          </cell>
          <cell r="P144">
            <v>32</v>
          </cell>
          <cell r="Q144">
            <v>12759</v>
          </cell>
          <cell r="R144">
            <v>12751</v>
          </cell>
          <cell r="S144">
            <v>8</v>
          </cell>
          <cell r="T144">
            <v>612</v>
          </cell>
          <cell r="U144">
            <v>605</v>
          </cell>
          <cell r="V144">
            <v>7</v>
          </cell>
          <cell r="W144">
            <v>10</v>
          </cell>
          <cell r="X144">
            <v>10</v>
          </cell>
          <cell r="Y144">
            <v>0</v>
          </cell>
          <cell r="Z144">
            <v>3</v>
          </cell>
          <cell r="AA144">
            <v>3</v>
          </cell>
          <cell r="AB144">
            <v>0</v>
          </cell>
          <cell r="AC144">
            <v>0</v>
          </cell>
          <cell r="AD144">
            <v>0</v>
          </cell>
          <cell r="AE144">
            <v>0</v>
          </cell>
          <cell r="AF144">
            <v>29198</v>
          </cell>
          <cell r="AG144">
            <v>29151</v>
          </cell>
          <cell r="AH144">
            <v>47</v>
          </cell>
        </row>
        <row r="145">
          <cell r="B145" t="str">
            <v>Q4625</v>
          </cell>
          <cell r="C145" t="str">
            <v>E08000029</v>
          </cell>
          <cell r="D145">
            <v>0</v>
          </cell>
          <cell r="E145" t="str">
            <v>Solihull</v>
          </cell>
          <cell r="F145">
            <v>10228</v>
          </cell>
          <cell r="G145">
            <v>30</v>
          </cell>
          <cell r="H145">
            <v>132</v>
          </cell>
          <cell r="I145">
            <v>131</v>
          </cell>
          <cell r="J145">
            <v>1</v>
          </cell>
          <cell r="K145">
            <v>3941</v>
          </cell>
          <cell r="L145">
            <v>3941</v>
          </cell>
          <cell r="M145">
            <v>0</v>
          </cell>
          <cell r="N145">
            <v>2922</v>
          </cell>
          <cell r="O145">
            <v>2907</v>
          </cell>
          <cell r="P145">
            <v>15</v>
          </cell>
          <cell r="Q145">
            <v>2741</v>
          </cell>
          <cell r="R145">
            <v>2709</v>
          </cell>
          <cell r="S145">
            <v>32</v>
          </cell>
          <cell r="T145">
            <v>244</v>
          </cell>
          <cell r="U145">
            <v>235</v>
          </cell>
          <cell r="V145">
            <v>9</v>
          </cell>
          <cell r="W145">
            <v>12</v>
          </cell>
          <cell r="X145">
            <v>12</v>
          </cell>
          <cell r="Y145">
            <v>0</v>
          </cell>
          <cell r="Z145">
            <v>1</v>
          </cell>
          <cell r="AA145">
            <v>1</v>
          </cell>
          <cell r="AB145">
            <v>0</v>
          </cell>
          <cell r="AC145">
            <v>0</v>
          </cell>
          <cell r="AD145">
            <v>0</v>
          </cell>
          <cell r="AE145">
            <v>0</v>
          </cell>
          <cell r="AF145">
            <v>9993</v>
          </cell>
          <cell r="AG145">
            <v>9936</v>
          </cell>
          <cell r="AH145">
            <v>57</v>
          </cell>
        </row>
        <row r="146">
          <cell r="B146" t="str">
            <v>V4630</v>
          </cell>
          <cell r="C146" t="str">
            <v>E08000030</v>
          </cell>
          <cell r="D146">
            <v>0</v>
          </cell>
          <cell r="E146" t="str">
            <v>Walsall</v>
          </cell>
          <cell r="F146">
            <v>0</v>
          </cell>
          <cell r="G146">
            <v>40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row>
        <row r="147">
          <cell r="B147" t="str">
            <v>D4635</v>
          </cell>
          <cell r="C147" t="str">
            <v>E08000031</v>
          </cell>
          <cell r="D147">
            <v>0</v>
          </cell>
          <cell r="E147" t="str">
            <v>Wolverhampton</v>
          </cell>
          <cell r="F147">
            <v>22773</v>
          </cell>
          <cell r="G147">
            <v>0</v>
          </cell>
          <cell r="H147">
            <v>129</v>
          </cell>
          <cell r="I147">
            <v>129</v>
          </cell>
          <cell r="J147">
            <v>0</v>
          </cell>
          <cell r="K147">
            <v>5609</v>
          </cell>
          <cell r="L147">
            <v>5607</v>
          </cell>
          <cell r="M147">
            <v>2</v>
          </cell>
          <cell r="N147">
            <v>7344</v>
          </cell>
          <cell r="O147">
            <v>7313</v>
          </cell>
          <cell r="P147">
            <v>31</v>
          </cell>
          <cell r="Q147">
            <v>9006</v>
          </cell>
          <cell r="R147">
            <v>8991</v>
          </cell>
          <cell r="S147">
            <v>15</v>
          </cell>
          <cell r="T147">
            <v>634</v>
          </cell>
          <cell r="U147">
            <v>625</v>
          </cell>
          <cell r="V147">
            <v>9</v>
          </cell>
          <cell r="W147">
            <v>28</v>
          </cell>
          <cell r="X147">
            <v>28</v>
          </cell>
          <cell r="Y147">
            <v>0</v>
          </cell>
          <cell r="Z147">
            <v>15</v>
          </cell>
          <cell r="AA147">
            <v>15</v>
          </cell>
          <cell r="AB147">
            <v>0</v>
          </cell>
          <cell r="AC147">
            <v>0</v>
          </cell>
          <cell r="AD147">
            <v>0</v>
          </cell>
          <cell r="AE147">
            <v>0</v>
          </cell>
          <cell r="AF147">
            <v>22765</v>
          </cell>
          <cell r="AG147">
            <v>22708</v>
          </cell>
          <cell r="AH147">
            <v>57</v>
          </cell>
        </row>
        <row r="148">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row>
        <row r="149">
          <cell r="B149">
            <v>0</v>
          </cell>
          <cell r="C149" t="str">
            <v>E11000006</v>
          </cell>
          <cell r="D149" t="str">
            <v>West Yorkshire (Met County)</v>
          </cell>
          <cell r="E149">
            <v>0</v>
          </cell>
          <cell r="F149">
            <v>79904</v>
          </cell>
          <cell r="G149">
            <v>22</v>
          </cell>
          <cell r="H149">
            <v>673</v>
          </cell>
          <cell r="I149">
            <v>673</v>
          </cell>
          <cell r="J149">
            <v>0</v>
          </cell>
          <cell r="K149">
            <v>24547</v>
          </cell>
          <cell r="L149">
            <v>24547</v>
          </cell>
          <cell r="M149">
            <v>0</v>
          </cell>
          <cell r="N149">
            <v>31192</v>
          </cell>
          <cell r="O149">
            <v>31192</v>
          </cell>
          <cell r="P149">
            <v>0</v>
          </cell>
          <cell r="Q149">
            <v>20841</v>
          </cell>
          <cell r="R149">
            <v>20841</v>
          </cell>
          <cell r="S149">
            <v>0</v>
          </cell>
          <cell r="T149">
            <v>2201</v>
          </cell>
          <cell r="U149">
            <v>2201</v>
          </cell>
          <cell r="V149">
            <v>0</v>
          </cell>
          <cell r="W149">
            <v>96</v>
          </cell>
          <cell r="X149">
            <v>96</v>
          </cell>
          <cell r="Y149">
            <v>0</v>
          </cell>
          <cell r="Z149">
            <v>25</v>
          </cell>
          <cell r="AA149">
            <v>25</v>
          </cell>
          <cell r="AB149">
            <v>0</v>
          </cell>
          <cell r="AC149">
            <v>0</v>
          </cell>
          <cell r="AD149">
            <v>0</v>
          </cell>
          <cell r="AE149">
            <v>0</v>
          </cell>
          <cell r="AF149">
            <v>79575</v>
          </cell>
          <cell r="AG149">
            <v>79575</v>
          </cell>
          <cell r="AH149">
            <v>0</v>
          </cell>
        </row>
        <row r="150">
          <cell r="B150" t="str">
            <v>W4705</v>
          </cell>
          <cell r="C150" t="str">
            <v>E08000032</v>
          </cell>
          <cell r="D150">
            <v>0</v>
          </cell>
          <cell r="E150" t="str">
            <v>Bradford</v>
          </cell>
          <cell r="F150">
            <v>176</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row>
        <row r="151">
          <cell r="B151" t="str">
            <v>A4710</v>
          </cell>
          <cell r="C151" t="str">
            <v>E08000033</v>
          </cell>
          <cell r="D151">
            <v>0</v>
          </cell>
          <cell r="E151" t="str">
            <v>Calderdale</v>
          </cell>
          <cell r="F151">
            <v>22</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row>
        <row r="152">
          <cell r="B152" t="str">
            <v>J4715</v>
          </cell>
          <cell r="C152" t="str">
            <v>E08000034</v>
          </cell>
          <cell r="D152">
            <v>0</v>
          </cell>
          <cell r="E152" t="str">
            <v>Kirklees</v>
          </cell>
          <cell r="F152">
            <v>22970</v>
          </cell>
          <cell r="G152">
            <v>0</v>
          </cell>
          <cell r="H152">
            <v>377</v>
          </cell>
          <cell r="I152">
            <v>377</v>
          </cell>
          <cell r="J152">
            <v>0</v>
          </cell>
          <cell r="K152">
            <v>9455</v>
          </cell>
          <cell r="L152">
            <v>9455</v>
          </cell>
          <cell r="M152">
            <v>0</v>
          </cell>
          <cell r="N152">
            <v>8092</v>
          </cell>
          <cell r="O152">
            <v>8092</v>
          </cell>
          <cell r="P152">
            <v>0</v>
          </cell>
          <cell r="Q152">
            <v>4707</v>
          </cell>
          <cell r="R152">
            <v>4707</v>
          </cell>
          <cell r="S152">
            <v>0</v>
          </cell>
          <cell r="T152">
            <v>327</v>
          </cell>
          <cell r="U152">
            <v>327</v>
          </cell>
          <cell r="V152">
            <v>0</v>
          </cell>
          <cell r="W152">
            <v>9</v>
          </cell>
          <cell r="X152">
            <v>9</v>
          </cell>
          <cell r="Y152">
            <v>0</v>
          </cell>
          <cell r="Z152">
            <v>3</v>
          </cell>
          <cell r="AA152">
            <v>3</v>
          </cell>
          <cell r="AB152">
            <v>0</v>
          </cell>
          <cell r="AC152">
            <v>0</v>
          </cell>
          <cell r="AD152">
            <v>0</v>
          </cell>
          <cell r="AE152">
            <v>0</v>
          </cell>
          <cell r="AF152">
            <v>22970</v>
          </cell>
          <cell r="AG152">
            <v>22970</v>
          </cell>
          <cell r="AH152">
            <v>0</v>
          </cell>
        </row>
        <row r="153">
          <cell r="B153" t="str">
            <v>N4720</v>
          </cell>
          <cell r="C153" t="str">
            <v>E08000035</v>
          </cell>
          <cell r="D153">
            <v>0</v>
          </cell>
          <cell r="E153" t="str">
            <v>Leeds</v>
          </cell>
          <cell r="F153">
            <v>56672</v>
          </cell>
          <cell r="G153">
            <v>11</v>
          </cell>
          <cell r="H153">
            <v>296</v>
          </cell>
          <cell r="I153">
            <v>296</v>
          </cell>
          <cell r="J153">
            <v>0</v>
          </cell>
          <cell r="K153">
            <v>15092</v>
          </cell>
          <cell r="L153">
            <v>15092</v>
          </cell>
          <cell r="M153">
            <v>0</v>
          </cell>
          <cell r="N153">
            <v>23100</v>
          </cell>
          <cell r="O153">
            <v>23100</v>
          </cell>
          <cell r="P153">
            <v>0</v>
          </cell>
          <cell r="Q153">
            <v>16134</v>
          </cell>
          <cell r="R153">
            <v>16134</v>
          </cell>
          <cell r="S153">
            <v>0</v>
          </cell>
          <cell r="T153">
            <v>1874</v>
          </cell>
          <cell r="U153">
            <v>1874</v>
          </cell>
          <cell r="V153">
            <v>0</v>
          </cell>
          <cell r="W153">
            <v>87</v>
          </cell>
          <cell r="X153">
            <v>87</v>
          </cell>
          <cell r="Y153">
            <v>0</v>
          </cell>
          <cell r="Z153">
            <v>22</v>
          </cell>
          <cell r="AA153">
            <v>22</v>
          </cell>
          <cell r="AB153">
            <v>0</v>
          </cell>
          <cell r="AC153">
            <v>0</v>
          </cell>
          <cell r="AD153">
            <v>0</v>
          </cell>
          <cell r="AE153">
            <v>0</v>
          </cell>
          <cell r="AF153">
            <v>56605</v>
          </cell>
          <cell r="AG153">
            <v>56605</v>
          </cell>
          <cell r="AH153">
            <v>0</v>
          </cell>
        </row>
        <row r="154">
          <cell r="B154" t="str">
            <v>X4725</v>
          </cell>
          <cell r="C154" t="str">
            <v>E08000036</v>
          </cell>
          <cell r="D154">
            <v>0</v>
          </cell>
          <cell r="E154" t="str">
            <v>Wakefield</v>
          </cell>
          <cell r="F154">
            <v>64</v>
          </cell>
          <cell r="G154">
            <v>11</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row>
        <row r="155">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row>
        <row r="156">
          <cell r="B156">
            <v>0</v>
          </cell>
          <cell r="C156">
            <v>0</v>
          </cell>
          <cell r="D156">
            <v>0</v>
          </cell>
          <cell r="E156">
            <v>0</v>
          </cell>
          <cell r="F156">
            <v>434436</v>
          </cell>
          <cell r="G156">
            <v>24583</v>
          </cell>
          <cell r="H156">
            <v>9967</v>
          </cell>
          <cell r="I156">
            <v>9946</v>
          </cell>
          <cell r="J156">
            <v>21</v>
          </cell>
          <cell r="K156">
            <v>121468.97</v>
          </cell>
          <cell r="L156">
            <v>120909.97</v>
          </cell>
          <cell r="M156">
            <v>559</v>
          </cell>
          <cell r="N156">
            <v>137180.01</v>
          </cell>
          <cell r="O156">
            <v>136212.01</v>
          </cell>
          <cell r="P156">
            <v>968</v>
          </cell>
          <cell r="Q156">
            <v>149580.47999999998</v>
          </cell>
          <cell r="R156">
            <v>149072.47999999998</v>
          </cell>
          <cell r="S156">
            <v>508</v>
          </cell>
          <cell r="T156">
            <v>9219</v>
          </cell>
          <cell r="U156">
            <v>9176</v>
          </cell>
          <cell r="V156">
            <v>43</v>
          </cell>
          <cell r="W156">
            <v>672</v>
          </cell>
          <cell r="X156">
            <v>672</v>
          </cell>
          <cell r="Y156">
            <v>0</v>
          </cell>
          <cell r="Z156">
            <v>103</v>
          </cell>
          <cell r="AA156">
            <v>98</v>
          </cell>
          <cell r="AB156">
            <v>5</v>
          </cell>
          <cell r="AC156">
            <v>414</v>
          </cell>
          <cell r="AD156">
            <v>414</v>
          </cell>
          <cell r="AE156">
            <v>0</v>
          </cell>
          <cell r="AF156">
            <v>428604.46</v>
          </cell>
          <cell r="AG156">
            <v>426500.46</v>
          </cell>
          <cell r="AH156">
            <v>2104</v>
          </cell>
        </row>
        <row r="157">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row>
        <row r="158">
          <cell r="B158">
            <v>0</v>
          </cell>
          <cell r="C158" t="str">
            <v>E10000001</v>
          </cell>
          <cell r="D158" t="str">
            <v>Bedfordshire</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row>
        <row r="159">
          <cell r="B159" t="str">
            <v>W0205</v>
          </cell>
          <cell r="C159" t="str">
            <v>E07000002</v>
          </cell>
          <cell r="D159">
            <v>0</v>
          </cell>
          <cell r="E159" t="str">
            <v>Bedford</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row>
        <row r="160">
          <cell r="B160" t="str">
            <v>J0215</v>
          </cell>
          <cell r="C160" t="str">
            <v>E07000001</v>
          </cell>
          <cell r="D160">
            <v>0</v>
          </cell>
          <cell r="E160" t="str">
            <v>Mid Bedfordshire</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row>
        <row r="161">
          <cell r="B161" t="str">
            <v>N0220</v>
          </cell>
          <cell r="C161" t="str">
            <v>E07000003</v>
          </cell>
          <cell r="D161">
            <v>0</v>
          </cell>
          <cell r="E161" t="str">
            <v>South Bedfordshire</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row>
        <row r="162">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row>
        <row r="163">
          <cell r="B163">
            <v>0</v>
          </cell>
          <cell r="C163" t="str">
            <v>E10000002</v>
          </cell>
          <cell r="D163" t="str">
            <v>Buckinghamshire</v>
          </cell>
          <cell r="E163">
            <v>0</v>
          </cell>
          <cell r="F163">
            <v>5</v>
          </cell>
          <cell r="G163">
            <v>967</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row>
        <row r="164">
          <cell r="B164" t="str">
            <v>J0405</v>
          </cell>
          <cell r="C164" t="str">
            <v>E07000004</v>
          </cell>
          <cell r="D164">
            <v>0</v>
          </cell>
          <cell r="E164" t="str">
            <v>Aylesbury Vale</v>
          </cell>
          <cell r="F164">
            <v>0</v>
          </cell>
          <cell r="G164">
            <v>409</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row>
        <row r="165">
          <cell r="B165" t="str">
            <v>X0415</v>
          </cell>
          <cell r="C165" t="str">
            <v>E07000005</v>
          </cell>
          <cell r="D165">
            <v>0</v>
          </cell>
          <cell r="E165" t="str">
            <v>Chiltern</v>
          </cell>
          <cell r="F165">
            <v>0</v>
          </cell>
          <cell r="G165">
            <v>50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row>
        <row r="166">
          <cell r="B166" t="str">
            <v>N0410</v>
          </cell>
          <cell r="C166" t="str">
            <v>E07000006</v>
          </cell>
          <cell r="D166">
            <v>0</v>
          </cell>
          <cell r="E166" t="str">
            <v>South Bucks</v>
          </cell>
          <cell r="F166">
            <v>0</v>
          </cell>
          <cell r="G166">
            <v>18</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row>
        <row r="167">
          <cell r="B167" t="str">
            <v>K0425</v>
          </cell>
          <cell r="C167" t="str">
            <v>E07000007</v>
          </cell>
          <cell r="D167">
            <v>0</v>
          </cell>
          <cell r="E167" t="str">
            <v>Wycombe</v>
          </cell>
          <cell r="F167">
            <v>5</v>
          </cell>
          <cell r="G167">
            <v>490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row>
        <row r="168">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row>
        <row r="169">
          <cell r="B169">
            <v>0</v>
          </cell>
          <cell r="C169" t="str">
            <v>E10000003</v>
          </cell>
          <cell r="D169" t="str">
            <v>Cambridgeshire</v>
          </cell>
          <cell r="E169">
            <v>0</v>
          </cell>
          <cell r="F169">
            <v>12188</v>
          </cell>
          <cell r="G169">
            <v>503</v>
          </cell>
          <cell r="H169">
            <v>136</v>
          </cell>
          <cell r="I169">
            <v>136</v>
          </cell>
          <cell r="J169">
            <v>0</v>
          </cell>
          <cell r="K169">
            <v>3155.97</v>
          </cell>
          <cell r="L169">
            <v>3135.97</v>
          </cell>
          <cell r="M169">
            <v>20</v>
          </cell>
          <cell r="N169">
            <v>4701.01</v>
          </cell>
          <cell r="O169">
            <v>4645.01</v>
          </cell>
          <cell r="P169">
            <v>56</v>
          </cell>
          <cell r="Q169">
            <v>4125.5300000000007</v>
          </cell>
          <cell r="R169">
            <v>4105.5300000000007</v>
          </cell>
          <cell r="S169">
            <v>20</v>
          </cell>
          <cell r="T169">
            <v>164</v>
          </cell>
          <cell r="U169">
            <v>162</v>
          </cell>
          <cell r="V169">
            <v>2</v>
          </cell>
          <cell r="W169">
            <v>7</v>
          </cell>
          <cell r="X169">
            <v>7</v>
          </cell>
          <cell r="Y169">
            <v>0</v>
          </cell>
          <cell r="Z169">
            <v>5</v>
          </cell>
          <cell r="AA169">
            <v>5</v>
          </cell>
          <cell r="AB169">
            <v>0</v>
          </cell>
          <cell r="AC169">
            <v>30</v>
          </cell>
          <cell r="AD169">
            <v>30</v>
          </cell>
          <cell r="AE169">
            <v>0</v>
          </cell>
          <cell r="AF169">
            <v>12324.51</v>
          </cell>
          <cell r="AG169">
            <v>12226.51</v>
          </cell>
          <cell r="AH169">
            <v>98</v>
          </cell>
        </row>
        <row r="170">
          <cell r="B170" t="str">
            <v>Q0505</v>
          </cell>
          <cell r="C170" t="str">
            <v>E07000008</v>
          </cell>
          <cell r="D170">
            <v>0</v>
          </cell>
          <cell r="E170" t="str">
            <v>Cambridge</v>
          </cell>
          <cell r="F170">
            <v>6924</v>
          </cell>
          <cell r="G170">
            <v>104</v>
          </cell>
          <cell r="H170">
            <v>105</v>
          </cell>
          <cell r="I170">
            <v>105</v>
          </cell>
          <cell r="J170">
            <v>0</v>
          </cell>
          <cell r="K170">
            <v>2138.9699999999998</v>
          </cell>
          <cell r="L170">
            <v>2118.9699999999998</v>
          </cell>
          <cell r="M170">
            <v>20</v>
          </cell>
          <cell r="N170">
            <v>2440.0100000000002</v>
          </cell>
          <cell r="O170">
            <v>2384.0100000000002</v>
          </cell>
          <cell r="P170">
            <v>56</v>
          </cell>
          <cell r="Q170">
            <v>2255.5300000000002</v>
          </cell>
          <cell r="R170">
            <v>2235.5300000000002</v>
          </cell>
          <cell r="S170">
            <v>20</v>
          </cell>
          <cell r="T170">
            <v>98</v>
          </cell>
          <cell r="U170">
            <v>96</v>
          </cell>
          <cell r="V170">
            <v>2</v>
          </cell>
          <cell r="W170">
            <v>7</v>
          </cell>
          <cell r="X170">
            <v>7</v>
          </cell>
          <cell r="Y170">
            <v>0</v>
          </cell>
          <cell r="Z170">
            <v>2</v>
          </cell>
          <cell r="AA170">
            <v>2</v>
          </cell>
          <cell r="AB170">
            <v>0</v>
          </cell>
          <cell r="AC170">
            <v>30</v>
          </cell>
          <cell r="AD170">
            <v>30</v>
          </cell>
          <cell r="AE170">
            <v>0</v>
          </cell>
          <cell r="AF170">
            <v>7076.51</v>
          </cell>
          <cell r="AG170">
            <v>6978.51</v>
          </cell>
          <cell r="AH170">
            <v>98</v>
          </cell>
        </row>
        <row r="171">
          <cell r="B171" t="str">
            <v>V0510</v>
          </cell>
          <cell r="C171" t="str">
            <v>E07000009</v>
          </cell>
          <cell r="D171">
            <v>0</v>
          </cell>
          <cell r="E171" t="str">
            <v>East Cambridgeshire</v>
          </cell>
          <cell r="F171">
            <v>10</v>
          </cell>
          <cell r="G171">
            <v>117</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row>
        <row r="172">
          <cell r="B172" t="str">
            <v>D0515</v>
          </cell>
          <cell r="C172" t="str">
            <v>E07000010</v>
          </cell>
          <cell r="D172">
            <v>0</v>
          </cell>
          <cell r="E172" t="str">
            <v>Fenland</v>
          </cell>
          <cell r="F172">
            <v>2</v>
          </cell>
          <cell r="G172">
            <v>9</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row>
        <row r="173">
          <cell r="B173" t="str">
            <v>H0520</v>
          </cell>
          <cell r="C173" t="str">
            <v>E07000011</v>
          </cell>
          <cell r="D173">
            <v>0</v>
          </cell>
          <cell r="E173" t="str">
            <v>Huntingdonshire</v>
          </cell>
          <cell r="F173">
            <v>0</v>
          </cell>
          <cell r="G173">
            <v>120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row>
        <row r="174">
          <cell r="B174" t="str">
            <v>W0530</v>
          </cell>
          <cell r="C174" t="str">
            <v>E07000012</v>
          </cell>
          <cell r="D174">
            <v>0</v>
          </cell>
          <cell r="E174" t="str">
            <v>South Cambridgeshire</v>
          </cell>
          <cell r="F174">
            <v>5252</v>
          </cell>
          <cell r="G174">
            <v>153</v>
          </cell>
          <cell r="H174">
            <v>31</v>
          </cell>
          <cell r="I174">
            <v>31</v>
          </cell>
          <cell r="J174">
            <v>0</v>
          </cell>
          <cell r="K174">
            <v>1017</v>
          </cell>
          <cell r="L174">
            <v>1017</v>
          </cell>
          <cell r="M174">
            <v>0</v>
          </cell>
          <cell r="N174">
            <v>2261</v>
          </cell>
          <cell r="O174">
            <v>2261</v>
          </cell>
          <cell r="P174">
            <v>0</v>
          </cell>
          <cell r="Q174">
            <v>1870</v>
          </cell>
          <cell r="R174">
            <v>1870</v>
          </cell>
          <cell r="S174">
            <v>0</v>
          </cell>
          <cell r="T174">
            <v>66</v>
          </cell>
          <cell r="U174">
            <v>66</v>
          </cell>
          <cell r="V174">
            <v>0</v>
          </cell>
          <cell r="W174">
            <v>0</v>
          </cell>
          <cell r="X174">
            <v>0</v>
          </cell>
          <cell r="Y174">
            <v>0</v>
          </cell>
          <cell r="Z174">
            <v>3</v>
          </cell>
          <cell r="AA174">
            <v>3</v>
          </cell>
          <cell r="AB174">
            <v>0</v>
          </cell>
          <cell r="AC174">
            <v>0</v>
          </cell>
          <cell r="AD174">
            <v>0</v>
          </cell>
          <cell r="AE174">
            <v>0</v>
          </cell>
          <cell r="AF174">
            <v>5248</v>
          </cell>
          <cell r="AG174">
            <v>5248</v>
          </cell>
          <cell r="AH174">
            <v>0</v>
          </cell>
        </row>
        <row r="175">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row>
        <row r="176">
          <cell r="B176">
            <v>0</v>
          </cell>
          <cell r="C176" t="str">
            <v>E10000004</v>
          </cell>
          <cell r="D176" t="str">
            <v>Cheshire</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row>
        <row r="177">
          <cell r="B177" t="str">
            <v>X0605</v>
          </cell>
          <cell r="C177" t="str">
            <v>E07000013</v>
          </cell>
          <cell r="D177">
            <v>0</v>
          </cell>
          <cell r="E177" t="str">
            <v>Chester</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row>
        <row r="178">
          <cell r="B178" t="str">
            <v>B0610</v>
          </cell>
          <cell r="C178" t="str">
            <v>E07000014</v>
          </cell>
          <cell r="D178">
            <v>0</v>
          </cell>
          <cell r="E178" t="str">
            <v>Congleton</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row>
        <row r="179">
          <cell r="B179" t="str">
            <v>K0615</v>
          </cell>
          <cell r="C179" t="str">
            <v>E07000015</v>
          </cell>
          <cell r="D179">
            <v>0</v>
          </cell>
          <cell r="E179" t="str">
            <v>Crewe and Nantwich</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row>
        <row r="180">
          <cell r="B180" t="str">
            <v>P0620</v>
          </cell>
          <cell r="C180" t="str">
            <v>E07000016</v>
          </cell>
          <cell r="D180">
            <v>0</v>
          </cell>
          <cell r="E180" t="str">
            <v>Ellesmere Port &amp; Neston</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row>
        <row r="181">
          <cell r="B181" t="str">
            <v>C0630</v>
          </cell>
          <cell r="C181" t="str">
            <v>E07000017</v>
          </cell>
          <cell r="D181">
            <v>0</v>
          </cell>
          <cell r="E181" t="str">
            <v>Macclesfield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row>
        <row r="182">
          <cell r="B182" t="str">
            <v>L0635</v>
          </cell>
          <cell r="C182" t="str">
            <v>E07000018</v>
          </cell>
          <cell r="D182">
            <v>0</v>
          </cell>
          <cell r="E182" t="str">
            <v>Vale Royal</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row>
        <row r="183">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row>
        <row r="184">
          <cell r="B184">
            <v>0</v>
          </cell>
          <cell r="C184" t="str">
            <v>E10000005</v>
          </cell>
          <cell r="D184" t="str">
            <v>Cornwall and Isles of Scilly</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row>
        <row r="185">
          <cell r="B185" t="str">
            <v>K0805</v>
          </cell>
          <cell r="C185" t="str">
            <v>E07000019</v>
          </cell>
          <cell r="D185">
            <v>0</v>
          </cell>
          <cell r="E185" t="str">
            <v>Caradon</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row>
        <row r="186">
          <cell r="B186" t="str">
            <v>P0810</v>
          </cell>
          <cell r="C186" t="str">
            <v>E07000020</v>
          </cell>
          <cell r="D186">
            <v>0</v>
          </cell>
          <cell r="E186" t="str">
            <v>Carrick</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row>
        <row r="187">
          <cell r="B187" t="str">
            <v>Z0835</v>
          </cell>
          <cell r="C187" t="str">
            <v>E07000025</v>
          </cell>
          <cell r="D187">
            <v>0</v>
          </cell>
          <cell r="E187" t="str">
            <v>Isles of Scilly</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row>
        <row r="188">
          <cell r="B188" t="str">
            <v>Y0815</v>
          </cell>
          <cell r="C188" t="str">
            <v>E07000021</v>
          </cell>
          <cell r="D188">
            <v>0</v>
          </cell>
          <cell r="E188" t="str">
            <v>Kerrier</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row>
        <row r="189">
          <cell r="B189" t="str">
            <v>C0820</v>
          </cell>
          <cell r="C189" t="str">
            <v>E07000022</v>
          </cell>
          <cell r="D189">
            <v>0</v>
          </cell>
          <cell r="E189" t="str">
            <v>North Cornwall</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row>
        <row r="190">
          <cell r="B190" t="str">
            <v>L0825</v>
          </cell>
          <cell r="C190" t="str">
            <v>E07000023</v>
          </cell>
          <cell r="D190">
            <v>0</v>
          </cell>
          <cell r="E190" t="str">
            <v>Penwith</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row>
        <row r="191">
          <cell r="B191" t="str">
            <v>Q0830</v>
          </cell>
          <cell r="C191" t="str">
            <v>E07000024</v>
          </cell>
          <cell r="D191">
            <v>0</v>
          </cell>
          <cell r="E191" t="str">
            <v>Restormel</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row>
        <row r="193">
          <cell r="B193">
            <v>0</v>
          </cell>
          <cell r="C193" t="str">
            <v>E10000006</v>
          </cell>
          <cell r="D193" t="str">
            <v>Cumbria</v>
          </cell>
          <cell r="E193">
            <v>0</v>
          </cell>
          <cell r="F193">
            <v>2678</v>
          </cell>
          <cell r="G193">
            <v>136</v>
          </cell>
          <cell r="H193">
            <v>0</v>
          </cell>
          <cell r="I193">
            <v>0</v>
          </cell>
          <cell r="J193">
            <v>0</v>
          </cell>
          <cell r="K193">
            <v>1082</v>
          </cell>
          <cell r="L193">
            <v>1082</v>
          </cell>
          <cell r="M193">
            <v>0</v>
          </cell>
          <cell r="N193">
            <v>684</v>
          </cell>
          <cell r="O193">
            <v>684</v>
          </cell>
          <cell r="P193">
            <v>0</v>
          </cell>
          <cell r="Q193">
            <v>816</v>
          </cell>
          <cell r="R193">
            <v>816</v>
          </cell>
          <cell r="S193">
            <v>0</v>
          </cell>
          <cell r="T193">
            <v>74</v>
          </cell>
          <cell r="U193">
            <v>74</v>
          </cell>
          <cell r="V193">
            <v>0</v>
          </cell>
          <cell r="W193">
            <v>4</v>
          </cell>
          <cell r="X193">
            <v>4</v>
          </cell>
          <cell r="Y193">
            <v>0</v>
          </cell>
          <cell r="Z193">
            <v>0</v>
          </cell>
          <cell r="AA193">
            <v>0</v>
          </cell>
          <cell r="AB193">
            <v>0</v>
          </cell>
          <cell r="AC193">
            <v>0</v>
          </cell>
          <cell r="AD193">
            <v>0</v>
          </cell>
          <cell r="AE193">
            <v>0</v>
          </cell>
          <cell r="AF193">
            <v>2660</v>
          </cell>
          <cell r="AG193">
            <v>2660</v>
          </cell>
          <cell r="AH193">
            <v>0</v>
          </cell>
        </row>
        <row r="194">
          <cell r="B194" t="str">
            <v>R0905</v>
          </cell>
          <cell r="C194" t="str">
            <v>E07000026</v>
          </cell>
          <cell r="D194">
            <v>0</v>
          </cell>
          <cell r="E194" t="str">
            <v>Allerdale</v>
          </cell>
          <cell r="F194">
            <v>0</v>
          </cell>
          <cell r="G194">
            <v>10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row>
        <row r="195">
          <cell r="B195" t="str">
            <v>W0910</v>
          </cell>
          <cell r="C195" t="str">
            <v>E07000027</v>
          </cell>
          <cell r="D195">
            <v>0</v>
          </cell>
          <cell r="E195" t="str">
            <v>Barrow-in-Furness</v>
          </cell>
          <cell r="F195">
            <v>2660</v>
          </cell>
          <cell r="G195">
            <v>0</v>
          </cell>
          <cell r="H195">
            <v>0</v>
          </cell>
          <cell r="I195">
            <v>0</v>
          </cell>
          <cell r="J195">
            <v>0</v>
          </cell>
          <cell r="K195">
            <v>1082</v>
          </cell>
          <cell r="L195">
            <v>1082</v>
          </cell>
          <cell r="M195">
            <v>0</v>
          </cell>
          <cell r="N195">
            <v>684</v>
          </cell>
          <cell r="O195">
            <v>684</v>
          </cell>
          <cell r="P195">
            <v>0</v>
          </cell>
          <cell r="Q195">
            <v>816</v>
          </cell>
          <cell r="R195">
            <v>816</v>
          </cell>
          <cell r="S195">
            <v>0</v>
          </cell>
          <cell r="T195">
            <v>74</v>
          </cell>
          <cell r="U195">
            <v>74</v>
          </cell>
          <cell r="V195">
            <v>0</v>
          </cell>
          <cell r="W195">
            <v>4</v>
          </cell>
          <cell r="X195">
            <v>4</v>
          </cell>
          <cell r="Y195">
            <v>0</v>
          </cell>
          <cell r="Z195">
            <v>0</v>
          </cell>
          <cell r="AA195">
            <v>0</v>
          </cell>
          <cell r="AB195">
            <v>0</v>
          </cell>
          <cell r="AC195">
            <v>0</v>
          </cell>
          <cell r="AD195">
            <v>0</v>
          </cell>
          <cell r="AE195">
            <v>0</v>
          </cell>
          <cell r="AF195">
            <v>2660</v>
          </cell>
          <cell r="AG195">
            <v>2660</v>
          </cell>
          <cell r="AH195">
            <v>0</v>
          </cell>
        </row>
        <row r="196">
          <cell r="B196" t="str">
            <v>E0915</v>
          </cell>
          <cell r="C196" t="str">
            <v>E07000028</v>
          </cell>
          <cell r="D196">
            <v>0</v>
          </cell>
          <cell r="E196" t="str">
            <v>Carlisle</v>
          </cell>
          <cell r="F196">
            <v>17</v>
          </cell>
          <cell r="G196">
            <v>65</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row>
        <row r="197">
          <cell r="B197" t="str">
            <v>J0920</v>
          </cell>
          <cell r="C197" t="str">
            <v>E07000029</v>
          </cell>
          <cell r="D197">
            <v>0</v>
          </cell>
          <cell r="E197" t="str">
            <v>Copeland</v>
          </cell>
          <cell r="F197">
            <v>1</v>
          </cell>
          <cell r="G197">
            <v>44</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row>
        <row r="198">
          <cell r="B198" t="str">
            <v>T0925</v>
          </cell>
          <cell r="C198" t="str">
            <v>E07000030</v>
          </cell>
          <cell r="D198">
            <v>0</v>
          </cell>
          <cell r="E198" t="str">
            <v>Eden</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row>
        <row r="199">
          <cell r="B199" t="str">
            <v>X0930</v>
          </cell>
          <cell r="C199" t="str">
            <v>E07000031</v>
          </cell>
          <cell r="D199">
            <v>0</v>
          </cell>
          <cell r="E199" t="str">
            <v>South Lakeland</v>
          </cell>
          <cell r="F199">
            <v>0</v>
          </cell>
          <cell r="G199">
            <v>17</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row>
        <row r="200">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row>
        <row r="201">
          <cell r="B201">
            <v>0</v>
          </cell>
          <cell r="C201" t="str">
            <v>E10000007</v>
          </cell>
          <cell r="D201" t="str">
            <v>Derbyshire</v>
          </cell>
          <cell r="E201">
            <v>0</v>
          </cell>
          <cell r="F201">
            <v>29564</v>
          </cell>
          <cell r="G201">
            <v>111</v>
          </cell>
          <cell r="H201">
            <v>323</v>
          </cell>
          <cell r="I201">
            <v>323</v>
          </cell>
          <cell r="J201">
            <v>0</v>
          </cell>
          <cell r="K201">
            <v>7236</v>
          </cell>
          <cell r="L201">
            <v>7233</v>
          </cell>
          <cell r="M201">
            <v>3</v>
          </cell>
          <cell r="N201">
            <v>10886</v>
          </cell>
          <cell r="O201">
            <v>10833</v>
          </cell>
          <cell r="P201">
            <v>53</v>
          </cell>
          <cell r="Q201">
            <v>10603</v>
          </cell>
          <cell r="R201">
            <v>10599</v>
          </cell>
          <cell r="S201">
            <v>4</v>
          </cell>
          <cell r="T201">
            <v>528</v>
          </cell>
          <cell r="U201">
            <v>528</v>
          </cell>
          <cell r="V201">
            <v>0</v>
          </cell>
          <cell r="W201">
            <v>1</v>
          </cell>
          <cell r="X201">
            <v>1</v>
          </cell>
          <cell r="Y201">
            <v>0</v>
          </cell>
          <cell r="Z201">
            <v>1</v>
          </cell>
          <cell r="AA201">
            <v>0</v>
          </cell>
          <cell r="AB201">
            <v>1</v>
          </cell>
          <cell r="AC201">
            <v>0</v>
          </cell>
          <cell r="AD201">
            <v>0</v>
          </cell>
          <cell r="AE201">
            <v>0</v>
          </cell>
          <cell r="AF201">
            <v>29578</v>
          </cell>
          <cell r="AG201">
            <v>29517</v>
          </cell>
          <cell r="AH201">
            <v>61</v>
          </cell>
        </row>
        <row r="202">
          <cell r="B202" t="str">
            <v>M1005</v>
          </cell>
          <cell r="C202" t="str">
            <v>E07000032</v>
          </cell>
          <cell r="D202">
            <v>0</v>
          </cell>
          <cell r="E202" t="str">
            <v>Amber Valley</v>
          </cell>
          <cell r="F202">
            <v>4</v>
          </cell>
          <cell r="G202">
            <v>24</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row>
        <row r="203">
          <cell r="B203" t="str">
            <v>R1010</v>
          </cell>
          <cell r="C203" t="str">
            <v>E07000033</v>
          </cell>
          <cell r="D203">
            <v>0</v>
          </cell>
          <cell r="E203" t="str">
            <v>Bolsover</v>
          </cell>
          <cell r="F203">
            <v>5144</v>
          </cell>
          <cell r="G203">
            <v>0</v>
          </cell>
          <cell r="H203">
            <v>94</v>
          </cell>
          <cell r="I203">
            <v>94</v>
          </cell>
          <cell r="J203">
            <v>0</v>
          </cell>
          <cell r="K203">
            <v>545</v>
          </cell>
          <cell r="L203">
            <v>545</v>
          </cell>
          <cell r="M203">
            <v>0</v>
          </cell>
          <cell r="N203">
            <v>2604</v>
          </cell>
          <cell r="O203">
            <v>2553</v>
          </cell>
          <cell r="P203">
            <v>51</v>
          </cell>
          <cell r="Q203">
            <v>1866</v>
          </cell>
          <cell r="R203">
            <v>1862</v>
          </cell>
          <cell r="S203">
            <v>4</v>
          </cell>
          <cell r="T203">
            <v>35</v>
          </cell>
          <cell r="U203">
            <v>35</v>
          </cell>
          <cell r="V203">
            <v>0</v>
          </cell>
          <cell r="W203">
            <v>0</v>
          </cell>
          <cell r="X203">
            <v>0</v>
          </cell>
          <cell r="Y203">
            <v>0</v>
          </cell>
          <cell r="Z203">
            <v>0</v>
          </cell>
          <cell r="AA203">
            <v>0</v>
          </cell>
          <cell r="AB203">
            <v>0</v>
          </cell>
          <cell r="AC203">
            <v>0</v>
          </cell>
          <cell r="AD203">
            <v>0</v>
          </cell>
          <cell r="AE203">
            <v>0</v>
          </cell>
          <cell r="AF203">
            <v>5144</v>
          </cell>
          <cell r="AG203">
            <v>5089</v>
          </cell>
          <cell r="AH203">
            <v>55</v>
          </cell>
        </row>
        <row r="204">
          <cell r="B204" t="str">
            <v>A1015</v>
          </cell>
          <cell r="C204" t="str">
            <v>E07000034</v>
          </cell>
          <cell r="D204">
            <v>0</v>
          </cell>
          <cell r="E204" t="str">
            <v>Chesterfield</v>
          </cell>
          <cell r="F204">
            <v>9440</v>
          </cell>
          <cell r="G204">
            <v>74</v>
          </cell>
          <cell r="H204">
            <v>74</v>
          </cell>
          <cell r="I204">
            <v>74</v>
          </cell>
          <cell r="J204">
            <v>0</v>
          </cell>
          <cell r="K204">
            <v>3268</v>
          </cell>
          <cell r="L204">
            <v>3265</v>
          </cell>
          <cell r="M204">
            <v>3</v>
          </cell>
          <cell r="N204">
            <v>2927</v>
          </cell>
          <cell r="O204">
            <v>2925</v>
          </cell>
          <cell r="P204">
            <v>2</v>
          </cell>
          <cell r="Q204">
            <v>2927</v>
          </cell>
          <cell r="R204">
            <v>2927</v>
          </cell>
          <cell r="S204">
            <v>0</v>
          </cell>
          <cell r="T204">
            <v>263</v>
          </cell>
          <cell r="U204">
            <v>263</v>
          </cell>
          <cell r="V204">
            <v>0</v>
          </cell>
          <cell r="W204">
            <v>0</v>
          </cell>
          <cell r="X204">
            <v>0</v>
          </cell>
          <cell r="Y204">
            <v>0</v>
          </cell>
          <cell r="Z204">
            <v>1</v>
          </cell>
          <cell r="AA204">
            <v>0</v>
          </cell>
          <cell r="AB204">
            <v>1</v>
          </cell>
          <cell r="AC204">
            <v>0</v>
          </cell>
          <cell r="AD204">
            <v>0</v>
          </cell>
          <cell r="AE204">
            <v>0</v>
          </cell>
          <cell r="AF204">
            <v>9460</v>
          </cell>
          <cell r="AG204">
            <v>9454</v>
          </cell>
          <cell r="AH204">
            <v>6</v>
          </cell>
        </row>
        <row r="205">
          <cell r="B205" t="str">
            <v>P1045</v>
          </cell>
          <cell r="C205" t="str">
            <v>E07000035</v>
          </cell>
          <cell r="D205">
            <v>0</v>
          </cell>
          <cell r="E205" t="str">
            <v>Derbyshire Dales</v>
          </cell>
          <cell r="F205">
            <v>0</v>
          </cell>
          <cell r="G205">
            <v>5</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row>
        <row r="206">
          <cell r="B206" t="str">
            <v>N1025</v>
          </cell>
          <cell r="C206" t="str">
            <v>E07000036</v>
          </cell>
          <cell r="D206">
            <v>0</v>
          </cell>
          <cell r="E206" t="str">
            <v>Erewash</v>
          </cell>
          <cell r="F206">
            <v>2</v>
          </cell>
          <cell r="G206">
            <v>1</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row>
        <row r="207">
          <cell r="B207" t="str">
            <v>T1030</v>
          </cell>
          <cell r="C207" t="str">
            <v>E07000037</v>
          </cell>
          <cell r="D207">
            <v>0</v>
          </cell>
          <cell r="E207" t="str">
            <v>High Peak</v>
          </cell>
          <cell r="F207">
            <v>4021</v>
          </cell>
          <cell r="G207">
            <v>5</v>
          </cell>
          <cell r="H207">
            <v>133</v>
          </cell>
          <cell r="I207">
            <v>133</v>
          </cell>
          <cell r="J207">
            <v>0</v>
          </cell>
          <cell r="K207">
            <v>1297</v>
          </cell>
          <cell r="L207">
            <v>1297</v>
          </cell>
          <cell r="M207">
            <v>0</v>
          </cell>
          <cell r="N207">
            <v>1266</v>
          </cell>
          <cell r="O207">
            <v>1266</v>
          </cell>
          <cell r="P207">
            <v>0</v>
          </cell>
          <cell r="Q207">
            <v>1247</v>
          </cell>
          <cell r="R207">
            <v>1247</v>
          </cell>
          <cell r="S207">
            <v>0</v>
          </cell>
          <cell r="T207">
            <v>78</v>
          </cell>
          <cell r="U207">
            <v>78</v>
          </cell>
          <cell r="V207">
            <v>0</v>
          </cell>
          <cell r="W207">
            <v>0</v>
          </cell>
          <cell r="X207">
            <v>0</v>
          </cell>
          <cell r="Y207">
            <v>0</v>
          </cell>
          <cell r="Z207">
            <v>0</v>
          </cell>
          <cell r="AA207">
            <v>0</v>
          </cell>
          <cell r="AB207">
            <v>0</v>
          </cell>
          <cell r="AC207">
            <v>0</v>
          </cell>
          <cell r="AD207">
            <v>0</v>
          </cell>
          <cell r="AE207">
            <v>0</v>
          </cell>
          <cell r="AF207">
            <v>4021</v>
          </cell>
          <cell r="AG207">
            <v>4021</v>
          </cell>
          <cell r="AH207">
            <v>0</v>
          </cell>
        </row>
        <row r="208">
          <cell r="B208" t="str">
            <v>B1035</v>
          </cell>
          <cell r="C208" t="str">
            <v>E07000038</v>
          </cell>
          <cell r="D208">
            <v>0</v>
          </cell>
          <cell r="E208" t="str">
            <v>North East Derbyshire</v>
          </cell>
          <cell r="F208">
            <v>7980</v>
          </cell>
          <cell r="G208">
            <v>2</v>
          </cell>
          <cell r="H208">
            <v>14</v>
          </cell>
          <cell r="I208">
            <v>14</v>
          </cell>
          <cell r="J208">
            <v>0</v>
          </cell>
          <cell r="K208">
            <v>1447</v>
          </cell>
          <cell r="L208">
            <v>1447</v>
          </cell>
          <cell r="M208">
            <v>0</v>
          </cell>
          <cell r="N208">
            <v>2883</v>
          </cell>
          <cell r="O208">
            <v>2883</v>
          </cell>
          <cell r="P208">
            <v>0</v>
          </cell>
          <cell r="Q208">
            <v>3517</v>
          </cell>
          <cell r="R208">
            <v>3517</v>
          </cell>
          <cell r="S208">
            <v>0</v>
          </cell>
          <cell r="T208">
            <v>119</v>
          </cell>
          <cell r="U208">
            <v>119</v>
          </cell>
          <cell r="V208">
            <v>0</v>
          </cell>
          <cell r="W208">
            <v>0</v>
          </cell>
          <cell r="X208">
            <v>0</v>
          </cell>
          <cell r="Y208">
            <v>0</v>
          </cell>
          <cell r="Z208">
            <v>0</v>
          </cell>
          <cell r="AA208">
            <v>0</v>
          </cell>
          <cell r="AB208">
            <v>0</v>
          </cell>
          <cell r="AC208">
            <v>0</v>
          </cell>
          <cell r="AD208">
            <v>0</v>
          </cell>
          <cell r="AE208">
            <v>0</v>
          </cell>
          <cell r="AF208">
            <v>7980</v>
          </cell>
          <cell r="AG208">
            <v>7980</v>
          </cell>
          <cell r="AH208">
            <v>0</v>
          </cell>
        </row>
        <row r="209">
          <cell r="B209" t="str">
            <v>F1040</v>
          </cell>
          <cell r="C209" t="str">
            <v>E07000039</v>
          </cell>
          <cell r="D209">
            <v>0</v>
          </cell>
          <cell r="E209" t="str">
            <v>South Derbyshire</v>
          </cell>
          <cell r="F209">
            <v>2973</v>
          </cell>
          <cell r="G209">
            <v>0</v>
          </cell>
          <cell r="H209">
            <v>8</v>
          </cell>
          <cell r="I209">
            <v>8</v>
          </cell>
          <cell r="J209">
            <v>0</v>
          </cell>
          <cell r="K209">
            <v>679</v>
          </cell>
          <cell r="L209">
            <v>679</v>
          </cell>
          <cell r="M209">
            <v>0</v>
          </cell>
          <cell r="N209">
            <v>1206</v>
          </cell>
          <cell r="O209">
            <v>1206</v>
          </cell>
          <cell r="P209">
            <v>0</v>
          </cell>
          <cell r="Q209">
            <v>1046</v>
          </cell>
          <cell r="R209">
            <v>1046</v>
          </cell>
          <cell r="S209">
            <v>0</v>
          </cell>
          <cell r="T209">
            <v>33</v>
          </cell>
          <cell r="U209">
            <v>33</v>
          </cell>
          <cell r="V209">
            <v>0</v>
          </cell>
          <cell r="W209">
            <v>1</v>
          </cell>
          <cell r="X209">
            <v>1</v>
          </cell>
          <cell r="Y209">
            <v>0</v>
          </cell>
          <cell r="Z209">
            <v>0</v>
          </cell>
          <cell r="AA209">
            <v>0</v>
          </cell>
          <cell r="AB209">
            <v>0</v>
          </cell>
          <cell r="AC209">
            <v>0</v>
          </cell>
          <cell r="AD209">
            <v>0</v>
          </cell>
          <cell r="AE209">
            <v>0</v>
          </cell>
          <cell r="AF209">
            <v>2973</v>
          </cell>
          <cell r="AG209">
            <v>2973</v>
          </cell>
          <cell r="AH209">
            <v>0</v>
          </cell>
        </row>
        <row r="210">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row>
        <row r="211">
          <cell r="B211">
            <v>0</v>
          </cell>
          <cell r="C211" t="str">
            <v>E10000008</v>
          </cell>
          <cell r="D211" t="str">
            <v>Devon</v>
          </cell>
          <cell r="E211">
            <v>0</v>
          </cell>
          <cell r="F211">
            <v>12262</v>
          </cell>
          <cell r="G211">
            <v>538</v>
          </cell>
          <cell r="H211">
            <v>198</v>
          </cell>
          <cell r="I211">
            <v>198</v>
          </cell>
          <cell r="J211">
            <v>0</v>
          </cell>
          <cell r="K211">
            <v>3396</v>
          </cell>
          <cell r="L211">
            <v>3388</v>
          </cell>
          <cell r="M211">
            <v>8</v>
          </cell>
          <cell r="N211">
            <v>4419</v>
          </cell>
          <cell r="O211">
            <v>4396</v>
          </cell>
          <cell r="P211">
            <v>23</v>
          </cell>
          <cell r="Q211">
            <v>4055</v>
          </cell>
          <cell r="R211">
            <v>4023</v>
          </cell>
          <cell r="S211">
            <v>32</v>
          </cell>
          <cell r="T211">
            <v>189</v>
          </cell>
          <cell r="U211">
            <v>188</v>
          </cell>
          <cell r="V211">
            <v>1</v>
          </cell>
          <cell r="W211">
            <v>15</v>
          </cell>
          <cell r="X211">
            <v>15</v>
          </cell>
          <cell r="Y211">
            <v>0</v>
          </cell>
          <cell r="Z211">
            <v>2</v>
          </cell>
          <cell r="AA211">
            <v>2</v>
          </cell>
          <cell r="AB211">
            <v>0</v>
          </cell>
          <cell r="AC211">
            <v>0</v>
          </cell>
          <cell r="AD211">
            <v>0</v>
          </cell>
          <cell r="AE211">
            <v>0</v>
          </cell>
          <cell r="AF211">
            <v>12274</v>
          </cell>
          <cell r="AG211">
            <v>12210</v>
          </cell>
          <cell r="AH211">
            <v>64</v>
          </cell>
        </row>
        <row r="212">
          <cell r="B212" t="str">
            <v>U1105</v>
          </cell>
          <cell r="C212" t="str">
            <v>E07000040</v>
          </cell>
          <cell r="D212">
            <v>0</v>
          </cell>
          <cell r="E212" t="str">
            <v>East Devon</v>
          </cell>
          <cell r="F212">
            <v>4222</v>
          </cell>
          <cell r="G212">
            <v>0</v>
          </cell>
          <cell r="H212">
            <v>42</v>
          </cell>
          <cell r="I212">
            <v>42</v>
          </cell>
          <cell r="J212">
            <v>0</v>
          </cell>
          <cell r="K212">
            <v>1151</v>
          </cell>
          <cell r="L212">
            <v>1151</v>
          </cell>
          <cell r="M212">
            <v>0</v>
          </cell>
          <cell r="N212">
            <v>1408</v>
          </cell>
          <cell r="O212">
            <v>1408</v>
          </cell>
          <cell r="P212">
            <v>0</v>
          </cell>
          <cell r="Q212">
            <v>1551</v>
          </cell>
          <cell r="R212">
            <v>1551</v>
          </cell>
          <cell r="S212">
            <v>0</v>
          </cell>
          <cell r="T212">
            <v>64</v>
          </cell>
          <cell r="U212">
            <v>64</v>
          </cell>
          <cell r="V212">
            <v>0</v>
          </cell>
          <cell r="W212">
            <v>5</v>
          </cell>
          <cell r="X212">
            <v>5</v>
          </cell>
          <cell r="Y212">
            <v>0</v>
          </cell>
          <cell r="Z212">
            <v>1</v>
          </cell>
          <cell r="AA212">
            <v>1</v>
          </cell>
          <cell r="AB212">
            <v>0</v>
          </cell>
          <cell r="AC212">
            <v>0</v>
          </cell>
          <cell r="AD212">
            <v>0</v>
          </cell>
          <cell r="AE212">
            <v>0</v>
          </cell>
          <cell r="AF212">
            <v>4222</v>
          </cell>
          <cell r="AG212">
            <v>4222</v>
          </cell>
          <cell r="AH212">
            <v>0</v>
          </cell>
        </row>
        <row r="213">
          <cell r="B213" t="str">
            <v>Y1110</v>
          </cell>
          <cell r="C213" t="str">
            <v>E07000041</v>
          </cell>
          <cell r="D213">
            <v>0</v>
          </cell>
          <cell r="E213" t="str">
            <v>Exeter</v>
          </cell>
          <cell r="F213">
            <v>4973</v>
          </cell>
          <cell r="G213">
            <v>129</v>
          </cell>
          <cell r="H213">
            <v>146</v>
          </cell>
          <cell r="I213">
            <v>146</v>
          </cell>
          <cell r="J213">
            <v>0</v>
          </cell>
          <cell r="K213">
            <v>1453</v>
          </cell>
          <cell r="L213">
            <v>1453</v>
          </cell>
          <cell r="M213">
            <v>0</v>
          </cell>
          <cell r="N213">
            <v>1744</v>
          </cell>
          <cell r="O213">
            <v>1744</v>
          </cell>
          <cell r="P213">
            <v>0</v>
          </cell>
          <cell r="Q213">
            <v>1556</v>
          </cell>
          <cell r="R213">
            <v>1536</v>
          </cell>
          <cell r="S213">
            <v>20</v>
          </cell>
          <cell r="T213">
            <v>85</v>
          </cell>
          <cell r="U213">
            <v>85</v>
          </cell>
          <cell r="V213">
            <v>0</v>
          </cell>
          <cell r="W213">
            <v>8</v>
          </cell>
          <cell r="X213">
            <v>8</v>
          </cell>
          <cell r="Y213">
            <v>0</v>
          </cell>
          <cell r="Z213">
            <v>0</v>
          </cell>
          <cell r="AA213">
            <v>0</v>
          </cell>
          <cell r="AB213">
            <v>0</v>
          </cell>
          <cell r="AC213">
            <v>0</v>
          </cell>
          <cell r="AD213">
            <v>0</v>
          </cell>
          <cell r="AE213">
            <v>0</v>
          </cell>
          <cell r="AF213">
            <v>4992</v>
          </cell>
          <cell r="AG213">
            <v>4972</v>
          </cell>
          <cell r="AH213">
            <v>20</v>
          </cell>
        </row>
        <row r="214">
          <cell r="B214" t="str">
            <v>H1135</v>
          </cell>
          <cell r="C214" t="str">
            <v>E07000042</v>
          </cell>
          <cell r="D214">
            <v>0</v>
          </cell>
          <cell r="E214" t="str">
            <v>Mid Devon</v>
          </cell>
          <cell r="F214">
            <v>3060</v>
          </cell>
          <cell r="G214">
            <v>0</v>
          </cell>
          <cell r="H214">
            <v>10</v>
          </cell>
          <cell r="I214">
            <v>10</v>
          </cell>
          <cell r="J214">
            <v>0</v>
          </cell>
          <cell r="K214">
            <v>792</v>
          </cell>
          <cell r="L214">
            <v>784</v>
          </cell>
          <cell r="M214">
            <v>8</v>
          </cell>
          <cell r="N214">
            <v>1267</v>
          </cell>
          <cell r="O214">
            <v>1244</v>
          </cell>
          <cell r="P214">
            <v>23</v>
          </cell>
          <cell r="Q214">
            <v>948</v>
          </cell>
          <cell r="R214">
            <v>936</v>
          </cell>
          <cell r="S214">
            <v>12</v>
          </cell>
          <cell r="T214">
            <v>40</v>
          </cell>
          <cell r="U214">
            <v>39</v>
          </cell>
          <cell r="V214">
            <v>1</v>
          </cell>
          <cell r="W214">
            <v>2</v>
          </cell>
          <cell r="X214">
            <v>2</v>
          </cell>
          <cell r="Y214">
            <v>0</v>
          </cell>
          <cell r="Z214">
            <v>1</v>
          </cell>
          <cell r="AA214">
            <v>1</v>
          </cell>
          <cell r="AB214">
            <v>0</v>
          </cell>
          <cell r="AC214">
            <v>0</v>
          </cell>
          <cell r="AD214">
            <v>0</v>
          </cell>
          <cell r="AE214">
            <v>0</v>
          </cell>
          <cell r="AF214">
            <v>3060</v>
          </cell>
          <cell r="AG214">
            <v>3016</v>
          </cell>
          <cell r="AH214">
            <v>44</v>
          </cell>
        </row>
        <row r="215">
          <cell r="B215" t="str">
            <v>G1115</v>
          </cell>
          <cell r="C215" t="str">
            <v>E07000043</v>
          </cell>
          <cell r="D215">
            <v>0</v>
          </cell>
          <cell r="E215" t="str">
            <v>North Devon</v>
          </cell>
          <cell r="F215">
            <v>0</v>
          </cell>
          <cell r="G215">
            <v>310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row>
        <row r="216">
          <cell r="B216" t="str">
            <v>V1125</v>
          </cell>
          <cell r="C216" t="str">
            <v>E07000044</v>
          </cell>
          <cell r="D216">
            <v>0</v>
          </cell>
          <cell r="E216" t="str">
            <v>South Hams</v>
          </cell>
          <cell r="F216">
            <v>2</v>
          </cell>
          <cell r="G216">
            <v>63</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row>
        <row r="217">
          <cell r="B217" t="str">
            <v>Z1130</v>
          </cell>
          <cell r="C217" t="str">
            <v>E07000045</v>
          </cell>
          <cell r="D217">
            <v>0</v>
          </cell>
          <cell r="E217" t="str">
            <v>Teignbridge</v>
          </cell>
          <cell r="F217">
            <v>0</v>
          </cell>
          <cell r="G217">
            <v>7</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row>
        <row r="218">
          <cell r="B218" t="str">
            <v>W1145</v>
          </cell>
          <cell r="C218" t="str">
            <v>E07000046</v>
          </cell>
          <cell r="D218">
            <v>0</v>
          </cell>
          <cell r="E218" t="str">
            <v>Torridge</v>
          </cell>
          <cell r="F218">
            <v>3</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row>
        <row r="219">
          <cell r="B219" t="str">
            <v>A1150</v>
          </cell>
          <cell r="C219" t="str">
            <v>E07000047</v>
          </cell>
          <cell r="D219">
            <v>0</v>
          </cell>
          <cell r="E219" t="str">
            <v>West Devon</v>
          </cell>
          <cell r="F219">
            <v>2</v>
          </cell>
          <cell r="G219">
            <v>29</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row>
        <row r="220">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row>
        <row r="221">
          <cell r="B221">
            <v>0</v>
          </cell>
          <cell r="C221" t="str">
            <v>E10000009</v>
          </cell>
          <cell r="D221" t="str">
            <v>Dorset</v>
          </cell>
          <cell r="E221">
            <v>0</v>
          </cell>
          <cell r="F221">
            <v>0</v>
          </cell>
          <cell r="G221">
            <v>1160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row>
        <row r="222">
          <cell r="B222" t="str">
            <v>E1210</v>
          </cell>
          <cell r="C222" t="str">
            <v>E07000048</v>
          </cell>
          <cell r="D222">
            <v>0</v>
          </cell>
          <cell r="E222" t="str">
            <v>Christchurch</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row>
        <row r="223">
          <cell r="B223" t="str">
            <v>U1240</v>
          </cell>
          <cell r="C223" t="str">
            <v>E07000049</v>
          </cell>
          <cell r="D223">
            <v>0</v>
          </cell>
          <cell r="E223" t="str">
            <v>East Dorset</v>
          </cell>
          <cell r="F223">
            <v>0</v>
          </cell>
          <cell r="G223">
            <v>61</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row>
        <row r="224">
          <cell r="B224" t="str">
            <v>N1215</v>
          </cell>
          <cell r="C224" t="str">
            <v>E07000050</v>
          </cell>
          <cell r="D224">
            <v>0</v>
          </cell>
          <cell r="E224" t="str">
            <v>North Dorset</v>
          </cell>
          <cell r="F224">
            <v>0</v>
          </cell>
          <cell r="G224">
            <v>550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row>
        <row r="225">
          <cell r="B225" t="str">
            <v>B1225</v>
          </cell>
          <cell r="C225" t="str">
            <v>E07000051</v>
          </cell>
          <cell r="D225">
            <v>0</v>
          </cell>
          <cell r="E225" t="str">
            <v>Purbeck</v>
          </cell>
          <cell r="F225">
            <v>0</v>
          </cell>
          <cell r="G225">
            <v>450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row>
        <row r="226">
          <cell r="B226" t="str">
            <v>F1230</v>
          </cell>
          <cell r="C226" t="str">
            <v>E07000052</v>
          </cell>
          <cell r="D226">
            <v>0</v>
          </cell>
          <cell r="E226" t="str">
            <v>West Dorset</v>
          </cell>
          <cell r="F226">
            <v>0</v>
          </cell>
          <cell r="G226">
            <v>88</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row>
        <row r="227">
          <cell r="B227" t="str">
            <v>P1235</v>
          </cell>
          <cell r="C227" t="str">
            <v>E07000053</v>
          </cell>
          <cell r="D227">
            <v>0</v>
          </cell>
          <cell r="E227" t="str">
            <v>Weymouth and Portland</v>
          </cell>
          <cell r="F227">
            <v>0</v>
          </cell>
          <cell r="G227">
            <v>11</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row>
        <row r="228">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row>
        <row r="229">
          <cell r="B229">
            <v>0</v>
          </cell>
          <cell r="C229" t="str">
            <v>E10000010</v>
          </cell>
          <cell r="D229" t="str">
            <v>Durham</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row>
        <row r="230">
          <cell r="B230" t="str">
            <v>G1305</v>
          </cell>
          <cell r="C230" t="str">
            <v>E07000054</v>
          </cell>
          <cell r="D230">
            <v>0</v>
          </cell>
          <cell r="E230" t="str">
            <v>Chester-le-Street</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row>
        <row r="231">
          <cell r="B231" t="str">
            <v>V1315</v>
          </cell>
          <cell r="C231" t="str">
            <v>E07000055</v>
          </cell>
          <cell r="D231">
            <v>0</v>
          </cell>
          <cell r="E231" t="str">
            <v>Derwentside</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row>
        <row r="232">
          <cell r="B232" t="str">
            <v>Z1320</v>
          </cell>
          <cell r="C232" t="str">
            <v>E07000056</v>
          </cell>
          <cell r="D232">
            <v>0</v>
          </cell>
          <cell r="E232" t="str">
            <v>Durham</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row>
        <row r="233">
          <cell r="B233" t="str">
            <v>H1325</v>
          </cell>
          <cell r="C233" t="str">
            <v>E07000057</v>
          </cell>
          <cell r="D233">
            <v>0</v>
          </cell>
          <cell r="E233" t="str">
            <v>Easington</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row>
        <row r="234">
          <cell r="B234" t="str">
            <v>M1330</v>
          </cell>
          <cell r="C234" t="str">
            <v>E07000058</v>
          </cell>
          <cell r="D234">
            <v>0</v>
          </cell>
          <cell r="E234" t="str">
            <v>Sedgefield</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row>
        <row r="235">
          <cell r="B235" t="str">
            <v>W1335</v>
          </cell>
          <cell r="C235" t="str">
            <v>E07000059</v>
          </cell>
          <cell r="D235">
            <v>0</v>
          </cell>
          <cell r="E235" t="str">
            <v>Teesdale</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row>
        <row r="236">
          <cell r="B236" t="str">
            <v>A1340</v>
          </cell>
          <cell r="C236" t="str">
            <v>E07000060</v>
          </cell>
          <cell r="D236">
            <v>0</v>
          </cell>
          <cell r="E236" t="str">
            <v>Wear Valley</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row>
        <row r="237">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row>
        <row r="238">
          <cell r="B238">
            <v>0</v>
          </cell>
          <cell r="C238" t="str">
            <v>E10000011</v>
          </cell>
          <cell r="D238" t="str">
            <v>East Sussex</v>
          </cell>
          <cell r="E238">
            <v>0</v>
          </cell>
          <cell r="F238">
            <v>9671</v>
          </cell>
          <cell r="G238">
            <v>37</v>
          </cell>
          <cell r="H238">
            <v>395</v>
          </cell>
          <cell r="I238">
            <v>395</v>
          </cell>
          <cell r="J238">
            <v>0</v>
          </cell>
          <cell r="K238">
            <v>3051</v>
          </cell>
          <cell r="L238">
            <v>3015</v>
          </cell>
          <cell r="M238">
            <v>36</v>
          </cell>
          <cell r="N238">
            <v>3176</v>
          </cell>
          <cell r="O238">
            <v>3117</v>
          </cell>
          <cell r="P238">
            <v>59</v>
          </cell>
          <cell r="Q238">
            <v>2931</v>
          </cell>
          <cell r="R238">
            <v>2908</v>
          </cell>
          <cell r="S238">
            <v>23</v>
          </cell>
          <cell r="T238">
            <v>146</v>
          </cell>
          <cell r="U238">
            <v>145</v>
          </cell>
          <cell r="V238">
            <v>1</v>
          </cell>
          <cell r="W238">
            <v>5</v>
          </cell>
          <cell r="X238">
            <v>5</v>
          </cell>
          <cell r="Y238">
            <v>0</v>
          </cell>
          <cell r="Z238">
            <v>3</v>
          </cell>
          <cell r="AA238">
            <v>3</v>
          </cell>
          <cell r="AB238">
            <v>0</v>
          </cell>
          <cell r="AC238">
            <v>0</v>
          </cell>
          <cell r="AD238">
            <v>0</v>
          </cell>
          <cell r="AE238">
            <v>0</v>
          </cell>
          <cell r="AF238">
            <v>9707</v>
          </cell>
          <cell r="AG238">
            <v>9588</v>
          </cell>
          <cell r="AH238">
            <v>119</v>
          </cell>
        </row>
        <row r="239">
          <cell r="B239" t="str">
            <v>T1410</v>
          </cell>
          <cell r="C239" t="str">
            <v>E07000061</v>
          </cell>
          <cell r="D239">
            <v>0</v>
          </cell>
          <cell r="E239" t="str">
            <v>Eastbourne</v>
          </cell>
          <cell r="F239">
            <v>3461</v>
          </cell>
          <cell r="G239">
            <v>3</v>
          </cell>
          <cell r="H239">
            <v>131</v>
          </cell>
          <cell r="I239">
            <v>131</v>
          </cell>
          <cell r="J239">
            <v>0</v>
          </cell>
          <cell r="K239">
            <v>1050</v>
          </cell>
          <cell r="L239">
            <v>1026</v>
          </cell>
          <cell r="M239">
            <v>24</v>
          </cell>
          <cell r="N239">
            <v>1076</v>
          </cell>
          <cell r="O239">
            <v>1051</v>
          </cell>
          <cell r="P239">
            <v>25</v>
          </cell>
          <cell r="Q239">
            <v>1149</v>
          </cell>
          <cell r="R239">
            <v>1149</v>
          </cell>
          <cell r="S239">
            <v>0</v>
          </cell>
          <cell r="T239">
            <v>51</v>
          </cell>
          <cell r="U239">
            <v>51</v>
          </cell>
          <cell r="V239">
            <v>0</v>
          </cell>
          <cell r="W239">
            <v>1</v>
          </cell>
          <cell r="X239">
            <v>1</v>
          </cell>
          <cell r="Y239">
            <v>0</v>
          </cell>
          <cell r="Z239">
            <v>1</v>
          </cell>
          <cell r="AA239">
            <v>1</v>
          </cell>
          <cell r="AB239">
            <v>0</v>
          </cell>
          <cell r="AC239">
            <v>0</v>
          </cell>
          <cell r="AD239">
            <v>0</v>
          </cell>
          <cell r="AE239">
            <v>0</v>
          </cell>
          <cell r="AF239">
            <v>3459</v>
          </cell>
          <cell r="AG239">
            <v>3410</v>
          </cell>
          <cell r="AH239">
            <v>49</v>
          </cell>
        </row>
        <row r="240">
          <cell r="B240" t="str">
            <v>B1415</v>
          </cell>
          <cell r="C240" t="str">
            <v>E07000062</v>
          </cell>
          <cell r="D240">
            <v>0</v>
          </cell>
          <cell r="E240" t="str">
            <v>Hastings</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row>
        <row r="241">
          <cell r="B241" t="str">
            <v>P1425</v>
          </cell>
          <cell r="C241" t="str">
            <v>E07000063</v>
          </cell>
          <cell r="D241">
            <v>0</v>
          </cell>
          <cell r="E241" t="str">
            <v>Lewes</v>
          </cell>
          <cell r="F241">
            <v>3210</v>
          </cell>
          <cell r="G241">
            <v>0</v>
          </cell>
          <cell r="H241">
            <v>133</v>
          </cell>
          <cell r="I241">
            <v>133</v>
          </cell>
          <cell r="J241">
            <v>0</v>
          </cell>
          <cell r="K241">
            <v>897</v>
          </cell>
          <cell r="L241">
            <v>897</v>
          </cell>
          <cell r="M241">
            <v>0</v>
          </cell>
          <cell r="N241">
            <v>1168</v>
          </cell>
          <cell r="O241">
            <v>1168</v>
          </cell>
          <cell r="P241">
            <v>0</v>
          </cell>
          <cell r="Q241">
            <v>928</v>
          </cell>
          <cell r="R241">
            <v>928</v>
          </cell>
          <cell r="S241">
            <v>0</v>
          </cell>
          <cell r="T241">
            <v>71</v>
          </cell>
          <cell r="U241">
            <v>71</v>
          </cell>
          <cell r="V241">
            <v>0</v>
          </cell>
          <cell r="W241">
            <v>3</v>
          </cell>
          <cell r="X241">
            <v>3</v>
          </cell>
          <cell r="Y241">
            <v>0</v>
          </cell>
          <cell r="Z241">
            <v>1</v>
          </cell>
          <cell r="AA241">
            <v>1</v>
          </cell>
          <cell r="AB241">
            <v>0</v>
          </cell>
          <cell r="AC241">
            <v>0</v>
          </cell>
          <cell r="AD241">
            <v>0</v>
          </cell>
          <cell r="AE241">
            <v>0</v>
          </cell>
          <cell r="AF241">
            <v>3201</v>
          </cell>
          <cell r="AG241">
            <v>3201</v>
          </cell>
          <cell r="AH241">
            <v>0</v>
          </cell>
        </row>
        <row r="242">
          <cell r="B242" t="str">
            <v>U1430</v>
          </cell>
          <cell r="C242" t="str">
            <v>E07000064</v>
          </cell>
          <cell r="D242">
            <v>0</v>
          </cell>
          <cell r="E242" t="str">
            <v>Rother</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row>
        <row r="243">
          <cell r="B243" t="str">
            <v>C1435</v>
          </cell>
          <cell r="C243" t="str">
            <v>E07000065</v>
          </cell>
          <cell r="D243">
            <v>0</v>
          </cell>
          <cell r="E243" t="str">
            <v>Wealden</v>
          </cell>
          <cell r="F243">
            <v>3000</v>
          </cell>
          <cell r="G243">
            <v>34</v>
          </cell>
          <cell r="H243">
            <v>131</v>
          </cell>
          <cell r="I243">
            <v>131</v>
          </cell>
          <cell r="J243">
            <v>0</v>
          </cell>
          <cell r="K243">
            <v>1104</v>
          </cell>
          <cell r="L243">
            <v>1092</v>
          </cell>
          <cell r="M243">
            <v>12</v>
          </cell>
          <cell r="N243">
            <v>932</v>
          </cell>
          <cell r="O243">
            <v>898</v>
          </cell>
          <cell r="P243">
            <v>34</v>
          </cell>
          <cell r="Q243">
            <v>854</v>
          </cell>
          <cell r="R243">
            <v>831</v>
          </cell>
          <cell r="S243">
            <v>23</v>
          </cell>
          <cell r="T243">
            <v>24</v>
          </cell>
          <cell r="U243">
            <v>23</v>
          </cell>
          <cell r="V243">
            <v>1</v>
          </cell>
          <cell r="W243">
            <v>1</v>
          </cell>
          <cell r="X243">
            <v>1</v>
          </cell>
          <cell r="Y243">
            <v>0</v>
          </cell>
          <cell r="Z243">
            <v>1</v>
          </cell>
          <cell r="AA243">
            <v>1</v>
          </cell>
          <cell r="AB243">
            <v>0</v>
          </cell>
          <cell r="AC243">
            <v>0</v>
          </cell>
          <cell r="AD243">
            <v>0</v>
          </cell>
          <cell r="AE243">
            <v>0</v>
          </cell>
          <cell r="AF243">
            <v>3047</v>
          </cell>
          <cell r="AG243">
            <v>2977</v>
          </cell>
          <cell r="AH243">
            <v>70</v>
          </cell>
        </row>
        <row r="244">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row>
        <row r="245">
          <cell r="B245">
            <v>0</v>
          </cell>
          <cell r="C245" t="str">
            <v>E10000012</v>
          </cell>
          <cell r="D245" t="str">
            <v>Essex</v>
          </cell>
          <cell r="E245">
            <v>0</v>
          </cell>
          <cell r="F245">
            <v>43028</v>
          </cell>
          <cell r="G245">
            <v>1358</v>
          </cell>
          <cell r="H245">
            <v>2068</v>
          </cell>
          <cell r="I245">
            <v>2068</v>
          </cell>
          <cell r="J245">
            <v>0</v>
          </cell>
          <cell r="K245">
            <v>13079</v>
          </cell>
          <cell r="L245">
            <v>13073</v>
          </cell>
          <cell r="M245">
            <v>6</v>
          </cell>
          <cell r="N245">
            <v>13269</v>
          </cell>
          <cell r="O245">
            <v>13246</v>
          </cell>
          <cell r="P245">
            <v>23</v>
          </cell>
          <cell r="Q245">
            <v>13538.95</v>
          </cell>
          <cell r="R245">
            <v>13518.95</v>
          </cell>
          <cell r="S245">
            <v>20</v>
          </cell>
          <cell r="T245">
            <v>1070</v>
          </cell>
          <cell r="U245">
            <v>1070</v>
          </cell>
          <cell r="V245">
            <v>0</v>
          </cell>
          <cell r="W245">
            <v>49</v>
          </cell>
          <cell r="X245">
            <v>49</v>
          </cell>
          <cell r="Y245">
            <v>0</v>
          </cell>
          <cell r="Z245">
            <v>5</v>
          </cell>
          <cell r="AA245">
            <v>5</v>
          </cell>
          <cell r="AB245">
            <v>0</v>
          </cell>
          <cell r="AC245">
            <v>53</v>
          </cell>
          <cell r="AD245">
            <v>53</v>
          </cell>
          <cell r="AE245">
            <v>0</v>
          </cell>
          <cell r="AF245">
            <v>43131.95</v>
          </cell>
          <cell r="AG245">
            <v>43082.95</v>
          </cell>
          <cell r="AH245">
            <v>49</v>
          </cell>
        </row>
        <row r="246">
          <cell r="B246" t="str">
            <v>V1505</v>
          </cell>
          <cell r="C246" t="str">
            <v>E07000066</v>
          </cell>
          <cell r="D246">
            <v>0</v>
          </cell>
          <cell r="E246" t="str">
            <v>Basildon</v>
          </cell>
          <cell r="F246">
            <v>10859</v>
          </cell>
          <cell r="G246">
            <v>17</v>
          </cell>
          <cell r="H246">
            <v>525</v>
          </cell>
          <cell r="I246">
            <v>525</v>
          </cell>
          <cell r="J246">
            <v>0</v>
          </cell>
          <cell r="K246">
            <v>3708</v>
          </cell>
          <cell r="L246">
            <v>3708</v>
          </cell>
          <cell r="M246">
            <v>0</v>
          </cell>
          <cell r="N246">
            <v>2566</v>
          </cell>
          <cell r="O246">
            <v>2566</v>
          </cell>
          <cell r="P246">
            <v>0</v>
          </cell>
          <cell r="Q246">
            <v>3716</v>
          </cell>
          <cell r="R246">
            <v>3716</v>
          </cell>
          <cell r="S246">
            <v>0</v>
          </cell>
          <cell r="T246">
            <v>401</v>
          </cell>
          <cell r="U246">
            <v>401</v>
          </cell>
          <cell r="V246">
            <v>0</v>
          </cell>
          <cell r="W246">
            <v>17</v>
          </cell>
          <cell r="X246">
            <v>17</v>
          </cell>
          <cell r="Y246">
            <v>0</v>
          </cell>
          <cell r="Z246">
            <v>2</v>
          </cell>
          <cell r="AA246">
            <v>2</v>
          </cell>
          <cell r="AB246">
            <v>0</v>
          </cell>
          <cell r="AC246">
            <v>0</v>
          </cell>
          <cell r="AD246">
            <v>0</v>
          </cell>
          <cell r="AE246">
            <v>0</v>
          </cell>
          <cell r="AF246">
            <v>10935</v>
          </cell>
          <cell r="AG246">
            <v>10935</v>
          </cell>
          <cell r="AH246">
            <v>0</v>
          </cell>
        </row>
        <row r="247">
          <cell r="B247" t="str">
            <v>Z1510</v>
          </cell>
          <cell r="C247" t="str">
            <v>E07000067</v>
          </cell>
          <cell r="D247">
            <v>0</v>
          </cell>
          <cell r="E247" t="str">
            <v>Braintree</v>
          </cell>
          <cell r="F247">
            <v>4</v>
          </cell>
          <cell r="G247">
            <v>40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row>
        <row r="248">
          <cell r="B248" t="str">
            <v>H1515</v>
          </cell>
          <cell r="C248" t="str">
            <v>E07000068</v>
          </cell>
          <cell r="D248">
            <v>0</v>
          </cell>
          <cell r="E248" t="str">
            <v>Brentwood</v>
          </cell>
          <cell r="F248">
            <v>2486</v>
          </cell>
          <cell r="G248">
            <v>0</v>
          </cell>
          <cell r="H248">
            <v>68</v>
          </cell>
          <cell r="I248">
            <v>68</v>
          </cell>
          <cell r="J248">
            <v>0</v>
          </cell>
          <cell r="K248">
            <v>837</v>
          </cell>
          <cell r="L248">
            <v>837</v>
          </cell>
          <cell r="M248">
            <v>0</v>
          </cell>
          <cell r="N248">
            <v>893</v>
          </cell>
          <cell r="O248">
            <v>893</v>
          </cell>
          <cell r="P248">
            <v>0</v>
          </cell>
          <cell r="Q248">
            <v>691</v>
          </cell>
          <cell r="R248">
            <v>691</v>
          </cell>
          <cell r="S248">
            <v>0</v>
          </cell>
          <cell r="T248">
            <v>13</v>
          </cell>
          <cell r="U248">
            <v>13</v>
          </cell>
          <cell r="V248">
            <v>0</v>
          </cell>
          <cell r="W248">
            <v>0</v>
          </cell>
          <cell r="X248">
            <v>0</v>
          </cell>
          <cell r="Y248">
            <v>0</v>
          </cell>
          <cell r="Z248">
            <v>0</v>
          </cell>
          <cell r="AA248">
            <v>0</v>
          </cell>
          <cell r="AB248">
            <v>0</v>
          </cell>
          <cell r="AC248">
            <v>0</v>
          </cell>
          <cell r="AD248">
            <v>0</v>
          </cell>
          <cell r="AE248">
            <v>0</v>
          </cell>
          <cell r="AF248">
            <v>2502</v>
          </cell>
          <cell r="AG248">
            <v>2502</v>
          </cell>
          <cell r="AH248">
            <v>0</v>
          </cell>
        </row>
        <row r="249">
          <cell r="B249" t="str">
            <v>M1520</v>
          </cell>
          <cell r="C249" t="str">
            <v>E07000069</v>
          </cell>
          <cell r="D249">
            <v>0</v>
          </cell>
          <cell r="E249" t="str">
            <v>Castle Point</v>
          </cell>
          <cell r="F249">
            <v>1520</v>
          </cell>
          <cell r="G249">
            <v>0</v>
          </cell>
          <cell r="H249">
            <v>201</v>
          </cell>
          <cell r="I249">
            <v>201</v>
          </cell>
          <cell r="J249">
            <v>0</v>
          </cell>
          <cell r="K249">
            <v>509</v>
          </cell>
          <cell r="L249">
            <v>509</v>
          </cell>
          <cell r="M249">
            <v>0</v>
          </cell>
          <cell r="N249">
            <v>364</v>
          </cell>
          <cell r="O249">
            <v>364</v>
          </cell>
          <cell r="P249">
            <v>0</v>
          </cell>
          <cell r="Q249">
            <v>436</v>
          </cell>
          <cell r="R249">
            <v>436</v>
          </cell>
          <cell r="S249">
            <v>0</v>
          </cell>
          <cell r="T249">
            <v>10</v>
          </cell>
          <cell r="U249">
            <v>10</v>
          </cell>
          <cell r="V249">
            <v>0</v>
          </cell>
          <cell r="W249">
            <v>0</v>
          </cell>
          <cell r="X249">
            <v>0</v>
          </cell>
          <cell r="Y249">
            <v>0</v>
          </cell>
          <cell r="Z249">
            <v>0</v>
          </cell>
          <cell r="AA249">
            <v>0</v>
          </cell>
          <cell r="AB249">
            <v>0</v>
          </cell>
          <cell r="AC249">
            <v>0</v>
          </cell>
          <cell r="AD249">
            <v>0</v>
          </cell>
          <cell r="AE249">
            <v>0</v>
          </cell>
          <cell r="AF249">
            <v>1520</v>
          </cell>
          <cell r="AG249">
            <v>1520</v>
          </cell>
          <cell r="AH249">
            <v>0</v>
          </cell>
        </row>
        <row r="250">
          <cell r="B250" t="str">
            <v>W1525</v>
          </cell>
          <cell r="C250" t="str">
            <v>E07000070</v>
          </cell>
          <cell r="D250">
            <v>0</v>
          </cell>
          <cell r="E250" t="str">
            <v>Chelmsford</v>
          </cell>
          <cell r="F250">
            <v>37</v>
          </cell>
          <cell r="G250">
            <v>46</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row>
        <row r="251">
          <cell r="B251" t="str">
            <v>A1530</v>
          </cell>
          <cell r="C251" t="str">
            <v>E07000071</v>
          </cell>
          <cell r="D251">
            <v>0</v>
          </cell>
          <cell r="E251" t="str">
            <v>Colchester</v>
          </cell>
          <cell r="F251">
            <v>6040</v>
          </cell>
          <cell r="G251">
            <v>963</v>
          </cell>
          <cell r="H251">
            <v>247</v>
          </cell>
          <cell r="I251">
            <v>247</v>
          </cell>
          <cell r="J251">
            <v>0</v>
          </cell>
          <cell r="K251">
            <v>2184</v>
          </cell>
          <cell r="L251">
            <v>2184</v>
          </cell>
          <cell r="M251">
            <v>0</v>
          </cell>
          <cell r="N251">
            <v>1789</v>
          </cell>
          <cell r="O251">
            <v>1789</v>
          </cell>
          <cell r="P251">
            <v>0</v>
          </cell>
          <cell r="Q251">
            <v>1729.95</v>
          </cell>
          <cell r="R251">
            <v>1729.95</v>
          </cell>
          <cell r="S251">
            <v>0</v>
          </cell>
          <cell r="T251">
            <v>92</v>
          </cell>
          <cell r="U251">
            <v>92</v>
          </cell>
          <cell r="V251">
            <v>0</v>
          </cell>
          <cell r="W251">
            <v>2</v>
          </cell>
          <cell r="X251">
            <v>2</v>
          </cell>
          <cell r="Y251">
            <v>0</v>
          </cell>
          <cell r="Z251">
            <v>2</v>
          </cell>
          <cell r="AA251">
            <v>2</v>
          </cell>
          <cell r="AB251">
            <v>0</v>
          </cell>
          <cell r="AC251">
            <v>0</v>
          </cell>
          <cell r="AD251">
            <v>0</v>
          </cell>
          <cell r="AE251">
            <v>0</v>
          </cell>
          <cell r="AF251">
            <v>6045.95</v>
          </cell>
          <cell r="AG251">
            <v>6045.95</v>
          </cell>
          <cell r="AH251">
            <v>0</v>
          </cell>
        </row>
        <row r="252">
          <cell r="B252" t="str">
            <v>J1535</v>
          </cell>
          <cell r="C252" t="str">
            <v>E07000072</v>
          </cell>
          <cell r="D252">
            <v>0</v>
          </cell>
          <cell r="E252" t="str">
            <v>Epping Forest</v>
          </cell>
          <cell r="F252">
            <v>6501</v>
          </cell>
          <cell r="G252">
            <v>76</v>
          </cell>
          <cell r="H252">
            <v>310</v>
          </cell>
          <cell r="I252">
            <v>310</v>
          </cell>
          <cell r="J252">
            <v>0</v>
          </cell>
          <cell r="K252">
            <v>2291</v>
          </cell>
          <cell r="L252">
            <v>2291</v>
          </cell>
          <cell r="M252">
            <v>0</v>
          </cell>
          <cell r="N252">
            <v>1780</v>
          </cell>
          <cell r="O252">
            <v>1780</v>
          </cell>
          <cell r="P252">
            <v>0</v>
          </cell>
          <cell r="Q252">
            <v>1844</v>
          </cell>
          <cell r="R252">
            <v>1844</v>
          </cell>
          <cell r="S252">
            <v>0</v>
          </cell>
          <cell r="T252">
            <v>157</v>
          </cell>
          <cell r="U252">
            <v>157</v>
          </cell>
          <cell r="V252">
            <v>0</v>
          </cell>
          <cell r="W252">
            <v>1</v>
          </cell>
          <cell r="X252">
            <v>1</v>
          </cell>
          <cell r="Y252">
            <v>0</v>
          </cell>
          <cell r="Z252">
            <v>0</v>
          </cell>
          <cell r="AA252">
            <v>0</v>
          </cell>
          <cell r="AB252">
            <v>0</v>
          </cell>
          <cell r="AC252">
            <v>42</v>
          </cell>
          <cell r="AD252">
            <v>42</v>
          </cell>
          <cell r="AE252">
            <v>0</v>
          </cell>
          <cell r="AF252">
            <v>6425</v>
          </cell>
          <cell r="AG252">
            <v>6425</v>
          </cell>
          <cell r="AH252">
            <v>0</v>
          </cell>
        </row>
        <row r="253">
          <cell r="B253" t="str">
            <v>N1540</v>
          </cell>
          <cell r="C253" t="str">
            <v>E07000073</v>
          </cell>
          <cell r="D253">
            <v>0</v>
          </cell>
          <cell r="E253" t="str">
            <v>Harlow</v>
          </cell>
          <cell r="F253">
            <v>9583</v>
          </cell>
          <cell r="G253">
            <v>0</v>
          </cell>
          <cell r="H253">
            <v>410</v>
          </cell>
          <cell r="I253">
            <v>410</v>
          </cell>
          <cell r="J253">
            <v>0</v>
          </cell>
          <cell r="K253">
            <v>2079</v>
          </cell>
          <cell r="L253">
            <v>2079</v>
          </cell>
          <cell r="M253">
            <v>0</v>
          </cell>
          <cell r="N253">
            <v>3645</v>
          </cell>
          <cell r="O253">
            <v>3645</v>
          </cell>
          <cell r="P253">
            <v>0</v>
          </cell>
          <cell r="Q253">
            <v>3073</v>
          </cell>
          <cell r="R253">
            <v>3073</v>
          </cell>
          <cell r="S253">
            <v>0</v>
          </cell>
          <cell r="T253">
            <v>339</v>
          </cell>
          <cell r="U253">
            <v>339</v>
          </cell>
          <cell r="V253">
            <v>0</v>
          </cell>
          <cell r="W253">
            <v>26</v>
          </cell>
          <cell r="X253">
            <v>26</v>
          </cell>
          <cell r="Y253">
            <v>0</v>
          </cell>
          <cell r="Z253">
            <v>0</v>
          </cell>
          <cell r="AA253">
            <v>0</v>
          </cell>
          <cell r="AB253">
            <v>0</v>
          </cell>
          <cell r="AC253">
            <v>11</v>
          </cell>
          <cell r="AD253">
            <v>11</v>
          </cell>
          <cell r="AE253">
            <v>0</v>
          </cell>
          <cell r="AF253">
            <v>9583</v>
          </cell>
          <cell r="AG253">
            <v>9583</v>
          </cell>
          <cell r="AH253">
            <v>0</v>
          </cell>
        </row>
        <row r="254">
          <cell r="B254" t="str">
            <v>X1545</v>
          </cell>
          <cell r="C254" t="str">
            <v>E07000074</v>
          </cell>
          <cell r="D254">
            <v>0</v>
          </cell>
          <cell r="E254" t="str">
            <v>Maldon</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row>
        <row r="255">
          <cell r="B255" t="str">
            <v>B1550</v>
          </cell>
          <cell r="C255" t="str">
            <v>E07000075</v>
          </cell>
          <cell r="D255">
            <v>0</v>
          </cell>
          <cell r="E255" t="str">
            <v>Rochford 3</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row>
        <row r="256">
          <cell r="B256" t="str">
            <v>P1560</v>
          </cell>
          <cell r="C256" t="str">
            <v>E07000076</v>
          </cell>
          <cell r="D256">
            <v>0</v>
          </cell>
          <cell r="E256" t="str">
            <v>Tendring</v>
          </cell>
          <cell r="F256">
            <v>3186</v>
          </cell>
          <cell r="G256">
            <v>0</v>
          </cell>
          <cell r="H256">
            <v>267</v>
          </cell>
          <cell r="I256">
            <v>267</v>
          </cell>
          <cell r="J256">
            <v>0</v>
          </cell>
          <cell r="K256">
            <v>932</v>
          </cell>
          <cell r="L256">
            <v>932</v>
          </cell>
          <cell r="M256">
            <v>0</v>
          </cell>
          <cell r="N256">
            <v>1062</v>
          </cell>
          <cell r="O256">
            <v>1049</v>
          </cell>
          <cell r="P256">
            <v>13</v>
          </cell>
          <cell r="Q256">
            <v>944</v>
          </cell>
          <cell r="R256">
            <v>926</v>
          </cell>
          <cell r="S256">
            <v>18</v>
          </cell>
          <cell r="T256">
            <v>9</v>
          </cell>
          <cell r="U256">
            <v>9</v>
          </cell>
          <cell r="V256">
            <v>0</v>
          </cell>
          <cell r="W256">
            <v>2</v>
          </cell>
          <cell r="X256">
            <v>2</v>
          </cell>
          <cell r="Y256">
            <v>0</v>
          </cell>
          <cell r="Z256">
            <v>1</v>
          </cell>
          <cell r="AA256">
            <v>1</v>
          </cell>
          <cell r="AB256">
            <v>0</v>
          </cell>
          <cell r="AC256">
            <v>0</v>
          </cell>
          <cell r="AD256">
            <v>0</v>
          </cell>
          <cell r="AE256">
            <v>0</v>
          </cell>
          <cell r="AF256">
            <v>3217</v>
          </cell>
          <cell r="AG256">
            <v>3186</v>
          </cell>
          <cell r="AH256">
            <v>31</v>
          </cell>
        </row>
        <row r="257">
          <cell r="B257" t="str">
            <v>C1570</v>
          </cell>
          <cell r="C257" t="str">
            <v>E07000077</v>
          </cell>
          <cell r="D257">
            <v>0</v>
          </cell>
          <cell r="E257" t="str">
            <v>Uttlesford</v>
          </cell>
          <cell r="F257">
            <v>2812</v>
          </cell>
          <cell r="G257">
            <v>216</v>
          </cell>
          <cell r="H257">
            <v>40</v>
          </cell>
          <cell r="I257">
            <v>40</v>
          </cell>
          <cell r="J257">
            <v>0</v>
          </cell>
          <cell r="K257">
            <v>539</v>
          </cell>
          <cell r="L257">
            <v>533</v>
          </cell>
          <cell r="M257">
            <v>6</v>
          </cell>
          <cell r="N257">
            <v>1170</v>
          </cell>
          <cell r="O257">
            <v>1160</v>
          </cell>
          <cell r="P257">
            <v>10</v>
          </cell>
          <cell r="Q257">
            <v>1105</v>
          </cell>
          <cell r="R257">
            <v>1103</v>
          </cell>
          <cell r="S257">
            <v>2</v>
          </cell>
          <cell r="T257">
            <v>49</v>
          </cell>
          <cell r="U257">
            <v>49</v>
          </cell>
          <cell r="V257">
            <v>0</v>
          </cell>
          <cell r="W257">
            <v>1</v>
          </cell>
          <cell r="X257">
            <v>1</v>
          </cell>
          <cell r="Y257">
            <v>0</v>
          </cell>
          <cell r="Z257">
            <v>0</v>
          </cell>
          <cell r="AA257">
            <v>0</v>
          </cell>
          <cell r="AB257">
            <v>0</v>
          </cell>
          <cell r="AC257">
            <v>0</v>
          </cell>
          <cell r="AD257">
            <v>0</v>
          </cell>
          <cell r="AE257">
            <v>0</v>
          </cell>
          <cell r="AF257">
            <v>2904</v>
          </cell>
          <cell r="AG257">
            <v>2886</v>
          </cell>
          <cell r="AH257">
            <v>18</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row>
        <row r="259">
          <cell r="B259">
            <v>0</v>
          </cell>
          <cell r="C259" t="str">
            <v>E10000013</v>
          </cell>
          <cell r="D259" t="str">
            <v>Gloucestershire</v>
          </cell>
          <cell r="E259">
            <v>0</v>
          </cell>
          <cell r="F259">
            <v>9612</v>
          </cell>
          <cell r="G259">
            <v>262</v>
          </cell>
          <cell r="H259">
            <v>233</v>
          </cell>
          <cell r="I259">
            <v>233</v>
          </cell>
          <cell r="J259">
            <v>0</v>
          </cell>
          <cell r="K259">
            <v>2896</v>
          </cell>
          <cell r="L259">
            <v>2884</v>
          </cell>
          <cell r="M259">
            <v>12</v>
          </cell>
          <cell r="N259">
            <v>3227</v>
          </cell>
          <cell r="O259">
            <v>3223</v>
          </cell>
          <cell r="P259">
            <v>4</v>
          </cell>
          <cell r="Q259">
            <v>3066</v>
          </cell>
          <cell r="R259">
            <v>3062</v>
          </cell>
          <cell r="S259">
            <v>4</v>
          </cell>
          <cell r="T259">
            <v>196</v>
          </cell>
          <cell r="U259">
            <v>196</v>
          </cell>
          <cell r="V259">
            <v>0</v>
          </cell>
          <cell r="W259">
            <v>9</v>
          </cell>
          <cell r="X259">
            <v>9</v>
          </cell>
          <cell r="Y259">
            <v>0</v>
          </cell>
          <cell r="Z259">
            <v>1</v>
          </cell>
          <cell r="AA259">
            <v>1</v>
          </cell>
          <cell r="AB259">
            <v>0</v>
          </cell>
          <cell r="AC259">
            <v>0</v>
          </cell>
          <cell r="AD259">
            <v>0</v>
          </cell>
          <cell r="AE259">
            <v>0</v>
          </cell>
          <cell r="AF259">
            <v>9628</v>
          </cell>
          <cell r="AG259">
            <v>9608</v>
          </cell>
          <cell r="AH259">
            <v>20</v>
          </cell>
        </row>
        <row r="260">
          <cell r="B260" t="str">
            <v>B1605</v>
          </cell>
          <cell r="C260" t="str">
            <v>E07000078</v>
          </cell>
          <cell r="D260">
            <v>0</v>
          </cell>
          <cell r="E260" t="str">
            <v>Cheltenham</v>
          </cell>
          <cell r="F260">
            <v>4492</v>
          </cell>
          <cell r="G260">
            <v>1</v>
          </cell>
          <cell r="H260">
            <v>65</v>
          </cell>
          <cell r="I260">
            <v>65</v>
          </cell>
          <cell r="J260">
            <v>0</v>
          </cell>
          <cell r="K260">
            <v>1315</v>
          </cell>
          <cell r="L260">
            <v>1315</v>
          </cell>
          <cell r="M260">
            <v>0</v>
          </cell>
          <cell r="N260">
            <v>1594</v>
          </cell>
          <cell r="O260">
            <v>1594</v>
          </cell>
          <cell r="P260">
            <v>0</v>
          </cell>
          <cell r="Q260">
            <v>1408</v>
          </cell>
          <cell r="R260">
            <v>1406</v>
          </cell>
          <cell r="S260">
            <v>2</v>
          </cell>
          <cell r="T260">
            <v>120</v>
          </cell>
          <cell r="U260">
            <v>120</v>
          </cell>
          <cell r="V260">
            <v>0</v>
          </cell>
          <cell r="W260">
            <v>8</v>
          </cell>
          <cell r="X260">
            <v>8</v>
          </cell>
          <cell r="Y260">
            <v>0</v>
          </cell>
          <cell r="Z260">
            <v>0</v>
          </cell>
          <cell r="AA260">
            <v>0</v>
          </cell>
          <cell r="AB260">
            <v>0</v>
          </cell>
          <cell r="AC260">
            <v>0</v>
          </cell>
          <cell r="AD260">
            <v>0</v>
          </cell>
          <cell r="AE260">
            <v>0</v>
          </cell>
          <cell r="AF260">
            <v>4510</v>
          </cell>
          <cell r="AG260">
            <v>4508</v>
          </cell>
          <cell r="AH260">
            <v>2</v>
          </cell>
        </row>
        <row r="261">
          <cell r="B261" t="str">
            <v>F1610</v>
          </cell>
          <cell r="C261" t="str">
            <v>E07000079</v>
          </cell>
          <cell r="D261">
            <v>0</v>
          </cell>
          <cell r="E261" t="str">
            <v>Cotswold</v>
          </cell>
          <cell r="F261">
            <v>0</v>
          </cell>
          <cell r="G261">
            <v>243</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row>
        <row r="262">
          <cell r="B262" t="str">
            <v>P1615</v>
          </cell>
          <cell r="C262" t="str">
            <v>E07000080</v>
          </cell>
          <cell r="D262">
            <v>0</v>
          </cell>
          <cell r="E262" t="str">
            <v>Forest of Dean</v>
          </cell>
          <cell r="F262">
            <v>2</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row>
        <row r="263">
          <cell r="B263" t="str">
            <v>U1620</v>
          </cell>
          <cell r="C263" t="str">
            <v>E07000081</v>
          </cell>
          <cell r="D263">
            <v>0</v>
          </cell>
          <cell r="E263" t="str">
            <v>Gloucester</v>
          </cell>
          <cell r="F263">
            <v>0</v>
          </cell>
          <cell r="G263">
            <v>18</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row>
        <row r="264">
          <cell r="B264" t="str">
            <v>C1625</v>
          </cell>
          <cell r="C264" t="str">
            <v>E07000082</v>
          </cell>
          <cell r="D264">
            <v>0</v>
          </cell>
          <cell r="E264" t="str">
            <v>Stroud</v>
          </cell>
          <cell r="F264">
            <v>5118</v>
          </cell>
          <cell r="G264">
            <v>0</v>
          </cell>
          <cell r="H264">
            <v>168</v>
          </cell>
          <cell r="I264">
            <v>168</v>
          </cell>
          <cell r="J264">
            <v>0</v>
          </cell>
          <cell r="K264">
            <v>1581</v>
          </cell>
          <cell r="L264">
            <v>1569</v>
          </cell>
          <cell r="M264">
            <v>12</v>
          </cell>
          <cell r="N264">
            <v>1633</v>
          </cell>
          <cell r="O264">
            <v>1629</v>
          </cell>
          <cell r="P264">
            <v>4</v>
          </cell>
          <cell r="Q264">
            <v>1658</v>
          </cell>
          <cell r="R264">
            <v>1656</v>
          </cell>
          <cell r="S264">
            <v>2</v>
          </cell>
          <cell r="T264">
            <v>76</v>
          </cell>
          <cell r="U264">
            <v>76</v>
          </cell>
          <cell r="V264">
            <v>0</v>
          </cell>
          <cell r="W264">
            <v>1</v>
          </cell>
          <cell r="X264">
            <v>1</v>
          </cell>
          <cell r="Y264">
            <v>0</v>
          </cell>
          <cell r="Z264">
            <v>1</v>
          </cell>
          <cell r="AA264">
            <v>1</v>
          </cell>
          <cell r="AB264">
            <v>0</v>
          </cell>
          <cell r="AC264">
            <v>0</v>
          </cell>
          <cell r="AD264">
            <v>0</v>
          </cell>
          <cell r="AE264">
            <v>0</v>
          </cell>
          <cell r="AF264">
            <v>5118</v>
          </cell>
          <cell r="AG264">
            <v>5100</v>
          </cell>
          <cell r="AH264">
            <v>18</v>
          </cell>
        </row>
        <row r="265">
          <cell r="B265" t="str">
            <v>G1630</v>
          </cell>
          <cell r="C265" t="str">
            <v>E07000083</v>
          </cell>
          <cell r="D265">
            <v>0</v>
          </cell>
          <cell r="E265" t="str">
            <v>Tewkesbury</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row>
        <row r="266">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row>
        <row r="267">
          <cell r="B267">
            <v>0</v>
          </cell>
          <cell r="C267" t="str">
            <v>E10000014</v>
          </cell>
          <cell r="D267" t="str">
            <v>Hampshire</v>
          </cell>
          <cell r="E267">
            <v>0</v>
          </cell>
          <cell r="F267">
            <v>20294</v>
          </cell>
          <cell r="G267">
            <v>3662</v>
          </cell>
          <cell r="H267">
            <v>434</v>
          </cell>
          <cell r="I267">
            <v>434</v>
          </cell>
          <cell r="J267">
            <v>0</v>
          </cell>
          <cell r="K267">
            <v>5152</v>
          </cell>
          <cell r="L267">
            <v>5120</v>
          </cell>
          <cell r="M267">
            <v>32</v>
          </cell>
          <cell r="N267">
            <v>4400</v>
          </cell>
          <cell r="O267">
            <v>4363</v>
          </cell>
          <cell r="P267">
            <v>37</v>
          </cell>
          <cell r="Q267">
            <v>5217</v>
          </cell>
          <cell r="R267">
            <v>5199</v>
          </cell>
          <cell r="S267">
            <v>18</v>
          </cell>
          <cell r="T267">
            <v>293</v>
          </cell>
          <cell r="U267">
            <v>293</v>
          </cell>
          <cell r="V267">
            <v>0</v>
          </cell>
          <cell r="W267">
            <v>15</v>
          </cell>
          <cell r="X267">
            <v>15</v>
          </cell>
          <cell r="Y267">
            <v>0</v>
          </cell>
          <cell r="Z267">
            <v>2</v>
          </cell>
          <cell r="AA267">
            <v>2</v>
          </cell>
          <cell r="AB267">
            <v>0</v>
          </cell>
          <cell r="AC267">
            <v>46</v>
          </cell>
          <cell r="AD267">
            <v>46</v>
          </cell>
          <cell r="AE267">
            <v>0</v>
          </cell>
          <cell r="AF267">
            <v>15559</v>
          </cell>
          <cell r="AG267">
            <v>15472</v>
          </cell>
          <cell r="AH267">
            <v>87</v>
          </cell>
        </row>
        <row r="268">
          <cell r="B268" t="str">
            <v>H1705</v>
          </cell>
          <cell r="C268" t="str">
            <v>E07000084</v>
          </cell>
          <cell r="D268">
            <v>0</v>
          </cell>
          <cell r="E268" t="str">
            <v>Basingstoke and Deane</v>
          </cell>
          <cell r="F268">
            <v>2</v>
          </cell>
          <cell r="G268">
            <v>125</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row>
        <row r="269">
          <cell r="B269" t="str">
            <v>M1710</v>
          </cell>
          <cell r="C269" t="str">
            <v>E07000085</v>
          </cell>
          <cell r="D269">
            <v>0</v>
          </cell>
          <cell r="E269" t="str">
            <v>East Hampshire</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row>
        <row r="270">
          <cell r="B270" t="str">
            <v>W1715</v>
          </cell>
          <cell r="C270" t="str">
            <v>E07000086</v>
          </cell>
          <cell r="D270">
            <v>0</v>
          </cell>
          <cell r="E270" t="str">
            <v>Eastleigh</v>
          </cell>
          <cell r="F270">
            <v>0</v>
          </cell>
          <cell r="G270">
            <v>3</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row>
        <row r="271">
          <cell r="B271" t="str">
            <v>A1720</v>
          </cell>
          <cell r="C271" t="str">
            <v>E07000087</v>
          </cell>
          <cell r="D271">
            <v>0</v>
          </cell>
          <cell r="E271" t="str">
            <v>Fareham</v>
          </cell>
          <cell r="F271">
            <v>2350</v>
          </cell>
          <cell r="G271">
            <v>407</v>
          </cell>
          <cell r="H271">
            <v>118</v>
          </cell>
          <cell r="I271">
            <v>118</v>
          </cell>
          <cell r="J271">
            <v>0</v>
          </cell>
          <cell r="K271">
            <v>948</v>
          </cell>
          <cell r="L271">
            <v>925</v>
          </cell>
          <cell r="M271">
            <v>23</v>
          </cell>
          <cell r="N271">
            <v>586</v>
          </cell>
          <cell r="O271">
            <v>561</v>
          </cell>
          <cell r="P271">
            <v>25</v>
          </cell>
          <cell r="Q271">
            <v>684</v>
          </cell>
          <cell r="R271">
            <v>681</v>
          </cell>
          <cell r="S271">
            <v>3</v>
          </cell>
          <cell r="T271">
            <v>37</v>
          </cell>
          <cell r="U271">
            <v>37</v>
          </cell>
          <cell r="V271">
            <v>0</v>
          </cell>
          <cell r="W271">
            <v>1</v>
          </cell>
          <cell r="X271">
            <v>1</v>
          </cell>
          <cell r="Y271">
            <v>0</v>
          </cell>
          <cell r="Z271">
            <v>0</v>
          </cell>
          <cell r="AA271">
            <v>0</v>
          </cell>
          <cell r="AB271">
            <v>0</v>
          </cell>
          <cell r="AC271">
            <v>0</v>
          </cell>
          <cell r="AD271">
            <v>0</v>
          </cell>
          <cell r="AE271">
            <v>0</v>
          </cell>
          <cell r="AF271">
            <v>2374</v>
          </cell>
          <cell r="AG271">
            <v>2323</v>
          </cell>
          <cell r="AH271">
            <v>51</v>
          </cell>
        </row>
        <row r="272">
          <cell r="B272" t="str">
            <v>J1725</v>
          </cell>
          <cell r="C272" t="str">
            <v>E07000088</v>
          </cell>
          <cell r="D272">
            <v>0</v>
          </cell>
          <cell r="E272" t="str">
            <v>Gosport</v>
          </cell>
          <cell r="F272">
            <v>3145</v>
          </cell>
          <cell r="G272">
            <v>2</v>
          </cell>
          <cell r="H272">
            <v>50</v>
          </cell>
          <cell r="I272">
            <v>50</v>
          </cell>
          <cell r="J272">
            <v>0</v>
          </cell>
          <cell r="K272">
            <v>1509</v>
          </cell>
          <cell r="L272">
            <v>1509</v>
          </cell>
          <cell r="M272">
            <v>0</v>
          </cell>
          <cell r="N272">
            <v>535</v>
          </cell>
          <cell r="O272">
            <v>535</v>
          </cell>
          <cell r="P272">
            <v>0</v>
          </cell>
          <cell r="Q272">
            <v>967</v>
          </cell>
          <cell r="R272">
            <v>967</v>
          </cell>
          <cell r="S272">
            <v>0</v>
          </cell>
          <cell r="T272">
            <v>83</v>
          </cell>
          <cell r="U272">
            <v>83</v>
          </cell>
          <cell r="V272">
            <v>0</v>
          </cell>
          <cell r="W272">
            <v>1</v>
          </cell>
          <cell r="X272">
            <v>1</v>
          </cell>
          <cell r="Y272">
            <v>0</v>
          </cell>
          <cell r="Z272">
            <v>0</v>
          </cell>
          <cell r="AA272">
            <v>0</v>
          </cell>
          <cell r="AB272">
            <v>0</v>
          </cell>
          <cell r="AC272">
            <v>0</v>
          </cell>
          <cell r="AD272">
            <v>0</v>
          </cell>
          <cell r="AE272">
            <v>0</v>
          </cell>
          <cell r="AF272">
            <v>3145</v>
          </cell>
          <cell r="AG272">
            <v>3145</v>
          </cell>
          <cell r="AH272">
            <v>0</v>
          </cell>
        </row>
        <row r="273">
          <cell r="B273" t="str">
            <v>N1730</v>
          </cell>
          <cell r="C273" t="str">
            <v>E07000089</v>
          </cell>
          <cell r="D273">
            <v>0</v>
          </cell>
          <cell r="E273" t="str">
            <v>Hart</v>
          </cell>
          <cell r="F273">
            <v>0</v>
          </cell>
          <cell r="G273">
            <v>754</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row>
        <row r="274">
          <cell r="B274" t="str">
            <v>X1735</v>
          </cell>
          <cell r="C274" t="str">
            <v>E07000090</v>
          </cell>
          <cell r="D274">
            <v>0</v>
          </cell>
          <cell r="E274" t="str">
            <v>Havant</v>
          </cell>
          <cell r="F274">
            <v>4808</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row>
        <row r="275">
          <cell r="B275" t="str">
            <v>B1740</v>
          </cell>
          <cell r="C275" t="str">
            <v>E07000091</v>
          </cell>
          <cell r="D275">
            <v>0</v>
          </cell>
          <cell r="E275" t="str">
            <v>New Forest</v>
          </cell>
          <cell r="F275">
            <v>4991</v>
          </cell>
          <cell r="G275">
            <v>311</v>
          </cell>
          <cell r="H275">
            <v>194</v>
          </cell>
          <cell r="I275">
            <v>194</v>
          </cell>
          <cell r="J275">
            <v>0</v>
          </cell>
          <cell r="K275">
            <v>1106</v>
          </cell>
          <cell r="L275">
            <v>1106</v>
          </cell>
          <cell r="M275">
            <v>0</v>
          </cell>
          <cell r="N275">
            <v>1619</v>
          </cell>
          <cell r="O275">
            <v>1619</v>
          </cell>
          <cell r="P275">
            <v>0</v>
          </cell>
          <cell r="Q275">
            <v>1971</v>
          </cell>
          <cell r="R275">
            <v>1971</v>
          </cell>
          <cell r="S275">
            <v>0</v>
          </cell>
          <cell r="T275">
            <v>120</v>
          </cell>
          <cell r="U275">
            <v>120</v>
          </cell>
          <cell r="V275">
            <v>0</v>
          </cell>
          <cell r="W275">
            <v>11</v>
          </cell>
          <cell r="X275">
            <v>11</v>
          </cell>
          <cell r="Y275">
            <v>0</v>
          </cell>
          <cell r="Z275">
            <v>2</v>
          </cell>
          <cell r="AA275">
            <v>2</v>
          </cell>
          <cell r="AB275">
            <v>0</v>
          </cell>
          <cell r="AC275">
            <v>19</v>
          </cell>
          <cell r="AD275">
            <v>19</v>
          </cell>
          <cell r="AE275">
            <v>0</v>
          </cell>
          <cell r="AF275">
            <v>5042</v>
          </cell>
          <cell r="AG275">
            <v>5042</v>
          </cell>
          <cell r="AH275">
            <v>0</v>
          </cell>
        </row>
        <row r="276">
          <cell r="B276" t="str">
            <v>P1750</v>
          </cell>
          <cell r="C276" t="str">
            <v>E07000092</v>
          </cell>
          <cell r="D276">
            <v>0</v>
          </cell>
          <cell r="E276" t="str">
            <v>Rushmoor</v>
          </cell>
          <cell r="F276">
            <v>0</v>
          </cell>
          <cell r="G276">
            <v>2000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row>
        <row r="277">
          <cell r="B277" t="str">
            <v>C1760</v>
          </cell>
          <cell r="C277" t="str">
            <v>E07000093</v>
          </cell>
          <cell r="D277">
            <v>0</v>
          </cell>
          <cell r="E277" t="str">
            <v>Test Valley</v>
          </cell>
          <cell r="F277">
            <v>0</v>
          </cell>
          <cell r="G277">
            <v>60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row>
        <row r="278">
          <cell r="B278" t="str">
            <v>L1765</v>
          </cell>
          <cell r="C278" t="str">
            <v>E07000094</v>
          </cell>
          <cell r="D278">
            <v>0</v>
          </cell>
          <cell r="E278" t="str">
            <v>Winchester</v>
          </cell>
          <cell r="F278">
            <v>4998</v>
          </cell>
          <cell r="G278">
            <v>0</v>
          </cell>
          <cell r="H278">
            <v>72</v>
          </cell>
          <cell r="I278">
            <v>72</v>
          </cell>
          <cell r="J278">
            <v>0</v>
          </cell>
          <cell r="K278">
            <v>1589</v>
          </cell>
          <cell r="L278">
            <v>1580</v>
          </cell>
          <cell r="M278">
            <v>9</v>
          </cell>
          <cell r="N278">
            <v>1660</v>
          </cell>
          <cell r="O278">
            <v>1648</v>
          </cell>
          <cell r="P278">
            <v>12</v>
          </cell>
          <cell r="Q278">
            <v>1595</v>
          </cell>
          <cell r="R278">
            <v>1580</v>
          </cell>
          <cell r="S278">
            <v>15</v>
          </cell>
          <cell r="T278">
            <v>53</v>
          </cell>
          <cell r="U278">
            <v>53</v>
          </cell>
          <cell r="V278">
            <v>0</v>
          </cell>
          <cell r="W278">
            <v>2</v>
          </cell>
          <cell r="X278">
            <v>2</v>
          </cell>
          <cell r="Y278">
            <v>0</v>
          </cell>
          <cell r="Z278">
            <v>0</v>
          </cell>
          <cell r="AA278">
            <v>0</v>
          </cell>
          <cell r="AB278">
            <v>0</v>
          </cell>
          <cell r="AC278">
            <v>27</v>
          </cell>
          <cell r="AD278">
            <v>27</v>
          </cell>
          <cell r="AE278">
            <v>0</v>
          </cell>
          <cell r="AF278">
            <v>4998</v>
          </cell>
          <cell r="AG278">
            <v>4962</v>
          </cell>
          <cell r="AH278">
            <v>36</v>
          </cell>
        </row>
        <row r="279">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row>
        <row r="280">
          <cell r="B280">
            <v>0</v>
          </cell>
          <cell r="C280" t="str">
            <v>E10000015</v>
          </cell>
          <cell r="D280" t="str">
            <v>Hertfordshire</v>
          </cell>
          <cell r="E280">
            <v>0</v>
          </cell>
          <cell r="F280">
            <v>32751</v>
          </cell>
          <cell r="G280">
            <v>239</v>
          </cell>
          <cell r="H280">
            <v>1051</v>
          </cell>
          <cell r="I280">
            <v>1051</v>
          </cell>
          <cell r="J280">
            <v>0</v>
          </cell>
          <cell r="K280">
            <v>8015</v>
          </cell>
          <cell r="L280">
            <v>8015</v>
          </cell>
          <cell r="M280">
            <v>0</v>
          </cell>
          <cell r="N280">
            <v>8795</v>
          </cell>
          <cell r="O280">
            <v>8795</v>
          </cell>
          <cell r="P280">
            <v>0</v>
          </cell>
          <cell r="Q280">
            <v>13010</v>
          </cell>
          <cell r="R280">
            <v>13010</v>
          </cell>
          <cell r="S280">
            <v>0</v>
          </cell>
          <cell r="T280">
            <v>1156</v>
          </cell>
          <cell r="U280">
            <v>1156</v>
          </cell>
          <cell r="V280">
            <v>0</v>
          </cell>
          <cell r="W280">
            <v>73</v>
          </cell>
          <cell r="X280">
            <v>73</v>
          </cell>
          <cell r="Y280">
            <v>0</v>
          </cell>
          <cell r="Z280">
            <v>13</v>
          </cell>
          <cell r="AA280">
            <v>13</v>
          </cell>
          <cell r="AB280">
            <v>0</v>
          </cell>
          <cell r="AC280">
            <v>89</v>
          </cell>
          <cell r="AD280">
            <v>89</v>
          </cell>
          <cell r="AE280">
            <v>0</v>
          </cell>
          <cell r="AF280">
            <v>32202</v>
          </cell>
          <cell r="AG280">
            <v>32202</v>
          </cell>
          <cell r="AH280">
            <v>0</v>
          </cell>
        </row>
        <row r="281">
          <cell r="B281" t="str">
            <v>W1905</v>
          </cell>
          <cell r="C281" t="str">
            <v>E07000095</v>
          </cell>
          <cell r="D281">
            <v>0</v>
          </cell>
          <cell r="E281" t="str">
            <v>Broxbourne</v>
          </cell>
          <cell r="F281">
            <v>347</v>
          </cell>
          <cell r="G281">
            <v>11</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row>
        <row r="282">
          <cell r="B282" t="str">
            <v>A1910</v>
          </cell>
          <cell r="C282" t="str">
            <v>E07000096</v>
          </cell>
          <cell r="D282">
            <v>0</v>
          </cell>
          <cell r="E282" t="str">
            <v>Dacorum</v>
          </cell>
          <cell r="F282">
            <v>10260</v>
          </cell>
          <cell r="G282">
            <v>0</v>
          </cell>
          <cell r="H282">
            <v>252</v>
          </cell>
          <cell r="I282">
            <v>252</v>
          </cell>
          <cell r="J282">
            <v>0</v>
          </cell>
          <cell r="K282">
            <v>2807</v>
          </cell>
          <cell r="L282">
            <v>2807</v>
          </cell>
          <cell r="M282">
            <v>0</v>
          </cell>
          <cell r="N282">
            <v>2719</v>
          </cell>
          <cell r="O282">
            <v>2719</v>
          </cell>
          <cell r="P282">
            <v>0</v>
          </cell>
          <cell r="Q282">
            <v>3978</v>
          </cell>
          <cell r="R282">
            <v>3978</v>
          </cell>
          <cell r="S282">
            <v>0</v>
          </cell>
          <cell r="T282">
            <v>434</v>
          </cell>
          <cell r="U282">
            <v>434</v>
          </cell>
          <cell r="V282">
            <v>0</v>
          </cell>
          <cell r="W282">
            <v>7</v>
          </cell>
          <cell r="X282">
            <v>7</v>
          </cell>
          <cell r="Y282">
            <v>0</v>
          </cell>
          <cell r="Z282">
            <v>3</v>
          </cell>
          <cell r="AA282">
            <v>3</v>
          </cell>
          <cell r="AB282">
            <v>0</v>
          </cell>
          <cell r="AC282">
            <v>0</v>
          </cell>
          <cell r="AD282">
            <v>0</v>
          </cell>
          <cell r="AE282">
            <v>0</v>
          </cell>
          <cell r="AF282">
            <v>10200</v>
          </cell>
          <cell r="AG282">
            <v>10200</v>
          </cell>
          <cell r="AH282">
            <v>0</v>
          </cell>
        </row>
        <row r="283">
          <cell r="B283" t="str">
            <v>J1915</v>
          </cell>
          <cell r="C283" t="str">
            <v>E07000242</v>
          </cell>
          <cell r="D283">
            <v>0</v>
          </cell>
          <cell r="E283" t="str">
            <v>East Hertfordshire</v>
          </cell>
          <cell r="F283">
            <v>16</v>
          </cell>
          <cell r="G283">
            <v>30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row>
        <row r="284">
          <cell r="B284" t="str">
            <v>N1920</v>
          </cell>
          <cell r="C284" t="str">
            <v>E07000098</v>
          </cell>
          <cell r="D284">
            <v>0</v>
          </cell>
          <cell r="E284" t="str">
            <v>Hertsmere</v>
          </cell>
          <cell r="F284">
            <v>175</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row>
        <row r="285">
          <cell r="B285" t="str">
            <v>X1925</v>
          </cell>
          <cell r="C285" t="str">
            <v>E07000099</v>
          </cell>
          <cell r="D285">
            <v>0</v>
          </cell>
          <cell r="E285" t="str">
            <v>North Hertfordshire</v>
          </cell>
          <cell r="F285">
            <v>1</v>
          </cell>
          <cell r="G285">
            <v>85</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row>
        <row r="286">
          <cell r="B286" t="str">
            <v>B1930</v>
          </cell>
          <cell r="C286" t="str">
            <v>E07000240</v>
          </cell>
          <cell r="D286">
            <v>0</v>
          </cell>
          <cell r="E286" t="str">
            <v>St Albans</v>
          </cell>
          <cell r="F286">
            <v>4945</v>
          </cell>
          <cell r="G286">
            <v>0</v>
          </cell>
          <cell r="H286">
            <v>112</v>
          </cell>
          <cell r="I286">
            <v>112</v>
          </cell>
          <cell r="J286">
            <v>0</v>
          </cell>
          <cell r="K286">
            <v>1358</v>
          </cell>
          <cell r="L286">
            <v>1358</v>
          </cell>
          <cell r="M286">
            <v>0</v>
          </cell>
          <cell r="N286">
            <v>1381</v>
          </cell>
          <cell r="O286">
            <v>1381</v>
          </cell>
          <cell r="P286">
            <v>0</v>
          </cell>
          <cell r="Q286">
            <v>1932</v>
          </cell>
          <cell r="R286">
            <v>1932</v>
          </cell>
          <cell r="S286">
            <v>0</v>
          </cell>
          <cell r="T286">
            <v>84</v>
          </cell>
          <cell r="U286">
            <v>84</v>
          </cell>
          <cell r="V286">
            <v>0</v>
          </cell>
          <cell r="W286">
            <v>6</v>
          </cell>
          <cell r="X286">
            <v>6</v>
          </cell>
          <cell r="Y286">
            <v>0</v>
          </cell>
          <cell r="Z286">
            <v>3</v>
          </cell>
          <cell r="AA286">
            <v>3</v>
          </cell>
          <cell r="AB286">
            <v>0</v>
          </cell>
          <cell r="AC286">
            <v>69</v>
          </cell>
          <cell r="AD286">
            <v>69</v>
          </cell>
          <cell r="AE286">
            <v>0</v>
          </cell>
          <cell r="AF286">
            <v>4945</v>
          </cell>
          <cell r="AG286">
            <v>4945</v>
          </cell>
          <cell r="AH286">
            <v>0</v>
          </cell>
        </row>
        <row r="287">
          <cell r="B287" t="str">
            <v>K1935</v>
          </cell>
          <cell r="C287" t="str">
            <v>E07000243</v>
          </cell>
          <cell r="D287">
            <v>0</v>
          </cell>
          <cell r="E287" t="str">
            <v>Stevenage</v>
          </cell>
          <cell r="F287">
            <v>7955</v>
          </cell>
          <cell r="G287">
            <v>48</v>
          </cell>
          <cell r="H287">
            <v>489</v>
          </cell>
          <cell r="I287">
            <v>489</v>
          </cell>
          <cell r="J287">
            <v>0</v>
          </cell>
          <cell r="K287">
            <v>1921</v>
          </cell>
          <cell r="L287">
            <v>1921</v>
          </cell>
          <cell r="M287">
            <v>0</v>
          </cell>
          <cell r="N287">
            <v>2023</v>
          </cell>
          <cell r="O287">
            <v>2023</v>
          </cell>
          <cell r="P287">
            <v>0</v>
          </cell>
          <cell r="Q287">
            <v>3207</v>
          </cell>
          <cell r="R287">
            <v>3207</v>
          </cell>
          <cell r="S287">
            <v>0</v>
          </cell>
          <cell r="T287">
            <v>351</v>
          </cell>
          <cell r="U287">
            <v>351</v>
          </cell>
          <cell r="V287">
            <v>0</v>
          </cell>
          <cell r="W287">
            <v>49</v>
          </cell>
          <cell r="X287">
            <v>49</v>
          </cell>
          <cell r="Y287">
            <v>0</v>
          </cell>
          <cell r="Z287">
            <v>3</v>
          </cell>
          <cell r="AA287">
            <v>3</v>
          </cell>
          <cell r="AB287">
            <v>0</v>
          </cell>
          <cell r="AC287">
            <v>0</v>
          </cell>
          <cell r="AD287">
            <v>0</v>
          </cell>
          <cell r="AE287">
            <v>0</v>
          </cell>
          <cell r="AF287">
            <v>8043</v>
          </cell>
          <cell r="AG287">
            <v>8043</v>
          </cell>
          <cell r="AH287">
            <v>0</v>
          </cell>
        </row>
        <row r="288">
          <cell r="B288" t="str">
            <v>P1940</v>
          </cell>
          <cell r="C288" t="str">
            <v>E07000102</v>
          </cell>
          <cell r="D288">
            <v>0</v>
          </cell>
          <cell r="E288" t="str">
            <v>Three Rivers</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row>
        <row r="289">
          <cell r="B289" t="str">
            <v>Y1945</v>
          </cell>
          <cell r="C289" t="str">
            <v>E07000103</v>
          </cell>
          <cell r="D289">
            <v>0</v>
          </cell>
          <cell r="E289" t="str">
            <v>Watford</v>
          </cell>
          <cell r="F289">
            <v>30</v>
          </cell>
          <cell r="G289">
            <v>50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row>
        <row r="290">
          <cell r="B290" t="str">
            <v>C1950</v>
          </cell>
          <cell r="C290" t="str">
            <v>E07000241</v>
          </cell>
          <cell r="D290">
            <v>0</v>
          </cell>
          <cell r="E290" t="str">
            <v>Welwyn Hatfield</v>
          </cell>
          <cell r="F290">
            <v>9022</v>
          </cell>
          <cell r="G290">
            <v>15</v>
          </cell>
          <cell r="H290">
            <v>198</v>
          </cell>
          <cell r="I290">
            <v>198</v>
          </cell>
          <cell r="J290">
            <v>0</v>
          </cell>
          <cell r="K290">
            <v>1929</v>
          </cell>
          <cell r="L290">
            <v>1929</v>
          </cell>
          <cell r="M290">
            <v>0</v>
          </cell>
          <cell r="N290">
            <v>2672</v>
          </cell>
          <cell r="O290">
            <v>2672</v>
          </cell>
          <cell r="P290">
            <v>0</v>
          </cell>
          <cell r="Q290">
            <v>3893</v>
          </cell>
          <cell r="R290">
            <v>3893</v>
          </cell>
          <cell r="S290">
            <v>0</v>
          </cell>
          <cell r="T290">
            <v>287</v>
          </cell>
          <cell r="U290">
            <v>287</v>
          </cell>
          <cell r="V290">
            <v>0</v>
          </cell>
          <cell r="W290">
            <v>11</v>
          </cell>
          <cell r="X290">
            <v>11</v>
          </cell>
          <cell r="Y290">
            <v>0</v>
          </cell>
          <cell r="Z290">
            <v>4</v>
          </cell>
          <cell r="AA290">
            <v>4</v>
          </cell>
          <cell r="AB290">
            <v>0</v>
          </cell>
          <cell r="AC290">
            <v>20</v>
          </cell>
          <cell r="AD290">
            <v>20</v>
          </cell>
          <cell r="AE290">
            <v>0</v>
          </cell>
          <cell r="AF290">
            <v>9014</v>
          </cell>
          <cell r="AG290">
            <v>9014</v>
          </cell>
          <cell r="AH290">
            <v>0</v>
          </cell>
        </row>
        <row r="291">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row>
        <row r="292">
          <cell r="B292">
            <v>0</v>
          </cell>
          <cell r="C292" t="str">
            <v>E10000016</v>
          </cell>
          <cell r="D292" t="str">
            <v>Kent</v>
          </cell>
          <cell r="E292">
            <v>0</v>
          </cell>
          <cell r="F292">
            <v>30955</v>
          </cell>
          <cell r="G292">
            <v>997</v>
          </cell>
          <cell r="H292">
            <v>819</v>
          </cell>
          <cell r="I292">
            <v>819</v>
          </cell>
          <cell r="J292">
            <v>0</v>
          </cell>
          <cell r="K292">
            <v>8629</v>
          </cell>
          <cell r="L292">
            <v>8608</v>
          </cell>
          <cell r="M292">
            <v>21</v>
          </cell>
          <cell r="N292">
            <v>10159</v>
          </cell>
          <cell r="O292">
            <v>10065</v>
          </cell>
          <cell r="P292">
            <v>94</v>
          </cell>
          <cell r="Q292">
            <v>10480</v>
          </cell>
          <cell r="R292">
            <v>10394</v>
          </cell>
          <cell r="S292">
            <v>86</v>
          </cell>
          <cell r="T292">
            <v>724</v>
          </cell>
          <cell r="U292">
            <v>714</v>
          </cell>
          <cell r="V292">
            <v>10</v>
          </cell>
          <cell r="W292">
            <v>40</v>
          </cell>
          <cell r="X292">
            <v>40</v>
          </cell>
          <cell r="Y292">
            <v>0</v>
          </cell>
          <cell r="Z292">
            <v>7</v>
          </cell>
          <cell r="AA292">
            <v>6</v>
          </cell>
          <cell r="AB292">
            <v>1</v>
          </cell>
          <cell r="AC292">
            <v>22</v>
          </cell>
          <cell r="AD292">
            <v>22</v>
          </cell>
          <cell r="AE292">
            <v>0</v>
          </cell>
          <cell r="AF292">
            <v>30880</v>
          </cell>
          <cell r="AG292">
            <v>30668</v>
          </cell>
          <cell r="AH292">
            <v>212</v>
          </cell>
        </row>
        <row r="293">
          <cell r="B293" t="str">
            <v>E2205</v>
          </cell>
          <cell r="C293" t="str">
            <v>E07000105</v>
          </cell>
          <cell r="D293">
            <v>0</v>
          </cell>
          <cell r="E293" t="str">
            <v>Ashford</v>
          </cell>
          <cell r="F293">
            <v>5034</v>
          </cell>
          <cell r="G293">
            <v>0</v>
          </cell>
          <cell r="H293">
            <v>98</v>
          </cell>
          <cell r="I293">
            <v>98</v>
          </cell>
          <cell r="J293">
            <v>0</v>
          </cell>
          <cell r="K293">
            <v>1271</v>
          </cell>
          <cell r="L293">
            <v>1258</v>
          </cell>
          <cell r="M293">
            <v>13</v>
          </cell>
          <cell r="N293">
            <v>1705</v>
          </cell>
          <cell r="O293">
            <v>1628</v>
          </cell>
          <cell r="P293">
            <v>77</v>
          </cell>
          <cell r="Q293">
            <v>1796</v>
          </cell>
          <cell r="R293">
            <v>1718</v>
          </cell>
          <cell r="S293">
            <v>78</v>
          </cell>
          <cell r="T293">
            <v>154</v>
          </cell>
          <cell r="U293">
            <v>151</v>
          </cell>
          <cell r="V293">
            <v>3</v>
          </cell>
          <cell r="W293">
            <v>0</v>
          </cell>
          <cell r="X293">
            <v>0</v>
          </cell>
          <cell r="Y293">
            <v>0</v>
          </cell>
          <cell r="Z293">
            <v>6</v>
          </cell>
          <cell r="AA293">
            <v>5</v>
          </cell>
          <cell r="AB293">
            <v>1</v>
          </cell>
          <cell r="AC293">
            <v>0</v>
          </cell>
          <cell r="AD293">
            <v>0</v>
          </cell>
          <cell r="AE293">
            <v>0</v>
          </cell>
          <cell r="AF293">
            <v>5030</v>
          </cell>
          <cell r="AG293">
            <v>4858</v>
          </cell>
          <cell r="AH293">
            <v>172</v>
          </cell>
        </row>
        <row r="294">
          <cell r="B294" t="str">
            <v>J2210</v>
          </cell>
          <cell r="C294" t="str">
            <v>E07000106</v>
          </cell>
          <cell r="D294">
            <v>0</v>
          </cell>
          <cell r="E294" t="str">
            <v>Canterbury</v>
          </cell>
          <cell r="F294">
            <v>5146</v>
          </cell>
          <cell r="G294">
            <v>30</v>
          </cell>
          <cell r="H294">
            <v>318</v>
          </cell>
          <cell r="I294">
            <v>318</v>
          </cell>
          <cell r="J294">
            <v>0</v>
          </cell>
          <cell r="K294">
            <v>1512</v>
          </cell>
          <cell r="L294">
            <v>1512</v>
          </cell>
          <cell r="M294">
            <v>0</v>
          </cell>
          <cell r="N294">
            <v>1677</v>
          </cell>
          <cell r="O294">
            <v>1677</v>
          </cell>
          <cell r="P294">
            <v>0</v>
          </cell>
          <cell r="Q294">
            <v>1520</v>
          </cell>
          <cell r="R294">
            <v>1520</v>
          </cell>
          <cell r="S294">
            <v>0</v>
          </cell>
          <cell r="T294">
            <v>89</v>
          </cell>
          <cell r="U294">
            <v>89</v>
          </cell>
          <cell r="V294">
            <v>0</v>
          </cell>
          <cell r="W294">
            <v>8</v>
          </cell>
          <cell r="X294">
            <v>8</v>
          </cell>
          <cell r="Y294">
            <v>0</v>
          </cell>
          <cell r="Z294">
            <v>0</v>
          </cell>
          <cell r="AA294">
            <v>0</v>
          </cell>
          <cell r="AB294">
            <v>0</v>
          </cell>
          <cell r="AC294">
            <v>22</v>
          </cell>
          <cell r="AD294">
            <v>22</v>
          </cell>
          <cell r="AE294">
            <v>0</v>
          </cell>
          <cell r="AF294">
            <v>5146</v>
          </cell>
          <cell r="AG294">
            <v>5146</v>
          </cell>
          <cell r="AH294">
            <v>0</v>
          </cell>
        </row>
        <row r="295">
          <cell r="B295" t="str">
            <v>T2215</v>
          </cell>
          <cell r="C295" t="str">
            <v>E07000107</v>
          </cell>
          <cell r="D295">
            <v>0</v>
          </cell>
          <cell r="E295" t="str">
            <v>Dartford</v>
          </cell>
          <cell r="F295">
            <v>4228</v>
          </cell>
          <cell r="G295">
            <v>0</v>
          </cell>
          <cell r="H295">
            <v>11</v>
          </cell>
          <cell r="I295">
            <v>11</v>
          </cell>
          <cell r="J295">
            <v>0</v>
          </cell>
          <cell r="K295">
            <v>1520</v>
          </cell>
          <cell r="L295">
            <v>1520</v>
          </cell>
          <cell r="M295">
            <v>0</v>
          </cell>
          <cell r="N295">
            <v>1184</v>
          </cell>
          <cell r="O295">
            <v>1184</v>
          </cell>
          <cell r="P295">
            <v>0</v>
          </cell>
          <cell r="Q295">
            <v>1455</v>
          </cell>
          <cell r="R295">
            <v>1455</v>
          </cell>
          <cell r="S295">
            <v>0</v>
          </cell>
          <cell r="T295">
            <v>56</v>
          </cell>
          <cell r="U295">
            <v>56</v>
          </cell>
          <cell r="V295">
            <v>0</v>
          </cell>
          <cell r="W295">
            <v>0</v>
          </cell>
          <cell r="X295">
            <v>0</v>
          </cell>
          <cell r="Y295">
            <v>0</v>
          </cell>
          <cell r="Z295">
            <v>1</v>
          </cell>
          <cell r="AA295">
            <v>1</v>
          </cell>
          <cell r="AB295">
            <v>0</v>
          </cell>
          <cell r="AC295">
            <v>0</v>
          </cell>
          <cell r="AD295">
            <v>0</v>
          </cell>
          <cell r="AE295">
            <v>0</v>
          </cell>
          <cell r="AF295">
            <v>4227</v>
          </cell>
          <cell r="AG295">
            <v>4227</v>
          </cell>
          <cell r="AH295">
            <v>0</v>
          </cell>
        </row>
        <row r="296">
          <cell r="B296" t="str">
            <v>X2220</v>
          </cell>
          <cell r="C296" t="str">
            <v>E07000108</v>
          </cell>
          <cell r="D296">
            <v>0</v>
          </cell>
          <cell r="E296" t="str">
            <v>Dover</v>
          </cell>
          <cell r="F296">
            <v>4375</v>
          </cell>
          <cell r="G296">
            <v>0</v>
          </cell>
          <cell r="H296">
            <v>39</v>
          </cell>
          <cell r="I296">
            <v>39</v>
          </cell>
          <cell r="J296">
            <v>0</v>
          </cell>
          <cell r="K296">
            <v>943</v>
          </cell>
          <cell r="L296">
            <v>940</v>
          </cell>
          <cell r="M296">
            <v>3</v>
          </cell>
          <cell r="N296">
            <v>1880</v>
          </cell>
          <cell r="O296">
            <v>1880</v>
          </cell>
          <cell r="P296">
            <v>0</v>
          </cell>
          <cell r="Q296">
            <v>1435</v>
          </cell>
          <cell r="R296">
            <v>1435</v>
          </cell>
          <cell r="S296">
            <v>0</v>
          </cell>
          <cell r="T296">
            <v>75</v>
          </cell>
          <cell r="U296">
            <v>75</v>
          </cell>
          <cell r="V296">
            <v>0</v>
          </cell>
          <cell r="W296">
            <v>3</v>
          </cell>
          <cell r="X296">
            <v>3</v>
          </cell>
          <cell r="Y296">
            <v>0</v>
          </cell>
          <cell r="Z296">
            <v>0</v>
          </cell>
          <cell r="AA296">
            <v>0</v>
          </cell>
          <cell r="AB296">
            <v>0</v>
          </cell>
          <cell r="AC296">
            <v>0</v>
          </cell>
          <cell r="AD296">
            <v>0</v>
          </cell>
          <cell r="AE296">
            <v>0</v>
          </cell>
          <cell r="AF296">
            <v>4375</v>
          </cell>
          <cell r="AG296">
            <v>4372</v>
          </cell>
          <cell r="AH296">
            <v>3</v>
          </cell>
        </row>
        <row r="297">
          <cell r="B297" t="str">
            <v>K2230</v>
          </cell>
          <cell r="C297" t="str">
            <v>E07000109</v>
          </cell>
          <cell r="D297">
            <v>0</v>
          </cell>
          <cell r="E297" t="str">
            <v>Gravesham</v>
          </cell>
          <cell r="F297">
            <v>5695</v>
          </cell>
          <cell r="G297">
            <v>53</v>
          </cell>
          <cell r="H297">
            <v>128</v>
          </cell>
          <cell r="I297">
            <v>128</v>
          </cell>
          <cell r="J297">
            <v>0</v>
          </cell>
          <cell r="K297">
            <v>1833</v>
          </cell>
          <cell r="L297">
            <v>1833</v>
          </cell>
          <cell r="M297">
            <v>0</v>
          </cell>
          <cell r="N297">
            <v>1144</v>
          </cell>
          <cell r="O297">
            <v>1142</v>
          </cell>
          <cell r="P297">
            <v>2</v>
          </cell>
          <cell r="Q297">
            <v>2365</v>
          </cell>
          <cell r="R297">
            <v>2365</v>
          </cell>
          <cell r="S297">
            <v>0</v>
          </cell>
          <cell r="T297">
            <v>199</v>
          </cell>
          <cell r="U297">
            <v>199</v>
          </cell>
          <cell r="V297">
            <v>0</v>
          </cell>
          <cell r="W297">
            <v>26</v>
          </cell>
          <cell r="X297">
            <v>26</v>
          </cell>
          <cell r="Y297">
            <v>0</v>
          </cell>
          <cell r="Z297">
            <v>0</v>
          </cell>
          <cell r="AA297">
            <v>0</v>
          </cell>
          <cell r="AB297">
            <v>0</v>
          </cell>
          <cell r="AC297">
            <v>0</v>
          </cell>
          <cell r="AD297">
            <v>0</v>
          </cell>
          <cell r="AE297">
            <v>0</v>
          </cell>
          <cell r="AF297">
            <v>5695</v>
          </cell>
          <cell r="AG297">
            <v>5693</v>
          </cell>
          <cell r="AH297">
            <v>2</v>
          </cell>
        </row>
        <row r="298">
          <cell r="B298" t="str">
            <v>U2235</v>
          </cell>
          <cell r="C298" t="str">
            <v>E07000110</v>
          </cell>
          <cell r="D298">
            <v>0</v>
          </cell>
          <cell r="E298" t="str">
            <v>Maidstone</v>
          </cell>
          <cell r="F298">
            <v>41</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row>
        <row r="299">
          <cell r="B299" t="str">
            <v>G2245</v>
          </cell>
          <cell r="C299" t="str">
            <v>E07000111</v>
          </cell>
          <cell r="D299">
            <v>0</v>
          </cell>
          <cell r="E299" t="str">
            <v>Sevenoaks</v>
          </cell>
          <cell r="F299">
            <v>2</v>
          </cell>
          <cell r="G299">
            <v>31</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row>
        <row r="300">
          <cell r="B300" t="str">
            <v>L2250</v>
          </cell>
          <cell r="C300" t="str">
            <v>E07000112</v>
          </cell>
          <cell r="D300">
            <v>0</v>
          </cell>
          <cell r="E300" t="str">
            <v>Shepway</v>
          </cell>
          <cell r="F300">
            <v>3376</v>
          </cell>
          <cell r="G300">
            <v>300</v>
          </cell>
          <cell r="H300">
            <v>146</v>
          </cell>
          <cell r="I300">
            <v>146</v>
          </cell>
          <cell r="J300">
            <v>0</v>
          </cell>
          <cell r="K300">
            <v>994</v>
          </cell>
          <cell r="L300">
            <v>994</v>
          </cell>
          <cell r="M300">
            <v>0</v>
          </cell>
          <cell r="N300">
            <v>1194</v>
          </cell>
          <cell r="O300">
            <v>1194</v>
          </cell>
          <cell r="P300">
            <v>0</v>
          </cell>
          <cell r="Q300">
            <v>978</v>
          </cell>
          <cell r="R300">
            <v>978</v>
          </cell>
          <cell r="S300">
            <v>0</v>
          </cell>
          <cell r="T300">
            <v>62</v>
          </cell>
          <cell r="U300">
            <v>62</v>
          </cell>
          <cell r="V300">
            <v>0</v>
          </cell>
          <cell r="W300">
            <v>2</v>
          </cell>
          <cell r="X300">
            <v>2</v>
          </cell>
          <cell r="Y300">
            <v>0</v>
          </cell>
          <cell r="Z300">
            <v>0</v>
          </cell>
          <cell r="AA300">
            <v>0</v>
          </cell>
          <cell r="AB300">
            <v>0</v>
          </cell>
          <cell r="AC300">
            <v>0</v>
          </cell>
          <cell r="AD300">
            <v>0</v>
          </cell>
          <cell r="AE300">
            <v>0</v>
          </cell>
          <cell r="AF300">
            <v>3376</v>
          </cell>
          <cell r="AG300">
            <v>3376</v>
          </cell>
          <cell r="AH300">
            <v>0</v>
          </cell>
        </row>
        <row r="301">
          <cell r="B301" t="str">
            <v>V2255</v>
          </cell>
          <cell r="C301" t="str">
            <v>E07000113</v>
          </cell>
          <cell r="D301">
            <v>0</v>
          </cell>
          <cell r="E301" t="str">
            <v>Swale</v>
          </cell>
          <cell r="F301">
            <v>7</v>
          </cell>
          <cell r="G301">
            <v>4</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row>
        <row r="302">
          <cell r="B302" t="str">
            <v>Z2260</v>
          </cell>
          <cell r="C302" t="str">
            <v>E07000114</v>
          </cell>
          <cell r="D302">
            <v>0</v>
          </cell>
          <cell r="E302" t="str">
            <v>Thanet</v>
          </cell>
          <cell r="F302">
            <v>3022</v>
          </cell>
          <cell r="G302">
            <v>227</v>
          </cell>
          <cell r="H302">
            <v>79</v>
          </cell>
          <cell r="I302">
            <v>79</v>
          </cell>
          <cell r="J302">
            <v>0</v>
          </cell>
          <cell r="K302">
            <v>556</v>
          </cell>
          <cell r="L302">
            <v>551</v>
          </cell>
          <cell r="M302">
            <v>5</v>
          </cell>
          <cell r="N302">
            <v>1375</v>
          </cell>
          <cell r="O302">
            <v>1360</v>
          </cell>
          <cell r="P302">
            <v>15</v>
          </cell>
          <cell r="Q302">
            <v>931</v>
          </cell>
          <cell r="R302">
            <v>923</v>
          </cell>
          <cell r="S302">
            <v>8</v>
          </cell>
          <cell r="T302">
            <v>89</v>
          </cell>
          <cell r="U302">
            <v>82</v>
          </cell>
          <cell r="V302">
            <v>7</v>
          </cell>
          <cell r="W302">
            <v>1</v>
          </cell>
          <cell r="X302">
            <v>1</v>
          </cell>
          <cell r="Y302">
            <v>0</v>
          </cell>
          <cell r="Z302">
            <v>0</v>
          </cell>
          <cell r="AA302">
            <v>0</v>
          </cell>
          <cell r="AB302">
            <v>0</v>
          </cell>
          <cell r="AC302">
            <v>0</v>
          </cell>
          <cell r="AD302">
            <v>0</v>
          </cell>
          <cell r="AE302">
            <v>0</v>
          </cell>
          <cell r="AF302">
            <v>3031</v>
          </cell>
          <cell r="AG302">
            <v>2996</v>
          </cell>
          <cell r="AH302">
            <v>35</v>
          </cell>
        </row>
        <row r="303">
          <cell r="B303" t="str">
            <v>H2265</v>
          </cell>
          <cell r="C303" t="str">
            <v>E07000115</v>
          </cell>
          <cell r="D303">
            <v>0</v>
          </cell>
          <cell r="E303" t="str">
            <v>Tonbridge and Malling</v>
          </cell>
          <cell r="F303">
            <v>0</v>
          </cell>
          <cell r="G303">
            <v>352</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row>
        <row r="304">
          <cell r="B304" t="str">
            <v>M2270</v>
          </cell>
          <cell r="C304" t="str">
            <v>E07000116</v>
          </cell>
          <cell r="D304">
            <v>0</v>
          </cell>
          <cell r="E304" t="str">
            <v>Tunbridge Wells</v>
          </cell>
          <cell r="F304">
            <v>29</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row>
        <row r="306">
          <cell r="B306">
            <v>0</v>
          </cell>
          <cell r="C306" t="str">
            <v>E10000017</v>
          </cell>
          <cell r="D306" t="str">
            <v>Lancashire</v>
          </cell>
          <cell r="E306">
            <v>0</v>
          </cell>
          <cell r="F306">
            <v>10126</v>
          </cell>
          <cell r="G306">
            <v>629</v>
          </cell>
          <cell r="H306">
            <v>137</v>
          </cell>
          <cell r="I306">
            <v>137</v>
          </cell>
          <cell r="J306">
            <v>0</v>
          </cell>
          <cell r="K306">
            <v>3105</v>
          </cell>
          <cell r="L306">
            <v>3093</v>
          </cell>
          <cell r="M306">
            <v>12</v>
          </cell>
          <cell r="N306">
            <v>2440</v>
          </cell>
          <cell r="O306">
            <v>2440</v>
          </cell>
          <cell r="P306">
            <v>0</v>
          </cell>
          <cell r="Q306">
            <v>3687</v>
          </cell>
          <cell r="R306">
            <v>3687</v>
          </cell>
          <cell r="S306">
            <v>0</v>
          </cell>
          <cell r="T306">
            <v>360</v>
          </cell>
          <cell r="U306">
            <v>360</v>
          </cell>
          <cell r="V306">
            <v>0</v>
          </cell>
          <cell r="W306">
            <v>84</v>
          </cell>
          <cell r="X306">
            <v>84</v>
          </cell>
          <cell r="Y306">
            <v>0</v>
          </cell>
          <cell r="Z306">
            <v>2</v>
          </cell>
          <cell r="AA306">
            <v>2</v>
          </cell>
          <cell r="AB306">
            <v>0</v>
          </cell>
          <cell r="AC306">
            <v>0</v>
          </cell>
          <cell r="AD306">
            <v>0</v>
          </cell>
          <cell r="AE306">
            <v>0</v>
          </cell>
          <cell r="AF306">
            <v>9815</v>
          </cell>
          <cell r="AG306">
            <v>9803</v>
          </cell>
          <cell r="AH306">
            <v>12</v>
          </cell>
        </row>
        <row r="307">
          <cell r="B307" t="str">
            <v>Z2315</v>
          </cell>
          <cell r="C307" t="str">
            <v>E07000117</v>
          </cell>
          <cell r="D307">
            <v>0</v>
          </cell>
          <cell r="E307" t="str">
            <v>Burnley</v>
          </cell>
          <cell r="F307">
            <v>34</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row>
        <row r="308">
          <cell r="B308" t="str">
            <v>D2320</v>
          </cell>
          <cell r="C308" t="str">
            <v>E07000118</v>
          </cell>
          <cell r="D308">
            <v>0</v>
          </cell>
          <cell r="E308" t="str">
            <v>Chorley</v>
          </cell>
          <cell r="F308">
            <v>0</v>
          </cell>
          <cell r="G308">
            <v>66</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row>
        <row r="309">
          <cell r="B309" t="str">
            <v>M2325</v>
          </cell>
          <cell r="C309" t="str">
            <v>E07000119</v>
          </cell>
          <cell r="D309">
            <v>0</v>
          </cell>
          <cell r="E309" t="str">
            <v>Fylde</v>
          </cell>
          <cell r="F309">
            <v>0</v>
          </cell>
          <cell r="G309">
            <v>252</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row>
        <row r="310">
          <cell r="B310" t="str">
            <v>R2330</v>
          </cell>
          <cell r="C310" t="str">
            <v>E07000120</v>
          </cell>
          <cell r="D310">
            <v>0</v>
          </cell>
          <cell r="E310" t="str">
            <v>Hyndburn</v>
          </cell>
          <cell r="F310">
            <v>103</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row>
        <row r="311">
          <cell r="B311" t="str">
            <v>A2335</v>
          </cell>
          <cell r="C311" t="str">
            <v>E07000121</v>
          </cell>
          <cell r="D311">
            <v>0</v>
          </cell>
          <cell r="E311" t="str">
            <v>Lancaster</v>
          </cell>
          <cell r="F311">
            <v>3810</v>
          </cell>
          <cell r="G311">
            <v>120</v>
          </cell>
          <cell r="H311">
            <v>92</v>
          </cell>
          <cell r="I311">
            <v>92</v>
          </cell>
          <cell r="J311">
            <v>0</v>
          </cell>
          <cell r="K311">
            <v>1191</v>
          </cell>
          <cell r="L311">
            <v>1191</v>
          </cell>
          <cell r="M311">
            <v>0</v>
          </cell>
          <cell r="N311">
            <v>1169</v>
          </cell>
          <cell r="O311">
            <v>1169</v>
          </cell>
          <cell r="P311">
            <v>0</v>
          </cell>
          <cell r="Q311">
            <v>1214</v>
          </cell>
          <cell r="R311">
            <v>1214</v>
          </cell>
          <cell r="S311">
            <v>0</v>
          </cell>
          <cell r="T311">
            <v>88</v>
          </cell>
          <cell r="U311">
            <v>88</v>
          </cell>
          <cell r="V311">
            <v>0</v>
          </cell>
          <cell r="W311">
            <v>2</v>
          </cell>
          <cell r="X311">
            <v>2</v>
          </cell>
          <cell r="Y311">
            <v>0</v>
          </cell>
          <cell r="Z311">
            <v>1</v>
          </cell>
          <cell r="AA311">
            <v>1</v>
          </cell>
          <cell r="AB311">
            <v>0</v>
          </cell>
          <cell r="AC311">
            <v>0</v>
          </cell>
          <cell r="AD311">
            <v>0</v>
          </cell>
          <cell r="AE311">
            <v>0</v>
          </cell>
          <cell r="AF311">
            <v>3757</v>
          </cell>
          <cell r="AG311">
            <v>3757</v>
          </cell>
          <cell r="AH311">
            <v>0</v>
          </cell>
        </row>
        <row r="312">
          <cell r="B312" t="str">
            <v>E2340</v>
          </cell>
          <cell r="C312" t="str">
            <v>E07000122</v>
          </cell>
          <cell r="D312">
            <v>0</v>
          </cell>
          <cell r="E312" t="str">
            <v>Pendle</v>
          </cell>
          <cell r="F312">
            <v>40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row>
        <row r="313">
          <cell r="B313" t="str">
            <v>N2345</v>
          </cell>
          <cell r="C313" t="str">
            <v>E07000123</v>
          </cell>
          <cell r="D313">
            <v>0</v>
          </cell>
          <cell r="E313" t="str">
            <v>Preston</v>
          </cell>
          <cell r="F313">
            <v>0</v>
          </cell>
          <cell r="G313">
            <v>140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row>
        <row r="314">
          <cell r="B314" t="str">
            <v>T2350</v>
          </cell>
          <cell r="C314" t="str">
            <v>E07000124</v>
          </cell>
          <cell r="D314">
            <v>0</v>
          </cell>
          <cell r="E314" t="str">
            <v>Ribble Valley</v>
          </cell>
          <cell r="F314">
            <v>1</v>
          </cell>
          <cell r="G314">
            <v>51</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row>
        <row r="315">
          <cell r="B315" t="str">
            <v>B2355</v>
          </cell>
          <cell r="C315" t="str">
            <v>E07000125</v>
          </cell>
          <cell r="D315">
            <v>0</v>
          </cell>
          <cell r="E315" t="str">
            <v>Rossendale</v>
          </cell>
          <cell r="F315">
            <v>80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row>
        <row r="316">
          <cell r="B316" t="str">
            <v>F2360</v>
          </cell>
          <cell r="C316" t="str">
            <v>E07000126</v>
          </cell>
          <cell r="D316">
            <v>0</v>
          </cell>
          <cell r="E316" t="str">
            <v>South Ribble</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row>
        <row r="317">
          <cell r="B317" t="str">
            <v>P2365</v>
          </cell>
          <cell r="C317" t="str">
            <v>E07000127</v>
          </cell>
          <cell r="D317">
            <v>0</v>
          </cell>
          <cell r="E317" t="str">
            <v>West Lancashire</v>
          </cell>
          <cell r="F317">
            <v>6058</v>
          </cell>
          <cell r="G317">
            <v>0</v>
          </cell>
          <cell r="H317">
            <v>45</v>
          </cell>
          <cell r="I317">
            <v>45</v>
          </cell>
          <cell r="J317">
            <v>0</v>
          </cell>
          <cell r="K317">
            <v>1914</v>
          </cell>
          <cell r="L317">
            <v>1902</v>
          </cell>
          <cell r="M317">
            <v>12</v>
          </cell>
          <cell r="N317">
            <v>1271</v>
          </cell>
          <cell r="O317">
            <v>1271</v>
          </cell>
          <cell r="P317">
            <v>0</v>
          </cell>
          <cell r="Q317">
            <v>2473</v>
          </cell>
          <cell r="R317">
            <v>2473</v>
          </cell>
          <cell r="S317">
            <v>0</v>
          </cell>
          <cell r="T317">
            <v>272</v>
          </cell>
          <cell r="U317">
            <v>272</v>
          </cell>
          <cell r="V317">
            <v>0</v>
          </cell>
          <cell r="W317">
            <v>82</v>
          </cell>
          <cell r="X317">
            <v>82</v>
          </cell>
          <cell r="Y317">
            <v>0</v>
          </cell>
          <cell r="Z317">
            <v>1</v>
          </cell>
          <cell r="AA317">
            <v>1</v>
          </cell>
          <cell r="AB317">
            <v>0</v>
          </cell>
          <cell r="AC317">
            <v>0</v>
          </cell>
          <cell r="AD317">
            <v>0</v>
          </cell>
          <cell r="AE317">
            <v>0</v>
          </cell>
          <cell r="AF317">
            <v>6058</v>
          </cell>
          <cell r="AG317">
            <v>6046</v>
          </cell>
          <cell r="AH317">
            <v>12</v>
          </cell>
        </row>
        <row r="318">
          <cell r="B318" t="str">
            <v>U2370</v>
          </cell>
          <cell r="C318" t="str">
            <v>E07000128</v>
          </cell>
          <cell r="D318">
            <v>0</v>
          </cell>
          <cell r="E318" t="str">
            <v>Wyre</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row>
        <row r="319">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row>
        <row r="320">
          <cell r="B320">
            <v>0</v>
          </cell>
          <cell r="C320" t="str">
            <v>E10000018</v>
          </cell>
          <cell r="D320" t="str">
            <v>Leicestershire</v>
          </cell>
          <cell r="E320">
            <v>0</v>
          </cell>
          <cell r="F320">
            <v>16493</v>
          </cell>
          <cell r="G320">
            <v>11</v>
          </cell>
          <cell r="H320">
            <v>574</v>
          </cell>
          <cell r="I320">
            <v>574</v>
          </cell>
          <cell r="J320">
            <v>0</v>
          </cell>
          <cell r="K320">
            <v>4841</v>
          </cell>
          <cell r="L320">
            <v>4841</v>
          </cell>
          <cell r="M320">
            <v>0</v>
          </cell>
          <cell r="N320">
            <v>4145</v>
          </cell>
          <cell r="O320">
            <v>4135</v>
          </cell>
          <cell r="P320">
            <v>10</v>
          </cell>
          <cell r="Q320">
            <v>6535</v>
          </cell>
          <cell r="R320">
            <v>6533</v>
          </cell>
          <cell r="S320">
            <v>2</v>
          </cell>
          <cell r="T320">
            <v>344</v>
          </cell>
          <cell r="U320">
            <v>343</v>
          </cell>
          <cell r="V320">
            <v>1</v>
          </cell>
          <cell r="W320">
            <v>11</v>
          </cell>
          <cell r="X320">
            <v>11</v>
          </cell>
          <cell r="Y320">
            <v>0</v>
          </cell>
          <cell r="Z320">
            <v>2</v>
          </cell>
          <cell r="AA320">
            <v>2</v>
          </cell>
          <cell r="AB320">
            <v>0</v>
          </cell>
          <cell r="AC320">
            <v>40</v>
          </cell>
          <cell r="AD320">
            <v>40</v>
          </cell>
          <cell r="AE320">
            <v>0</v>
          </cell>
          <cell r="AF320">
            <v>16492</v>
          </cell>
          <cell r="AG320">
            <v>16479</v>
          </cell>
          <cell r="AH320">
            <v>13</v>
          </cell>
        </row>
        <row r="321">
          <cell r="B321" t="str">
            <v>T2405</v>
          </cell>
          <cell r="C321" t="str">
            <v>E07000129</v>
          </cell>
          <cell r="D321">
            <v>0</v>
          </cell>
          <cell r="E321" t="str">
            <v>Blaby</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row>
        <row r="322">
          <cell r="B322" t="str">
            <v>X2410</v>
          </cell>
          <cell r="C322" t="str">
            <v>E07000130</v>
          </cell>
          <cell r="D322">
            <v>0</v>
          </cell>
          <cell r="E322" t="str">
            <v>Charnwood</v>
          </cell>
          <cell r="F322">
            <v>5699</v>
          </cell>
          <cell r="G322">
            <v>6</v>
          </cell>
          <cell r="H322">
            <v>317</v>
          </cell>
          <cell r="I322">
            <v>317</v>
          </cell>
          <cell r="J322">
            <v>0</v>
          </cell>
          <cell r="K322">
            <v>2306</v>
          </cell>
          <cell r="L322">
            <v>2306</v>
          </cell>
          <cell r="M322">
            <v>0</v>
          </cell>
          <cell r="N322">
            <v>846</v>
          </cell>
          <cell r="O322">
            <v>846</v>
          </cell>
          <cell r="P322">
            <v>0</v>
          </cell>
          <cell r="Q322">
            <v>2095</v>
          </cell>
          <cell r="R322">
            <v>2095</v>
          </cell>
          <cell r="S322">
            <v>0</v>
          </cell>
          <cell r="T322">
            <v>129</v>
          </cell>
          <cell r="U322">
            <v>129</v>
          </cell>
          <cell r="V322">
            <v>0</v>
          </cell>
          <cell r="W322">
            <v>3</v>
          </cell>
          <cell r="X322">
            <v>3</v>
          </cell>
          <cell r="Y322">
            <v>0</v>
          </cell>
          <cell r="Z322">
            <v>2</v>
          </cell>
          <cell r="AA322">
            <v>2</v>
          </cell>
          <cell r="AB322">
            <v>0</v>
          </cell>
          <cell r="AC322">
            <v>0</v>
          </cell>
          <cell r="AD322">
            <v>0</v>
          </cell>
          <cell r="AE322">
            <v>0</v>
          </cell>
          <cell r="AF322">
            <v>5698</v>
          </cell>
          <cell r="AG322">
            <v>5698</v>
          </cell>
          <cell r="AH322">
            <v>0</v>
          </cell>
        </row>
        <row r="323">
          <cell r="B323" t="str">
            <v>F2415</v>
          </cell>
          <cell r="C323" t="str">
            <v>E07000131</v>
          </cell>
          <cell r="D323">
            <v>0</v>
          </cell>
          <cell r="E323" t="str">
            <v>Harborough</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row>
        <row r="324">
          <cell r="B324" t="str">
            <v>K2420</v>
          </cell>
          <cell r="C324" t="str">
            <v>E07000132</v>
          </cell>
          <cell r="D324">
            <v>0</v>
          </cell>
          <cell r="E324" t="str">
            <v>Hinckley and Bosworth</v>
          </cell>
          <cell r="F324">
            <v>3354</v>
          </cell>
          <cell r="G324">
            <v>0</v>
          </cell>
          <cell r="H324">
            <v>97</v>
          </cell>
          <cell r="I324">
            <v>97</v>
          </cell>
          <cell r="J324">
            <v>0</v>
          </cell>
          <cell r="K324">
            <v>753</v>
          </cell>
          <cell r="L324">
            <v>753</v>
          </cell>
          <cell r="M324">
            <v>0</v>
          </cell>
          <cell r="N324">
            <v>1141</v>
          </cell>
          <cell r="O324">
            <v>1141</v>
          </cell>
          <cell r="P324">
            <v>0</v>
          </cell>
          <cell r="Q324">
            <v>1303</v>
          </cell>
          <cell r="R324">
            <v>1301</v>
          </cell>
          <cell r="S324">
            <v>2</v>
          </cell>
          <cell r="T324">
            <v>17</v>
          </cell>
          <cell r="U324">
            <v>17</v>
          </cell>
          <cell r="V324">
            <v>0</v>
          </cell>
          <cell r="W324">
            <v>3</v>
          </cell>
          <cell r="X324">
            <v>3</v>
          </cell>
          <cell r="Y324">
            <v>0</v>
          </cell>
          <cell r="Z324">
            <v>0</v>
          </cell>
          <cell r="AA324">
            <v>0</v>
          </cell>
          <cell r="AB324">
            <v>0</v>
          </cell>
          <cell r="AC324">
            <v>40</v>
          </cell>
          <cell r="AD324">
            <v>40</v>
          </cell>
          <cell r="AE324">
            <v>0</v>
          </cell>
          <cell r="AF324">
            <v>3354</v>
          </cell>
          <cell r="AG324">
            <v>3352</v>
          </cell>
          <cell r="AH324">
            <v>2</v>
          </cell>
        </row>
        <row r="325">
          <cell r="B325" t="str">
            <v>Y2430</v>
          </cell>
          <cell r="C325" t="str">
            <v>E07000133</v>
          </cell>
          <cell r="D325">
            <v>0</v>
          </cell>
          <cell r="E325" t="str">
            <v>Melton</v>
          </cell>
          <cell r="F325">
            <v>1852</v>
          </cell>
          <cell r="G325">
            <v>0</v>
          </cell>
          <cell r="H325">
            <v>26</v>
          </cell>
          <cell r="I325">
            <v>26</v>
          </cell>
          <cell r="J325">
            <v>0</v>
          </cell>
          <cell r="K325">
            <v>587</v>
          </cell>
          <cell r="L325">
            <v>587</v>
          </cell>
          <cell r="M325">
            <v>0</v>
          </cell>
          <cell r="N325">
            <v>575</v>
          </cell>
          <cell r="O325">
            <v>565</v>
          </cell>
          <cell r="P325">
            <v>10</v>
          </cell>
          <cell r="Q325">
            <v>623</v>
          </cell>
          <cell r="R325">
            <v>623</v>
          </cell>
          <cell r="S325">
            <v>0</v>
          </cell>
          <cell r="T325">
            <v>41</v>
          </cell>
          <cell r="U325">
            <v>41</v>
          </cell>
          <cell r="V325">
            <v>0</v>
          </cell>
          <cell r="W325">
            <v>0</v>
          </cell>
          <cell r="X325">
            <v>0</v>
          </cell>
          <cell r="Y325">
            <v>0</v>
          </cell>
          <cell r="Z325">
            <v>0</v>
          </cell>
          <cell r="AA325">
            <v>0</v>
          </cell>
          <cell r="AB325">
            <v>0</v>
          </cell>
          <cell r="AC325">
            <v>0</v>
          </cell>
          <cell r="AD325">
            <v>0</v>
          </cell>
          <cell r="AE325">
            <v>0</v>
          </cell>
          <cell r="AF325">
            <v>1852</v>
          </cell>
          <cell r="AG325">
            <v>1842</v>
          </cell>
          <cell r="AH325">
            <v>10</v>
          </cell>
        </row>
        <row r="326">
          <cell r="B326" t="str">
            <v>G2435</v>
          </cell>
          <cell r="C326" t="str">
            <v>E07000134</v>
          </cell>
          <cell r="D326">
            <v>0</v>
          </cell>
          <cell r="E326" t="str">
            <v>North West Leicestershire</v>
          </cell>
          <cell r="F326">
            <v>4354</v>
          </cell>
          <cell r="G326">
            <v>0</v>
          </cell>
          <cell r="H326">
            <v>90</v>
          </cell>
          <cell r="I326">
            <v>90</v>
          </cell>
          <cell r="J326">
            <v>0</v>
          </cell>
          <cell r="K326">
            <v>880</v>
          </cell>
          <cell r="L326">
            <v>880</v>
          </cell>
          <cell r="M326">
            <v>0</v>
          </cell>
          <cell r="N326">
            <v>1214</v>
          </cell>
          <cell r="O326">
            <v>1214</v>
          </cell>
          <cell r="P326">
            <v>0</v>
          </cell>
          <cell r="Q326">
            <v>2022</v>
          </cell>
          <cell r="R326">
            <v>2022</v>
          </cell>
          <cell r="S326">
            <v>0</v>
          </cell>
          <cell r="T326">
            <v>143</v>
          </cell>
          <cell r="U326">
            <v>143</v>
          </cell>
          <cell r="V326">
            <v>0</v>
          </cell>
          <cell r="W326">
            <v>5</v>
          </cell>
          <cell r="X326">
            <v>5</v>
          </cell>
          <cell r="Y326">
            <v>0</v>
          </cell>
          <cell r="Z326">
            <v>0</v>
          </cell>
          <cell r="AA326">
            <v>0</v>
          </cell>
          <cell r="AB326">
            <v>0</v>
          </cell>
          <cell r="AC326">
            <v>0</v>
          </cell>
          <cell r="AD326">
            <v>0</v>
          </cell>
          <cell r="AE326">
            <v>0</v>
          </cell>
          <cell r="AF326">
            <v>4354</v>
          </cell>
          <cell r="AG326">
            <v>4354</v>
          </cell>
          <cell r="AH326">
            <v>0</v>
          </cell>
        </row>
        <row r="327">
          <cell r="B327" t="str">
            <v>L2440</v>
          </cell>
          <cell r="C327" t="str">
            <v>E07000135</v>
          </cell>
          <cell r="D327">
            <v>0</v>
          </cell>
          <cell r="E327" t="str">
            <v>Oadby and Wigston</v>
          </cell>
          <cell r="F327">
            <v>1234</v>
          </cell>
          <cell r="G327">
            <v>5</v>
          </cell>
          <cell r="H327">
            <v>44</v>
          </cell>
          <cell r="I327">
            <v>44</v>
          </cell>
          <cell r="J327">
            <v>0</v>
          </cell>
          <cell r="K327">
            <v>315</v>
          </cell>
          <cell r="L327">
            <v>315</v>
          </cell>
          <cell r="M327">
            <v>0</v>
          </cell>
          <cell r="N327">
            <v>369</v>
          </cell>
          <cell r="O327">
            <v>369</v>
          </cell>
          <cell r="P327">
            <v>0</v>
          </cell>
          <cell r="Q327">
            <v>492</v>
          </cell>
          <cell r="R327">
            <v>492</v>
          </cell>
          <cell r="S327">
            <v>0</v>
          </cell>
          <cell r="T327">
            <v>14</v>
          </cell>
          <cell r="U327">
            <v>13</v>
          </cell>
          <cell r="V327">
            <v>1</v>
          </cell>
          <cell r="W327">
            <v>0</v>
          </cell>
          <cell r="X327">
            <v>0</v>
          </cell>
          <cell r="Y327">
            <v>0</v>
          </cell>
          <cell r="Z327">
            <v>0</v>
          </cell>
          <cell r="AA327">
            <v>0</v>
          </cell>
          <cell r="AB327">
            <v>0</v>
          </cell>
          <cell r="AC327">
            <v>0</v>
          </cell>
          <cell r="AD327">
            <v>0</v>
          </cell>
          <cell r="AE327">
            <v>0</v>
          </cell>
          <cell r="AF327">
            <v>1234</v>
          </cell>
          <cell r="AG327">
            <v>1233</v>
          </cell>
          <cell r="AH327">
            <v>1</v>
          </cell>
        </row>
        <row r="328">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row>
        <row r="329">
          <cell r="B329">
            <v>0</v>
          </cell>
          <cell r="C329" t="str">
            <v>E10000019</v>
          </cell>
          <cell r="D329" t="str">
            <v>Lincolnshire</v>
          </cell>
          <cell r="E329">
            <v>0</v>
          </cell>
          <cell r="F329">
            <v>21674</v>
          </cell>
          <cell r="G329">
            <v>1789</v>
          </cell>
          <cell r="H329">
            <v>22</v>
          </cell>
          <cell r="I329">
            <v>22</v>
          </cell>
          <cell r="J329">
            <v>0</v>
          </cell>
          <cell r="K329">
            <v>5066</v>
          </cell>
          <cell r="L329">
            <v>5044</v>
          </cell>
          <cell r="M329">
            <v>22</v>
          </cell>
          <cell r="N329">
            <v>8843</v>
          </cell>
          <cell r="O329">
            <v>8758</v>
          </cell>
          <cell r="P329">
            <v>85</v>
          </cell>
          <cell r="Q329">
            <v>7382</v>
          </cell>
          <cell r="R329">
            <v>7381</v>
          </cell>
          <cell r="S329">
            <v>1</v>
          </cell>
          <cell r="T329">
            <v>307</v>
          </cell>
          <cell r="U329">
            <v>307</v>
          </cell>
          <cell r="V329">
            <v>0</v>
          </cell>
          <cell r="W329">
            <v>5</v>
          </cell>
          <cell r="X329">
            <v>5</v>
          </cell>
          <cell r="Y329">
            <v>0</v>
          </cell>
          <cell r="Z329">
            <v>7</v>
          </cell>
          <cell r="AA329">
            <v>7</v>
          </cell>
          <cell r="AB329">
            <v>0</v>
          </cell>
          <cell r="AC329">
            <v>0</v>
          </cell>
          <cell r="AD329">
            <v>0</v>
          </cell>
          <cell r="AE329">
            <v>0</v>
          </cell>
          <cell r="AF329">
            <v>21632</v>
          </cell>
          <cell r="AG329">
            <v>21524</v>
          </cell>
          <cell r="AH329">
            <v>108</v>
          </cell>
        </row>
        <row r="330">
          <cell r="B330" t="str">
            <v>Z2505</v>
          </cell>
          <cell r="C330" t="str">
            <v>E07000136</v>
          </cell>
          <cell r="D330">
            <v>0</v>
          </cell>
          <cell r="E330" t="str">
            <v>Boston</v>
          </cell>
          <cell r="F330">
            <v>0</v>
          </cell>
          <cell r="G330">
            <v>92</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row>
        <row r="331">
          <cell r="B331" t="str">
            <v>D2510</v>
          </cell>
          <cell r="C331" t="str">
            <v>E07000137</v>
          </cell>
          <cell r="D331">
            <v>0</v>
          </cell>
          <cell r="E331" t="str">
            <v>East Lindsey</v>
          </cell>
          <cell r="F331">
            <v>0</v>
          </cell>
          <cell r="G331">
            <v>450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row>
        <row r="332">
          <cell r="B332" t="str">
            <v>M2515</v>
          </cell>
          <cell r="C332" t="str">
            <v>E07000138</v>
          </cell>
          <cell r="D332">
            <v>0</v>
          </cell>
          <cell r="E332" t="str">
            <v>Lincoln</v>
          </cell>
          <cell r="F332">
            <v>7800</v>
          </cell>
          <cell r="G332">
            <v>0</v>
          </cell>
          <cell r="H332">
            <v>0</v>
          </cell>
          <cell r="I332">
            <v>0</v>
          </cell>
          <cell r="J332">
            <v>0</v>
          </cell>
          <cell r="K332">
            <v>3116</v>
          </cell>
          <cell r="L332">
            <v>3116</v>
          </cell>
          <cell r="M332">
            <v>0</v>
          </cell>
          <cell r="N332">
            <v>2794</v>
          </cell>
          <cell r="O332">
            <v>2794</v>
          </cell>
          <cell r="P332">
            <v>0</v>
          </cell>
          <cell r="Q332">
            <v>1762</v>
          </cell>
          <cell r="R332">
            <v>1762</v>
          </cell>
          <cell r="S332">
            <v>0</v>
          </cell>
          <cell r="T332">
            <v>118</v>
          </cell>
          <cell r="U332">
            <v>118</v>
          </cell>
          <cell r="V332">
            <v>0</v>
          </cell>
          <cell r="W332">
            <v>4</v>
          </cell>
          <cell r="X332">
            <v>4</v>
          </cell>
          <cell r="Y332">
            <v>0</v>
          </cell>
          <cell r="Z332">
            <v>6</v>
          </cell>
          <cell r="AA332">
            <v>6</v>
          </cell>
          <cell r="AB332">
            <v>0</v>
          </cell>
          <cell r="AC332">
            <v>0</v>
          </cell>
          <cell r="AD332">
            <v>0</v>
          </cell>
          <cell r="AE332">
            <v>0</v>
          </cell>
          <cell r="AF332">
            <v>7800</v>
          </cell>
          <cell r="AG332">
            <v>7800</v>
          </cell>
          <cell r="AH332">
            <v>0</v>
          </cell>
        </row>
        <row r="333">
          <cell r="B333" t="str">
            <v>R2520</v>
          </cell>
          <cell r="C333" t="str">
            <v>E07000139</v>
          </cell>
          <cell r="D333">
            <v>0</v>
          </cell>
          <cell r="E333" t="str">
            <v>North Kesteven</v>
          </cell>
          <cell r="F333">
            <v>3854</v>
          </cell>
          <cell r="G333">
            <v>1019</v>
          </cell>
          <cell r="H333">
            <v>1</v>
          </cell>
          <cell r="I333">
            <v>1</v>
          </cell>
          <cell r="J333">
            <v>0</v>
          </cell>
          <cell r="K333">
            <v>420</v>
          </cell>
          <cell r="L333">
            <v>398</v>
          </cell>
          <cell r="M333">
            <v>22</v>
          </cell>
          <cell r="N333">
            <v>1986</v>
          </cell>
          <cell r="O333">
            <v>1921</v>
          </cell>
          <cell r="P333">
            <v>65</v>
          </cell>
          <cell r="Q333">
            <v>1394</v>
          </cell>
          <cell r="R333">
            <v>1393</v>
          </cell>
          <cell r="S333">
            <v>1</v>
          </cell>
          <cell r="T333">
            <v>53</v>
          </cell>
          <cell r="U333">
            <v>53</v>
          </cell>
          <cell r="V333">
            <v>0</v>
          </cell>
          <cell r="W333">
            <v>0</v>
          </cell>
          <cell r="X333">
            <v>0</v>
          </cell>
          <cell r="Y333">
            <v>0</v>
          </cell>
          <cell r="Z333">
            <v>0</v>
          </cell>
          <cell r="AA333">
            <v>0</v>
          </cell>
          <cell r="AB333">
            <v>0</v>
          </cell>
          <cell r="AC333">
            <v>0</v>
          </cell>
          <cell r="AD333">
            <v>0</v>
          </cell>
          <cell r="AE333">
            <v>0</v>
          </cell>
          <cell r="AF333">
            <v>3854</v>
          </cell>
          <cell r="AG333">
            <v>3766</v>
          </cell>
          <cell r="AH333">
            <v>88</v>
          </cell>
        </row>
        <row r="334">
          <cell r="B334" t="str">
            <v>A2525</v>
          </cell>
          <cell r="C334" t="str">
            <v>E07000140</v>
          </cell>
          <cell r="D334">
            <v>0</v>
          </cell>
          <cell r="E334" t="str">
            <v>South Holland</v>
          </cell>
          <cell r="F334">
            <v>3874</v>
          </cell>
          <cell r="G334">
            <v>0</v>
          </cell>
          <cell r="H334">
            <v>0</v>
          </cell>
          <cell r="I334">
            <v>0</v>
          </cell>
          <cell r="J334">
            <v>0</v>
          </cell>
          <cell r="K334">
            <v>781</v>
          </cell>
          <cell r="L334">
            <v>781</v>
          </cell>
          <cell r="M334">
            <v>0</v>
          </cell>
          <cell r="N334">
            <v>1508</v>
          </cell>
          <cell r="O334">
            <v>1488</v>
          </cell>
          <cell r="P334">
            <v>20</v>
          </cell>
          <cell r="Q334">
            <v>1544</v>
          </cell>
          <cell r="R334">
            <v>1544</v>
          </cell>
          <cell r="S334">
            <v>0</v>
          </cell>
          <cell r="T334">
            <v>15</v>
          </cell>
          <cell r="U334">
            <v>15</v>
          </cell>
          <cell r="V334">
            <v>0</v>
          </cell>
          <cell r="W334">
            <v>1</v>
          </cell>
          <cell r="X334">
            <v>1</v>
          </cell>
          <cell r="Y334">
            <v>0</v>
          </cell>
          <cell r="Z334">
            <v>1</v>
          </cell>
          <cell r="AA334">
            <v>1</v>
          </cell>
          <cell r="AB334">
            <v>0</v>
          </cell>
          <cell r="AC334">
            <v>0</v>
          </cell>
          <cell r="AD334">
            <v>0</v>
          </cell>
          <cell r="AE334">
            <v>0</v>
          </cell>
          <cell r="AF334">
            <v>3850</v>
          </cell>
          <cell r="AG334">
            <v>3830</v>
          </cell>
          <cell r="AH334">
            <v>20</v>
          </cell>
        </row>
        <row r="335">
          <cell r="B335" t="str">
            <v>E2530</v>
          </cell>
          <cell r="C335" t="str">
            <v>E07000141</v>
          </cell>
          <cell r="D335">
            <v>0</v>
          </cell>
          <cell r="E335" t="str">
            <v>South Kesteven</v>
          </cell>
          <cell r="F335">
            <v>6128</v>
          </cell>
          <cell r="G335">
            <v>50</v>
          </cell>
          <cell r="H335">
            <v>21</v>
          </cell>
          <cell r="I335">
            <v>21</v>
          </cell>
          <cell r="J335">
            <v>0</v>
          </cell>
          <cell r="K335">
            <v>749</v>
          </cell>
          <cell r="L335">
            <v>749</v>
          </cell>
          <cell r="M335">
            <v>0</v>
          </cell>
          <cell r="N335">
            <v>2555</v>
          </cell>
          <cell r="O335">
            <v>2555</v>
          </cell>
          <cell r="P335">
            <v>0</v>
          </cell>
          <cell r="Q335">
            <v>2682</v>
          </cell>
          <cell r="R335">
            <v>2682</v>
          </cell>
          <cell r="S335">
            <v>0</v>
          </cell>
          <cell r="T335">
            <v>121</v>
          </cell>
          <cell r="U335">
            <v>121</v>
          </cell>
          <cell r="V335">
            <v>0</v>
          </cell>
          <cell r="W335">
            <v>0</v>
          </cell>
          <cell r="X335">
            <v>0</v>
          </cell>
          <cell r="Y335">
            <v>0</v>
          </cell>
          <cell r="Z335">
            <v>0</v>
          </cell>
          <cell r="AA335">
            <v>0</v>
          </cell>
          <cell r="AB335">
            <v>0</v>
          </cell>
          <cell r="AC335">
            <v>0</v>
          </cell>
          <cell r="AD335">
            <v>0</v>
          </cell>
          <cell r="AE335">
            <v>0</v>
          </cell>
          <cell r="AF335">
            <v>6128</v>
          </cell>
          <cell r="AG335">
            <v>6128</v>
          </cell>
          <cell r="AH335">
            <v>0</v>
          </cell>
        </row>
        <row r="336">
          <cell r="B336" t="str">
            <v>N2535</v>
          </cell>
          <cell r="C336" t="str">
            <v>E07000142</v>
          </cell>
          <cell r="D336">
            <v>0</v>
          </cell>
          <cell r="E336" t="str">
            <v>West Lindsey</v>
          </cell>
          <cell r="F336">
            <v>18</v>
          </cell>
          <cell r="G336">
            <v>178</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row>
        <row r="337">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row>
        <row r="338">
          <cell r="B338">
            <v>0</v>
          </cell>
          <cell r="C338" t="str">
            <v>E10000020</v>
          </cell>
          <cell r="D338" t="str">
            <v>Norfolk</v>
          </cell>
          <cell r="E338">
            <v>0</v>
          </cell>
          <cell r="F338">
            <v>21063</v>
          </cell>
          <cell r="G338">
            <v>1286</v>
          </cell>
          <cell r="H338">
            <v>173</v>
          </cell>
          <cell r="I338">
            <v>173</v>
          </cell>
          <cell r="J338">
            <v>0</v>
          </cell>
          <cell r="K338">
            <v>5142</v>
          </cell>
          <cell r="L338">
            <v>5136</v>
          </cell>
          <cell r="M338">
            <v>6</v>
          </cell>
          <cell r="N338">
            <v>7438</v>
          </cell>
          <cell r="O338">
            <v>7432</v>
          </cell>
          <cell r="P338">
            <v>6</v>
          </cell>
          <cell r="Q338">
            <v>7779</v>
          </cell>
          <cell r="R338">
            <v>7778</v>
          </cell>
          <cell r="S338">
            <v>1</v>
          </cell>
          <cell r="T338">
            <v>458</v>
          </cell>
          <cell r="U338">
            <v>458</v>
          </cell>
          <cell r="V338">
            <v>0</v>
          </cell>
          <cell r="W338">
            <v>38</v>
          </cell>
          <cell r="X338">
            <v>38</v>
          </cell>
          <cell r="Y338">
            <v>0</v>
          </cell>
          <cell r="Z338">
            <v>12</v>
          </cell>
          <cell r="AA338">
            <v>12</v>
          </cell>
          <cell r="AB338">
            <v>0</v>
          </cell>
          <cell r="AC338">
            <v>1</v>
          </cell>
          <cell r="AD338">
            <v>1</v>
          </cell>
          <cell r="AE338">
            <v>0</v>
          </cell>
          <cell r="AF338">
            <v>21041</v>
          </cell>
          <cell r="AG338">
            <v>21028</v>
          </cell>
          <cell r="AH338">
            <v>13</v>
          </cell>
        </row>
        <row r="339">
          <cell r="B339" t="str">
            <v>F2605</v>
          </cell>
          <cell r="C339" t="str">
            <v>E07000143</v>
          </cell>
          <cell r="D339">
            <v>0</v>
          </cell>
          <cell r="E339" t="str">
            <v>Breckland</v>
          </cell>
          <cell r="F339">
            <v>12</v>
          </cell>
          <cell r="G339">
            <v>367</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row>
        <row r="340">
          <cell r="B340" t="str">
            <v>K2610</v>
          </cell>
          <cell r="C340" t="str">
            <v>E07000144</v>
          </cell>
          <cell r="D340">
            <v>0</v>
          </cell>
          <cell r="E340" t="str">
            <v>Broadland</v>
          </cell>
          <cell r="F340">
            <v>0</v>
          </cell>
          <cell r="G340">
            <v>144</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row>
        <row r="341">
          <cell r="B341" t="str">
            <v>U2615</v>
          </cell>
          <cell r="C341" t="str">
            <v>E07000145</v>
          </cell>
          <cell r="D341">
            <v>0</v>
          </cell>
          <cell r="E341" t="str">
            <v>Great Yarmouth</v>
          </cell>
          <cell r="F341">
            <v>5904</v>
          </cell>
          <cell r="G341">
            <v>19</v>
          </cell>
          <cell r="H341">
            <v>102</v>
          </cell>
          <cell r="I341">
            <v>102</v>
          </cell>
          <cell r="J341">
            <v>0</v>
          </cell>
          <cell r="K341">
            <v>1758</v>
          </cell>
          <cell r="L341">
            <v>1752</v>
          </cell>
          <cell r="M341">
            <v>6</v>
          </cell>
          <cell r="N341">
            <v>2050</v>
          </cell>
          <cell r="O341">
            <v>2044</v>
          </cell>
          <cell r="P341">
            <v>6</v>
          </cell>
          <cell r="Q341">
            <v>1923</v>
          </cell>
          <cell r="R341">
            <v>1922</v>
          </cell>
          <cell r="S341">
            <v>1</v>
          </cell>
          <cell r="T341">
            <v>69</v>
          </cell>
          <cell r="U341">
            <v>69</v>
          </cell>
          <cell r="V341">
            <v>0</v>
          </cell>
          <cell r="W341">
            <v>1</v>
          </cell>
          <cell r="X341">
            <v>1</v>
          </cell>
          <cell r="Y341">
            <v>0</v>
          </cell>
          <cell r="Z341">
            <v>0</v>
          </cell>
          <cell r="AA341">
            <v>0</v>
          </cell>
          <cell r="AB341">
            <v>0</v>
          </cell>
          <cell r="AC341">
            <v>0</v>
          </cell>
          <cell r="AD341">
            <v>0</v>
          </cell>
          <cell r="AE341">
            <v>0</v>
          </cell>
          <cell r="AF341">
            <v>5903</v>
          </cell>
          <cell r="AG341">
            <v>5890</v>
          </cell>
          <cell r="AH341">
            <v>13</v>
          </cell>
        </row>
        <row r="342">
          <cell r="B342" t="str">
            <v>V2635</v>
          </cell>
          <cell r="C342" t="str">
            <v>E07000146</v>
          </cell>
          <cell r="D342">
            <v>0</v>
          </cell>
          <cell r="E342" t="str">
            <v>King's Lynn and West Norfolk</v>
          </cell>
          <cell r="F342">
            <v>2</v>
          </cell>
          <cell r="G342">
            <v>740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row>
        <row r="343">
          <cell r="B343" t="str">
            <v>Y2620</v>
          </cell>
          <cell r="C343" t="str">
            <v>E07000147</v>
          </cell>
          <cell r="D343">
            <v>0</v>
          </cell>
          <cell r="E343" t="str">
            <v>North Norfolk</v>
          </cell>
          <cell r="F343">
            <v>0</v>
          </cell>
          <cell r="G343">
            <v>4</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row>
        <row r="344">
          <cell r="B344" t="str">
            <v>G2625</v>
          </cell>
          <cell r="C344" t="str">
            <v>E07000148</v>
          </cell>
          <cell r="D344">
            <v>0</v>
          </cell>
          <cell r="E344" t="str">
            <v>Norwich</v>
          </cell>
          <cell r="F344">
            <v>15138</v>
          </cell>
          <cell r="G344">
            <v>0</v>
          </cell>
          <cell r="H344">
            <v>71</v>
          </cell>
          <cell r="I344">
            <v>71</v>
          </cell>
          <cell r="J344">
            <v>0</v>
          </cell>
          <cell r="K344">
            <v>3384</v>
          </cell>
          <cell r="L344">
            <v>3384</v>
          </cell>
          <cell r="M344">
            <v>0</v>
          </cell>
          <cell r="N344">
            <v>5388</v>
          </cell>
          <cell r="O344">
            <v>5388</v>
          </cell>
          <cell r="P344">
            <v>0</v>
          </cell>
          <cell r="Q344">
            <v>5856</v>
          </cell>
          <cell r="R344">
            <v>5856</v>
          </cell>
          <cell r="S344">
            <v>0</v>
          </cell>
          <cell r="T344">
            <v>389</v>
          </cell>
          <cell r="U344">
            <v>389</v>
          </cell>
          <cell r="V344">
            <v>0</v>
          </cell>
          <cell r="W344">
            <v>37</v>
          </cell>
          <cell r="X344">
            <v>37</v>
          </cell>
          <cell r="Y344">
            <v>0</v>
          </cell>
          <cell r="Z344">
            <v>12</v>
          </cell>
          <cell r="AA344">
            <v>12</v>
          </cell>
          <cell r="AB344">
            <v>0</v>
          </cell>
          <cell r="AC344">
            <v>1</v>
          </cell>
          <cell r="AD344">
            <v>1</v>
          </cell>
          <cell r="AE344">
            <v>0</v>
          </cell>
          <cell r="AF344">
            <v>15138</v>
          </cell>
          <cell r="AG344">
            <v>15138</v>
          </cell>
          <cell r="AH344">
            <v>0</v>
          </cell>
        </row>
        <row r="345">
          <cell r="B345" t="str">
            <v>L2630</v>
          </cell>
          <cell r="C345" t="str">
            <v>E07000149</v>
          </cell>
          <cell r="D345">
            <v>0</v>
          </cell>
          <cell r="E345" t="str">
            <v>South Norfolk</v>
          </cell>
          <cell r="F345">
            <v>7</v>
          </cell>
          <cell r="G345">
            <v>12</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row>
        <row r="346">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row>
        <row r="347">
          <cell r="B347">
            <v>0</v>
          </cell>
          <cell r="C347" t="str">
            <v>E10000021</v>
          </cell>
          <cell r="D347" t="str">
            <v>Northamptonshire</v>
          </cell>
          <cell r="E347">
            <v>0</v>
          </cell>
          <cell r="F347">
            <v>20233</v>
          </cell>
          <cell r="G347">
            <v>11</v>
          </cell>
          <cell r="H347">
            <v>463</v>
          </cell>
          <cell r="I347">
            <v>461</v>
          </cell>
          <cell r="J347">
            <v>2</v>
          </cell>
          <cell r="K347">
            <v>6243</v>
          </cell>
          <cell r="L347">
            <v>6226</v>
          </cell>
          <cell r="M347">
            <v>17</v>
          </cell>
          <cell r="N347">
            <v>6508</v>
          </cell>
          <cell r="O347">
            <v>6401</v>
          </cell>
          <cell r="P347">
            <v>107</v>
          </cell>
          <cell r="Q347">
            <v>6371</v>
          </cell>
          <cell r="R347">
            <v>6335</v>
          </cell>
          <cell r="S347">
            <v>36</v>
          </cell>
          <cell r="T347">
            <v>493</v>
          </cell>
          <cell r="U347">
            <v>480</v>
          </cell>
          <cell r="V347">
            <v>13</v>
          </cell>
          <cell r="W347">
            <v>154</v>
          </cell>
          <cell r="X347">
            <v>154</v>
          </cell>
          <cell r="Y347">
            <v>0</v>
          </cell>
          <cell r="Z347">
            <v>0</v>
          </cell>
          <cell r="AA347">
            <v>0</v>
          </cell>
          <cell r="AB347">
            <v>0</v>
          </cell>
          <cell r="AC347">
            <v>0</v>
          </cell>
          <cell r="AD347">
            <v>0</v>
          </cell>
          <cell r="AE347">
            <v>0</v>
          </cell>
          <cell r="AF347">
            <v>20232</v>
          </cell>
          <cell r="AG347">
            <v>20057</v>
          </cell>
          <cell r="AH347">
            <v>175</v>
          </cell>
        </row>
        <row r="348">
          <cell r="B348" t="str">
            <v>U2805</v>
          </cell>
          <cell r="C348" t="str">
            <v>E07000150</v>
          </cell>
          <cell r="D348">
            <v>0</v>
          </cell>
          <cell r="E348" t="str">
            <v>Corby</v>
          </cell>
          <cell r="F348">
            <v>4728</v>
          </cell>
          <cell r="G348">
            <v>0</v>
          </cell>
          <cell r="H348">
            <v>131</v>
          </cell>
          <cell r="I348">
            <v>131</v>
          </cell>
          <cell r="J348">
            <v>0</v>
          </cell>
          <cell r="K348">
            <v>958</v>
          </cell>
          <cell r="L348">
            <v>945</v>
          </cell>
          <cell r="M348">
            <v>13</v>
          </cell>
          <cell r="N348">
            <v>1346</v>
          </cell>
          <cell r="O348">
            <v>1247</v>
          </cell>
          <cell r="P348">
            <v>99</v>
          </cell>
          <cell r="Q348">
            <v>2012</v>
          </cell>
          <cell r="R348">
            <v>1985</v>
          </cell>
          <cell r="S348">
            <v>27</v>
          </cell>
          <cell r="T348">
            <v>244</v>
          </cell>
          <cell r="U348">
            <v>231</v>
          </cell>
          <cell r="V348">
            <v>13</v>
          </cell>
          <cell r="W348">
            <v>37</v>
          </cell>
          <cell r="X348">
            <v>37</v>
          </cell>
          <cell r="Y348">
            <v>0</v>
          </cell>
          <cell r="Z348">
            <v>0</v>
          </cell>
          <cell r="AA348">
            <v>0</v>
          </cell>
          <cell r="AB348">
            <v>0</v>
          </cell>
          <cell r="AC348">
            <v>0</v>
          </cell>
          <cell r="AD348">
            <v>0</v>
          </cell>
          <cell r="AE348">
            <v>0</v>
          </cell>
          <cell r="AF348">
            <v>4728</v>
          </cell>
          <cell r="AG348">
            <v>4576</v>
          </cell>
          <cell r="AH348">
            <v>152</v>
          </cell>
        </row>
        <row r="349">
          <cell r="B349" t="str">
            <v>Y2810</v>
          </cell>
          <cell r="C349" t="str">
            <v>E07000151</v>
          </cell>
          <cell r="D349">
            <v>0</v>
          </cell>
          <cell r="E349" t="str">
            <v>Daventry</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row>
        <row r="350">
          <cell r="B350" t="str">
            <v>G2815</v>
          </cell>
          <cell r="C350" t="str">
            <v>E07000152</v>
          </cell>
          <cell r="D350">
            <v>0</v>
          </cell>
          <cell r="E350" t="str">
            <v>East Northamptonshire</v>
          </cell>
          <cell r="F350">
            <v>0</v>
          </cell>
          <cell r="G350">
            <v>6</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row>
        <row r="351">
          <cell r="B351" t="str">
            <v>L2820</v>
          </cell>
          <cell r="C351" t="str">
            <v>E07000153</v>
          </cell>
          <cell r="D351">
            <v>0</v>
          </cell>
          <cell r="E351" t="str">
            <v>Kettering</v>
          </cell>
          <cell r="F351">
            <v>3720</v>
          </cell>
          <cell r="G351">
            <v>5</v>
          </cell>
          <cell r="H351">
            <v>41</v>
          </cell>
          <cell r="I351">
            <v>41</v>
          </cell>
          <cell r="J351">
            <v>0</v>
          </cell>
          <cell r="K351">
            <v>1120</v>
          </cell>
          <cell r="L351">
            <v>1118</v>
          </cell>
          <cell r="M351">
            <v>2</v>
          </cell>
          <cell r="N351">
            <v>1373</v>
          </cell>
          <cell r="O351">
            <v>1367</v>
          </cell>
          <cell r="P351">
            <v>6</v>
          </cell>
          <cell r="Q351">
            <v>1153</v>
          </cell>
          <cell r="R351">
            <v>1151</v>
          </cell>
          <cell r="S351">
            <v>2</v>
          </cell>
          <cell r="T351">
            <v>32</v>
          </cell>
          <cell r="U351">
            <v>32</v>
          </cell>
          <cell r="V351">
            <v>0</v>
          </cell>
          <cell r="W351">
            <v>1</v>
          </cell>
          <cell r="X351">
            <v>1</v>
          </cell>
          <cell r="Y351">
            <v>0</v>
          </cell>
          <cell r="Z351">
            <v>0</v>
          </cell>
          <cell r="AA351">
            <v>0</v>
          </cell>
          <cell r="AB351">
            <v>0</v>
          </cell>
          <cell r="AC351">
            <v>0</v>
          </cell>
          <cell r="AD351">
            <v>0</v>
          </cell>
          <cell r="AE351">
            <v>0</v>
          </cell>
          <cell r="AF351">
            <v>3720</v>
          </cell>
          <cell r="AG351">
            <v>3710</v>
          </cell>
          <cell r="AH351">
            <v>10</v>
          </cell>
        </row>
        <row r="352">
          <cell r="B352" t="str">
            <v>V2825</v>
          </cell>
          <cell r="C352" t="str">
            <v>E07000154</v>
          </cell>
          <cell r="D352">
            <v>0</v>
          </cell>
          <cell r="E352" t="str">
            <v>Northampton</v>
          </cell>
          <cell r="F352">
            <v>11784</v>
          </cell>
          <cell r="G352">
            <v>0</v>
          </cell>
          <cell r="H352">
            <v>291</v>
          </cell>
          <cell r="I352">
            <v>289</v>
          </cell>
          <cell r="J352">
            <v>2</v>
          </cell>
          <cell r="K352">
            <v>4165</v>
          </cell>
          <cell r="L352">
            <v>4163</v>
          </cell>
          <cell r="M352">
            <v>2</v>
          </cell>
          <cell r="N352">
            <v>3789</v>
          </cell>
          <cell r="O352">
            <v>3787</v>
          </cell>
          <cell r="P352">
            <v>2</v>
          </cell>
          <cell r="Q352">
            <v>3206</v>
          </cell>
          <cell r="R352">
            <v>3199</v>
          </cell>
          <cell r="S352">
            <v>7</v>
          </cell>
          <cell r="T352">
            <v>217</v>
          </cell>
          <cell r="U352">
            <v>217</v>
          </cell>
          <cell r="V352">
            <v>0</v>
          </cell>
          <cell r="W352">
            <v>116</v>
          </cell>
          <cell r="X352">
            <v>116</v>
          </cell>
          <cell r="Y352">
            <v>0</v>
          </cell>
          <cell r="Z352">
            <v>0</v>
          </cell>
          <cell r="AA352">
            <v>0</v>
          </cell>
          <cell r="AB352">
            <v>0</v>
          </cell>
          <cell r="AC352">
            <v>0</v>
          </cell>
          <cell r="AD352">
            <v>0</v>
          </cell>
          <cell r="AE352">
            <v>0</v>
          </cell>
          <cell r="AF352">
            <v>11784</v>
          </cell>
          <cell r="AG352">
            <v>11771</v>
          </cell>
          <cell r="AH352">
            <v>13</v>
          </cell>
        </row>
        <row r="353">
          <cell r="B353" t="str">
            <v>Z2830</v>
          </cell>
          <cell r="C353" t="str">
            <v>E07000155</v>
          </cell>
          <cell r="D353">
            <v>0</v>
          </cell>
          <cell r="E353" t="str">
            <v>South Northamptonshire</v>
          </cell>
          <cell r="F353">
            <v>1</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row>
        <row r="354">
          <cell r="B354" t="str">
            <v>H2835</v>
          </cell>
          <cell r="C354" t="str">
            <v>E07000156</v>
          </cell>
          <cell r="D354">
            <v>0</v>
          </cell>
          <cell r="E354" t="str">
            <v>Wellingborough</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row>
        <row r="355">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row>
        <row r="356">
          <cell r="B356">
            <v>0</v>
          </cell>
          <cell r="C356" t="str">
            <v>E10000022</v>
          </cell>
          <cell r="D356" t="str">
            <v>Northumberland</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row>
        <row r="357">
          <cell r="B357" t="str">
            <v>A2905</v>
          </cell>
          <cell r="C357" t="str">
            <v>E07000157</v>
          </cell>
          <cell r="D357">
            <v>0</v>
          </cell>
          <cell r="E357" t="str">
            <v>Alnwick</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row>
        <row r="358">
          <cell r="B358" t="str">
            <v>E2910</v>
          </cell>
          <cell r="C358" t="str">
            <v>E07000158</v>
          </cell>
          <cell r="D358">
            <v>0</v>
          </cell>
          <cell r="E358" t="str">
            <v>Berwick-upon-Tweed</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row>
        <row r="359">
          <cell r="B359" t="str">
            <v>N2915</v>
          </cell>
          <cell r="C359" t="str">
            <v>E07000159</v>
          </cell>
          <cell r="D359">
            <v>0</v>
          </cell>
          <cell r="E359" t="str">
            <v>Blyth Valley</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row>
        <row r="360">
          <cell r="B360" t="str">
            <v>T2920</v>
          </cell>
          <cell r="C360" t="str">
            <v>E07000160</v>
          </cell>
          <cell r="D360">
            <v>0</v>
          </cell>
          <cell r="E360" t="str">
            <v>Castle Morpeth</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row>
        <row r="361">
          <cell r="B361" t="str">
            <v>B2925</v>
          </cell>
          <cell r="C361" t="str">
            <v>E07000161</v>
          </cell>
          <cell r="D361">
            <v>0</v>
          </cell>
          <cell r="E361" t="str">
            <v>Tynedale</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row>
        <row r="362">
          <cell r="B362" t="str">
            <v>F2930</v>
          </cell>
          <cell r="C362" t="str">
            <v>E07000162</v>
          </cell>
          <cell r="D362">
            <v>0</v>
          </cell>
          <cell r="E362" t="str">
            <v>Wansbeck</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row>
        <row r="363">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row>
        <row r="364">
          <cell r="B364">
            <v>0</v>
          </cell>
          <cell r="C364" t="str">
            <v>E10000023</v>
          </cell>
          <cell r="D364" t="str">
            <v>North Yorkshire</v>
          </cell>
          <cell r="E364">
            <v>0</v>
          </cell>
          <cell r="F364">
            <v>8534</v>
          </cell>
          <cell r="G364">
            <v>3107</v>
          </cell>
          <cell r="H364">
            <v>138</v>
          </cell>
          <cell r="I364">
            <v>138</v>
          </cell>
          <cell r="J364">
            <v>0</v>
          </cell>
          <cell r="K364">
            <v>2595</v>
          </cell>
          <cell r="L364">
            <v>2594</v>
          </cell>
          <cell r="M364">
            <v>1</v>
          </cell>
          <cell r="N364">
            <v>3049</v>
          </cell>
          <cell r="O364">
            <v>3045</v>
          </cell>
          <cell r="P364">
            <v>4</v>
          </cell>
          <cell r="Q364">
            <v>2548</v>
          </cell>
          <cell r="R364">
            <v>2545</v>
          </cell>
          <cell r="S364">
            <v>3</v>
          </cell>
          <cell r="T364">
            <v>137</v>
          </cell>
          <cell r="U364">
            <v>137</v>
          </cell>
          <cell r="V364">
            <v>0</v>
          </cell>
          <cell r="W364">
            <v>6</v>
          </cell>
          <cell r="X364">
            <v>6</v>
          </cell>
          <cell r="Y364">
            <v>0</v>
          </cell>
          <cell r="Z364">
            <v>0</v>
          </cell>
          <cell r="AA364">
            <v>0</v>
          </cell>
          <cell r="AB364">
            <v>0</v>
          </cell>
          <cell r="AC364">
            <v>59</v>
          </cell>
          <cell r="AD364">
            <v>59</v>
          </cell>
          <cell r="AE364">
            <v>0</v>
          </cell>
          <cell r="AF364">
            <v>8532</v>
          </cell>
          <cell r="AG364">
            <v>8524</v>
          </cell>
          <cell r="AH364">
            <v>8</v>
          </cell>
        </row>
        <row r="365">
          <cell r="B365" t="str">
            <v>M2705</v>
          </cell>
          <cell r="C365" t="str">
            <v>E07000163</v>
          </cell>
          <cell r="D365">
            <v>0</v>
          </cell>
          <cell r="E365" t="str">
            <v>Craven</v>
          </cell>
          <cell r="F365">
            <v>2</v>
          </cell>
          <cell r="G365">
            <v>2</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row>
        <row r="366">
          <cell r="B366" t="str">
            <v>R2710</v>
          </cell>
          <cell r="C366" t="str">
            <v>E07000164</v>
          </cell>
          <cell r="D366">
            <v>0</v>
          </cell>
          <cell r="E366" t="str">
            <v>Hambleton</v>
          </cell>
          <cell r="F366">
            <v>0</v>
          </cell>
          <cell r="G366">
            <v>851</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row>
        <row r="367">
          <cell r="B367" t="str">
            <v>E2734</v>
          </cell>
          <cell r="C367" t="str">
            <v>E07000165</v>
          </cell>
          <cell r="D367">
            <v>0</v>
          </cell>
          <cell r="E367" t="str">
            <v>Harrogate</v>
          </cell>
          <cell r="F367">
            <v>3889</v>
          </cell>
          <cell r="G367">
            <v>652</v>
          </cell>
          <cell r="H367">
            <v>15</v>
          </cell>
          <cell r="I367">
            <v>15</v>
          </cell>
          <cell r="J367">
            <v>0</v>
          </cell>
          <cell r="K367">
            <v>1482</v>
          </cell>
          <cell r="L367">
            <v>1481</v>
          </cell>
          <cell r="M367">
            <v>1</v>
          </cell>
          <cell r="N367">
            <v>1255</v>
          </cell>
          <cell r="O367">
            <v>1251</v>
          </cell>
          <cell r="P367">
            <v>4</v>
          </cell>
          <cell r="Q367">
            <v>1020</v>
          </cell>
          <cell r="R367">
            <v>1017</v>
          </cell>
          <cell r="S367">
            <v>3</v>
          </cell>
          <cell r="T367">
            <v>70</v>
          </cell>
          <cell r="U367">
            <v>70</v>
          </cell>
          <cell r="V367">
            <v>0</v>
          </cell>
          <cell r="W367">
            <v>4</v>
          </cell>
          <cell r="X367">
            <v>4</v>
          </cell>
          <cell r="Y367">
            <v>0</v>
          </cell>
          <cell r="Z367">
            <v>0</v>
          </cell>
          <cell r="AA367">
            <v>0</v>
          </cell>
          <cell r="AB367">
            <v>0</v>
          </cell>
          <cell r="AC367">
            <v>43</v>
          </cell>
          <cell r="AD367">
            <v>43</v>
          </cell>
          <cell r="AE367">
            <v>0</v>
          </cell>
          <cell r="AF367">
            <v>3889</v>
          </cell>
          <cell r="AG367">
            <v>3881</v>
          </cell>
          <cell r="AH367">
            <v>8</v>
          </cell>
        </row>
        <row r="368">
          <cell r="B368" t="str">
            <v>E2720</v>
          </cell>
          <cell r="C368" t="str">
            <v>E07000166</v>
          </cell>
          <cell r="D368">
            <v>0</v>
          </cell>
          <cell r="E368" t="str">
            <v>Richmondshire</v>
          </cell>
          <cell r="F368">
            <v>1540</v>
          </cell>
          <cell r="G368">
            <v>1587</v>
          </cell>
          <cell r="H368">
            <v>88</v>
          </cell>
          <cell r="I368">
            <v>88</v>
          </cell>
          <cell r="J368">
            <v>0</v>
          </cell>
          <cell r="K368">
            <v>397</v>
          </cell>
          <cell r="L368">
            <v>397</v>
          </cell>
          <cell r="M368">
            <v>0</v>
          </cell>
          <cell r="N368">
            <v>533</v>
          </cell>
          <cell r="O368">
            <v>533</v>
          </cell>
          <cell r="P368">
            <v>0</v>
          </cell>
          <cell r="Q368">
            <v>492</v>
          </cell>
          <cell r="R368">
            <v>492</v>
          </cell>
          <cell r="S368">
            <v>0</v>
          </cell>
          <cell r="T368">
            <v>30</v>
          </cell>
          <cell r="U368">
            <v>30</v>
          </cell>
          <cell r="V368">
            <v>0</v>
          </cell>
          <cell r="W368">
            <v>0</v>
          </cell>
          <cell r="X368">
            <v>0</v>
          </cell>
          <cell r="Y368">
            <v>0</v>
          </cell>
          <cell r="Z368">
            <v>0</v>
          </cell>
          <cell r="AA368">
            <v>0</v>
          </cell>
          <cell r="AB368">
            <v>0</v>
          </cell>
          <cell r="AC368">
            <v>0</v>
          </cell>
          <cell r="AD368">
            <v>0</v>
          </cell>
          <cell r="AE368">
            <v>0</v>
          </cell>
          <cell r="AF368">
            <v>1540</v>
          </cell>
          <cell r="AG368">
            <v>1540</v>
          </cell>
          <cell r="AH368">
            <v>0</v>
          </cell>
        </row>
        <row r="369">
          <cell r="B369" t="str">
            <v>Y2736</v>
          </cell>
          <cell r="C369" t="str">
            <v>E07000167</v>
          </cell>
          <cell r="D369">
            <v>0</v>
          </cell>
          <cell r="E369" t="str">
            <v>Ryedale</v>
          </cell>
          <cell r="F369">
            <v>0</v>
          </cell>
          <cell r="G369">
            <v>4</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row>
        <row r="370">
          <cell r="B370" t="str">
            <v>T2730</v>
          </cell>
          <cell r="C370" t="str">
            <v>E07000168</v>
          </cell>
          <cell r="D370">
            <v>0</v>
          </cell>
          <cell r="E370" t="str">
            <v>Scarborough</v>
          </cell>
          <cell r="F370">
            <v>0</v>
          </cell>
          <cell r="G370">
            <v>11</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row>
        <row r="371">
          <cell r="B371" t="str">
            <v>N2739</v>
          </cell>
          <cell r="C371" t="str">
            <v>E07000169</v>
          </cell>
          <cell r="D371">
            <v>0</v>
          </cell>
          <cell r="E371" t="str">
            <v>Selby</v>
          </cell>
          <cell r="F371">
            <v>3103</v>
          </cell>
          <cell r="G371">
            <v>0</v>
          </cell>
          <cell r="H371">
            <v>35</v>
          </cell>
          <cell r="I371">
            <v>35</v>
          </cell>
          <cell r="J371">
            <v>0</v>
          </cell>
          <cell r="K371">
            <v>716</v>
          </cell>
          <cell r="L371">
            <v>716</v>
          </cell>
          <cell r="M371">
            <v>0</v>
          </cell>
          <cell r="N371">
            <v>1261</v>
          </cell>
          <cell r="O371">
            <v>1261</v>
          </cell>
          <cell r="P371">
            <v>0</v>
          </cell>
          <cell r="Q371">
            <v>1036</v>
          </cell>
          <cell r="R371">
            <v>1036</v>
          </cell>
          <cell r="S371">
            <v>0</v>
          </cell>
          <cell r="T371">
            <v>37</v>
          </cell>
          <cell r="U371">
            <v>37</v>
          </cell>
          <cell r="V371">
            <v>0</v>
          </cell>
          <cell r="W371">
            <v>2</v>
          </cell>
          <cell r="X371">
            <v>2</v>
          </cell>
          <cell r="Y371">
            <v>0</v>
          </cell>
          <cell r="Z371">
            <v>0</v>
          </cell>
          <cell r="AA371">
            <v>0</v>
          </cell>
          <cell r="AB371">
            <v>0</v>
          </cell>
          <cell r="AC371">
            <v>16</v>
          </cell>
          <cell r="AD371">
            <v>16</v>
          </cell>
          <cell r="AE371">
            <v>0</v>
          </cell>
          <cell r="AF371">
            <v>3103</v>
          </cell>
          <cell r="AG371">
            <v>3103</v>
          </cell>
          <cell r="AH371">
            <v>0</v>
          </cell>
        </row>
        <row r="372">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row>
        <row r="373">
          <cell r="B373">
            <v>0</v>
          </cell>
          <cell r="C373" t="str">
            <v>E10000024</v>
          </cell>
          <cell r="D373" t="str">
            <v>Nottinghamshire</v>
          </cell>
          <cell r="E373">
            <v>0</v>
          </cell>
          <cell r="F373">
            <v>30354</v>
          </cell>
          <cell r="G373">
            <v>188</v>
          </cell>
          <cell r="H373">
            <v>379</v>
          </cell>
          <cell r="I373">
            <v>379</v>
          </cell>
          <cell r="J373">
            <v>0</v>
          </cell>
          <cell r="K373">
            <v>8768</v>
          </cell>
          <cell r="L373">
            <v>8753</v>
          </cell>
          <cell r="M373">
            <v>15</v>
          </cell>
          <cell r="N373">
            <v>10346</v>
          </cell>
          <cell r="O373">
            <v>10271</v>
          </cell>
          <cell r="P373">
            <v>75</v>
          </cell>
          <cell r="Q373">
            <v>10077</v>
          </cell>
          <cell r="R373">
            <v>10064</v>
          </cell>
          <cell r="S373">
            <v>13</v>
          </cell>
          <cell r="T373">
            <v>487</v>
          </cell>
          <cell r="U373">
            <v>486</v>
          </cell>
          <cell r="V373">
            <v>1</v>
          </cell>
          <cell r="W373">
            <v>13</v>
          </cell>
          <cell r="X373">
            <v>13</v>
          </cell>
          <cell r="Y373">
            <v>0</v>
          </cell>
          <cell r="Z373">
            <v>2</v>
          </cell>
          <cell r="AA373">
            <v>2</v>
          </cell>
          <cell r="AB373">
            <v>0</v>
          </cell>
          <cell r="AC373">
            <v>14</v>
          </cell>
          <cell r="AD373">
            <v>14</v>
          </cell>
          <cell r="AE373">
            <v>0</v>
          </cell>
          <cell r="AF373">
            <v>30086</v>
          </cell>
          <cell r="AG373">
            <v>29982</v>
          </cell>
          <cell r="AH373">
            <v>104</v>
          </cell>
        </row>
        <row r="374">
          <cell r="B374" t="str">
            <v>W3005</v>
          </cell>
          <cell r="C374" t="str">
            <v>E07000170</v>
          </cell>
          <cell r="D374">
            <v>0</v>
          </cell>
          <cell r="E374" t="str">
            <v>Ashfield</v>
          </cell>
          <cell r="F374">
            <v>6804</v>
          </cell>
          <cell r="G374">
            <v>0</v>
          </cell>
          <cell r="H374">
            <v>143</v>
          </cell>
          <cell r="I374">
            <v>143</v>
          </cell>
          <cell r="J374">
            <v>0</v>
          </cell>
          <cell r="K374">
            <v>1863</v>
          </cell>
          <cell r="L374">
            <v>1863</v>
          </cell>
          <cell r="M374">
            <v>0</v>
          </cell>
          <cell r="N374">
            <v>2056</v>
          </cell>
          <cell r="O374">
            <v>2046</v>
          </cell>
          <cell r="P374">
            <v>10</v>
          </cell>
          <cell r="Q374">
            <v>2658</v>
          </cell>
          <cell r="R374">
            <v>2649</v>
          </cell>
          <cell r="S374">
            <v>9</v>
          </cell>
          <cell r="T374">
            <v>70</v>
          </cell>
          <cell r="U374">
            <v>69</v>
          </cell>
          <cell r="V374">
            <v>1</v>
          </cell>
          <cell r="W374">
            <v>0</v>
          </cell>
          <cell r="X374">
            <v>0</v>
          </cell>
          <cell r="Y374">
            <v>0</v>
          </cell>
          <cell r="Z374">
            <v>0</v>
          </cell>
          <cell r="AA374">
            <v>0</v>
          </cell>
          <cell r="AB374">
            <v>0</v>
          </cell>
          <cell r="AC374">
            <v>14</v>
          </cell>
          <cell r="AD374">
            <v>14</v>
          </cell>
          <cell r="AE374">
            <v>0</v>
          </cell>
          <cell r="AF374">
            <v>6804</v>
          </cell>
          <cell r="AG374">
            <v>6784</v>
          </cell>
          <cell r="AH374">
            <v>20</v>
          </cell>
        </row>
        <row r="375">
          <cell r="B375" t="str">
            <v>A3010</v>
          </cell>
          <cell r="C375" t="str">
            <v>E07000171</v>
          </cell>
          <cell r="D375">
            <v>0</v>
          </cell>
          <cell r="E375" t="str">
            <v>Bassetlaw</v>
          </cell>
          <cell r="F375">
            <v>6828</v>
          </cell>
          <cell r="G375">
            <v>0</v>
          </cell>
          <cell r="H375">
            <v>126</v>
          </cell>
          <cell r="I375">
            <v>126</v>
          </cell>
          <cell r="J375">
            <v>0</v>
          </cell>
          <cell r="K375">
            <v>1705</v>
          </cell>
          <cell r="L375">
            <v>1705</v>
          </cell>
          <cell r="M375">
            <v>0</v>
          </cell>
          <cell r="N375">
            <v>2698</v>
          </cell>
          <cell r="O375">
            <v>2698</v>
          </cell>
          <cell r="P375">
            <v>0</v>
          </cell>
          <cell r="Q375">
            <v>2165</v>
          </cell>
          <cell r="R375">
            <v>2165</v>
          </cell>
          <cell r="S375">
            <v>0</v>
          </cell>
          <cell r="T375">
            <v>123</v>
          </cell>
          <cell r="U375">
            <v>123</v>
          </cell>
          <cell r="V375">
            <v>0</v>
          </cell>
          <cell r="W375">
            <v>1</v>
          </cell>
          <cell r="X375">
            <v>1</v>
          </cell>
          <cell r="Y375">
            <v>0</v>
          </cell>
          <cell r="Z375">
            <v>0</v>
          </cell>
          <cell r="AA375">
            <v>0</v>
          </cell>
          <cell r="AB375">
            <v>0</v>
          </cell>
          <cell r="AC375">
            <v>0</v>
          </cell>
          <cell r="AD375">
            <v>0</v>
          </cell>
          <cell r="AE375">
            <v>0</v>
          </cell>
          <cell r="AF375">
            <v>6818</v>
          </cell>
          <cell r="AG375">
            <v>6818</v>
          </cell>
          <cell r="AH375">
            <v>0</v>
          </cell>
        </row>
        <row r="376">
          <cell r="B376" t="str">
            <v>J3015</v>
          </cell>
          <cell r="C376" t="str">
            <v>E07000172</v>
          </cell>
          <cell r="D376">
            <v>0</v>
          </cell>
          <cell r="E376" t="str">
            <v>Broxtowe</v>
          </cell>
          <cell r="F376">
            <v>4532</v>
          </cell>
          <cell r="G376">
            <v>188</v>
          </cell>
          <cell r="H376">
            <v>9</v>
          </cell>
          <cell r="I376">
            <v>9</v>
          </cell>
          <cell r="J376">
            <v>0</v>
          </cell>
          <cell r="K376">
            <v>1646</v>
          </cell>
          <cell r="L376">
            <v>1646</v>
          </cell>
          <cell r="M376">
            <v>0</v>
          </cell>
          <cell r="N376">
            <v>1510</v>
          </cell>
          <cell r="O376">
            <v>1510</v>
          </cell>
          <cell r="P376">
            <v>0</v>
          </cell>
          <cell r="Q376">
            <v>1290</v>
          </cell>
          <cell r="R376">
            <v>1290</v>
          </cell>
          <cell r="S376">
            <v>0</v>
          </cell>
          <cell r="T376">
            <v>59</v>
          </cell>
          <cell r="U376">
            <v>59</v>
          </cell>
          <cell r="V376">
            <v>0</v>
          </cell>
          <cell r="W376">
            <v>0</v>
          </cell>
          <cell r="X376">
            <v>0</v>
          </cell>
          <cell r="Y376">
            <v>0</v>
          </cell>
          <cell r="Z376">
            <v>2</v>
          </cell>
          <cell r="AA376">
            <v>2</v>
          </cell>
          <cell r="AB376">
            <v>0</v>
          </cell>
          <cell r="AC376">
            <v>0</v>
          </cell>
          <cell r="AD376">
            <v>0</v>
          </cell>
          <cell r="AE376">
            <v>0</v>
          </cell>
          <cell r="AF376">
            <v>4516</v>
          </cell>
          <cell r="AG376">
            <v>4516</v>
          </cell>
          <cell r="AH376">
            <v>0</v>
          </cell>
        </row>
        <row r="377">
          <cell r="B377" t="str">
            <v>N3020</v>
          </cell>
          <cell r="C377" t="str">
            <v>E07000173</v>
          </cell>
          <cell r="D377">
            <v>0</v>
          </cell>
          <cell r="E377" t="str">
            <v>Gedling</v>
          </cell>
          <cell r="F377">
            <v>212</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row>
        <row r="378">
          <cell r="B378" t="str">
            <v>X3025</v>
          </cell>
          <cell r="C378" t="str">
            <v>E07000174</v>
          </cell>
          <cell r="D378">
            <v>0</v>
          </cell>
          <cell r="E378" t="str">
            <v>Mansfield</v>
          </cell>
          <cell r="F378">
            <v>6506</v>
          </cell>
          <cell r="G378">
            <v>0</v>
          </cell>
          <cell r="H378">
            <v>59</v>
          </cell>
          <cell r="I378">
            <v>59</v>
          </cell>
          <cell r="J378">
            <v>0</v>
          </cell>
          <cell r="K378">
            <v>2361</v>
          </cell>
          <cell r="L378">
            <v>2360</v>
          </cell>
          <cell r="M378">
            <v>1</v>
          </cell>
          <cell r="N378">
            <v>2019</v>
          </cell>
          <cell r="O378">
            <v>1991</v>
          </cell>
          <cell r="P378">
            <v>28</v>
          </cell>
          <cell r="Q378">
            <v>1945</v>
          </cell>
          <cell r="R378">
            <v>1941</v>
          </cell>
          <cell r="S378">
            <v>4</v>
          </cell>
          <cell r="T378">
            <v>120</v>
          </cell>
          <cell r="U378">
            <v>120</v>
          </cell>
          <cell r="V378">
            <v>0</v>
          </cell>
          <cell r="W378">
            <v>2</v>
          </cell>
          <cell r="X378">
            <v>2</v>
          </cell>
          <cell r="Y378">
            <v>0</v>
          </cell>
          <cell r="Z378">
            <v>0</v>
          </cell>
          <cell r="AA378">
            <v>0</v>
          </cell>
          <cell r="AB378">
            <v>0</v>
          </cell>
          <cell r="AC378">
            <v>0</v>
          </cell>
          <cell r="AD378">
            <v>0</v>
          </cell>
          <cell r="AE378">
            <v>0</v>
          </cell>
          <cell r="AF378">
            <v>6506</v>
          </cell>
          <cell r="AG378">
            <v>6473</v>
          </cell>
          <cell r="AH378">
            <v>33</v>
          </cell>
        </row>
        <row r="379">
          <cell r="B379" t="str">
            <v>B3030</v>
          </cell>
          <cell r="C379" t="str">
            <v>E07000175</v>
          </cell>
          <cell r="D379">
            <v>0</v>
          </cell>
          <cell r="E379" t="str">
            <v>Newark and Sherwood</v>
          </cell>
          <cell r="F379">
            <v>5442</v>
          </cell>
          <cell r="G379">
            <v>0</v>
          </cell>
          <cell r="H379">
            <v>42</v>
          </cell>
          <cell r="I379">
            <v>42</v>
          </cell>
          <cell r="J379">
            <v>0</v>
          </cell>
          <cell r="K379">
            <v>1193</v>
          </cell>
          <cell r="L379">
            <v>1179</v>
          </cell>
          <cell r="M379">
            <v>14</v>
          </cell>
          <cell r="N379">
            <v>2063</v>
          </cell>
          <cell r="O379">
            <v>2026</v>
          </cell>
          <cell r="P379">
            <v>37</v>
          </cell>
          <cell r="Q379">
            <v>2019</v>
          </cell>
          <cell r="R379">
            <v>2019</v>
          </cell>
          <cell r="S379">
            <v>0</v>
          </cell>
          <cell r="T379">
            <v>115</v>
          </cell>
          <cell r="U379">
            <v>115</v>
          </cell>
          <cell r="V379">
            <v>0</v>
          </cell>
          <cell r="W379">
            <v>10</v>
          </cell>
          <cell r="X379">
            <v>10</v>
          </cell>
          <cell r="Y379">
            <v>0</v>
          </cell>
          <cell r="Z379">
            <v>0</v>
          </cell>
          <cell r="AA379">
            <v>0</v>
          </cell>
          <cell r="AB379">
            <v>0</v>
          </cell>
          <cell r="AC379">
            <v>0</v>
          </cell>
          <cell r="AD379">
            <v>0</v>
          </cell>
          <cell r="AE379">
            <v>0</v>
          </cell>
          <cell r="AF379">
            <v>5442</v>
          </cell>
          <cell r="AG379">
            <v>5391</v>
          </cell>
          <cell r="AH379">
            <v>51</v>
          </cell>
        </row>
        <row r="380">
          <cell r="B380" t="str">
            <v>P3040</v>
          </cell>
          <cell r="C380" t="str">
            <v>E07000176</v>
          </cell>
          <cell r="D380">
            <v>0</v>
          </cell>
          <cell r="E380" t="str">
            <v>Rushcliffe</v>
          </cell>
          <cell r="F380">
            <v>30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row>
        <row r="381">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row>
        <row r="382">
          <cell r="B382">
            <v>0</v>
          </cell>
          <cell r="C382" t="str">
            <v>E10000025</v>
          </cell>
          <cell r="D382" t="str">
            <v>Oxfordshire</v>
          </cell>
          <cell r="E382">
            <v>0</v>
          </cell>
          <cell r="F382">
            <v>7724</v>
          </cell>
          <cell r="G382">
            <v>1173</v>
          </cell>
          <cell r="H382">
            <v>181</v>
          </cell>
          <cell r="I382">
            <v>181</v>
          </cell>
          <cell r="J382">
            <v>0</v>
          </cell>
          <cell r="K382">
            <v>1730</v>
          </cell>
          <cell r="L382">
            <v>1724</v>
          </cell>
          <cell r="M382">
            <v>6</v>
          </cell>
          <cell r="N382">
            <v>2575</v>
          </cell>
          <cell r="O382">
            <v>2559</v>
          </cell>
          <cell r="P382">
            <v>16</v>
          </cell>
          <cell r="Q382">
            <v>3019</v>
          </cell>
          <cell r="R382">
            <v>2996</v>
          </cell>
          <cell r="S382">
            <v>23</v>
          </cell>
          <cell r="T382">
            <v>250</v>
          </cell>
          <cell r="U382">
            <v>250</v>
          </cell>
          <cell r="V382">
            <v>0</v>
          </cell>
          <cell r="W382">
            <v>27</v>
          </cell>
          <cell r="X382">
            <v>27</v>
          </cell>
          <cell r="Y382">
            <v>0</v>
          </cell>
          <cell r="Z382">
            <v>10</v>
          </cell>
          <cell r="AA382">
            <v>10</v>
          </cell>
          <cell r="AB382">
            <v>0</v>
          </cell>
          <cell r="AC382">
            <v>0</v>
          </cell>
          <cell r="AD382">
            <v>0</v>
          </cell>
          <cell r="AE382">
            <v>0</v>
          </cell>
          <cell r="AF382">
            <v>7792</v>
          </cell>
          <cell r="AG382">
            <v>7747</v>
          </cell>
          <cell r="AH382">
            <v>45</v>
          </cell>
        </row>
        <row r="383">
          <cell r="B383" t="str">
            <v>C3105</v>
          </cell>
          <cell r="C383" t="str">
            <v>E07000177</v>
          </cell>
          <cell r="D383">
            <v>0</v>
          </cell>
          <cell r="E383" t="str">
            <v>Cherwell</v>
          </cell>
          <cell r="F383">
            <v>132</v>
          </cell>
          <cell r="G383">
            <v>325</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row>
        <row r="384">
          <cell r="B384" t="str">
            <v>G3110</v>
          </cell>
          <cell r="C384" t="str">
            <v>E07000178</v>
          </cell>
          <cell r="D384">
            <v>0</v>
          </cell>
          <cell r="E384" t="str">
            <v>Oxford</v>
          </cell>
          <cell r="F384">
            <v>7592</v>
          </cell>
          <cell r="G384">
            <v>848</v>
          </cell>
          <cell r="H384">
            <v>181</v>
          </cell>
          <cell r="I384">
            <v>181</v>
          </cell>
          <cell r="J384">
            <v>0</v>
          </cell>
          <cell r="K384">
            <v>1730</v>
          </cell>
          <cell r="L384">
            <v>1724</v>
          </cell>
          <cell r="M384">
            <v>6</v>
          </cell>
          <cell r="N384">
            <v>2575</v>
          </cell>
          <cell r="O384">
            <v>2559</v>
          </cell>
          <cell r="P384">
            <v>16</v>
          </cell>
          <cell r="Q384">
            <v>3019</v>
          </cell>
          <cell r="R384">
            <v>2996</v>
          </cell>
          <cell r="S384">
            <v>23</v>
          </cell>
          <cell r="T384">
            <v>250</v>
          </cell>
          <cell r="U384">
            <v>250</v>
          </cell>
          <cell r="V384">
            <v>0</v>
          </cell>
          <cell r="W384">
            <v>27</v>
          </cell>
          <cell r="X384">
            <v>27</v>
          </cell>
          <cell r="Y384">
            <v>0</v>
          </cell>
          <cell r="Z384">
            <v>10</v>
          </cell>
          <cell r="AA384">
            <v>10</v>
          </cell>
          <cell r="AB384">
            <v>0</v>
          </cell>
          <cell r="AC384">
            <v>0</v>
          </cell>
          <cell r="AD384">
            <v>0</v>
          </cell>
          <cell r="AE384">
            <v>0</v>
          </cell>
          <cell r="AF384">
            <v>7792</v>
          </cell>
          <cell r="AG384">
            <v>7747</v>
          </cell>
          <cell r="AH384">
            <v>45</v>
          </cell>
        </row>
        <row r="385">
          <cell r="B385" t="str">
            <v>Q3115</v>
          </cell>
          <cell r="C385" t="str">
            <v>E07000179</v>
          </cell>
          <cell r="D385">
            <v>0</v>
          </cell>
          <cell r="E385" t="str">
            <v>South Oxfordshire</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row>
        <row r="386">
          <cell r="B386" t="str">
            <v>V3120</v>
          </cell>
          <cell r="C386" t="str">
            <v>E07000180</v>
          </cell>
          <cell r="D386">
            <v>0</v>
          </cell>
          <cell r="E386" t="str">
            <v>Vale of White Horse</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row>
        <row r="387">
          <cell r="B387" t="str">
            <v>D3125</v>
          </cell>
          <cell r="C387" t="str">
            <v>E07000181</v>
          </cell>
          <cell r="D387">
            <v>0</v>
          </cell>
          <cell r="E387" t="str">
            <v>West Oxfordshire</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row>
        <row r="388">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row>
        <row r="389">
          <cell r="B389">
            <v>0</v>
          </cell>
          <cell r="C389" t="str">
            <v>E10000026</v>
          </cell>
          <cell r="D389" t="str">
            <v>Shropshire</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row>
        <row r="390">
          <cell r="B390" t="str">
            <v>J3205</v>
          </cell>
          <cell r="C390" t="str">
            <v>E07000182</v>
          </cell>
          <cell r="D390">
            <v>0</v>
          </cell>
          <cell r="E390" t="str">
            <v>Bridgnorth</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row>
        <row r="391">
          <cell r="B391" t="str">
            <v>N3210</v>
          </cell>
          <cell r="C391" t="str">
            <v>E07000183</v>
          </cell>
          <cell r="D391">
            <v>0</v>
          </cell>
          <cell r="E391" t="str">
            <v>North Shropshire</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row>
        <row r="392">
          <cell r="B392" t="str">
            <v>X3215</v>
          </cell>
          <cell r="C392" t="str">
            <v>E07000184</v>
          </cell>
          <cell r="D392">
            <v>0</v>
          </cell>
          <cell r="E392" t="str">
            <v>Oswestry</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row>
        <row r="393">
          <cell r="B393" t="str">
            <v>B3220</v>
          </cell>
          <cell r="C393" t="str">
            <v>E07000185</v>
          </cell>
          <cell r="D393">
            <v>0</v>
          </cell>
          <cell r="E393" t="str">
            <v>Shrewsbury and Atcham</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row>
        <row r="394">
          <cell r="B394" t="str">
            <v>K3225</v>
          </cell>
          <cell r="C394" t="str">
            <v>E07000186</v>
          </cell>
          <cell r="D394">
            <v>0</v>
          </cell>
          <cell r="E394" t="str">
            <v>South Shropshire</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row>
        <row r="395">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row>
        <row r="396">
          <cell r="B396">
            <v>0</v>
          </cell>
          <cell r="C396" t="str">
            <v>E10000027</v>
          </cell>
          <cell r="D396" t="str">
            <v>Somerset</v>
          </cell>
          <cell r="E396">
            <v>0</v>
          </cell>
          <cell r="F396">
            <v>9847</v>
          </cell>
          <cell r="G396">
            <v>588</v>
          </cell>
          <cell r="H396">
            <v>216</v>
          </cell>
          <cell r="I396">
            <v>216</v>
          </cell>
          <cell r="J396">
            <v>0</v>
          </cell>
          <cell r="K396">
            <v>2897</v>
          </cell>
          <cell r="L396">
            <v>2897</v>
          </cell>
          <cell r="M396">
            <v>0</v>
          </cell>
          <cell r="N396">
            <v>3014</v>
          </cell>
          <cell r="O396">
            <v>3008</v>
          </cell>
          <cell r="P396">
            <v>6</v>
          </cell>
          <cell r="Q396">
            <v>3425</v>
          </cell>
          <cell r="R396">
            <v>3421</v>
          </cell>
          <cell r="S396">
            <v>4</v>
          </cell>
          <cell r="T396">
            <v>226</v>
          </cell>
          <cell r="U396">
            <v>226</v>
          </cell>
          <cell r="V396">
            <v>0</v>
          </cell>
          <cell r="W396">
            <v>22</v>
          </cell>
          <cell r="X396">
            <v>22</v>
          </cell>
          <cell r="Y396">
            <v>0</v>
          </cell>
          <cell r="Z396">
            <v>7</v>
          </cell>
          <cell r="AA396">
            <v>7</v>
          </cell>
          <cell r="AB396">
            <v>0</v>
          </cell>
          <cell r="AC396">
            <v>0</v>
          </cell>
          <cell r="AD396">
            <v>0</v>
          </cell>
          <cell r="AE396">
            <v>0</v>
          </cell>
          <cell r="AF396">
            <v>9807</v>
          </cell>
          <cell r="AG396">
            <v>9797</v>
          </cell>
          <cell r="AH396">
            <v>10</v>
          </cell>
        </row>
        <row r="397">
          <cell r="B397" t="str">
            <v>Q3305</v>
          </cell>
          <cell r="C397" t="str">
            <v>E07000187</v>
          </cell>
          <cell r="D397">
            <v>0</v>
          </cell>
          <cell r="E397" t="str">
            <v>Mendip</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row>
        <row r="398">
          <cell r="B398" t="str">
            <v>V3310</v>
          </cell>
          <cell r="C398" t="str">
            <v>E07000188</v>
          </cell>
          <cell r="D398">
            <v>0</v>
          </cell>
          <cell r="E398" t="str">
            <v>Sedgemoor</v>
          </cell>
          <cell r="F398">
            <v>4043</v>
          </cell>
          <cell r="G398">
            <v>0</v>
          </cell>
          <cell r="H398">
            <v>134</v>
          </cell>
          <cell r="I398">
            <v>134</v>
          </cell>
          <cell r="J398">
            <v>0</v>
          </cell>
          <cell r="K398">
            <v>1225</v>
          </cell>
          <cell r="L398">
            <v>1225</v>
          </cell>
          <cell r="M398">
            <v>0</v>
          </cell>
          <cell r="N398">
            <v>924</v>
          </cell>
          <cell r="O398">
            <v>918</v>
          </cell>
          <cell r="P398">
            <v>6</v>
          </cell>
          <cell r="Q398">
            <v>1653</v>
          </cell>
          <cell r="R398">
            <v>1649</v>
          </cell>
          <cell r="S398">
            <v>4</v>
          </cell>
          <cell r="T398">
            <v>67</v>
          </cell>
          <cell r="U398">
            <v>67</v>
          </cell>
          <cell r="V398">
            <v>0</v>
          </cell>
          <cell r="W398">
            <v>0</v>
          </cell>
          <cell r="X398">
            <v>0</v>
          </cell>
          <cell r="Y398">
            <v>0</v>
          </cell>
          <cell r="Z398">
            <v>0</v>
          </cell>
          <cell r="AA398">
            <v>0</v>
          </cell>
          <cell r="AB398">
            <v>0</v>
          </cell>
          <cell r="AC398">
            <v>0</v>
          </cell>
          <cell r="AD398">
            <v>0</v>
          </cell>
          <cell r="AE398">
            <v>0</v>
          </cell>
          <cell r="AF398">
            <v>4003</v>
          </cell>
          <cell r="AG398">
            <v>3993</v>
          </cell>
          <cell r="AH398">
            <v>10</v>
          </cell>
        </row>
        <row r="399">
          <cell r="B399" t="str">
            <v>R3325</v>
          </cell>
          <cell r="C399" t="str">
            <v>E07000189</v>
          </cell>
          <cell r="D399">
            <v>0</v>
          </cell>
          <cell r="E399" t="str">
            <v>South Somerset</v>
          </cell>
          <cell r="F399">
            <v>0</v>
          </cell>
          <cell r="G399">
            <v>588</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row>
        <row r="400">
          <cell r="B400" t="str">
            <v>D3315</v>
          </cell>
          <cell r="C400" t="str">
            <v>E07000190</v>
          </cell>
          <cell r="D400">
            <v>0</v>
          </cell>
          <cell r="E400" t="str">
            <v>Taunton Deane</v>
          </cell>
          <cell r="F400">
            <v>5804</v>
          </cell>
          <cell r="G400">
            <v>0</v>
          </cell>
          <cell r="H400">
            <v>82</v>
          </cell>
          <cell r="I400">
            <v>82</v>
          </cell>
          <cell r="J400">
            <v>0</v>
          </cell>
          <cell r="K400">
            <v>1672</v>
          </cell>
          <cell r="L400">
            <v>1672</v>
          </cell>
          <cell r="M400">
            <v>0</v>
          </cell>
          <cell r="N400">
            <v>2090</v>
          </cell>
          <cell r="O400">
            <v>2090</v>
          </cell>
          <cell r="P400">
            <v>0</v>
          </cell>
          <cell r="Q400">
            <v>1772</v>
          </cell>
          <cell r="R400">
            <v>1772</v>
          </cell>
          <cell r="S400">
            <v>0</v>
          </cell>
          <cell r="T400">
            <v>159</v>
          </cell>
          <cell r="U400">
            <v>159</v>
          </cell>
          <cell r="V400">
            <v>0</v>
          </cell>
          <cell r="W400">
            <v>22</v>
          </cell>
          <cell r="X400">
            <v>22</v>
          </cell>
          <cell r="Y400">
            <v>0</v>
          </cell>
          <cell r="Z400">
            <v>7</v>
          </cell>
          <cell r="AA400">
            <v>7</v>
          </cell>
          <cell r="AB400">
            <v>0</v>
          </cell>
          <cell r="AC400">
            <v>0</v>
          </cell>
          <cell r="AD400">
            <v>0</v>
          </cell>
          <cell r="AE400">
            <v>0</v>
          </cell>
          <cell r="AF400">
            <v>5804</v>
          </cell>
          <cell r="AG400">
            <v>5804</v>
          </cell>
          <cell r="AH400">
            <v>0</v>
          </cell>
        </row>
        <row r="401">
          <cell r="B401" t="str">
            <v>H3320</v>
          </cell>
          <cell r="C401" t="str">
            <v>E07000191</v>
          </cell>
          <cell r="D401">
            <v>0</v>
          </cell>
          <cell r="E401" t="str">
            <v>West Somerset</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row>
        <row r="402">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row>
        <row r="403">
          <cell r="B403">
            <v>0</v>
          </cell>
          <cell r="C403" t="str">
            <v>E10000028</v>
          </cell>
          <cell r="D403" t="str">
            <v>Staffordshire</v>
          </cell>
          <cell r="E403">
            <v>0</v>
          </cell>
          <cell r="F403">
            <v>9574</v>
          </cell>
          <cell r="G403">
            <v>741</v>
          </cell>
          <cell r="H403">
            <v>72</v>
          </cell>
          <cell r="I403">
            <v>72</v>
          </cell>
          <cell r="J403">
            <v>0</v>
          </cell>
          <cell r="K403">
            <v>3231</v>
          </cell>
          <cell r="L403">
            <v>3230</v>
          </cell>
          <cell r="M403">
            <v>1</v>
          </cell>
          <cell r="N403">
            <v>2547</v>
          </cell>
          <cell r="O403">
            <v>2537</v>
          </cell>
          <cell r="P403">
            <v>10</v>
          </cell>
          <cell r="Q403">
            <v>3492</v>
          </cell>
          <cell r="R403">
            <v>3484</v>
          </cell>
          <cell r="S403">
            <v>8</v>
          </cell>
          <cell r="T403">
            <v>200</v>
          </cell>
          <cell r="U403">
            <v>196</v>
          </cell>
          <cell r="V403">
            <v>4</v>
          </cell>
          <cell r="W403">
            <v>9</v>
          </cell>
          <cell r="X403">
            <v>9</v>
          </cell>
          <cell r="Y403">
            <v>0</v>
          </cell>
          <cell r="Z403">
            <v>0</v>
          </cell>
          <cell r="AA403">
            <v>0</v>
          </cell>
          <cell r="AB403">
            <v>0</v>
          </cell>
          <cell r="AC403">
            <v>0</v>
          </cell>
          <cell r="AD403">
            <v>0</v>
          </cell>
          <cell r="AE403">
            <v>0</v>
          </cell>
          <cell r="AF403">
            <v>9551</v>
          </cell>
          <cell r="AG403">
            <v>9528</v>
          </cell>
          <cell r="AH403">
            <v>23</v>
          </cell>
        </row>
        <row r="404">
          <cell r="B404" t="str">
            <v>X3405</v>
          </cell>
          <cell r="C404" t="str">
            <v>E07000192</v>
          </cell>
          <cell r="D404">
            <v>0</v>
          </cell>
          <cell r="E404" t="str">
            <v>Cannock Chase</v>
          </cell>
          <cell r="F404">
            <v>5134</v>
          </cell>
          <cell r="G404">
            <v>0</v>
          </cell>
          <cell r="H404">
            <v>56</v>
          </cell>
          <cell r="I404">
            <v>56</v>
          </cell>
          <cell r="J404">
            <v>0</v>
          </cell>
          <cell r="K404">
            <v>2032</v>
          </cell>
          <cell r="L404">
            <v>2031</v>
          </cell>
          <cell r="M404">
            <v>1</v>
          </cell>
          <cell r="N404">
            <v>1414</v>
          </cell>
          <cell r="O404">
            <v>1404</v>
          </cell>
          <cell r="P404">
            <v>10</v>
          </cell>
          <cell r="Q404">
            <v>1571</v>
          </cell>
          <cell r="R404">
            <v>1563</v>
          </cell>
          <cell r="S404">
            <v>8</v>
          </cell>
          <cell r="T404">
            <v>60</v>
          </cell>
          <cell r="U404">
            <v>56</v>
          </cell>
          <cell r="V404">
            <v>4</v>
          </cell>
          <cell r="W404">
            <v>1</v>
          </cell>
          <cell r="X404">
            <v>1</v>
          </cell>
          <cell r="Y404">
            <v>0</v>
          </cell>
          <cell r="Z404">
            <v>0</v>
          </cell>
          <cell r="AA404">
            <v>0</v>
          </cell>
          <cell r="AB404">
            <v>0</v>
          </cell>
          <cell r="AC404">
            <v>0</v>
          </cell>
          <cell r="AD404">
            <v>0</v>
          </cell>
          <cell r="AE404">
            <v>0</v>
          </cell>
          <cell r="AF404">
            <v>5134</v>
          </cell>
          <cell r="AG404">
            <v>5111</v>
          </cell>
          <cell r="AH404">
            <v>23</v>
          </cell>
        </row>
        <row r="405">
          <cell r="B405" t="str">
            <v>B3410</v>
          </cell>
          <cell r="C405" t="str">
            <v>E07000193</v>
          </cell>
          <cell r="D405">
            <v>0</v>
          </cell>
          <cell r="E405" t="str">
            <v>East Staffordshire</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row>
        <row r="406">
          <cell r="B406" t="str">
            <v>K3415</v>
          </cell>
          <cell r="C406" t="str">
            <v>E07000194</v>
          </cell>
          <cell r="D406">
            <v>0</v>
          </cell>
          <cell r="E406" t="str">
            <v>Lichfield</v>
          </cell>
          <cell r="F406">
            <v>20</v>
          </cell>
          <cell r="G406">
            <v>160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row>
        <row r="407">
          <cell r="B407" t="str">
            <v>P3420</v>
          </cell>
          <cell r="C407" t="str">
            <v>E07000195</v>
          </cell>
          <cell r="D407">
            <v>0</v>
          </cell>
          <cell r="E407" t="str">
            <v>Newcastle-under-Lyme</v>
          </cell>
          <cell r="F407">
            <v>4</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row>
        <row r="408">
          <cell r="B408" t="str">
            <v>C3430</v>
          </cell>
          <cell r="C408" t="str">
            <v>E07000196</v>
          </cell>
          <cell r="D408">
            <v>0</v>
          </cell>
          <cell r="E408" t="str">
            <v>South Staffordshire</v>
          </cell>
          <cell r="F408">
            <v>17</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row>
        <row r="409">
          <cell r="B409" t="str">
            <v>Y3425</v>
          </cell>
          <cell r="C409" t="str">
            <v>E07000197</v>
          </cell>
          <cell r="D409">
            <v>0</v>
          </cell>
          <cell r="E409" t="str">
            <v>Stafford</v>
          </cell>
          <cell r="F409">
            <v>0</v>
          </cell>
          <cell r="G409">
            <v>574</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row>
        <row r="410">
          <cell r="B410" t="str">
            <v>L3435</v>
          </cell>
          <cell r="C410" t="str">
            <v>E07000198</v>
          </cell>
          <cell r="D410">
            <v>0</v>
          </cell>
          <cell r="E410" t="str">
            <v>Staffordshire Moorlands</v>
          </cell>
          <cell r="F410">
            <v>2</v>
          </cell>
          <cell r="G410">
            <v>7</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row>
        <row r="411">
          <cell r="B411" t="str">
            <v>Z3445</v>
          </cell>
          <cell r="C411" t="str">
            <v>E07000199</v>
          </cell>
          <cell r="D411">
            <v>0</v>
          </cell>
          <cell r="E411" t="str">
            <v>Tamworth</v>
          </cell>
          <cell r="F411">
            <v>4397</v>
          </cell>
          <cell r="G411">
            <v>0</v>
          </cell>
          <cell r="H411">
            <v>16</v>
          </cell>
          <cell r="I411">
            <v>16</v>
          </cell>
          <cell r="J411">
            <v>0</v>
          </cell>
          <cell r="K411">
            <v>1199</v>
          </cell>
          <cell r="L411">
            <v>1199</v>
          </cell>
          <cell r="M411">
            <v>0</v>
          </cell>
          <cell r="N411">
            <v>1133</v>
          </cell>
          <cell r="O411">
            <v>1133</v>
          </cell>
          <cell r="P411">
            <v>0</v>
          </cell>
          <cell r="Q411">
            <v>1921</v>
          </cell>
          <cell r="R411">
            <v>1921</v>
          </cell>
          <cell r="S411">
            <v>0</v>
          </cell>
          <cell r="T411">
            <v>140</v>
          </cell>
          <cell r="U411">
            <v>140</v>
          </cell>
          <cell r="V411">
            <v>0</v>
          </cell>
          <cell r="W411">
            <v>8</v>
          </cell>
          <cell r="X411">
            <v>8</v>
          </cell>
          <cell r="Y411">
            <v>0</v>
          </cell>
          <cell r="Z411">
            <v>0</v>
          </cell>
          <cell r="AA411">
            <v>0</v>
          </cell>
          <cell r="AB411">
            <v>0</v>
          </cell>
          <cell r="AC411">
            <v>0</v>
          </cell>
          <cell r="AD411">
            <v>0</v>
          </cell>
          <cell r="AE411">
            <v>0</v>
          </cell>
          <cell r="AF411">
            <v>4417</v>
          </cell>
          <cell r="AG411">
            <v>4417</v>
          </cell>
          <cell r="AH411">
            <v>0</v>
          </cell>
        </row>
        <row r="412">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row>
        <row r="413">
          <cell r="B413">
            <v>0</v>
          </cell>
          <cell r="C413" t="str">
            <v>E10000029</v>
          </cell>
          <cell r="D413" t="str">
            <v>Suffolk</v>
          </cell>
          <cell r="E413">
            <v>0</v>
          </cell>
          <cell r="F413">
            <v>19235</v>
          </cell>
          <cell r="G413">
            <v>1810</v>
          </cell>
          <cell r="H413">
            <v>108</v>
          </cell>
          <cell r="I413">
            <v>89</v>
          </cell>
          <cell r="J413">
            <v>19</v>
          </cell>
          <cell r="K413">
            <v>5135</v>
          </cell>
          <cell r="L413">
            <v>4819</v>
          </cell>
          <cell r="M413">
            <v>316</v>
          </cell>
          <cell r="N413">
            <v>5804</v>
          </cell>
          <cell r="O413">
            <v>5600</v>
          </cell>
          <cell r="P413">
            <v>204</v>
          </cell>
          <cell r="Q413">
            <v>7776</v>
          </cell>
          <cell r="R413">
            <v>7620</v>
          </cell>
          <cell r="S413">
            <v>156</v>
          </cell>
          <cell r="T413">
            <v>367</v>
          </cell>
          <cell r="U413">
            <v>359</v>
          </cell>
          <cell r="V413">
            <v>8</v>
          </cell>
          <cell r="W413">
            <v>7</v>
          </cell>
          <cell r="X413">
            <v>7</v>
          </cell>
          <cell r="Y413">
            <v>0</v>
          </cell>
          <cell r="Z413">
            <v>13</v>
          </cell>
          <cell r="AA413">
            <v>10</v>
          </cell>
          <cell r="AB413">
            <v>3</v>
          </cell>
          <cell r="AC413">
            <v>7</v>
          </cell>
          <cell r="AD413">
            <v>7</v>
          </cell>
          <cell r="AE413">
            <v>0</v>
          </cell>
          <cell r="AF413">
            <v>19217</v>
          </cell>
          <cell r="AG413">
            <v>18511</v>
          </cell>
          <cell r="AH413">
            <v>706</v>
          </cell>
        </row>
        <row r="414">
          <cell r="B414" t="str">
            <v>D3505</v>
          </cell>
          <cell r="C414" t="str">
            <v>E07000200</v>
          </cell>
          <cell r="D414">
            <v>0</v>
          </cell>
          <cell r="E414" t="str">
            <v>Babergh</v>
          </cell>
          <cell r="F414">
            <v>3426</v>
          </cell>
          <cell r="G414">
            <v>0</v>
          </cell>
          <cell r="H414">
            <v>16</v>
          </cell>
          <cell r="I414">
            <v>16</v>
          </cell>
          <cell r="J414">
            <v>0</v>
          </cell>
          <cell r="K414">
            <v>723</v>
          </cell>
          <cell r="L414">
            <v>722</v>
          </cell>
          <cell r="M414">
            <v>1</v>
          </cell>
          <cell r="N414">
            <v>1286</v>
          </cell>
          <cell r="O414">
            <v>1277</v>
          </cell>
          <cell r="P414">
            <v>9</v>
          </cell>
          <cell r="Q414">
            <v>1329</v>
          </cell>
          <cell r="R414">
            <v>1320</v>
          </cell>
          <cell r="S414">
            <v>9</v>
          </cell>
          <cell r="T414">
            <v>66</v>
          </cell>
          <cell r="U414">
            <v>66</v>
          </cell>
          <cell r="V414">
            <v>0</v>
          </cell>
          <cell r="W414">
            <v>1</v>
          </cell>
          <cell r="X414">
            <v>1</v>
          </cell>
          <cell r="Y414">
            <v>0</v>
          </cell>
          <cell r="Z414">
            <v>1</v>
          </cell>
          <cell r="AA414">
            <v>1</v>
          </cell>
          <cell r="AB414">
            <v>0</v>
          </cell>
          <cell r="AC414">
            <v>4</v>
          </cell>
          <cell r="AD414">
            <v>4</v>
          </cell>
          <cell r="AE414">
            <v>0</v>
          </cell>
          <cell r="AF414">
            <v>3426</v>
          </cell>
          <cell r="AG414">
            <v>3407</v>
          </cell>
          <cell r="AH414">
            <v>19</v>
          </cell>
        </row>
        <row r="415">
          <cell r="B415" t="str">
            <v>H3510</v>
          </cell>
          <cell r="C415" t="str">
            <v>E07000201</v>
          </cell>
          <cell r="D415">
            <v>0</v>
          </cell>
          <cell r="E415" t="str">
            <v>Forest Heath</v>
          </cell>
          <cell r="F415">
            <v>3</v>
          </cell>
          <cell r="G415">
            <v>1185</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row>
        <row r="416">
          <cell r="B416" t="str">
            <v>R3515</v>
          </cell>
          <cell r="C416" t="str">
            <v>E07000202</v>
          </cell>
          <cell r="D416">
            <v>0</v>
          </cell>
          <cell r="E416" t="str">
            <v>Ipswich</v>
          </cell>
          <cell r="F416">
            <v>8037</v>
          </cell>
          <cell r="G416">
            <v>160</v>
          </cell>
          <cell r="H416">
            <v>33</v>
          </cell>
          <cell r="I416">
            <v>33</v>
          </cell>
          <cell r="J416">
            <v>0</v>
          </cell>
          <cell r="K416">
            <v>2141</v>
          </cell>
          <cell r="L416">
            <v>2141</v>
          </cell>
          <cell r="M416">
            <v>0</v>
          </cell>
          <cell r="N416">
            <v>2105</v>
          </cell>
          <cell r="O416">
            <v>2105</v>
          </cell>
          <cell r="P416">
            <v>0</v>
          </cell>
          <cell r="Q416">
            <v>3612</v>
          </cell>
          <cell r="R416">
            <v>3612</v>
          </cell>
          <cell r="S416">
            <v>0</v>
          </cell>
          <cell r="T416">
            <v>140</v>
          </cell>
          <cell r="U416">
            <v>140</v>
          </cell>
          <cell r="V416">
            <v>0</v>
          </cell>
          <cell r="W416">
            <v>4</v>
          </cell>
          <cell r="X416">
            <v>4</v>
          </cell>
          <cell r="Y416">
            <v>0</v>
          </cell>
          <cell r="Z416">
            <v>2</v>
          </cell>
          <cell r="AA416">
            <v>2</v>
          </cell>
          <cell r="AB416">
            <v>0</v>
          </cell>
          <cell r="AC416">
            <v>0</v>
          </cell>
          <cell r="AD416">
            <v>0</v>
          </cell>
          <cell r="AE416">
            <v>0</v>
          </cell>
          <cell r="AF416">
            <v>8037</v>
          </cell>
          <cell r="AG416">
            <v>8037</v>
          </cell>
          <cell r="AH416">
            <v>0</v>
          </cell>
        </row>
        <row r="417">
          <cell r="B417" t="str">
            <v>W3520</v>
          </cell>
          <cell r="C417" t="str">
            <v>E07000203</v>
          </cell>
          <cell r="D417">
            <v>0</v>
          </cell>
          <cell r="E417" t="str">
            <v>Mid Suffolk</v>
          </cell>
          <cell r="F417">
            <v>3263</v>
          </cell>
          <cell r="G417">
            <v>0</v>
          </cell>
          <cell r="H417">
            <v>4</v>
          </cell>
          <cell r="I417">
            <v>4</v>
          </cell>
          <cell r="J417">
            <v>0</v>
          </cell>
          <cell r="K417">
            <v>859</v>
          </cell>
          <cell r="L417">
            <v>859</v>
          </cell>
          <cell r="M417">
            <v>0</v>
          </cell>
          <cell r="N417">
            <v>1172</v>
          </cell>
          <cell r="O417">
            <v>1149</v>
          </cell>
          <cell r="P417">
            <v>23</v>
          </cell>
          <cell r="Q417">
            <v>1191</v>
          </cell>
          <cell r="R417">
            <v>1182</v>
          </cell>
          <cell r="S417">
            <v>9</v>
          </cell>
          <cell r="T417">
            <v>31</v>
          </cell>
          <cell r="U417">
            <v>31</v>
          </cell>
          <cell r="V417">
            <v>0</v>
          </cell>
          <cell r="W417">
            <v>1</v>
          </cell>
          <cell r="X417">
            <v>1</v>
          </cell>
          <cell r="Y417">
            <v>0</v>
          </cell>
          <cell r="Z417">
            <v>2</v>
          </cell>
          <cell r="AA417">
            <v>2</v>
          </cell>
          <cell r="AB417">
            <v>0</v>
          </cell>
          <cell r="AC417">
            <v>3</v>
          </cell>
          <cell r="AD417">
            <v>3</v>
          </cell>
          <cell r="AE417">
            <v>0</v>
          </cell>
          <cell r="AF417">
            <v>3263</v>
          </cell>
          <cell r="AG417">
            <v>3231</v>
          </cell>
          <cell r="AH417">
            <v>32</v>
          </cell>
        </row>
        <row r="418">
          <cell r="B418" t="str">
            <v>E3525</v>
          </cell>
          <cell r="C418" t="str">
            <v>E07000204</v>
          </cell>
          <cell r="D418">
            <v>0</v>
          </cell>
          <cell r="E418" t="str">
            <v>St Edmundsbury</v>
          </cell>
          <cell r="F418">
            <v>12</v>
          </cell>
          <cell r="G418">
            <v>465</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row>
        <row r="419">
          <cell r="B419" t="str">
            <v>J3530</v>
          </cell>
          <cell r="C419" t="str">
            <v>E07000205</v>
          </cell>
          <cell r="D419">
            <v>0</v>
          </cell>
          <cell r="E419" t="str">
            <v>Suffolk Coastal</v>
          </cell>
          <cell r="F419">
            <v>4</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row>
        <row r="420">
          <cell r="B420" t="str">
            <v>T3535</v>
          </cell>
          <cell r="C420" t="str">
            <v>E07000206</v>
          </cell>
          <cell r="D420">
            <v>0</v>
          </cell>
          <cell r="E420" t="str">
            <v>Waveney</v>
          </cell>
          <cell r="F420">
            <v>4490</v>
          </cell>
          <cell r="G420">
            <v>0</v>
          </cell>
          <cell r="H420">
            <v>55</v>
          </cell>
          <cell r="I420">
            <v>36</v>
          </cell>
          <cell r="J420">
            <v>19</v>
          </cell>
          <cell r="K420">
            <v>1412</v>
          </cell>
          <cell r="L420">
            <v>1097</v>
          </cell>
          <cell r="M420">
            <v>315</v>
          </cell>
          <cell r="N420">
            <v>1241</v>
          </cell>
          <cell r="O420">
            <v>1069</v>
          </cell>
          <cell r="P420">
            <v>172</v>
          </cell>
          <cell r="Q420">
            <v>1644</v>
          </cell>
          <cell r="R420">
            <v>1506</v>
          </cell>
          <cell r="S420">
            <v>138</v>
          </cell>
          <cell r="T420">
            <v>130</v>
          </cell>
          <cell r="U420">
            <v>122</v>
          </cell>
          <cell r="V420">
            <v>8</v>
          </cell>
          <cell r="W420">
            <v>1</v>
          </cell>
          <cell r="X420">
            <v>1</v>
          </cell>
          <cell r="Y420">
            <v>0</v>
          </cell>
          <cell r="Z420">
            <v>8</v>
          </cell>
          <cell r="AA420">
            <v>5</v>
          </cell>
          <cell r="AB420">
            <v>3</v>
          </cell>
          <cell r="AC420">
            <v>0</v>
          </cell>
          <cell r="AD420">
            <v>0</v>
          </cell>
          <cell r="AE420">
            <v>0</v>
          </cell>
          <cell r="AF420">
            <v>4491</v>
          </cell>
          <cell r="AG420">
            <v>3836</v>
          </cell>
          <cell r="AH420">
            <v>655</v>
          </cell>
        </row>
        <row r="421">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row>
        <row r="422">
          <cell r="B422">
            <v>0</v>
          </cell>
          <cell r="C422" t="str">
            <v>E10000030</v>
          </cell>
          <cell r="D422" t="str">
            <v>Surrey</v>
          </cell>
          <cell r="E422">
            <v>0</v>
          </cell>
          <cell r="F422">
            <v>19005</v>
          </cell>
          <cell r="G422">
            <v>1489</v>
          </cell>
          <cell r="H422">
            <v>750</v>
          </cell>
          <cell r="I422">
            <v>750</v>
          </cell>
          <cell r="J422">
            <v>0</v>
          </cell>
          <cell r="K422">
            <v>6319</v>
          </cell>
          <cell r="L422">
            <v>6309</v>
          </cell>
          <cell r="M422">
            <v>10</v>
          </cell>
          <cell r="N422">
            <v>5326</v>
          </cell>
          <cell r="O422">
            <v>5299</v>
          </cell>
          <cell r="P422">
            <v>27</v>
          </cell>
          <cell r="Q422">
            <v>6198</v>
          </cell>
          <cell r="R422">
            <v>6171</v>
          </cell>
          <cell r="S422">
            <v>27</v>
          </cell>
          <cell r="T422">
            <v>306</v>
          </cell>
          <cell r="U422">
            <v>305</v>
          </cell>
          <cell r="V422">
            <v>1</v>
          </cell>
          <cell r="W422">
            <v>23</v>
          </cell>
          <cell r="X422">
            <v>23</v>
          </cell>
          <cell r="Y422">
            <v>0</v>
          </cell>
          <cell r="Z422">
            <v>6</v>
          </cell>
          <cell r="AA422">
            <v>6</v>
          </cell>
          <cell r="AB422">
            <v>0</v>
          </cell>
          <cell r="AC422">
            <v>18</v>
          </cell>
          <cell r="AD422">
            <v>18</v>
          </cell>
          <cell r="AE422">
            <v>0</v>
          </cell>
          <cell r="AF422">
            <v>18946</v>
          </cell>
          <cell r="AG422">
            <v>18881</v>
          </cell>
          <cell r="AH422">
            <v>65</v>
          </cell>
        </row>
        <row r="423">
          <cell r="B423" t="str">
            <v>K3605</v>
          </cell>
          <cell r="C423" t="str">
            <v>E07000207</v>
          </cell>
          <cell r="D423">
            <v>0</v>
          </cell>
          <cell r="E423" t="str">
            <v>Elmbridge</v>
          </cell>
          <cell r="F423">
            <v>9</v>
          </cell>
          <cell r="G423">
            <v>23</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row>
        <row r="424">
          <cell r="B424" t="str">
            <v>P3610</v>
          </cell>
          <cell r="C424" t="str">
            <v>E07000208</v>
          </cell>
          <cell r="D424">
            <v>0</v>
          </cell>
          <cell r="E424" t="str">
            <v>Epsom and Ewell</v>
          </cell>
          <cell r="F424">
            <v>19</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row>
        <row r="425">
          <cell r="B425" t="str">
            <v>Y3615</v>
          </cell>
          <cell r="C425" t="str">
            <v>E07000209</v>
          </cell>
          <cell r="D425">
            <v>0</v>
          </cell>
          <cell r="E425" t="str">
            <v>Guildford</v>
          </cell>
          <cell r="F425">
            <v>5246</v>
          </cell>
          <cell r="G425">
            <v>580</v>
          </cell>
          <cell r="H425">
            <v>353</v>
          </cell>
          <cell r="I425">
            <v>353</v>
          </cell>
          <cell r="J425">
            <v>0</v>
          </cell>
          <cell r="K425">
            <v>1536</v>
          </cell>
          <cell r="L425">
            <v>1526</v>
          </cell>
          <cell r="M425">
            <v>10</v>
          </cell>
          <cell r="N425">
            <v>1627</v>
          </cell>
          <cell r="O425">
            <v>1600</v>
          </cell>
          <cell r="P425">
            <v>27</v>
          </cell>
          <cell r="Q425">
            <v>1650</v>
          </cell>
          <cell r="R425">
            <v>1623</v>
          </cell>
          <cell r="S425">
            <v>27</v>
          </cell>
          <cell r="T425">
            <v>74</v>
          </cell>
          <cell r="U425">
            <v>73</v>
          </cell>
          <cell r="V425">
            <v>1</v>
          </cell>
          <cell r="W425">
            <v>2</v>
          </cell>
          <cell r="X425">
            <v>2</v>
          </cell>
          <cell r="Y425">
            <v>0</v>
          </cell>
          <cell r="Z425">
            <v>2</v>
          </cell>
          <cell r="AA425">
            <v>2</v>
          </cell>
          <cell r="AB425">
            <v>0</v>
          </cell>
          <cell r="AC425">
            <v>2</v>
          </cell>
          <cell r="AD425">
            <v>2</v>
          </cell>
          <cell r="AE425">
            <v>0</v>
          </cell>
          <cell r="AF425">
            <v>5246</v>
          </cell>
          <cell r="AG425">
            <v>5181</v>
          </cell>
          <cell r="AH425">
            <v>65</v>
          </cell>
        </row>
        <row r="426">
          <cell r="B426" t="str">
            <v>C3620</v>
          </cell>
          <cell r="C426" t="str">
            <v>E07000210</v>
          </cell>
          <cell r="D426">
            <v>0</v>
          </cell>
          <cell r="E426" t="str">
            <v>Mole Valley</v>
          </cell>
          <cell r="F426">
            <v>30</v>
          </cell>
          <cell r="G426">
            <v>70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row>
        <row r="427">
          <cell r="B427" t="str">
            <v>L3625</v>
          </cell>
          <cell r="C427" t="str">
            <v>E07000211</v>
          </cell>
          <cell r="D427">
            <v>0</v>
          </cell>
          <cell r="E427" t="str">
            <v>Reigate and Banstead</v>
          </cell>
          <cell r="F427">
            <v>15</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row>
        <row r="428">
          <cell r="B428" t="str">
            <v>Q3630</v>
          </cell>
          <cell r="C428" t="str">
            <v>E07000212</v>
          </cell>
          <cell r="D428">
            <v>0</v>
          </cell>
          <cell r="E428" t="str">
            <v>Runnymede</v>
          </cell>
          <cell r="F428">
            <v>2906</v>
          </cell>
          <cell r="G428">
            <v>15</v>
          </cell>
          <cell r="H428">
            <v>38</v>
          </cell>
          <cell r="I428">
            <v>38</v>
          </cell>
          <cell r="J428">
            <v>0</v>
          </cell>
          <cell r="K428">
            <v>887</v>
          </cell>
          <cell r="L428">
            <v>887</v>
          </cell>
          <cell r="M428">
            <v>0</v>
          </cell>
          <cell r="N428">
            <v>737</v>
          </cell>
          <cell r="O428">
            <v>737</v>
          </cell>
          <cell r="P428">
            <v>0</v>
          </cell>
          <cell r="Q428">
            <v>1130</v>
          </cell>
          <cell r="R428">
            <v>1130</v>
          </cell>
          <cell r="S428">
            <v>0</v>
          </cell>
          <cell r="T428">
            <v>93</v>
          </cell>
          <cell r="U428">
            <v>93</v>
          </cell>
          <cell r="V428">
            <v>0</v>
          </cell>
          <cell r="W428">
            <v>12</v>
          </cell>
          <cell r="X428">
            <v>12</v>
          </cell>
          <cell r="Y428">
            <v>0</v>
          </cell>
          <cell r="Z428">
            <v>2</v>
          </cell>
          <cell r="AA428">
            <v>2</v>
          </cell>
          <cell r="AB428">
            <v>0</v>
          </cell>
          <cell r="AC428">
            <v>0</v>
          </cell>
          <cell r="AD428">
            <v>0</v>
          </cell>
          <cell r="AE428">
            <v>0</v>
          </cell>
          <cell r="AF428">
            <v>2899</v>
          </cell>
          <cell r="AG428">
            <v>2899</v>
          </cell>
          <cell r="AH428">
            <v>0</v>
          </cell>
        </row>
        <row r="429">
          <cell r="B429" t="str">
            <v>Z3635</v>
          </cell>
          <cell r="C429" t="str">
            <v>E07000213</v>
          </cell>
          <cell r="D429">
            <v>0</v>
          </cell>
          <cell r="E429" t="str">
            <v>Spelthorne</v>
          </cell>
          <cell r="F429">
            <v>0</v>
          </cell>
          <cell r="G429">
            <v>180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row>
        <row r="430">
          <cell r="B430" t="str">
            <v>D3640</v>
          </cell>
          <cell r="C430" t="str">
            <v>E07000214</v>
          </cell>
          <cell r="D430">
            <v>0</v>
          </cell>
          <cell r="E430" t="str">
            <v>Surrey Heath</v>
          </cell>
          <cell r="F430">
            <v>0</v>
          </cell>
          <cell r="G430">
            <v>429</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row>
        <row r="431">
          <cell r="B431" t="str">
            <v>M3645</v>
          </cell>
          <cell r="C431" t="str">
            <v>E07000215</v>
          </cell>
          <cell r="D431">
            <v>0</v>
          </cell>
          <cell r="E431" t="str">
            <v>Tandridge</v>
          </cell>
          <cell r="F431">
            <v>2626</v>
          </cell>
          <cell r="G431">
            <v>167</v>
          </cell>
          <cell r="H431">
            <v>108</v>
          </cell>
          <cell r="I431">
            <v>108</v>
          </cell>
          <cell r="J431">
            <v>0</v>
          </cell>
          <cell r="K431">
            <v>990</v>
          </cell>
          <cell r="L431">
            <v>990</v>
          </cell>
          <cell r="M431">
            <v>0</v>
          </cell>
          <cell r="N431">
            <v>697</v>
          </cell>
          <cell r="O431">
            <v>697</v>
          </cell>
          <cell r="P431">
            <v>0</v>
          </cell>
          <cell r="Q431">
            <v>773</v>
          </cell>
          <cell r="R431">
            <v>773</v>
          </cell>
          <cell r="S431">
            <v>0</v>
          </cell>
          <cell r="T431">
            <v>40</v>
          </cell>
          <cell r="U431">
            <v>40</v>
          </cell>
          <cell r="V431">
            <v>0</v>
          </cell>
          <cell r="W431">
            <v>2</v>
          </cell>
          <cell r="X431">
            <v>2</v>
          </cell>
          <cell r="Y431">
            <v>0</v>
          </cell>
          <cell r="Z431">
            <v>0</v>
          </cell>
          <cell r="AA431">
            <v>0</v>
          </cell>
          <cell r="AB431">
            <v>0</v>
          </cell>
          <cell r="AC431">
            <v>16</v>
          </cell>
          <cell r="AD431">
            <v>16</v>
          </cell>
          <cell r="AE431">
            <v>0</v>
          </cell>
          <cell r="AF431">
            <v>2626</v>
          </cell>
          <cell r="AG431">
            <v>2626</v>
          </cell>
          <cell r="AH431">
            <v>0</v>
          </cell>
        </row>
        <row r="432">
          <cell r="B432" t="str">
            <v>R3650</v>
          </cell>
          <cell r="C432" t="str">
            <v>E07000216</v>
          </cell>
          <cell r="D432">
            <v>0</v>
          </cell>
          <cell r="E432" t="str">
            <v>Waverley</v>
          </cell>
          <cell r="F432">
            <v>4804</v>
          </cell>
          <cell r="G432">
            <v>25</v>
          </cell>
          <cell r="H432">
            <v>58</v>
          </cell>
          <cell r="I432">
            <v>58</v>
          </cell>
          <cell r="J432">
            <v>0</v>
          </cell>
          <cell r="K432">
            <v>1777</v>
          </cell>
          <cell r="L432">
            <v>1777</v>
          </cell>
          <cell r="M432">
            <v>0</v>
          </cell>
          <cell r="N432">
            <v>1412</v>
          </cell>
          <cell r="O432">
            <v>1412</v>
          </cell>
          <cell r="P432">
            <v>0</v>
          </cell>
          <cell r="Q432">
            <v>1545</v>
          </cell>
          <cell r="R432">
            <v>1545</v>
          </cell>
          <cell r="S432">
            <v>0</v>
          </cell>
          <cell r="T432">
            <v>30</v>
          </cell>
          <cell r="U432">
            <v>30</v>
          </cell>
          <cell r="V432">
            <v>0</v>
          </cell>
          <cell r="W432">
            <v>1</v>
          </cell>
          <cell r="X432">
            <v>1</v>
          </cell>
          <cell r="Y432">
            <v>0</v>
          </cell>
          <cell r="Z432">
            <v>2</v>
          </cell>
          <cell r="AA432">
            <v>2</v>
          </cell>
          <cell r="AB432">
            <v>0</v>
          </cell>
          <cell r="AC432">
            <v>0</v>
          </cell>
          <cell r="AD432">
            <v>0</v>
          </cell>
          <cell r="AE432">
            <v>0</v>
          </cell>
          <cell r="AF432">
            <v>4825</v>
          </cell>
          <cell r="AG432">
            <v>4825</v>
          </cell>
          <cell r="AH432">
            <v>0</v>
          </cell>
        </row>
        <row r="433">
          <cell r="B433" t="str">
            <v>A3655</v>
          </cell>
          <cell r="C433" t="str">
            <v>E07000217</v>
          </cell>
          <cell r="D433">
            <v>0</v>
          </cell>
          <cell r="E433" t="str">
            <v>Woking</v>
          </cell>
          <cell r="F433">
            <v>3350</v>
          </cell>
          <cell r="G433">
            <v>0</v>
          </cell>
          <cell r="H433">
            <v>193</v>
          </cell>
          <cell r="I433">
            <v>193</v>
          </cell>
          <cell r="J433">
            <v>0</v>
          </cell>
          <cell r="K433">
            <v>1129</v>
          </cell>
          <cell r="L433">
            <v>1129</v>
          </cell>
          <cell r="M433">
            <v>0</v>
          </cell>
          <cell r="N433">
            <v>853</v>
          </cell>
          <cell r="O433">
            <v>853</v>
          </cell>
          <cell r="P433">
            <v>0</v>
          </cell>
          <cell r="Q433">
            <v>1100</v>
          </cell>
          <cell r="R433">
            <v>1100</v>
          </cell>
          <cell r="S433">
            <v>0</v>
          </cell>
          <cell r="T433">
            <v>69</v>
          </cell>
          <cell r="U433">
            <v>69</v>
          </cell>
          <cell r="V433">
            <v>0</v>
          </cell>
          <cell r="W433">
            <v>6</v>
          </cell>
          <cell r="X433">
            <v>6</v>
          </cell>
          <cell r="Y433">
            <v>0</v>
          </cell>
          <cell r="Z433">
            <v>0</v>
          </cell>
          <cell r="AA433">
            <v>0</v>
          </cell>
          <cell r="AB433">
            <v>0</v>
          </cell>
          <cell r="AC433">
            <v>0</v>
          </cell>
          <cell r="AD433">
            <v>0</v>
          </cell>
          <cell r="AE433">
            <v>0</v>
          </cell>
          <cell r="AF433">
            <v>3350</v>
          </cell>
          <cell r="AG433">
            <v>3350</v>
          </cell>
          <cell r="AH433">
            <v>0</v>
          </cell>
        </row>
        <row r="434">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row>
        <row r="435">
          <cell r="B435">
            <v>0</v>
          </cell>
          <cell r="C435" t="str">
            <v>E10000031</v>
          </cell>
          <cell r="D435" t="str">
            <v>Warwickshire</v>
          </cell>
          <cell r="E435">
            <v>0</v>
          </cell>
          <cell r="F435">
            <v>17765</v>
          </cell>
          <cell r="G435">
            <v>122</v>
          </cell>
          <cell r="H435">
            <v>401</v>
          </cell>
          <cell r="I435">
            <v>401</v>
          </cell>
          <cell r="J435">
            <v>0</v>
          </cell>
          <cell r="K435">
            <v>5297</v>
          </cell>
          <cell r="L435">
            <v>5297</v>
          </cell>
          <cell r="M435">
            <v>0</v>
          </cell>
          <cell r="N435">
            <v>5749</v>
          </cell>
          <cell r="O435">
            <v>5713</v>
          </cell>
          <cell r="P435">
            <v>36</v>
          </cell>
          <cell r="Q435">
            <v>6038</v>
          </cell>
          <cell r="R435">
            <v>6029</v>
          </cell>
          <cell r="S435">
            <v>9</v>
          </cell>
          <cell r="T435">
            <v>249</v>
          </cell>
          <cell r="U435">
            <v>249</v>
          </cell>
          <cell r="V435">
            <v>0</v>
          </cell>
          <cell r="W435">
            <v>17</v>
          </cell>
          <cell r="X435">
            <v>17</v>
          </cell>
          <cell r="Y435">
            <v>0</v>
          </cell>
          <cell r="Z435">
            <v>0</v>
          </cell>
          <cell r="AA435">
            <v>0</v>
          </cell>
          <cell r="AB435">
            <v>0</v>
          </cell>
          <cell r="AC435">
            <v>5</v>
          </cell>
          <cell r="AD435">
            <v>5</v>
          </cell>
          <cell r="AE435">
            <v>0</v>
          </cell>
          <cell r="AF435">
            <v>17756</v>
          </cell>
          <cell r="AG435">
            <v>17711</v>
          </cell>
          <cell r="AH435">
            <v>45</v>
          </cell>
        </row>
        <row r="436">
          <cell r="B436" t="str">
            <v>R3705</v>
          </cell>
          <cell r="C436" t="str">
            <v>E07000218</v>
          </cell>
          <cell r="D436">
            <v>0</v>
          </cell>
          <cell r="E436" t="str">
            <v>North Warwickshire</v>
          </cell>
          <cell r="F436">
            <v>2663</v>
          </cell>
          <cell r="G436">
            <v>0</v>
          </cell>
          <cell r="H436">
            <v>0</v>
          </cell>
          <cell r="I436">
            <v>0</v>
          </cell>
          <cell r="J436">
            <v>0</v>
          </cell>
          <cell r="K436">
            <v>792</v>
          </cell>
          <cell r="L436">
            <v>792</v>
          </cell>
          <cell r="M436">
            <v>0</v>
          </cell>
          <cell r="N436">
            <v>858</v>
          </cell>
          <cell r="O436">
            <v>822</v>
          </cell>
          <cell r="P436">
            <v>36</v>
          </cell>
          <cell r="Q436">
            <v>963</v>
          </cell>
          <cell r="R436">
            <v>954</v>
          </cell>
          <cell r="S436">
            <v>9</v>
          </cell>
          <cell r="T436">
            <v>50</v>
          </cell>
          <cell r="U436">
            <v>50</v>
          </cell>
          <cell r="V436">
            <v>0</v>
          </cell>
          <cell r="W436">
            <v>0</v>
          </cell>
          <cell r="X436">
            <v>0</v>
          </cell>
          <cell r="Y436">
            <v>0</v>
          </cell>
          <cell r="Z436">
            <v>0</v>
          </cell>
          <cell r="AA436">
            <v>0</v>
          </cell>
          <cell r="AB436">
            <v>0</v>
          </cell>
          <cell r="AC436">
            <v>0</v>
          </cell>
          <cell r="AD436">
            <v>0</v>
          </cell>
          <cell r="AE436">
            <v>0</v>
          </cell>
          <cell r="AF436">
            <v>2663</v>
          </cell>
          <cell r="AG436">
            <v>2618</v>
          </cell>
          <cell r="AH436">
            <v>45</v>
          </cell>
        </row>
        <row r="437">
          <cell r="B437" t="str">
            <v>W3710</v>
          </cell>
          <cell r="C437" t="str">
            <v>E07000219</v>
          </cell>
          <cell r="D437">
            <v>0</v>
          </cell>
          <cell r="E437" t="str">
            <v>Nuneaton and Bedworth</v>
          </cell>
          <cell r="F437">
            <v>5844</v>
          </cell>
          <cell r="G437">
            <v>0</v>
          </cell>
          <cell r="H437">
            <v>347</v>
          </cell>
          <cell r="I437">
            <v>347</v>
          </cell>
          <cell r="J437">
            <v>0</v>
          </cell>
          <cell r="K437">
            <v>1671</v>
          </cell>
          <cell r="L437">
            <v>1671</v>
          </cell>
          <cell r="M437">
            <v>0</v>
          </cell>
          <cell r="N437">
            <v>1735</v>
          </cell>
          <cell r="O437">
            <v>1735</v>
          </cell>
          <cell r="P437">
            <v>0</v>
          </cell>
          <cell r="Q437">
            <v>1971</v>
          </cell>
          <cell r="R437">
            <v>1971</v>
          </cell>
          <cell r="S437">
            <v>0</v>
          </cell>
          <cell r="T437">
            <v>97</v>
          </cell>
          <cell r="U437">
            <v>97</v>
          </cell>
          <cell r="V437">
            <v>0</v>
          </cell>
          <cell r="W437">
            <v>9</v>
          </cell>
          <cell r="X437">
            <v>9</v>
          </cell>
          <cell r="Y437">
            <v>0</v>
          </cell>
          <cell r="Z437">
            <v>0</v>
          </cell>
          <cell r="AA437">
            <v>0</v>
          </cell>
          <cell r="AB437">
            <v>0</v>
          </cell>
          <cell r="AC437">
            <v>5</v>
          </cell>
          <cell r="AD437">
            <v>5</v>
          </cell>
          <cell r="AE437">
            <v>0</v>
          </cell>
          <cell r="AF437">
            <v>5835</v>
          </cell>
          <cell r="AG437">
            <v>5835</v>
          </cell>
          <cell r="AH437">
            <v>0</v>
          </cell>
        </row>
        <row r="438">
          <cell r="B438" t="str">
            <v>E3715</v>
          </cell>
          <cell r="C438" t="str">
            <v>E07000220</v>
          </cell>
          <cell r="D438">
            <v>0</v>
          </cell>
          <cell r="E438" t="str">
            <v>Rugby</v>
          </cell>
          <cell r="F438">
            <v>3785</v>
          </cell>
          <cell r="G438">
            <v>0</v>
          </cell>
          <cell r="H438">
            <v>2</v>
          </cell>
          <cell r="I438">
            <v>2</v>
          </cell>
          <cell r="J438">
            <v>0</v>
          </cell>
          <cell r="K438">
            <v>1374</v>
          </cell>
          <cell r="L438">
            <v>1374</v>
          </cell>
          <cell r="M438">
            <v>0</v>
          </cell>
          <cell r="N438">
            <v>1202</v>
          </cell>
          <cell r="O438">
            <v>1202</v>
          </cell>
          <cell r="P438">
            <v>0</v>
          </cell>
          <cell r="Q438">
            <v>1159</v>
          </cell>
          <cell r="R438">
            <v>1159</v>
          </cell>
          <cell r="S438">
            <v>0</v>
          </cell>
          <cell r="T438">
            <v>44</v>
          </cell>
          <cell r="U438">
            <v>44</v>
          </cell>
          <cell r="V438">
            <v>0</v>
          </cell>
          <cell r="W438">
            <v>4</v>
          </cell>
          <cell r="X438">
            <v>4</v>
          </cell>
          <cell r="Y438">
            <v>0</v>
          </cell>
          <cell r="Z438">
            <v>0</v>
          </cell>
          <cell r="AA438">
            <v>0</v>
          </cell>
          <cell r="AB438">
            <v>0</v>
          </cell>
          <cell r="AC438">
            <v>0</v>
          </cell>
          <cell r="AD438">
            <v>0</v>
          </cell>
          <cell r="AE438">
            <v>0</v>
          </cell>
          <cell r="AF438">
            <v>3785</v>
          </cell>
          <cell r="AG438">
            <v>3785</v>
          </cell>
          <cell r="AH438">
            <v>0</v>
          </cell>
        </row>
        <row r="439">
          <cell r="B439" t="str">
            <v>J3720</v>
          </cell>
          <cell r="C439" t="str">
            <v>E07000221</v>
          </cell>
          <cell r="D439">
            <v>0</v>
          </cell>
          <cell r="E439" t="str">
            <v>Stratford-on-Avon</v>
          </cell>
          <cell r="F439">
            <v>0</v>
          </cell>
          <cell r="G439">
            <v>122</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row>
        <row r="440">
          <cell r="B440" t="str">
            <v>T3725</v>
          </cell>
          <cell r="C440" t="str">
            <v>E07000222</v>
          </cell>
          <cell r="D440">
            <v>0</v>
          </cell>
          <cell r="E440" t="str">
            <v>Warwick</v>
          </cell>
          <cell r="F440">
            <v>5473</v>
          </cell>
          <cell r="G440">
            <v>0</v>
          </cell>
          <cell r="H440">
            <v>52</v>
          </cell>
          <cell r="I440">
            <v>52</v>
          </cell>
          <cell r="J440">
            <v>0</v>
          </cell>
          <cell r="K440">
            <v>1460</v>
          </cell>
          <cell r="L440">
            <v>1460</v>
          </cell>
          <cell r="M440">
            <v>0</v>
          </cell>
          <cell r="N440">
            <v>1954</v>
          </cell>
          <cell r="O440">
            <v>1954</v>
          </cell>
          <cell r="P440">
            <v>0</v>
          </cell>
          <cell r="Q440">
            <v>1945</v>
          </cell>
          <cell r="R440">
            <v>1945</v>
          </cell>
          <cell r="S440">
            <v>0</v>
          </cell>
          <cell r="T440">
            <v>58</v>
          </cell>
          <cell r="U440">
            <v>58</v>
          </cell>
          <cell r="V440">
            <v>0</v>
          </cell>
          <cell r="W440">
            <v>4</v>
          </cell>
          <cell r="X440">
            <v>4</v>
          </cell>
          <cell r="Y440">
            <v>0</v>
          </cell>
          <cell r="Z440">
            <v>0</v>
          </cell>
          <cell r="AA440">
            <v>0</v>
          </cell>
          <cell r="AB440">
            <v>0</v>
          </cell>
          <cell r="AC440">
            <v>0</v>
          </cell>
          <cell r="AD440">
            <v>0</v>
          </cell>
          <cell r="AE440">
            <v>0</v>
          </cell>
          <cell r="AF440">
            <v>5473</v>
          </cell>
          <cell r="AG440">
            <v>5473</v>
          </cell>
          <cell r="AH440">
            <v>0</v>
          </cell>
        </row>
        <row r="441">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row>
        <row r="442">
          <cell r="B442">
            <v>0</v>
          </cell>
          <cell r="C442" t="str">
            <v>E10000032</v>
          </cell>
          <cell r="D442" t="str">
            <v>West Sussex</v>
          </cell>
          <cell r="E442">
            <v>0</v>
          </cell>
          <cell r="F442">
            <v>13893</v>
          </cell>
          <cell r="G442">
            <v>1600</v>
          </cell>
          <cell r="H442">
            <v>413</v>
          </cell>
          <cell r="I442">
            <v>413</v>
          </cell>
          <cell r="J442">
            <v>0</v>
          </cell>
          <cell r="K442">
            <v>3462</v>
          </cell>
          <cell r="L442">
            <v>3447</v>
          </cell>
          <cell r="M442">
            <v>15</v>
          </cell>
          <cell r="N442">
            <v>4200</v>
          </cell>
          <cell r="O442">
            <v>4167</v>
          </cell>
          <cell r="P442">
            <v>33</v>
          </cell>
          <cell r="Q442">
            <v>5407</v>
          </cell>
          <cell r="R442">
            <v>5393</v>
          </cell>
          <cell r="S442">
            <v>14</v>
          </cell>
          <cell r="T442">
            <v>343</v>
          </cell>
          <cell r="U442">
            <v>343</v>
          </cell>
          <cell r="V442">
            <v>0</v>
          </cell>
          <cell r="W442">
            <v>21</v>
          </cell>
          <cell r="X442">
            <v>21</v>
          </cell>
          <cell r="Y442">
            <v>0</v>
          </cell>
          <cell r="Z442">
            <v>0</v>
          </cell>
          <cell r="AA442">
            <v>0</v>
          </cell>
          <cell r="AB442">
            <v>0</v>
          </cell>
          <cell r="AC442">
            <v>30</v>
          </cell>
          <cell r="AD442">
            <v>30</v>
          </cell>
          <cell r="AE442">
            <v>0</v>
          </cell>
          <cell r="AF442">
            <v>13876</v>
          </cell>
          <cell r="AG442">
            <v>13814</v>
          </cell>
          <cell r="AH442">
            <v>62</v>
          </cell>
        </row>
        <row r="443">
          <cell r="B443" t="str">
            <v>Y3805</v>
          </cell>
          <cell r="C443" t="str">
            <v>E07000223</v>
          </cell>
          <cell r="D443">
            <v>0</v>
          </cell>
          <cell r="E443" t="str">
            <v>Adur</v>
          </cell>
          <cell r="F443">
            <v>2601</v>
          </cell>
          <cell r="G443">
            <v>0</v>
          </cell>
          <cell r="H443">
            <v>164</v>
          </cell>
          <cell r="I443">
            <v>164</v>
          </cell>
          <cell r="J443">
            <v>0</v>
          </cell>
          <cell r="K443">
            <v>712</v>
          </cell>
          <cell r="L443">
            <v>712</v>
          </cell>
          <cell r="M443">
            <v>0</v>
          </cell>
          <cell r="N443">
            <v>913</v>
          </cell>
          <cell r="O443">
            <v>913</v>
          </cell>
          <cell r="P443">
            <v>0</v>
          </cell>
          <cell r="Q443">
            <v>776</v>
          </cell>
          <cell r="R443">
            <v>776</v>
          </cell>
          <cell r="S443">
            <v>0</v>
          </cell>
          <cell r="T443">
            <v>32</v>
          </cell>
          <cell r="U443">
            <v>32</v>
          </cell>
          <cell r="V443">
            <v>0</v>
          </cell>
          <cell r="W443">
            <v>2</v>
          </cell>
          <cell r="X443">
            <v>2</v>
          </cell>
          <cell r="Y443">
            <v>0</v>
          </cell>
          <cell r="Z443">
            <v>0</v>
          </cell>
          <cell r="AA443">
            <v>0</v>
          </cell>
          <cell r="AB443">
            <v>0</v>
          </cell>
          <cell r="AC443">
            <v>2</v>
          </cell>
          <cell r="AD443">
            <v>2</v>
          </cell>
          <cell r="AE443">
            <v>0</v>
          </cell>
          <cell r="AF443">
            <v>2601</v>
          </cell>
          <cell r="AG443">
            <v>2601</v>
          </cell>
          <cell r="AH443">
            <v>0</v>
          </cell>
        </row>
        <row r="444">
          <cell r="B444" t="str">
            <v>C3810</v>
          </cell>
          <cell r="C444" t="str">
            <v>E07000224</v>
          </cell>
          <cell r="D444">
            <v>0</v>
          </cell>
          <cell r="E444" t="str">
            <v>Arun</v>
          </cell>
          <cell r="F444">
            <v>3343</v>
          </cell>
          <cell r="G444">
            <v>0</v>
          </cell>
          <cell r="H444">
            <v>179</v>
          </cell>
          <cell r="I444">
            <v>179</v>
          </cell>
          <cell r="J444">
            <v>0</v>
          </cell>
          <cell r="K444">
            <v>1227</v>
          </cell>
          <cell r="L444">
            <v>1227</v>
          </cell>
          <cell r="M444">
            <v>0</v>
          </cell>
          <cell r="N444">
            <v>921</v>
          </cell>
          <cell r="O444">
            <v>921</v>
          </cell>
          <cell r="P444">
            <v>0</v>
          </cell>
          <cell r="Q444">
            <v>990</v>
          </cell>
          <cell r="R444">
            <v>990</v>
          </cell>
          <cell r="S444">
            <v>0</v>
          </cell>
          <cell r="T444">
            <v>53</v>
          </cell>
          <cell r="U444">
            <v>53</v>
          </cell>
          <cell r="V444">
            <v>0</v>
          </cell>
          <cell r="W444">
            <v>8</v>
          </cell>
          <cell r="X444">
            <v>8</v>
          </cell>
          <cell r="Y444">
            <v>0</v>
          </cell>
          <cell r="Z444">
            <v>0</v>
          </cell>
          <cell r="AA444">
            <v>0</v>
          </cell>
          <cell r="AB444">
            <v>0</v>
          </cell>
          <cell r="AC444">
            <v>4</v>
          </cell>
          <cell r="AD444">
            <v>4</v>
          </cell>
          <cell r="AE444">
            <v>0</v>
          </cell>
          <cell r="AF444">
            <v>3382</v>
          </cell>
          <cell r="AG444">
            <v>3382</v>
          </cell>
          <cell r="AH444">
            <v>0</v>
          </cell>
        </row>
        <row r="445">
          <cell r="B445" t="str">
            <v>L3815</v>
          </cell>
          <cell r="C445" t="str">
            <v>E07000225</v>
          </cell>
          <cell r="D445">
            <v>0</v>
          </cell>
          <cell r="E445" t="str">
            <v>Chichester</v>
          </cell>
          <cell r="F445">
            <v>82</v>
          </cell>
          <cell r="G445">
            <v>274</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row>
        <row r="446">
          <cell r="B446" t="str">
            <v>Q3820</v>
          </cell>
          <cell r="C446" t="str">
            <v>E07000226</v>
          </cell>
          <cell r="D446">
            <v>0</v>
          </cell>
          <cell r="E446" t="str">
            <v>Crawley</v>
          </cell>
          <cell r="F446">
            <v>7791</v>
          </cell>
          <cell r="G446">
            <v>0</v>
          </cell>
          <cell r="H446">
            <v>70</v>
          </cell>
          <cell r="I446">
            <v>70</v>
          </cell>
          <cell r="J446">
            <v>0</v>
          </cell>
          <cell r="K446">
            <v>1523</v>
          </cell>
          <cell r="L446">
            <v>1508</v>
          </cell>
          <cell r="M446">
            <v>15</v>
          </cell>
          <cell r="N446">
            <v>2366</v>
          </cell>
          <cell r="O446">
            <v>2333</v>
          </cell>
          <cell r="P446">
            <v>33</v>
          </cell>
          <cell r="Q446">
            <v>3641</v>
          </cell>
          <cell r="R446">
            <v>3627</v>
          </cell>
          <cell r="S446">
            <v>14</v>
          </cell>
          <cell r="T446">
            <v>258</v>
          </cell>
          <cell r="U446">
            <v>258</v>
          </cell>
          <cell r="V446">
            <v>0</v>
          </cell>
          <cell r="W446">
            <v>11</v>
          </cell>
          <cell r="X446">
            <v>11</v>
          </cell>
          <cell r="Y446">
            <v>0</v>
          </cell>
          <cell r="Z446">
            <v>0</v>
          </cell>
          <cell r="AA446">
            <v>0</v>
          </cell>
          <cell r="AB446">
            <v>0</v>
          </cell>
          <cell r="AC446">
            <v>24</v>
          </cell>
          <cell r="AD446">
            <v>24</v>
          </cell>
          <cell r="AE446">
            <v>0</v>
          </cell>
          <cell r="AF446">
            <v>7893</v>
          </cell>
          <cell r="AG446">
            <v>7831</v>
          </cell>
          <cell r="AH446">
            <v>62</v>
          </cell>
        </row>
        <row r="447">
          <cell r="B447" t="str">
            <v>Z3825</v>
          </cell>
          <cell r="C447" t="str">
            <v>E07000227</v>
          </cell>
          <cell r="D447">
            <v>0</v>
          </cell>
          <cell r="E447" t="str">
            <v>Horsham</v>
          </cell>
          <cell r="F447">
            <v>59</v>
          </cell>
          <cell r="G447">
            <v>16</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row>
        <row r="448">
          <cell r="B448" t="str">
            <v>D3830</v>
          </cell>
          <cell r="C448" t="str">
            <v>E07000228</v>
          </cell>
          <cell r="D448">
            <v>0</v>
          </cell>
          <cell r="E448" t="str">
            <v>Mid Sussex</v>
          </cell>
          <cell r="F448">
            <v>17</v>
          </cell>
          <cell r="G448">
            <v>1310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row>
        <row r="449">
          <cell r="B449" t="str">
            <v>M3835</v>
          </cell>
          <cell r="C449" t="str">
            <v>E07000229</v>
          </cell>
          <cell r="D449">
            <v>0</v>
          </cell>
          <cell r="E449" t="str">
            <v>Worthing</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row>
        <row r="450">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row>
        <row r="451">
          <cell r="B451">
            <v>0</v>
          </cell>
          <cell r="C451" t="str">
            <v>E10000033</v>
          </cell>
          <cell r="D451" t="str">
            <v>Wiltshire</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row>
        <row r="452">
          <cell r="B452" t="str">
            <v>E3905</v>
          </cell>
          <cell r="C452" t="str">
            <v>E07000230</v>
          </cell>
          <cell r="D452">
            <v>0</v>
          </cell>
          <cell r="E452" t="str">
            <v>Kennet</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row>
        <row r="453">
          <cell r="B453" t="str">
            <v>J3910</v>
          </cell>
          <cell r="C453" t="str">
            <v>E07000231</v>
          </cell>
          <cell r="D453">
            <v>0</v>
          </cell>
          <cell r="E453" t="str">
            <v>North Wiltshire</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row>
        <row r="454">
          <cell r="B454" t="str">
            <v>T3915</v>
          </cell>
          <cell r="C454" t="str">
            <v>E07000232</v>
          </cell>
          <cell r="D454">
            <v>0</v>
          </cell>
          <cell r="E454" t="str">
            <v>Salisbury</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row>
        <row r="455">
          <cell r="B455" t="str">
            <v>F3925</v>
          </cell>
          <cell r="C455" t="str">
            <v>E07000233</v>
          </cell>
          <cell r="D455">
            <v>0</v>
          </cell>
          <cell r="E455" t="str">
            <v>West Wiltshire</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row>
        <row r="456">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row>
        <row r="457">
          <cell r="B457">
            <v>0</v>
          </cell>
          <cell r="C457" t="str">
            <v>E10000034</v>
          </cell>
          <cell r="D457" t="str">
            <v>Worcestershire</v>
          </cell>
          <cell r="E457">
            <v>0</v>
          </cell>
          <cell r="F457">
            <v>5908</v>
          </cell>
          <cell r="G457">
            <v>69</v>
          </cell>
          <cell r="H457">
            <v>283</v>
          </cell>
          <cell r="I457">
            <v>283</v>
          </cell>
          <cell r="J457">
            <v>0</v>
          </cell>
          <cell r="K457">
            <v>1946</v>
          </cell>
          <cell r="L457">
            <v>1946</v>
          </cell>
          <cell r="M457">
            <v>0</v>
          </cell>
          <cell r="N457">
            <v>1480</v>
          </cell>
          <cell r="O457">
            <v>1480</v>
          </cell>
          <cell r="P457">
            <v>0</v>
          </cell>
          <cell r="Q457">
            <v>2004</v>
          </cell>
          <cell r="R457">
            <v>2000</v>
          </cell>
          <cell r="S457">
            <v>4</v>
          </cell>
          <cell r="T457">
            <v>152</v>
          </cell>
          <cell r="U457">
            <v>151</v>
          </cell>
          <cell r="V457">
            <v>1</v>
          </cell>
          <cell r="W457">
            <v>17</v>
          </cell>
          <cell r="X457">
            <v>17</v>
          </cell>
          <cell r="Y457">
            <v>0</v>
          </cell>
          <cell r="Z457">
            <v>3</v>
          </cell>
          <cell r="AA457">
            <v>3</v>
          </cell>
          <cell r="AB457">
            <v>0</v>
          </cell>
          <cell r="AC457">
            <v>0</v>
          </cell>
          <cell r="AD457">
            <v>0</v>
          </cell>
          <cell r="AE457">
            <v>0</v>
          </cell>
          <cell r="AF457">
            <v>5885</v>
          </cell>
          <cell r="AG457">
            <v>5880</v>
          </cell>
          <cell r="AH457">
            <v>5</v>
          </cell>
        </row>
        <row r="458">
          <cell r="B458" t="str">
            <v>P1805</v>
          </cell>
          <cell r="C458" t="str">
            <v>E07000234</v>
          </cell>
          <cell r="D458">
            <v>0</v>
          </cell>
          <cell r="E458" t="str">
            <v>Bromsgrove</v>
          </cell>
          <cell r="F458">
            <v>0</v>
          </cell>
          <cell r="G458">
            <v>10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row>
        <row r="459">
          <cell r="B459" t="str">
            <v>J1860</v>
          </cell>
          <cell r="C459" t="str">
            <v>E07000235</v>
          </cell>
          <cell r="D459">
            <v>0</v>
          </cell>
          <cell r="E459" t="str">
            <v>Malvern Hills</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row>
        <row r="460">
          <cell r="B460" t="str">
            <v>Q1825</v>
          </cell>
          <cell r="C460" t="str">
            <v>E07000236</v>
          </cell>
          <cell r="D460">
            <v>0</v>
          </cell>
          <cell r="E460" t="str">
            <v>Redditch</v>
          </cell>
          <cell r="F460">
            <v>5877</v>
          </cell>
          <cell r="G460">
            <v>6</v>
          </cell>
          <cell r="H460">
            <v>276</v>
          </cell>
          <cell r="I460">
            <v>276</v>
          </cell>
          <cell r="J460">
            <v>0</v>
          </cell>
          <cell r="K460">
            <v>1946</v>
          </cell>
          <cell r="L460">
            <v>1946</v>
          </cell>
          <cell r="M460">
            <v>0</v>
          </cell>
          <cell r="N460">
            <v>1479</v>
          </cell>
          <cell r="O460">
            <v>1479</v>
          </cell>
          <cell r="P460">
            <v>0</v>
          </cell>
          <cell r="Q460">
            <v>2004</v>
          </cell>
          <cell r="R460">
            <v>2000</v>
          </cell>
          <cell r="S460">
            <v>4</v>
          </cell>
          <cell r="T460">
            <v>152</v>
          </cell>
          <cell r="U460">
            <v>151</v>
          </cell>
          <cell r="V460">
            <v>1</v>
          </cell>
          <cell r="W460">
            <v>17</v>
          </cell>
          <cell r="X460">
            <v>17</v>
          </cell>
          <cell r="Y460">
            <v>0</v>
          </cell>
          <cell r="Z460">
            <v>3</v>
          </cell>
          <cell r="AA460">
            <v>3</v>
          </cell>
          <cell r="AB460">
            <v>0</v>
          </cell>
          <cell r="AC460">
            <v>0</v>
          </cell>
          <cell r="AD460">
            <v>0</v>
          </cell>
          <cell r="AE460">
            <v>0</v>
          </cell>
          <cell r="AF460">
            <v>5877</v>
          </cell>
          <cell r="AG460">
            <v>5872</v>
          </cell>
          <cell r="AH460">
            <v>5</v>
          </cell>
        </row>
        <row r="461">
          <cell r="B461" t="str">
            <v>D1835</v>
          </cell>
          <cell r="C461" t="str">
            <v>E07000237</v>
          </cell>
          <cell r="D461">
            <v>0</v>
          </cell>
          <cell r="E461" t="str">
            <v>Worcester</v>
          </cell>
          <cell r="F461">
            <v>8</v>
          </cell>
          <cell r="G461">
            <v>14</v>
          </cell>
          <cell r="H461">
            <v>7</v>
          </cell>
          <cell r="I461">
            <v>7</v>
          </cell>
          <cell r="J461">
            <v>0</v>
          </cell>
          <cell r="K461">
            <v>0</v>
          </cell>
          <cell r="L461">
            <v>0</v>
          </cell>
          <cell r="M461">
            <v>0</v>
          </cell>
          <cell r="N461">
            <v>1</v>
          </cell>
          <cell r="O461">
            <v>1</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8</v>
          </cell>
          <cell r="AG461">
            <v>8</v>
          </cell>
          <cell r="AH461">
            <v>0</v>
          </cell>
        </row>
        <row r="462">
          <cell r="B462" t="str">
            <v>H1840</v>
          </cell>
          <cell r="C462" t="str">
            <v>E07000238</v>
          </cell>
          <cell r="D462">
            <v>0</v>
          </cell>
          <cell r="E462" t="str">
            <v>Wychavon</v>
          </cell>
          <cell r="F462">
            <v>23</v>
          </cell>
          <cell r="G462">
            <v>27</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row>
        <row r="463">
          <cell r="B463" t="str">
            <v>R1845</v>
          </cell>
          <cell r="C463" t="str">
            <v>E07000239</v>
          </cell>
          <cell r="D463">
            <v>0</v>
          </cell>
          <cell r="E463" t="str">
            <v>Wyre Forest</v>
          </cell>
          <cell r="F463">
            <v>0</v>
          </cell>
          <cell r="G463">
            <v>12</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3">
          <cell r="B13" t="str">
            <v>F0114</v>
          </cell>
          <cell r="C13" t="str">
            <v>00HA</v>
          </cell>
          <cell r="D13" t="str">
            <v>E06000022</v>
          </cell>
          <cell r="F13" t="str">
            <v>Bath and North East Somerset UA</v>
          </cell>
          <cell r="G13">
            <v>0</v>
          </cell>
          <cell r="H13">
            <v>0</v>
          </cell>
          <cell r="I13">
            <v>0</v>
          </cell>
          <cell r="J13">
            <v>0</v>
          </cell>
          <cell r="K13">
            <v>0</v>
          </cell>
        </row>
        <row r="14">
          <cell r="B14" t="str">
            <v>K0235</v>
          </cell>
          <cell r="C14" t="str">
            <v>00KB</v>
          </cell>
          <cell r="D14" t="str">
            <v>E06000055</v>
          </cell>
          <cell r="E14">
            <v>0</v>
          </cell>
          <cell r="F14" t="str">
            <v>Bedford UA</v>
          </cell>
          <cell r="G14">
            <v>0</v>
          </cell>
          <cell r="H14">
            <v>0</v>
          </cell>
          <cell r="I14">
            <v>0</v>
          </cell>
          <cell r="J14">
            <v>0</v>
          </cell>
          <cell r="K14">
            <v>0</v>
          </cell>
        </row>
        <row r="15">
          <cell r="B15" t="str">
            <v>M2372</v>
          </cell>
          <cell r="C15" t="str">
            <v>00EX</v>
          </cell>
          <cell r="D15" t="str">
            <v>E06000008</v>
          </cell>
          <cell r="E15">
            <v>0</v>
          </cell>
          <cell r="F15" t="str">
            <v>Blackburn with Darwen UA</v>
          </cell>
          <cell r="G15">
            <v>0</v>
          </cell>
          <cell r="H15">
            <v>0</v>
          </cell>
          <cell r="I15">
            <v>0</v>
          </cell>
          <cell r="J15">
            <v>0</v>
          </cell>
          <cell r="K15">
            <v>0</v>
          </cell>
        </row>
        <row r="16">
          <cell r="B16" t="str">
            <v>J2373</v>
          </cell>
          <cell r="C16" t="str">
            <v>00EY</v>
          </cell>
          <cell r="D16" t="str">
            <v>E06000009</v>
          </cell>
          <cell r="E16">
            <v>0</v>
          </cell>
          <cell r="F16" t="str">
            <v>Blackpool UA</v>
          </cell>
          <cell r="G16">
            <v>48</v>
          </cell>
          <cell r="H16">
            <v>48</v>
          </cell>
          <cell r="I16">
            <v>73.239999999999995</v>
          </cell>
          <cell r="J16">
            <v>97.85</v>
          </cell>
          <cell r="K16">
            <v>67.61</v>
          </cell>
        </row>
        <row r="17">
          <cell r="B17" t="str">
            <v>G1250</v>
          </cell>
          <cell r="C17" t="str">
            <v>00HN</v>
          </cell>
          <cell r="D17" t="str">
            <v>E06000028</v>
          </cell>
          <cell r="E17">
            <v>0</v>
          </cell>
          <cell r="F17" t="str">
            <v>Bournemouth UA</v>
          </cell>
          <cell r="G17">
            <v>52</v>
          </cell>
          <cell r="H17">
            <v>52</v>
          </cell>
          <cell r="I17">
            <v>82.24</v>
          </cell>
          <cell r="J17">
            <v>139.18</v>
          </cell>
          <cell r="K17">
            <v>82.24</v>
          </cell>
        </row>
        <row r="18">
          <cell r="B18" t="str">
            <v>R0335</v>
          </cell>
          <cell r="C18" t="str">
            <v>00MA</v>
          </cell>
          <cell r="D18" t="str">
            <v>E06000036</v>
          </cell>
          <cell r="E18">
            <v>0</v>
          </cell>
          <cell r="F18" t="str">
            <v>Bracknell Forest UA</v>
          </cell>
          <cell r="G18">
            <v>0</v>
          </cell>
          <cell r="H18">
            <v>0</v>
          </cell>
          <cell r="I18">
            <v>0</v>
          </cell>
          <cell r="J18">
            <v>0</v>
          </cell>
          <cell r="K18">
            <v>0</v>
          </cell>
        </row>
        <row r="19">
          <cell r="B19" t="str">
            <v>Q1445</v>
          </cell>
          <cell r="C19" t="str">
            <v>00ML</v>
          </cell>
          <cell r="D19" t="str">
            <v>E06000043</v>
          </cell>
          <cell r="E19">
            <v>0</v>
          </cell>
          <cell r="F19" t="str">
            <v>Brighton and Hove UA</v>
          </cell>
          <cell r="G19">
            <v>52</v>
          </cell>
          <cell r="H19">
            <v>0</v>
          </cell>
          <cell r="I19">
            <v>83.72</v>
          </cell>
          <cell r="J19">
            <v>0</v>
          </cell>
          <cell r="K19">
            <v>83.72</v>
          </cell>
        </row>
        <row r="20">
          <cell r="B20" t="str">
            <v>Z0116</v>
          </cell>
          <cell r="C20" t="str">
            <v>00HB</v>
          </cell>
          <cell r="D20" t="str">
            <v>E06000023</v>
          </cell>
          <cell r="E20">
            <v>0</v>
          </cell>
          <cell r="F20" t="str">
            <v>Bristol, City of UA</v>
          </cell>
          <cell r="G20">
            <v>48</v>
          </cell>
          <cell r="H20">
            <v>0</v>
          </cell>
          <cell r="I20">
            <v>85.65</v>
          </cell>
          <cell r="J20">
            <v>0</v>
          </cell>
          <cell r="K20">
            <v>79.06</v>
          </cell>
        </row>
        <row r="21">
          <cell r="B21" t="str">
            <v>P0240</v>
          </cell>
          <cell r="C21" t="str">
            <v>00KC</v>
          </cell>
          <cell r="D21" t="str">
            <v>E06000056</v>
          </cell>
          <cell r="E21">
            <v>0</v>
          </cell>
          <cell r="F21" t="str">
            <v>Central Bedfordshire UA</v>
          </cell>
          <cell r="G21">
            <v>48</v>
          </cell>
          <cell r="H21">
            <v>48</v>
          </cell>
          <cell r="I21">
            <v>108.29</v>
          </cell>
          <cell r="J21">
            <v>153.9</v>
          </cell>
          <cell r="K21">
            <v>99.96</v>
          </cell>
        </row>
        <row r="22">
          <cell r="B22" t="str">
            <v>R0660</v>
          </cell>
          <cell r="C22" t="str">
            <v>00EQ</v>
          </cell>
          <cell r="D22" t="str">
            <v>E06000049</v>
          </cell>
          <cell r="E22">
            <v>0</v>
          </cell>
          <cell r="F22" t="str">
            <v>Cheshire East UA</v>
          </cell>
          <cell r="G22">
            <v>0</v>
          </cell>
          <cell r="H22">
            <v>0</v>
          </cell>
          <cell r="I22">
            <v>0</v>
          </cell>
          <cell r="J22">
            <v>0</v>
          </cell>
          <cell r="K22">
            <v>0</v>
          </cell>
        </row>
        <row r="23">
          <cell r="B23" t="str">
            <v>A0665</v>
          </cell>
          <cell r="C23" t="str">
            <v>00EW</v>
          </cell>
          <cell r="D23" t="str">
            <v>E06000050</v>
          </cell>
          <cell r="E23">
            <v>0</v>
          </cell>
          <cell r="F23" t="str">
            <v>Cheshire West and Chester UA</v>
          </cell>
          <cell r="G23">
            <v>50</v>
          </cell>
          <cell r="H23">
            <v>0</v>
          </cell>
          <cell r="I23">
            <v>81.180000000000007</v>
          </cell>
          <cell r="J23">
            <v>0</v>
          </cell>
          <cell r="K23">
            <v>78.06</v>
          </cell>
        </row>
        <row r="24">
          <cell r="B24" t="str">
            <v>D0840</v>
          </cell>
          <cell r="C24" t="str">
            <v>00HE</v>
          </cell>
          <cell r="D24" t="str">
            <v>E06000052</v>
          </cell>
          <cell r="E24">
            <v>0</v>
          </cell>
          <cell r="F24" t="str">
            <v>Cornwall UA</v>
          </cell>
          <cell r="G24">
            <v>52</v>
          </cell>
          <cell r="H24">
            <v>52</v>
          </cell>
          <cell r="I24">
            <v>71.28</v>
          </cell>
          <cell r="J24">
            <v>119</v>
          </cell>
          <cell r="K24">
            <v>71.28</v>
          </cell>
        </row>
        <row r="25">
          <cell r="B25" t="str">
            <v>X1355</v>
          </cell>
          <cell r="C25" t="str">
            <v>00EJ</v>
          </cell>
          <cell r="D25" t="str">
            <v>E06000047</v>
          </cell>
          <cell r="E25">
            <v>0</v>
          </cell>
          <cell r="F25" t="str">
            <v>County Durham UA</v>
          </cell>
          <cell r="G25">
            <v>0</v>
          </cell>
          <cell r="H25">
            <v>0</v>
          </cell>
          <cell r="I25">
            <v>0</v>
          </cell>
          <cell r="J25">
            <v>0</v>
          </cell>
          <cell r="K25">
            <v>0</v>
          </cell>
        </row>
        <row r="26">
          <cell r="B26" t="str">
            <v>N1350</v>
          </cell>
          <cell r="C26" t="str">
            <v>00EH</v>
          </cell>
          <cell r="D26" t="str">
            <v>E06000005</v>
          </cell>
          <cell r="E26">
            <v>0</v>
          </cell>
          <cell r="F26" t="str">
            <v>Darlington UA</v>
          </cell>
          <cell r="G26">
            <v>52</v>
          </cell>
          <cell r="H26">
            <v>0</v>
          </cell>
          <cell r="I26">
            <v>70.489999999999995</v>
          </cell>
          <cell r="J26">
            <v>0</v>
          </cell>
          <cell r="K26">
            <v>70.489999999999995</v>
          </cell>
        </row>
        <row r="27">
          <cell r="B27" t="str">
            <v>C1055</v>
          </cell>
          <cell r="C27" t="str">
            <v>00FK</v>
          </cell>
          <cell r="D27" t="str">
            <v>E06000015</v>
          </cell>
          <cell r="E27">
            <v>0</v>
          </cell>
          <cell r="F27" t="str">
            <v>Derby UA</v>
          </cell>
          <cell r="G27">
            <v>52</v>
          </cell>
          <cell r="H27">
            <v>52</v>
          </cell>
          <cell r="I27">
            <v>84.26</v>
          </cell>
          <cell r="J27">
            <v>107.85</v>
          </cell>
          <cell r="K27">
            <v>84.26</v>
          </cell>
        </row>
        <row r="28">
          <cell r="B28" t="str">
            <v>E2001</v>
          </cell>
          <cell r="C28" t="str">
            <v>00FB</v>
          </cell>
          <cell r="D28" t="str">
            <v>E06000011</v>
          </cell>
          <cell r="E28">
            <v>0</v>
          </cell>
          <cell r="F28" t="str">
            <v>East Riding of Yorkshire UA</v>
          </cell>
          <cell r="G28">
            <v>48</v>
          </cell>
          <cell r="H28">
            <v>48</v>
          </cell>
          <cell r="I28">
            <v>84.67</v>
          </cell>
          <cell r="J28">
            <v>98.82</v>
          </cell>
          <cell r="K28">
            <v>78.16</v>
          </cell>
        </row>
        <row r="29">
          <cell r="B29" t="str">
            <v>D0650</v>
          </cell>
          <cell r="C29" t="str">
            <v>00ET</v>
          </cell>
          <cell r="D29" t="str">
            <v>E06000006</v>
          </cell>
          <cell r="E29">
            <v>0</v>
          </cell>
          <cell r="F29" t="str">
            <v>Halton UA</v>
          </cell>
          <cell r="G29">
            <v>0</v>
          </cell>
          <cell r="H29">
            <v>0</v>
          </cell>
          <cell r="I29">
            <v>0</v>
          </cell>
          <cell r="J29">
            <v>0</v>
          </cell>
          <cell r="K29">
            <v>0</v>
          </cell>
        </row>
        <row r="30">
          <cell r="B30" t="str">
            <v>H0724</v>
          </cell>
          <cell r="C30" t="str">
            <v>00EB</v>
          </cell>
          <cell r="D30" t="str">
            <v>E06000001</v>
          </cell>
          <cell r="E30">
            <v>0</v>
          </cell>
          <cell r="F30" t="str">
            <v>Hartlepool UA</v>
          </cell>
          <cell r="G30">
            <v>0</v>
          </cell>
          <cell r="H30">
            <v>0</v>
          </cell>
          <cell r="I30">
            <v>0</v>
          </cell>
          <cell r="J30">
            <v>0</v>
          </cell>
          <cell r="K30">
            <v>0</v>
          </cell>
        </row>
        <row r="31">
          <cell r="B31" t="str">
            <v>W1850</v>
          </cell>
          <cell r="C31" t="str">
            <v>00GA</v>
          </cell>
          <cell r="D31" t="str">
            <v>E06000019</v>
          </cell>
          <cell r="E31">
            <v>0</v>
          </cell>
          <cell r="F31" t="str">
            <v>Herefordshire, County of UA</v>
          </cell>
          <cell r="G31">
            <v>0</v>
          </cell>
          <cell r="H31">
            <v>0</v>
          </cell>
          <cell r="I31">
            <v>0</v>
          </cell>
          <cell r="J31">
            <v>0</v>
          </cell>
          <cell r="K31">
            <v>0</v>
          </cell>
        </row>
        <row r="32">
          <cell r="B32" t="str">
            <v>P2114</v>
          </cell>
          <cell r="C32" t="str">
            <v>00MW</v>
          </cell>
          <cell r="D32" t="str">
            <v>E06000046</v>
          </cell>
          <cell r="E32">
            <v>0</v>
          </cell>
          <cell r="F32" t="str">
            <v>Isle of Wight UA</v>
          </cell>
          <cell r="G32">
            <v>0</v>
          </cell>
          <cell r="H32">
            <v>0</v>
          </cell>
          <cell r="I32">
            <v>0</v>
          </cell>
          <cell r="J32">
            <v>0</v>
          </cell>
          <cell r="K32">
            <v>0</v>
          </cell>
        </row>
        <row r="33">
          <cell r="B33" t="str">
            <v>Z0835</v>
          </cell>
          <cell r="C33" t="str">
            <v>00HF</v>
          </cell>
          <cell r="D33" t="str">
            <v>E06000053</v>
          </cell>
          <cell r="E33">
            <v>0</v>
          </cell>
          <cell r="F33" t="str">
            <v>Isles of Scilly UA 6</v>
          </cell>
          <cell r="G33">
            <v>52</v>
          </cell>
          <cell r="H33">
            <v>0</v>
          </cell>
          <cell r="I33">
            <v>0</v>
          </cell>
          <cell r="J33">
            <v>0</v>
          </cell>
          <cell r="K33">
            <v>0</v>
          </cell>
        </row>
        <row r="34">
          <cell r="B34" t="str">
            <v>V2004</v>
          </cell>
          <cell r="C34" t="str">
            <v>00FA</v>
          </cell>
          <cell r="D34" t="str">
            <v>E06000010</v>
          </cell>
          <cell r="E34">
            <v>0</v>
          </cell>
          <cell r="F34" t="str">
            <v>Kingston upon Hull, City of UA</v>
          </cell>
          <cell r="G34">
            <v>50</v>
          </cell>
          <cell r="H34">
            <v>0</v>
          </cell>
          <cell r="I34">
            <v>75.510000000000005</v>
          </cell>
          <cell r="J34">
            <v>0</v>
          </cell>
          <cell r="K34">
            <v>72.61</v>
          </cell>
        </row>
        <row r="35">
          <cell r="B35" t="str">
            <v>W2465</v>
          </cell>
          <cell r="C35" t="str">
            <v>00FN</v>
          </cell>
          <cell r="D35" t="str">
            <v>E06000016</v>
          </cell>
          <cell r="E35">
            <v>0</v>
          </cell>
          <cell r="F35" t="str">
            <v>Leicester UA</v>
          </cell>
          <cell r="G35">
            <v>50</v>
          </cell>
          <cell r="H35">
            <v>50</v>
          </cell>
          <cell r="I35">
            <v>76</v>
          </cell>
          <cell r="J35">
            <v>104.85</v>
          </cell>
          <cell r="K35">
            <v>73.08</v>
          </cell>
        </row>
        <row r="36">
          <cell r="B36" t="str">
            <v>B0230</v>
          </cell>
          <cell r="C36" t="str">
            <v>00KA</v>
          </cell>
          <cell r="D36" t="str">
            <v>E06000032</v>
          </cell>
          <cell r="E36">
            <v>0</v>
          </cell>
          <cell r="F36" t="str">
            <v>Luton UA</v>
          </cell>
          <cell r="G36">
            <v>50</v>
          </cell>
          <cell r="H36">
            <v>50</v>
          </cell>
          <cell r="I36">
            <v>84.84</v>
          </cell>
          <cell r="J36">
            <v>148.41999999999999</v>
          </cell>
          <cell r="K36">
            <v>81.58</v>
          </cell>
        </row>
        <row r="37">
          <cell r="B37" t="str">
            <v>A2280</v>
          </cell>
          <cell r="C37" t="str">
            <v>00LC</v>
          </cell>
          <cell r="D37" t="str">
            <v>E06000035</v>
          </cell>
          <cell r="E37">
            <v>0</v>
          </cell>
          <cell r="F37" t="str">
            <v>Medway UA</v>
          </cell>
          <cell r="G37">
            <v>50</v>
          </cell>
          <cell r="H37">
            <v>0</v>
          </cell>
          <cell r="I37">
            <v>87.61</v>
          </cell>
          <cell r="J37">
            <v>0</v>
          </cell>
          <cell r="K37">
            <v>84.24</v>
          </cell>
        </row>
        <row r="38">
          <cell r="B38" t="str">
            <v>W0734</v>
          </cell>
          <cell r="C38" t="str">
            <v>00EC</v>
          </cell>
          <cell r="D38" t="str">
            <v>E06000002</v>
          </cell>
          <cell r="E38">
            <v>0</v>
          </cell>
          <cell r="F38" t="str">
            <v>Middlesbrough UA</v>
          </cell>
          <cell r="G38">
            <v>0</v>
          </cell>
          <cell r="H38">
            <v>0</v>
          </cell>
          <cell r="I38">
            <v>0</v>
          </cell>
          <cell r="J38">
            <v>0</v>
          </cell>
          <cell r="K38">
            <v>0</v>
          </cell>
        </row>
        <row r="39">
          <cell r="B39" t="str">
            <v>Y0435</v>
          </cell>
          <cell r="C39" t="str">
            <v>00MG</v>
          </cell>
          <cell r="D39" t="str">
            <v>E06000042</v>
          </cell>
          <cell r="E39">
            <v>0</v>
          </cell>
          <cell r="F39" t="str">
            <v>Milton Keynes UA</v>
          </cell>
          <cell r="G39">
            <v>50</v>
          </cell>
          <cell r="H39">
            <v>0</v>
          </cell>
          <cell r="I39">
            <v>87.18</v>
          </cell>
          <cell r="J39">
            <v>0</v>
          </cell>
          <cell r="K39">
            <v>83.83</v>
          </cell>
        </row>
        <row r="40">
          <cell r="B40" t="str">
            <v>B2002</v>
          </cell>
          <cell r="C40" t="str">
            <v>00FC</v>
          </cell>
          <cell r="D40" t="str">
            <v>E06000012</v>
          </cell>
          <cell r="E40">
            <v>0</v>
          </cell>
          <cell r="F40" t="str">
            <v>North East Lincolnshire UA</v>
          </cell>
          <cell r="G40">
            <v>0</v>
          </cell>
          <cell r="H40">
            <v>0</v>
          </cell>
          <cell r="I40">
            <v>0</v>
          </cell>
          <cell r="J40">
            <v>0</v>
          </cell>
          <cell r="K40">
            <v>0</v>
          </cell>
        </row>
        <row r="41">
          <cell r="B41" t="str">
            <v>Y2003</v>
          </cell>
          <cell r="C41" t="str">
            <v>00FD</v>
          </cell>
          <cell r="D41" t="str">
            <v>E06000013</v>
          </cell>
          <cell r="E41">
            <v>0</v>
          </cell>
          <cell r="F41" t="str">
            <v>North Lincolnshire UA</v>
          </cell>
          <cell r="G41">
            <v>0</v>
          </cell>
          <cell r="H41">
            <v>0</v>
          </cell>
          <cell r="I41">
            <v>0</v>
          </cell>
          <cell r="J41">
            <v>0</v>
          </cell>
          <cell r="K41">
            <v>0</v>
          </cell>
        </row>
        <row r="42">
          <cell r="B42" t="str">
            <v>D0121</v>
          </cell>
          <cell r="C42" t="str">
            <v>00HC</v>
          </cell>
          <cell r="D42" t="str">
            <v>E06000024</v>
          </cell>
          <cell r="E42">
            <v>0</v>
          </cell>
          <cell r="F42" t="str">
            <v>North Somerset UA</v>
          </cell>
          <cell r="G42">
            <v>0</v>
          </cell>
          <cell r="H42">
            <v>0</v>
          </cell>
          <cell r="I42">
            <v>0</v>
          </cell>
          <cell r="J42">
            <v>0</v>
          </cell>
          <cell r="K42">
            <v>0</v>
          </cell>
        </row>
        <row r="43">
          <cell r="B43" t="str">
            <v>P2935</v>
          </cell>
          <cell r="C43" t="str">
            <v>00EM</v>
          </cell>
          <cell r="D43" t="str">
            <v>E06000057</v>
          </cell>
          <cell r="E43">
            <v>0</v>
          </cell>
          <cell r="F43" t="str">
            <v>Northumberland UA</v>
          </cell>
          <cell r="G43">
            <v>49</v>
          </cell>
          <cell r="H43">
            <v>0</v>
          </cell>
          <cell r="I43">
            <v>73.78</v>
          </cell>
          <cell r="J43">
            <v>0</v>
          </cell>
          <cell r="K43">
            <v>69.52</v>
          </cell>
        </row>
        <row r="44">
          <cell r="B44" t="str">
            <v>Q3060</v>
          </cell>
          <cell r="C44" t="str">
            <v>00FY</v>
          </cell>
          <cell r="D44" t="str">
            <v>E06000018</v>
          </cell>
          <cell r="E44">
            <v>0</v>
          </cell>
          <cell r="F44" t="str">
            <v>Nottingham UA</v>
          </cell>
          <cell r="G44">
            <v>50</v>
          </cell>
          <cell r="H44">
            <v>50</v>
          </cell>
          <cell r="I44">
            <v>77.58</v>
          </cell>
          <cell r="J44">
            <v>98.93</v>
          </cell>
          <cell r="K44">
            <v>74.599999999999994</v>
          </cell>
        </row>
        <row r="45">
          <cell r="B45" t="str">
            <v>J0540</v>
          </cell>
          <cell r="C45" t="str">
            <v>00JA</v>
          </cell>
          <cell r="D45" t="str">
            <v>E06000031</v>
          </cell>
          <cell r="E45">
            <v>0</v>
          </cell>
          <cell r="F45" t="str">
            <v>Peterborough UA</v>
          </cell>
          <cell r="G45">
            <v>0</v>
          </cell>
          <cell r="H45">
            <v>0</v>
          </cell>
          <cell r="I45">
            <v>0</v>
          </cell>
          <cell r="J45">
            <v>0</v>
          </cell>
          <cell r="K45">
            <v>0</v>
          </cell>
        </row>
        <row r="46">
          <cell r="B46" t="str">
            <v>N1160</v>
          </cell>
          <cell r="C46" t="str">
            <v>00HG</v>
          </cell>
          <cell r="D46" t="str">
            <v>E06000026</v>
          </cell>
          <cell r="E46">
            <v>0</v>
          </cell>
          <cell r="F46" t="str">
            <v>Plymouth UA</v>
          </cell>
          <cell r="G46">
            <v>0</v>
          </cell>
          <cell r="H46">
            <v>0</v>
          </cell>
          <cell r="I46">
            <v>0</v>
          </cell>
          <cell r="J46">
            <v>0</v>
          </cell>
          <cell r="K46">
            <v>0</v>
          </cell>
        </row>
        <row r="47">
          <cell r="B47" t="str">
            <v>Q1255</v>
          </cell>
          <cell r="C47" t="str">
            <v>00HP</v>
          </cell>
          <cell r="D47" t="str">
            <v>E06000029</v>
          </cell>
          <cell r="E47">
            <v>0</v>
          </cell>
          <cell r="F47" t="str">
            <v>Poole UA</v>
          </cell>
          <cell r="G47">
            <v>48</v>
          </cell>
          <cell r="H47">
            <v>0</v>
          </cell>
          <cell r="I47">
            <v>88.57</v>
          </cell>
          <cell r="J47">
            <v>0</v>
          </cell>
          <cell r="K47">
            <v>81.760000000000005</v>
          </cell>
        </row>
        <row r="48">
          <cell r="B48" t="str">
            <v>Z1775</v>
          </cell>
          <cell r="C48" t="str">
            <v>00MR</v>
          </cell>
          <cell r="D48" t="str">
            <v>E06000044</v>
          </cell>
          <cell r="E48">
            <v>0</v>
          </cell>
          <cell r="F48" t="str">
            <v>Portsmouth UA</v>
          </cell>
          <cell r="G48">
            <v>52</v>
          </cell>
          <cell r="H48">
            <v>0</v>
          </cell>
          <cell r="I48">
            <v>85.41</v>
          </cell>
          <cell r="J48">
            <v>0</v>
          </cell>
          <cell r="K48">
            <v>85.41</v>
          </cell>
        </row>
        <row r="49">
          <cell r="B49" t="str">
            <v>E0345</v>
          </cell>
          <cell r="C49" t="str">
            <v>00MC</v>
          </cell>
          <cell r="D49" t="str">
            <v>E06000038</v>
          </cell>
          <cell r="F49" t="str">
            <v>Reading UA</v>
          </cell>
          <cell r="G49">
            <v>49</v>
          </cell>
          <cell r="H49">
            <v>0</v>
          </cell>
          <cell r="I49">
            <v>105.19</v>
          </cell>
          <cell r="J49">
            <v>0</v>
          </cell>
          <cell r="K49">
            <v>99.12</v>
          </cell>
        </row>
        <row r="50">
          <cell r="B50" t="str">
            <v>V0728</v>
          </cell>
          <cell r="C50" t="str">
            <v>00EE</v>
          </cell>
          <cell r="D50" t="str">
            <v>E06000003</v>
          </cell>
          <cell r="F50" t="str">
            <v>Redcar and Cleveland UA</v>
          </cell>
          <cell r="G50">
            <v>0</v>
          </cell>
          <cell r="H50">
            <v>0</v>
          </cell>
          <cell r="I50">
            <v>0</v>
          </cell>
          <cell r="J50">
            <v>0</v>
          </cell>
          <cell r="K50">
            <v>0</v>
          </cell>
        </row>
        <row r="51">
          <cell r="B51" t="str">
            <v>A2470</v>
          </cell>
          <cell r="C51" t="str">
            <v>00FP</v>
          </cell>
          <cell r="D51" t="str">
            <v>E06000017</v>
          </cell>
          <cell r="E51">
            <v>0</v>
          </cell>
          <cell r="F51" t="str">
            <v>Rutland UA</v>
          </cell>
          <cell r="G51">
            <v>0</v>
          </cell>
          <cell r="H51">
            <v>0</v>
          </cell>
          <cell r="I51">
            <v>0</v>
          </cell>
          <cell r="J51">
            <v>0</v>
          </cell>
          <cell r="K51">
            <v>0</v>
          </cell>
        </row>
        <row r="52">
          <cell r="B52" t="str">
            <v>L3245</v>
          </cell>
          <cell r="C52" t="str">
            <v>00GG</v>
          </cell>
          <cell r="D52" t="str">
            <v>E06000051</v>
          </cell>
          <cell r="E52">
            <v>0</v>
          </cell>
          <cell r="F52" t="str">
            <v>Shropshire UA</v>
          </cell>
          <cell r="G52">
            <v>48</v>
          </cell>
          <cell r="H52">
            <v>48</v>
          </cell>
          <cell r="I52">
            <v>87.24</v>
          </cell>
          <cell r="J52">
            <v>108.5</v>
          </cell>
          <cell r="K52">
            <v>80.53</v>
          </cell>
        </row>
        <row r="53">
          <cell r="B53" t="str">
            <v>J0350</v>
          </cell>
          <cell r="C53" t="str">
            <v>00MD</v>
          </cell>
          <cell r="D53" t="str">
            <v>E06000039</v>
          </cell>
          <cell r="F53" t="str">
            <v>Slough UA</v>
          </cell>
          <cell r="G53">
            <v>52</v>
          </cell>
          <cell r="H53">
            <v>0</v>
          </cell>
          <cell r="I53">
            <v>102.22</v>
          </cell>
          <cell r="J53">
            <v>0</v>
          </cell>
          <cell r="K53">
            <v>102.22</v>
          </cell>
        </row>
        <row r="54">
          <cell r="B54" t="str">
            <v>P0119</v>
          </cell>
          <cell r="C54" t="str">
            <v>00HD</v>
          </cell>
          <cell r="D54" t="str">
            <v>E06000025</v>
          </cell>
          <cell r="F54" t="str">
            <v>South Gloucestershire UA</v>
          </cell>
          <cell r="G54">
            <v>0</v>
          </cell>
          <cell r="H54">
            <v>0</v>
          </cell>
          <cell r="I54">
            <v>0</v>
          </cell>
          <cell r="J54">
            <v>0</v>
          </cell>
          <cell r="K54">
            <v>0</v>
          </cell>
        </row>
        <row r="55">
          <cell r="B55" t="str">
            <v>D1780</v>
          </cell>
          <cell r="C55" t="str">
            <v>00MS</v>
          </cell>
          <cell r="D55" t="str">
            <v>E06000045</v>
          </cell>
          <cell r="E55">
            <v>0</v>
          </cell>
          <cell r="F55" t="str">
            <v>Southampton UA</v>
          </cell>
          <cell r="G55">
            <v>48</v>
          </cell>
          <cell r="H55">
            <v>0</v>
          </cell>
          <cell r="I55">
            <v>90.93</v>
          </cell>
          <cell r="J55">
            <v>0</v>
          </cell>
          <cell r="K55">
            <v>83.94</v>
          </cell>
        </row>
        <row r="56">
          <cell r="B56" t="str">
            <v>D1590</v>
          </cell>
          <cell r="C56" t="str">
            <v>00KF</v>
          </cell>
          <cell r="D56" t="str">
            <v>E06000033</v>
          </cell>
          <cell r="E56">
            <v>0</v>
          </cell>
          <cell r="F56" t="str">
            <v>Southend-on-Sea UA</v>
          </cell>
          <cell r="G56">
            <v>52</v>
          </cell>
          <cell r="H56">
            <v>0</v>
          </cell>
          <cell r="I56">
            <v>84.66</v>
          </cell>
          <cell r="J56">
            <v>0</v>
          </cell>
          <cell r="K56">
            <v>84.66</v>
          </cell>
        </row>
        <row r="57">
          <cell r="B57" t="str">
            <v>H0738</v>
          </cell>
          <cell r="C57" t="str">
            <v>00EF</v>
          </cell>
          <cell r="D57" t="str">
            <v>E06000004</v>
          </cell>
          <cell r="F57" t="str">
            <v>Stockton-on-Tees UA</v>
          </cell>
          <cell r="G57">
            <v>0</v>
          </cell>
          <cell r="H57">
            <v>0</v>
          </cell>
          <cell r="I57">
            <v>0</v>
          </cell>
          <cell r="J57">
            <v>0</v>
          </cell>
          <cell r="K57">
            <v>0</v>
          </cell>
        </row>
        <row r="58">
          <cell r="B58" t="str">
            <v>M3455</v>
          </cell>
          <cell r="C58" t="str">
            <v>00GL</v>
          </cell>
          <cell r="D58" t="str">
            <v>E06000021</v>
          </cell>
          <cell r="E58">
            <v>0</v>
          </cell>
          <cell r="F58" t="str">
            <v>Stoke-on-Trent UA</v>
          </cell>
          <cell r="G58">
            <v>48</v>
          </cell>
          <cell r="H58">
            <v>0</v>
          </cell>
          <cell r="I58">
            <v>77.83</v>
          </cell>
          <cell r="J58">
            <v>0</v>
          </cell>
          <cell r="K58">
            <v>71.84</v>
          </cell>
        </row>
        <row r="59">
          <cell r="B59" t="str">
            <v>U3935</v>
          </cell>
          <cell r="C59" t="str">
            <v>00HX</v>
          </cell>
          <cell r="D59" t="str">
            <v>E06000030</v>
          </cell>
          <cell r="F59" t="str">
            <v>Swindon UA</v>
          </cell>
          <cell r="G59">
            <v>48</v>
          </cell>
          <cell r="H59">
            <v>48</v>
          </cell>
          <cell r="I59">
            <v>86.3</v>
          </cell>
          <cell r="J59">
            <v>109.66</v>
          </cell>
          <cell r="K59">
            <v>79.66</v>
          </cell>
        </row>
        <row r="60">
          <cell r="B60" t="str">
            <v>C3240</v>
          </cell>
          <cell r="C60" t="str">
            <v>00GF</v>
          </cell>
          <cell r="D60" t="str">
            <v>E06000020</v>
          </cell>
          <cell r="E60">
            <v>0</v>
          </cell>
          <cell r="F60" t="str">
            <v>Telford and Wrekin UA</v>
          </cell>
          <cell r="G60">
            <v>0</v>
          </cell>
          <cell r="H60">
            <v>0</v>
          </cell>
          <cell r="I60">
            <v>0</v>
          </cell>
          <cell r="J60">
            <v>0</v>
          </cell>
          <cell r="K60">
            <v>0</v>
          </cell>
        </row>
        <row r="61">
          <cell r="B61" t="str">
            <v>M1595</v>
          </cell>
          <cell r="C61" t="str">
            <v>00KG</v>
          </cell>
          <cell r="D61" t="str">
            <v>E06000034</v>
          </cell>
          <cell r="E61">
            <v>0</v>
          </cell>
          <cell r="F61" t="str">
            <v>Thurrock UA</v>
          </cell>
          <cell r="G61">
            <v>50</v>
          </cell>
          <cell r="H61">
            <v>0</v>
          </cell>
          <cell r="I61">
            <v>88.72</v>
          </cell>
          <cell r="J61">
            <v>0</v>
          </cell>
          <cell r="K61">
            <v>85.31</v>
          </cell>
        </row>
        <row r="62">
          <cell r="B62" t="str">
            <v>X1165</v>
          </cell>
          <cell r="C62" t="str">
            <v>00HH</v>
          </cell>
          <cell r="D62" t="str">
            <v>E06000027</v>
          </cell>
          <cell r="F62" t="str">
            <v>Torbay UA</v>
          </cell>
          <cell r="G62">
            <v>0</v>
          </cell>
          <cell r="H62">
            <v>0</v>
          </cell>
          <cell r="I62">
            <v>0</v>
          </cell>
          <cell r="J62">
            <v>0</v>
          </cell>
          <cell r="K62">
            <v>0</v>
          </cell>
        </row>
        <row r="63">
          <cell r="B63" t="str">
            <v>M0655</v>
          </cell>
          <cell r="C63" t="str">
            <v>00EU</v>
          </cell>
          <cell r="D63" t="str">
            <v>E06000007</v>
          </cell>
          <cell r="E63">
            <v>0</v>
          </cell>
          <cell r="F63" t="str">
            <v>Warrington UA</v>
          </cell>
          <cell r="G63">
            <v>0</v>
          </cell>
          <cell r="H63">
            <v>0</v>
          </cell>
          <cell r="I63">
            <v>0</v>
          </cell>
          <cell r="J63">
            <v>0</v>
          </cell>
          <cell r="K63">
            <v>0</v>
          </cell>
        </row>
        <row r="64">
          <cell r="B64" t="str">
            <v>W0340</v>
          </cell>
          <cell r="C64" t="str">
            <v>00MB</v>
          </cell>
          <cell r="D64" t="str">
            <v>E06000037</v>
          </cell>
          <cell r="F64" t="str">
            <v>West Berkshire UA</v>
          </cell>
          <cell r="G64">
            <v>0</v>
          </cell>
          <cell r="H64">
            <v>0</v>
          </cell>
          <cell r="I64">
            <v>0</v>
          </cell>
          <cell r="J64">
            <v>0</v>
          </cell>
          <cell r="K64">
            <v>0</v>
          </cell>
        </row>
        <row r="65">
          <cell r="B65" t="str">
            <v>Y3940</v>
          </cell>
          <cell r="C65" t="str">
            <v>00HY</v>
          </cell>
          <cell r="D65" t="str">
            <v>E06000054</v>
          </cell>
          <cell r="E65">
            <v>0</v>
          </cell>
          <cell r="F65" t="str">
            <v>Wiltshire UA</v>
          </cell>
          <cell r="G65">
            <v>50</v>
          </cell>
          <cell r="H65">
            <v>0</v>
          </cell>
          <cell r="I65">
            <v>92.19</v>
          </cell>
          <cell r="J65">
            <v>0</v>
          </cell>
          <cell r="K65">
            <v>88.64</v>
          </cell>
        </row>
        <row r="66">
          <cell r="B66" t="str">
            <v>T0355</v>
          </cell>
          <cell r="C66" t="str">
            <v>00ME</v>
          </cell>
          <cell r="D66" t="str">
            <v>E06000040</v>
          </cell>
          <cell r="F66" t="str">
            <v>Windsor and Maidenhead UA</v>
          </cell>
          <cell r="G66">
            <v>0</v>
          </cell>
          <cell r="H66">
            <v>0</v>
          </cell>
          <cell r="I66">
            <v>0</v>
          </cell>
          <cell r="J66">
            <v>0</v>
          </cell>
          <cell r="K66">
            <v>0</v>
          </cell>
        </row>
        <row r="67">
          <cell r="B67" t="str">
            <v>X0360</v>
          </cell>
          <cell r="C67" t="str">
            <v>00MF</v>
          </cell>
          <cell r="D67" t="str">
            <v>E06000041</v>
          </cell>
          <cell r="F67" t="str">
            <v>Wokingham UA</v>
          </cell>
          <cell r="G67">
            <v>52</v>
          </cell>
          <cell r="H67">
            <v>0</v>
          </cell>
          <cell r="I67">
            <v>104.76</v>
          </cell>
          <cell r="J67">
            <v>0</v>
          </cell>
          <cell r="K67">
            <v>104.76</v>
          </cell>
        </row>
        <row r="68">
          <cell r="B68" t="str">
            <v>C2741</v>
          </cell>
          <cell r="C68" t="str">
            <v>00FF</v>
          </cell>
          <cell r="D68" t="str">
            <v>E06000014</v>
          </cell>
          <cell r="E68">
            <v>0</v>
          </cell>
          <cell r="F68" t="str">
            <v>York UA</v>
          </cell>
          <cell r="G68">
            <v>48</v>
          </cell>
          <cell r="H68">
            <v>0</v>
          </cell>
          <cell r="I68">
            <v>85.46</v>
          </cell>
          <cell r="J68">
            <v>0</v>
          </cell>
          <cell r="K68">
            <v>78.89</v>
          </cell>
        </row>
        <row r="69">
          <cell r="G69">
            <v>0</v>
          </cell>
          <cell r="H69">
            <v>0</v>
          </cell>
          <cell r="I69">
            <v>0</v>
          </cell>
          <cell r="J69">
            <v>0</v>
          </cell>
          <cell r="K69">
            <v>0</v>
          </cell>
        </row>
        <row r="70">
          <cell r="B70">
            <v>0</v>
          </cell>
          <cell r="C70">
            <v>0</v>
          </cell>
          <cell r="D70">
            <v>0</v>
          </cell>
          <cell r="E70">
            <v>0</v>
          </cell>
          <cell r="F70">
            <v>0</v>
          </cell>
          <cell r="G70">
            <v>0</v>
          </cell>
          <cell r="H70">
            <v>0</v>
          </cell>
          <cell r="I70">
            <v>105.81490803591522</v>
          </cell>
          <cell r="J70">
            <v>153.96553639846744</v>
          </cell>
          <cell r="K70">
            <v>104.96408609136475</v>
          </cell>
        </row>
        <row r="71">
          <cell r="G71">
            <v>0</v>
          </cell>
          <cell r="H71">
            <v>0</v>
          </cell>
          <cell r="I71">
            <v>0</v>
          </cell>
          <cell r="J71">
            <v>0</v>
          </cell>
          <cell r="K71">
            <v>0</v>
          </cell>
        </row>
        <row r="72">
          <cell r="B72" t="str">
            <v>Z5060</v>
          </cell>
          <cell r="C72" t="str">
            <v>00AB</v>
          </cell>
          <cell r="D72" t="str">
            <v>E09000002</v>
          </cell>
          <cell r="E72">
            <v>0</v>
          </cell>
          <cell r="F72" t="str">
            <v>Barking and Dagenham</v>
          </cell>
          <cell r="G72">
            <v>52</v>
          </cell>
          <cell r="H72">
            <v>52</v>
          </cell>
          <cell r="I72">
            <v>90.82</v>
          </cell>
          <cell r="J72">
            <v>143.16999999999999</v>
          </cell>
          <cell r="K72">
            <v>90.82</v>
          </cell>
        </row>
        <row r="73">
          <cell r="B73" t="str">
            <v>N5090</v>
          </cell>
          <cell r="C73" t="str">
            <v>00AC</v>
          </cell>
          <cell r="D73" t="str">
            <v>E09000003</v>
          </cell>
          <cell r="E73">
            <v>0</v>
          </cell>
          <cell r="F73" t="str">
            <v>Barnet</v>
          </cell>
          <cell r="G73">
            <v>48</v>
          </cell>
          <cell r="H73">
            <v>0</v>
          </cell>
          <cell r="I73">
            <v>109.47</v>
          </cell>
          <cell r="J73">
            <v>0</v>
          </cell>
          <cell r="K73">
            <v>101.05</v>
          </cell>
        </row>
        <row r="74">
          <cell r="B74" t="str">
            <v>D5120</v>
          </cell>
          <cell r="C74" t="str">
            <v>00AD</v>
          </cell>
          <cell r="D74" t="str">
            <v>E09000004</v>
          </cell>
          <cell r="E74">
            <v>0</v>
          </cell>
          <cell r="F74" t="str">
            <v>Bexley</v>
          </cell>
          <cell r="G74">
            <v>0</v>
          </cell>
          <cell r="H74">
            <v>0</v>
          </cell>
          <cell r="I74">
            <v>0</v>
          </cell>
          <cell r="J74">
            <v>0</v>
          </cell>
          <cell r="K74">
            <v>0</v>
          </cell>
        </row>
        <row r="75">
          <cell r="B75" t="str">
            <v>T5150</v>
          </cell>
          <cell r="C75" t="str">
            <v>00AE</v>
          </cell>
          <cell r="D75" t="str">
            <v>E09000005</v>
          </cell>
          <cell r="E75">
            <v>0</v>
          </cell>
          <cell r="F75" t="str">
            <v>Brent</v>
          </cell>
          <cell r="G75">
            <v>52</v>
          </cell>
          <cell r="H75">
            <v>0</v>
          </cell>
          <cell r="I75">
            <v>114.53</v>
          </cell>
          <cell r="J75">
            <v>0</v>
          </cell>
          <cell r="K75">
            <v>114.53</v>
          </cell>
        </row>
        <row r="76">
          <cell r="B76" t="str">
            <v>G5180</v>
          </cell>
          <cell r="C76" t="str">
            <v>00AF</v>
          </cell>
          <cell r="D76" t="str">
            <v>E09000006</v>
          </cell>
          <cell r="E76">
            <v>0</v>
          </cell>
          <cell r="F76" t="str">
            <v>Bromley</v>
          </cell>
          <cell r="G76">
            <v>0</v>
          </cell>
          <cell r="H76">
            <v>0</v>
          </cell>
          <cell r="I76">
            <v>0</v>
          </cell>
          <cell r="J76">
            <v>0</v>
          </cell>
          <cell r="K76">
            <v>0</v>
          </cell>
        </row>
        <row r="77">
          <cell r="B77" t="str">
            <v>X5210</v>
          </cell>
          <cell r="C77" t="str">
            <v>00AG</v>
          </cell>
          <cell r="D77" t="str">
            <v>E09000007</v>
          </cell>
          <cell r="E77">
            <v>0</v>
          </cell>
          <cell r="F77" t="str">
            <v>Camden</v>
          </cell>
          <cell r="G77">
            <v>52</v>
          </cell>
          <cell r="H77">
            <v>0</v>
          </cell>
          <cell r="I77">
            <v>109.79</v>
          </cell>
          <cell r="J77">
            <v>0</v>
          </cell>
          <cell r="K77">
            <v>109.79</v>
          </cell>
        </row>
        <row r="78">
          <cell r="B78" t="str">
            <v>K5030</v>
          </cell>
          <cell r="C78" t="str">
            <v>00AA</v>
          </cell>
          <cell r="D78" t="str">
            <v>E09000001</v>
          </cell>
          <cell r="E78">
            <v>0</v>
          </cell>
          <cell r="F78" t="str">
            <v>City of London</v>
          </cell>
          <cell r="G78">
            <v>52</v>
          </cell>
          <cell r="H78">
            <v>0</v>
          </cell>
          <cell r="I78">
            <v>100.69</v>
          </cell>
          <cell r="J78">
            <v>0</v>
          </cell>
          <cell r="K78">
            <v>100.69</v>
          </cell>
        </row>
        <row r="79">
          <cell r="B79" t="str">
            <v>L5240</v>
          </cell>
          <cell r="C79" t="str">
            <v>00AH</v>
          </cell>
          <cell r="D79" t="str">
            <v>E09000008</v>
          </cell>
          <cell r="E79">
            <v>0</v>
          </cell>
          <cell r="F79" t="str">
            <v>Croydon</v>
          </cell>
          <cell r="G79">
            <v>50</v>
          </cell>
          <cell r="H79">
            <v>50</v>
          </cell>
          <cell r="I79">
            <v>111.6</v>
          </cell>
          <cell r="J79">
            <v>143.07</v>
          </cell>
          <cell r="K79">
            <v>107.31</v>
          </cell>
        </row>
        <row r="80">
          <cell r="B80" t="str">
            <v>A5270</v>
          </cell>
          <cell r="C80" t="str">
            <v>00AJ</v>
          </cell>
          <cell r="D80" t="str">
            <v>E09000009</v>
          </cell>
          <cell r="E80">
            <v>0</v>
          </cell>
          <cell r="F80" t="str">
            <v>Ealing</v>
          </cell>
          <cell r="G80">
            <v>52</v>
          </cell>
          <cell r="H80">
            <v>0</v>
          </cell>
          <cell r="I80">
            <v>95.19</v>
          </cell>
          <cell r="J80">
            <v>0</v>
          </cell>
          <cell r="K80">
            <v>95.19</v>
          </cell>
        </row>
        <row r="81">
          <cell r="B81" t="str">
            <v>Q5300</v>
          </cell>
          <cell r="C81" t="str">
            <v>00AK</v>
          </cell>
          <cell r="D81" t="str">
            <v>E09000010</v>
          </cell>
          <cell r="E81">
            <v>0</v>
          </cell>
          <cell r="F81" t="str">
            <v>Enfield</v>
          </cell>
          <cell r="G81">
            <v>52</v>
          </cell>
          <cell r="H81">
            <v>0</v>
          </cell>
          <cell r="I81">
            <v>102.75</v>
          </cell>
          <cell r="J81">
            <v>0</v>
          </cell>
          <cell r="K81">
            <v>102.75</v>
          </cell>
        </row>
        <row r="82">
          <cell r="B82" t="str">
            <v>E5330</v>
          </cell>
          <cell r="C82" t="str">
            <v>00AL</v>
          </cell>
          <cell r="D82" t="str">
            <v>E09000011</v>
          </cell>
          <cell r="E82">
            <v>0</v>
          </cell>
          <cell r="F82" t="str">
            <v>Greenwich</v>
          </cell>
          <cell r="G82">
            <v>52</v>
          </cell>
          <cell r="H82">
            <v>0</v>
          </cell>
          <cell r="I82">
            <v>102.18</v>
          </cell>
          <cell r="J82">
            <v>0</v>
          </cell>
          <cell r="K82">
            <v>102.18</v>
          </cell>
        </row>
        <row r="83">
          <cell r="B83" t="str">
            <v>U5360</v>
          </cell>
          <cell r="C83" t="str">
            <v>00AM</v>
          </cell>
          <cell r="D83" t="str">
            <v>E09000012</v>
          </cell>
          <cell r="E83">
            <v>0</v>
          </cell>
          <cell r="F83" t="str">
            <v>Hackney</v>
          </cell>
          <cell r="G83">
            <v>52</v>
          </cell>
          <cell r="H83">
            <v>52</v>
          </cell>
          <cell r="I83">
            <v>99.41</v>
          </cell>
          <cell r="J83">
            <v>0</v>
          </cell>
          <cell r="K83">
            <v>99.41</v>
          </cell>
        </row>
        <row r="84">
          <cell r="B84" t="str">
            <v>H5390</v>
          </cell>
          <cell r="C84" t="str">
            <v>00AN</v>
          </cell>
          <cell r="D84" t="str">
            <v>E09000013</v>
          </cell>
          <cell r="E84">
            <v>0</v>
          </cell>
          <cell r="F84" t="str">
            <v>Hammersmith and Fulham</v>
          </cell>
          <cell r="G84">
            <v>52</v>
          </cell>
          <cell r="H84">
            <v>0</v>
          </cell>
          <cell r="I84">
            <v>106.29</v>
          </cell>
          <cell r="J84">
            <v>0</v>
          </cell>
          <cell r="K84">
            <v>106.29</v>
          </cell>
        </row>
        <row r="85">
          <cell r="B85" t="str">
            <v>Y5420</v>
          </cell>
          <cell r="C85" t="str">
            <v>00AP</v>
          </cell>
          <cell r="D85" t="str">
            <v>E09000014</v>
          </cell>
          <cell r="E85">
            <v>0</v>
          </cell>
          <cell r="F85" t="str">
            <v>Haringey</v>
          </cell>
          <cell r="G85">
            <v>52</v>
          </cell>
          <cell r="H85">
            <v>0</v>
          </cell>
          <cell r="I85">
            <v>103.27</v>
          </cell>
          <cell r="J85">
            <v>0</v>
          </cell>
          <cell r="K85">
            <v>103.27</v>
          </cell>
        </row>
        <row r="86">
          <cell r="B86" t="str">
            <v>M5450</v>
          </cell>
          <cell r="C86" t="str">
            <v>00AQ</v>
          </cell>
          <cell r="D86" t="str">
            <v>E09000015</v>
          </cell>
          <cell r="E86">
            <v>0</v>
          </cell>
          <cell r="F86" t="str">
            <v>Harrow</v>
          </cell>
          <cell r="G86">
            <v>52</v>
          </cell>
          <cell r="H86">
            <v>0</v>
          </cell>
          <cell r="I86">
            <v>112.5</v>
          </cell>
          <cell r="J86">
            <v>0</v>
          </cell>
          <cell r="K86">
            <v>112.5</v>
          </cell>
        </row>
        <row r="87">
          <cell r="B87" t="str">
            <v>B5480</v>
          </cell>
          <cell r="C87" t="str">
            <v>00AR</v>
          </cell>
          <cell r="D87" t="str">
            <v>E09000016</v>
          </cell>
          <cell r="E87">
            <v>0</v>
          </cell>
          <cell r="F87" t="str">
            <v>Havering</v>
          </cell>
          <cell r="G87">
            <v>48</v>
          </cell>
          <cell r="H87">
            <v>0</v>
          </cell>
          <cell r="I87">
            <v>98.19</v>
          </cell>
          <cell r="J87">
            <v>0</v>
          </cell>
          <cell r="K87">
            <v>90.64</v>
          </cell>
        </row>
        <row r="88">
          <cell r="B88" t="str">
            <v>R5510</v>
          </cell>
          <cell r="C88" t="str">
            <v>00AS</v>
          </cell>
          <cell r="D88" t="str">
            <v>E09000017</v>
          </cell>
          <cell r="E88">
            <v>0</v>
          </cell>
          <cell r="F88" t="str">
            <v>Hillingdon</v>
          </cell>
          <cell r="G88">
            <v>52</v>
          </cell>
          <cell r="H88">
            <v>0</v>
          </cell>
          <cell r="I88">
            <v>110.62</v>
          </cell>
          <cell r="J88">
            <v>0</v>
          </cell>
          <cell r="K88">
            <v>110.62</v>
          </cell>
        </row>
        <row r="89">
          <cell r="B89" t="str">
            <v>F5540</v>
          </cell>
          <cell r="C89" t="str">
            <v>00AT</v>
          </cell>
          <cell r="D89" t="str">
            <v>E09000018</v>
          </cell>
          <cell r="E89">
            <v>0</v>
          </cell>
          <cell r="F89" t="str">
            <v>Hounslow</v>
          </cell>
          <cell r="G89">
            <v>52</v>
          </cell>
          <cell r="H89">
            <v>0</v>
          </cell>
          <cell r="I89">
            <v>101.45</v>
          </cell>
          <cell r="J89">
            <v>0</v>
          </cell>
          <cell r="K89">
            <v>101.45</v>
          </cell>
        </row>
        <row r="90">
          <cell r="B90" t="str">
            <v>V5570</v>
          </cell>
          <cell r="C90" t="str">
            <v>00AU</v>
          </cell>
          <cell r="D90" t="str">
            <v>E09000019</v>
          </cell>
          <cell r="E90">
            <v>0</v>
          </cell>
          <cell r="F90" t="str">
            <v>Islington</v>
          </cell>
          <cell r="G90">
            <v>52</v>
          </cell>
          <cell r="H90">
            <v>0</v>
          </cell>
          <cell r="I90">
            <v>111.85</v>
          </cell>
          <cell r="J90">
            <v>0</v>
          </cell>
          <cell r="K90">
            <v>111.85</v>
          </cell>
        </row>
        <row r="91">
          <cell r="B91" t="str">
            <v>K5600</v>
          </cell>
          <cell r="C91" t="str">
            <v>00AW</v>
          </cell>
          <cell r="D91" t="str">
            <v>E09000020</v>
          </cell>
          <cell r="E91">
            <v>0</v>
          </cell>
          <cell r="F91" t="str">
            <v>Kensington and Chelsea</v>
          </cell>
          <cell r="G91">
            <v>52</v>
          </cell>
          <cell r="H91">
            <v>0</v>
          </cell>
          <cell r="I91">
            <v>118.56</v>
          </cell>
          <cell r="J91">
            <v>0</v>
          </cell>
          <cell r="K91">
            <v>118.56</v>
          </cell>
        </row>
        <row r="92">
          <cell r="B92" t="str">
            <v>Z5630</v>
          </cell>
          <cell r="C92" t="str">
            <v>00AX</v>
          </cell>
          <cell r="D92" t="str">
            <v>E09000021</v>
          </cell>
          <cell r="E92">
            <v>0</v>
          </cell>
          <cell r="F92" t="str">
            <v>Kingston upon Thames</v>
          </cell>
          <cell r="G92">
            <v>52</v>
          </cell>
          <cell r="H92">
            <v>0</v>
          </cell>
          <cell r="I92">
            <v>114.95</v>
          </cell>
          <cell r="J92">
            <v>0</v>
          </cell>
          <cell r="K92">
            <v>114.95</v>
          </cell>
        </row>
        <row r="93">
          <cell r="B93" t="str">
            <v>N5660</v>
          </cell>
          <cell r="C93" t="str">
            <v>00AY</v>
          </cell>
          <cell r="D93" t="str">
            <v>E09000022</v>
          </cell>
          <cell r="E93">
            <v>0</v>
          </cell>
          <cell r="F93" t="str">
            <v>Lambeth</v>
          </cell>
          <cell r="G93">
            <v>52</v>
          </cell>
          <cell r="H93">
            <v>0</v>
          </cell>
          <cell r="I93">
            <v>107.06</v>
          </cell>
          <cell r="J93">
            <v>0</v>
          </cell>
          <cell r="K93">
            <v>107.06</v>
          </cell>
        </row>
        <row r="94">
          <cell r="B94" t="str">
            <v>C5690</v>
          </cell>
          <cell r="C94" t="str">
            <v>00AZ</v>
          </cell>
          <cell r="D94" t="str">
            <v>E09000023</v>
          </cell>
          <cell r="E94">
            <v>0</v>
          </cell>
          <cell r="F94" t="str">
            <v>Lewisham</v>
          </cell>
          <cell r="G94">
            <v>52</v>
          </cell>
          <cell r="H94">
            <v>0</v>
          </cell>
          <cell r="I94">
            <v>98.45</v>
          </cell>
          <cell r="J94">
            <v>0</v>
          </cell>
          <cell r="K94">
            <v>98.45</v>
          </cell>
        </row>
        <row r="95">
          <cell r="B95" t="str">
            <v>T5720</v>
          </cell>
          <cell r="C95" t="str">
            <v>00BA</v>
          </cell>
          <cell r="D95" t="str">
            <v>E09000024</v>
          </cell>
          <cell r="E95">
            <v>0</v>
          </cell>
          <cell r="F95" t="str">
            <v>Merton</v>
          </cell>
          <cell r="G95">
            <v>0</v>
          </cell>
          <cell r="H95">
            <v>0</v>
          </cell>
          <cell r="I95">
            <v>0</v>
          </cell>
          <cell r="J95">
            <v>0</v>
          </cell>
          <cell r="K95">
            <v>0</v>
          </cell>
        </row>
        <row r="96">
          <cell r="B96" t="str">
            <v>G5750</v>
          </cell>
          <cell r="C96" t="str">
            <v>00BB</v>
          </cell>
          <cell r="D96" t="str">
            <v>E09000025</v>
          </cell>
          <cell r="E96">
            <v>0</v>
          </cell>
          <cell r="F96" t="str">
            <v>Newham</v>
          </cell>
          <cell r="G96">
            <v>50</v>
          </cell>
          <cell r="H96">
            <v>50</v>
          </cell>
          <cell r="I96">
            <v>99.92</v>
          </cell>
          <cell r="J96">
            <v>159.52000000000001</v>
          </cell>
          <cell r="K96">
            <v>96.08</v>
          </cell>
        </row>
        <row r="97">
          <cell r="B97" t="str">
            <v>W5780</v>
          </cell>
          <cell r="C97" t="str">
            <v>00BC</v>
          </cell>
          <cell r="D97" t="str">
            <v>E09000026</v>
          </cell>
          <cell r="E97">
            <v>0</v>
          </cell>
          <cell r="F97" t="str">
            <v>Redbridge</v>
          </cell>
          <cell r="G97">
            <v>50</v>
          </cell>
          <cell r="H97">
            <v>50</v>
          </cell>
          <cell r="I97">
            <v>109.31</v>
          </cell>
          <cell r="J97">
            <v>0</v>
          </cell>
          <cell r="K97">
            <v>105.11</v>
          </cell>
        </row>
        <row r="98">
          <cell r="B98" t="str">
            <v>L5810</v>
          </cell>
          <cell r="C98" t="str">
            <v>00BD</v>
          </cell>
          <cell r="D98" t="str">
            <v>E09000027</v>
          </cell>
          <cell r="E98">
            <v>0</v>
          </cell>
          <cell r="F98" t="str">
            <v>Richmond upon Thames</v>
          </cell>
          <cell r="G98">
            <v>0</v>
          </cell>
          <cell r="H98">
            <v>0</v>
          </cell>
          <cell r="I98">
            <v>0</v>
          </cell>
          <cell r="J98">
            <v>0</v>
          </cell>
          <cell r="K98">
            <v>0</v>
          </cell>
        </row>
        <row r="99">
          <cell r="B99" t="str">
            <v>A5840</v>
          </cell>
          <cell r="C99" t="str">
            <v>00BE</v>
          </cell>
          <cell r="D99" t="str">
            <v>E09000028</v>
          </cell>
          <cell r="E99">
            <v>0</v>
          </cell>
          <cell r="F99" t="str">
            <v>Southwark</v>
          </cell>
          <cell r="G99">
            <v>52</v>
          </cell>
          <cell r="H99">
            <v>0</v>
          </cell>
          <cell r="I99">
            <v>99.18</v>
          </cell>
          <cell r="J99">
            <v>0</v>
          </cell>
          <cell r="K99">
            <v>99.18</v>
          </cell>
        </row>
        <row r="100">
          <cell r="B100" t="str">
            <v>P5870</v>
          </cell>
          <cell r="C100" t="str">
            <v>00BF</v>
          </cell>
          <cell r="D100" t="str">
            <v>E09000029</v>
          </cell>
          <cell r="E100">
            <v>0</v>
          </cell>
          <cell r="F100" t="str">
            <v>Sutton</v>
          </cell>
          <cell r="G100">
            <v>52</v>
          </cell>
          <cell r="H100">
            <v>0</v>
          </cell>
          <cell r="I100">
            <v>108.82</v>
          </cell>
          <cell r="J100">
            <v>0</v>
          </cell>
          <cell r="K100">
            <v>108.82</v>
          </cell>
        </row>
        <row r="101">
          <cell r="B101" t="str">
            <v>E5900</v>
          </cell>
          <cell r="C101" t="str">
            <v>00BG</v>
          </cell>
          <cell r="D101" t="str">
            <v>E09000030</v>
          </cell>
          <cell r="E101">
            <v>0</v>
          </cell>
          <cell r="F101" t="str">
            <v>Tower Hamlets</v>
          </cell>
          <cell r="G101">
            <v>52</v>
          </cell>
          <cell r="H101">
            <v>0</v>
          </cell>
          <cell r="I101">
            <v>111.48</v>
          </cell>
          <cell r="J101">
            <v>0</v>
          </cell>
          <cell r="K101">
            <v>111.48</v>
          </cell>
        </row>
        <row r="102">
          <cell r="B102" t="str">
            <v>U5930</v>
          </cell>
          <cell r="C102" t="str">
            <v>00BH</v>
          </cell>
          <cell r="D102" t="str">
            <v>E09000031</v>
          </cell>
          <cell r="E102">
            <v>0</v>
          </cell>
          <cell r="F102" t="str">
            <v>Waltham Forest</v>
          </cell>
          <cell r="G102">
            <v>50</v>
          </cell>
          <cell r="H102">
            <v>0</v>
          </cell>
          <cell r="I102">
            <v>104.83</v>
          </cell>
          <cell r="J102">
            <v>0</v>
          </cell>
          <cell r="K102">
            <v>100.8</v>
          </cell>
        </row>
        <row r="103">
          <cell r="B103" t="str">
            <v>H5960</v>
          </cell>
          <cell r="C103" t="str">
            <v>00BJ</v>
          </cell>
          <cell r="D103" t="str">
            <v>E09000032</v>
          </cell>
          <cell r="E103">
            <v>0</v>
          </cell>
          <cell r="F103" t="str">
            <v>Wandsworth</v>
          </cell>
          <cell r="G103">
            <v>52</v>
          </cell>
          <cell r="H103">
            <v>52</v>
          </cell>
          <cell r="I103">
            <v>125.59</v>
          </cell>
          <cell r="J103">
            <v>212.27</v>
          </cell>
          <cell r="K103">
            <v>125.59</v>
          </cell>
        </row>
        <row r="104">
          <cell r="B104" t="str">
            <v>X5990</v>
          </cell>
          <cell r="C104" t="str">
            <v>00BK</v>
          </cell>
          <cell r="D104" t="str">
            <v>E09000033</v>
          </cell>
          <cell r="E104">
            <v>0</v>
          </cell>
          <cell r="F104" t="str">
            <v>Westminster</v>
          </cell>
          <cell r="G104">
            <v>52</v>
          </cell>
          <cell r="H104">
            <v>0</v>
          </cell>
          <cell r="I104">
            <v>122.19</v>
          </cell>
          <cell r="J104">
            <v>0</v>
          </cell>
          <cell r="K104">
            <v>122.19</v>
          </cell>
        </row>
        <row r="105">
          <cell r="G105">
            <v>0</v>
          </cell>
          <cell r="H105">
            <v>0</v>
          </cell>
          <cell r="I105">
            <v>0</v>
          </cell>
          <cell r="J105">
            <v>0</v>
          </cell>
          <cell r="K105">
            <v>0</v>
          </cell>
        </row>
        <row r="106">
          <cell r="B106">
            <v>0</v>
          </cell>
          <cell r="C106">
            <v>0</v>
          </cell>
          <cell r="D106">
            <v>0</v>
          </cell>
          <cell r="E106">
            <v>0</v>
          </cell>
          <cell r="F106">
            <v>0</v>
          </cell>
          <cell r="G106">
            <v>0</v>
          </cell>
          <cell r="H106">
            <v>0</v>
          </cell>
          <cell r="I106">
            <v>78.96077839342307</v>
          </cell>
          <cell r="J106">
            <v>105.7954472693032</v>
          </cell>
          <cell r="K106">
            <v>75.820937820301125</v>
          </cell>
        </row>
        <row r="107">
          <cell r="G107">
            <v>0</v>
          </cell>
          <cell r="H107">
            <v>0</v>
          </cell>
          <cell r="I107">
            <v>0</v>
          </cell>
          <cell r="J107">
            <v>0</v>
          </cell>
          <cell r="K107">
            <v>0</v>
          </cell>
        </row>
        <row r="108">
          <cell r="B108">
            <v>0</v>
          </cell>
          <cell r="C108">
            <v>0</v>
          </cell>
          <cell r="D108" t="str">
            <v>E11000001</v>
          </cell>
          <cell r="E108" t="str">
            <v>Greater Manchester (Met County)</v>
          </cell>
          <cell r="F108">
            <v>0</v>
          </cell>
          <cell r="G108">
            <v>0</v>
          </cell>
          <cell r="H108">
            <v>0</v>
          </cell>
          <cell r="I108">
            <v>0</v>
          </cell>
          <cell r="J108">
            <v>0</v>
          </cell>
          <cell r="K108">
            <v>0</v>
          </cell>
        </row>
        <row r="109">
          <cell r="B109" t="str">
            <v>N4205</v>
          </cell>
          <cell r="C109" t="str">
            <v>00BL</v>
          </cell>
          <cell r="D109" t="str">
            <v>E08000001</v>
          </cell>
          <cell r="E109">
            <v>0</v>
          </cell>
          <cell r="F109" t="str">
            <v>Bolton</v>
          </cell>
          <cell r="G109">
            <v>0</v>
          </cell>
          <cell r="H109">
            <v>0</v>
          </cell>
          <cell r="I109">
            <v>0</v>
          </cell>
          <cell r="J109">
            <v>0</v>
          </cell>
          <cell r="K109">
            <v>0</v>
          </cell>
        </row>
        <row r="110">
          <cell r="B110" t="str">
            <v>T4210</v>
          </cell>
          <cell r="C110" t="str">
            <v>00BM</v>
          </cell>
          <cell r="D110" t="str">
            <v>E08000002</v>
          </cell>
          <cell r="E110">
            <v>0</v>
          </cell>
          <cell r="F110" t="str">
            <v>Bury</v>
          </cell>
          <cell r="G110">
            <v>50</v>
          </cell>
          <cell r="H110">
            <v>0</v>
          </cell>
          <cell r="I110">
            <v>75.680000000000007</v>
          </cell>
          <cell r="J110">
            <v>0</v>
          </cell>
          <cell r="K110">
            <v>72.77</v>
          </cell>
        </row>
        <row r="111">
          <cell r="B111" t="str">
            <v>B4215</v>
          </cell>
          <cell r="C111" t="str">
            <v>00BN</v>
          </cell>
          <cell r="D111" t="str">
            <v>E08000003</v>
          </cell>
          <cell r="E111">
            <v>0</v>
          </cell>
          <cell r="F111" t="str">
            <v>Manchester</v>
          </cell>
          <cell r="G111">
            <v>50</v>
          </cell>
          <cell r="H111">
            <v>0</v>
          </cell>
          <cell r="I111">
            <v>75.819999999999993</v>
          </cell>
          <cell r="J111">
            <v>0</v>
          </cell>
          <cell r="K111">
            <v>72.900000000000006</v>
          </cell>
        </row>
        <row r="112">
          <cell r="B112" t="str">
            <v>F4220</v>
          </cell>
          <cell r="C112" t="str">
            <v>00BP</v>
          </cell>
          <cell r="D112" t="str">
            <v>E08000004</v>
          </cell>
          <cell r="E112">
            <v>0</v>
          </cell>
          <cell r="F112" t="str">
            <v>Oldham</v>
          </cell>
          <cell r="G112">
            <v>48</v>
          </cell>
          <cell r="H112">
            <v>0</v>
          </cell>
          <cell r="I112">
            <v>77.010000000000005</v>
          </cell>
          <cell r="J112">
            <v>0</v>
          </cell>
          <cell r="K112">
            <v>71.09</v>
          </cell>
        </row>
        <row r="113">
          <cell r="B113" t="str">
            <v>P4225</v>
          </cell>
          <cell r="C113" t="str">
            <v>00BQ</v>
          </cell>
          <cell r="D113" t="str">
            <v>E08000005</v>
          </cell>
          <cell r="E113">
            <v>0</v>
          </cell>
          <cell r="F113" t="str">
            <v>Rochdale</v>
          </cell>
          <cell r="G113">
            <v>0</v>
          </cell>
          <cell r="H113">
            <v>0</v>
          </cell>
          <cell r="I113">
            <v>0</v>
          </cell>
          <cell r="J113">
            <v>0</v>
          </cell>
          <cell r="K113">
            <v>0</v>
          </cell>
        </row>
        <row r="114">
          <cell r="B114" t="str">
            <v>U4230</v>
          </cell>
          <cell r="C114" t="str">
            <v>00BR</v>
          </cell>
          <cell r="D114" t="str">
            <v>E08000006</v>
          </cell>
          <cell r="E114">
            <v>0</v>
          </cell>
          <cell r="F114" t="str">
            <v>Salford</v>
          </cell>
          <cell r="G114">
            <v>48</v>
          </cell>
          <cell r="H114">
            <v>0</v>
          </cell>
          <cell r="I114">
            <v>84.73</v>
          </cell>
          <cell r="J114">
            <v>0</v>
          </cell>
          <cell r="K114">
            <v>78.209999999999994</v>
          </cell>
        </row>
        <row r="115">
          <cell r="B115" t="str">
            <v>C4235</v>
          </cell>
          <cell r="C115" t="str">
            <v>00BS</v>
          </cell>
          <cell r="D115" t="str">
            <v>E08000007</v>
          </cell>
          <cell r="E115">
            <v>0</v>
          </cell>
          <cell r="F115" t="str">
            <v>Stockport</v>
          </cell>
          <cell r="G115">
            <v>48</v>
          </cell>
          <cell r="H115">
            <v>48</v>
          </cell>
          <cell r="I115">
            <v>79.84</v>
          </cell>
          <cell r="J115">
            <v>132.97999999999999</v>
          </cell>
          <cell r="K115">
            <v>73.7</v>
          </cell>
        </row>
        <row r="116">
          <cell r="B116" t="str">
            <v>G4240</v>
          </cell>
          <cell r="C116" t="str">
            <v>00BT</v>
          </cell>
          <cell r="D116" t="str">
            <v>E08000008</v>
          </cell>
          <cell r="E116">
            <v>0</v>
          </cell>
          <cell r="F116" t="str">
            <v>Tameside</v>
          </cell>
          <cell r="G116">
            <v>0</v>
          </cell>
          <cell r="H116">
            <v>0</v>
          </cell>
          <cell r="I116">
            <v>0</v>
          </cell>
          <cell r="J116">
            <v>0</v>
          </cell>
          <cell r="K116">
            <v>0</v>
          </cell>
        </row>
        <row r="117">
          <cell r="B117" t="str">
            <v>Q4245</v>
          </cell>
          <cell r="C117" t="str">
            <v>00BU</v>
          </cell>
          <cell r="D117" t="str">
            <v>E08000009</v>
          </cell>
          <cell r="E117">
            <v>0</v>
          </cell>
          <cell r="F117" t="str">
            <v>Trafford</v>
          </cell>
          <cell r="G117">
            <v>0</v>
          </cell>
          <cell r="H117">
            <v>0</v>
          </cell>
          <cell r="I117">
            <v>0</v>
          </cell>
          <cell r="J117">
            <v>0</v>
          </cell>
          <cell r="K117">
            <v>0</v>
          </cell>
        </row>
        <row r="118">
          <cell r="B118" t="str">
            <v>V4250</v>
          </cell>
          <cell r="C118" t="str">
            <v>00BW</v>
          </cell>
          <cell r="D118" t="str">
            <v>E08000010</v>
          </cell>
          <cell r="E118">
            <v>0</v>
          </cell>
          <cell r="F118" t="str">
            <v>Wigan</v>
          </cell>
          <cell r="G118">
            <v>52</v>
          </cell>
          <cell r="H118">
            <v>52</v>
          </cell>
          <cell r="I118">
            <v>75.959999999999994</v>
          </cell>
          <cell r="J118">
            <v>95.79</v>
          </cell>
          <cell r="K118">
            <v>75.959999999999994</v>
          </cell>
        </row>
        <row r="119">
          <cell r="B119">
            <v>0</v>
          </cell>
          <cell r="C119">
            <v>0</v>
          </cell>
          <cell r="D119">
            <v>0</v>
          </cell>
          <cell r="E119">
            <v>0</v>
          </cell>
          <cell r="F119">
            <v>0</v>
          </cell>
          <cell r="G119">
            <v>0</v>
          </cell>
          <cell r="H119">
            <v>0</v>
          </cell>
          <cell r="I119">
            <v>0</v>
          </cell>
          <cell r="J119">
            <v>0</v>
          </cell>
          <cell r="K119">
            <v>0</v>
          </cell>
        </row>
        <row r="120">
          <cell r="B120">
            <v>0</v>
          </cell>
          <cell r="C120">
            <v>0</v>
          </cell>
          <cell r="D120" t="str">
            <v>E11000002</v>
          </cell>
          <cell r="E120" t="str">
            <v>Merseyside (Met County)</v>
          </cell>
          <cell r="F120">
            <v>0</v>
          </cell>
          <cell r="G120">
            <v>0</v>
          </cell>
          <cell r="H120">
            <v>0</v>
          </cell>
          <cell r="I120">
            <v>0</v>
          </cell>
          <cell r="J120">
            <v>0</v>
          </cell>
          <cell r="K120">
            <v>0</v>
          </cell>
        </row>
        <row r="121">
          <cell r="B121" t="str">
            <v>V4305</v>
          </cell>
          <cell r="C121" t="str">
            <v>00BX</v>
          </cell>
          <cell r="D121" t="str">
            <v>E08000011</v>
          </cell>
          <cell r="E121">
            <v>0</v>
          </cell>
          <cell r="F121" t="str">
            <v>Knowsley</v>
          </cell>
          <cell r="G121">
            <v>0</v>
          </cell>
          <cell r="H121">
            <v>0</v>
          </cell>
          <cell r="I121">
            <v>0</v>
          </cell>
          <cell r="J121">
            <v>0</v>
          </cell>
          <cell r="K121">
            <v>0</v>
          </cell>
        </row>
        <row r="122">
          <cell r="B122" t="str">
            <v>Z4310</v>
          </cell>
          <cell r="C122" t="str">
            <v>00BY</v>
          </cell>
          <cell r="D122" t="str">
            <v>E08000012</v>
          </cell>
          <cell r="E122">
            <v>0</v>
          </cell>
          <cell r="F122" t="str">
            <v>Liverpool</v>
          </cell>
          <cell r="G122">
            <v>0</v>
          </cell>
          <cell r="H122">
            <v>0</v>
          </cell>
          <cell r="I122">
            <v>0</v>
          </cell>
          <cell r="J122">
            <v>0</v>
          </cell>
          <cell r="K122">
            <v>0</v>
          </cell>
        </row>
        <row r="123">
          <cell r="B123" t="str">
            <v>M4320</v>
          </cell>
          <cell r="C123" t="str">
            <v>00CA</v>
          </cell>
          <cell r="D123" t="str">
            <v>E08000014</v>
          </cell>
          <cell r="E123">
            <v>0</v>
          </cell>
          <cell r="F123" t="str">
            <v>Sefton</v>
          </cell>
          <cell r="G123">
            <v>0</v>
          </cell>
          <cell r="H123">
            <v>0</v>
          </cell>
          <cell r="I123">
            <v>0</v>
          </cell>
          <cell r="J123">
            <v>0</v>
          </cell>
          <cell r="K123">
            <v>0</v>
          </cell>
        </row>
        <row r="124">
          <cell r="B124" t="str">
            <v>H4315</v>
          </cell>
          <cell r="C124" t="str">
            <v>00BZ</v>
          </cell>
          <cell r="D124" t="str">
            <v>E08000013</v>
          </cell>
          <cell r="E124">
            <v>0</v>
          </cell>
          <cell r="F124" t="str">
            <v>St. Helens</v>
          </cell>
          <cell r="G124">
            <v>0</v>
          </cell>
          <cell r="H124">
            <v>0</v>
          </cell>
          <cell r="I124">
            <v>0</v>
          </cell>
          <cell r="J124">
            <v>0</v>
          </cell>
          <cell r="K124">
            <v>0</v>
          </cell>
        </row>
        <row r="125">
          <cell r="B125" t="str">
            <v>W4325</v>
          </cell>
          <cell r="C125" t="str">
            <v>00CB</v>
          </cell>
          <cell r="D125" t="str">
            <v>E08000015</v>
          </cell>
          <cell r="E125">
            <v>0</v>
          </cell>
          <cell r="F125" t="str">
            <v>Wirral</v>
          </cell>
          <cell r="G125">
            <v>0</v>
          </cell>
          <cell r="H125">
            <v>0</v>
          </cell>
          <cell r="I125">
            <v>0</v>
          </cell>
          <cell r="J125">
            <v>0</v>
          </cell>
          <cell r="K125">
            <v>0</v>
          </cell>
        </row>
        <row r="126">
          <cell r="B126">
            <v>0</v>
          </cell>
          <cell r="C126">
            <v>0</v>
          </cell>
          <cell r="D126">
            <v>0</v>
          </cell>
          <cell r="E126">
            <v>0</v>
          </cell>
          <cell r="F126">
            <v>0</v>
          </cell>
          <cell r="G126">
            <v>0</v>
          </cell>
          <cell r="H126">
            <v>0</v>
          </cell>
          <cell r="I126">
            <v>0</v>
          </cell>
          <cell r="J126">
            <v>0</v>
          </cell>
          <cell r="K126">
            <v>0</v>
          </cell>
        </row>
        <row r="127">
          <cell r="B127">
            <v>0</v>
          </cell>
          <cell r="C127">
            <v>0</v>
          </cell>
          <cell r="D127" t="str">
            <v>E11000003</v>
          </cell>
          <cell r="E127" t="str">
            <v>South Yorkshire (Met County)</v>
          </cell>
          <cell r="F127">
            <v>0</v>
          </cell>
          <cell r="G127">
            <v>0</v>
          </cell>
          <cell r="H127">
            <v>0</v>
          </cell>
          <cell r="I127">
            <v>0</v>
          </cell>
          <cell r="J127">
            <v>0</v>
          </cell>
          <cell r="K127">
            <v>0</v>
          </cell>
        </row>
        <row r="128">
          <cell r="B128" t="str">
            <v>B4405</v>
          </cell>
          <cell r="C128" t="str">
            <v>00CC</v>
          </cell>
          <cell r="D128" t="str">
            <v>E08000016</v>
          </cell>
          <cell r="E128">
            <v>0</v>
          </cell>
          <cell r="F128" t="str">
            <v>Barnsley</v>
          </cell>
          <cell r="G128">
            <v>48</v>
          </cell>
          <cell r="H128">
            <v>0</v>
          </cell>
          <cell r="I128">
            <v>79.010000000000005</v>
          </cell>
          <cell r="J128">
            <v>0</v>
          </cell>
          <cell r="K128">
            <v>72.930000000000007</v>
          </cell>
        </row>
        <row r="129">
          <cell r="B129" t="str">
            <v>F4410</v>
          </cell>
          <cell r="C129" t="str">
            <v>00CE</v>
          </cell>
          <cell r="D129" t="str">
            <v>E08000017</v>
          </cell>
          <cell r="E129">
            <v>0</v>
          </cell>
          <cell r="F129" t="str">
            <v>Doncaster</v>
          </cell>
          <cell r="G129">
            <v>52</v>
          </cell>
          <cell r="H129">
            <v>52</v>
          </cell>
          <cell r="I129">
            <v>69.37</v>
          </cell>
          <cell r="J129">
            <v>82.75</v>
          </cell>
          <cell r="K129">
            <v>69.37</v>
          </cell>
        </row>
        <row r="130">
          <cell r="B130" t="str">
            <v>P4415</v>
          </cell>
          <cell r="C130" t="str">
            <v>00CF</v>
          </cell>
          <cell r="D130" t="str">
            <v>E08000018</v>
          </cell>
          <cell r="E130">
            <v>0</v>
          </cell>
          <cell r="F130" t="str">
            <v>Rotherham</v>
          </cell>
          <cell r="G130">
            <v>48</v>
          </cell>
          <cell r="H130">
            <v>0</v>
          </cell>
          <cell r="I130">
            <v>78.86</v>
          </cell>
          <cell r="J130">
            <v>0</v>
          </cell>
          <cell r="K130">
            <v>72.790000000000006</v>
          </cell>
        </row>
        <row r="131">
          <cell r="B131" t="str">
            <v>U4420</v>
          </cell>
          <cell r="C131" t="str">
            <v>00CG</v>
          </cell>
          <cell r="D131" t="str">
            <v>E08000019</v>
          </cell>
          <cell r="E131">
            <v>0</v>
          </cell>
          <cell r="F131" t="str">
            <v>Sheffield</v>
          </cell>
          <cell r="G131">
            <v>50</v>
          </cell>
          <cell r="H131">
            <v>50</v>
          </cell>
          <cell r="I131">
            <v>74.77</v>
          </cell>
          <cell r="J131">
            <v>91.99</v>
          </cell>
          <cell r="K131">
            <v>71.89</v>
          </cell>
        </row>
        <row r="132">
          <cell r="B132">
            <v>0</v>
          </cell>
          <cell r="C132">
            <v>0</v>
          </cell>
          <cell r="D132">
            <v>0</v>
          </cell>
          <cell r="E132">
            <v>0</v>
          </cell>
          <cell r="F132">
            <v>0</v>
          </cell>
          <cell r="G132">
            <v>0</v>
          </cell>
          <cell r="H132">
            <v>0</v>
          </cell>
          <cell r="I132">
            <v>0</v>
          </cell>
          <cell r="J132">
            <v>0</v>
          </cell>
          <cell r="K132">
            <v>0</v>
          </cell>
        </row>
        <row r="133">
          <cell r="B133">
            <v>0</v>
          </cell>
          <cell r="C133">
            <v>0</v>
          </cell>
          <cell r="D133" t="str">
            <v>E11000004</v>
          </cell>
          <cell r="E133" t="str">
            <v>Tyne and Wear (Met County)</v>
          </cell>
          <cell r="F133">
            <v>0</v>
          </cell>
          <cell r="G133">
            <v>0</v>
          </cell>
          <cell r="H133">
            <v>0</v>
          </cell>
          <cell r="I133">
            <v>0</v>
          </cell>
          <cell r="J133">
            <v>0</v>
          </cell>
          <cell r="K133">
            <v>0</v>
          </cell>
        </row>
        <row r="134">
          <cell r="B134" t="str">
            <v>H4505</v>
          </cell>
          <cell r="C134" t="str">
            <v>00CH</v>
          </cell>
          <cell r="D134" t="str">
            <v>E08000037</v>
          </cell>
          <cell r="E134">
            <v>0</v>
          </cell>
          <cell r="F134" t="str">
            <v>Gateshead</v>
          </cell>
          <cell r="G134">
            <v>50</v>
          </cell>
          <cell r="H134">
            <v>0</v>
          </cell>
          <cell r="I134">
            <v>78.81</v>
          </cell>
          <cell r="J134">
            <v>0</v>
          </cell>
          <cell r="K134">
            <v>75.78</v>
          </cell>
        </row>
        <row r="135">
          <cell r="B135" t="str">
            <v>M4510</v>
          </cell>
          <cell r="C135" t="str">
            <v>00CJ</v>
          </cell>
          <cell r="D135" t="str">
            <v>E08000021</v>
          </cell>
          <cell r="E135">
            <v>0</v>
          </cell>
          <cell r="F135" t="str">
            <v>Newcastle upon Tyne</v>
          </cell>
          <cell r="G135">
            <v>49</v>
          </cell>
          <cell r="H135">
            <v>0</v>
          </cell>
          <cell r="I135">
            <v>79.02</v>
          </cell>
          <cell r="J135">
            <v>0</v>
          </cell>
          <cell r="K135">
            <v>74.459999999999994</v>
          </cell>
        </row>
        <row r="136">
          <cell r="B136" t="str">
            <v>W4515</v>
          </cell>
          <cell r="C136" t="str">
            <v>00CK</v>
          </cell>
          <cell r="D136" t="str">
            <v>E08000022</v>
          </cell>
          <cell r="E136">
            <v>0</v>
          </cell>
          <cell r="F136" t="str">
            <v>North Tyneside</v>
          </cell>
          <cell r="G136">
            <v>50</v>
          </cell>
          <cell r="H136">
            <v>0</v>
          </cell>
          <cell r="I136">
            <v>77.23</v>
          </cell>
          <cell r="J136">
            <v>0</v>
          </cell>
          <cell r="K136">
            <v>74.260000000000005</v>
          </cell>
        </row>
        <row r="137">
          <cell r="B137" t="str">
            <v>A4520</v>
          </cell>
          <cell r="C137" t="str">
            <v>00CL</v>
          </cell>
          <cell r="D137" t="str">
            <v>E08000023</v>
          </cell>
          <cell r="E137">
            <v>0</v>
          </cell>
          <cell r="F137" t="str">
            <v>South Tyneside</v>
          </cell>
          <cell r="G137">
            <v>48</v>
          </cell>
          <cell r="H137">
            <v>0</v>
          </cell>
          <cell r="I137">
            <v>77.91</v>
          </cell>
          <cell r="J137">
            <v>0</v>
          </cell>
          <cell r="K137">
            <v>71.92</v>
          </cell>
        </row>
        <row r="138">
          <cell r="B138" t="str">
            <v>J4525</v>
          </cell>
          <cell r="C138" t="str">
            <v>00CM</v>
          </cell>
          <cell r="D138" t="str">
            <v>E08000024</v>
          </cell>
          <cell r="E138">
            <v>0</v>
          </cell>
          <cell r="F138" t="str">
            <v>Sunderland</v>
          </cell>
          <cell r="G138">
            <v>0</v>
          </cell>
          <cell r="H138">
            <v>0</v>
          </cell>
          <cell r="I138">
            <v>0</v>
          </cell>
          <cell r="J138">
            <v>0</v>
          </cell>
          <cell r="K138">
            <v>0</v>
          </cell>
        </row>
        <row r="139">
          <cell r="B139">
            <v>0</v>
          </cell>
          <cell r="C139">
            <v>0</v>
          </cell>
          <cell r="D139">
            <v>0</v>
          </cell>
          <cell r="E139">
            <v>0</v>
          </cell>
          <cell r="F139">
            <v>0</v>
          </cell>
          <cell r="G139">
            <v>0</v>
          </cell>
          <cell r="H139">
            <v>0</v>
          </cell>
          <cell r="I139">
            <v>0</v>
          </cell>
          <cell r="J139">
            <v>0</v>
          </cell>
          <cell r="K139">
            <v>0</v>
          </cell>
        </row>
        <row r="140">
          <cell r="B140">
            <v>0</v>
          </cell>
          <cell r="C140">
            <v>0</v>
          </cell>
          <cell r="D140" t="str">
            <v>E11000005</v>
          </cell>
          <cell r="E140" t="str">
            <v>West Midlands (Met County)</v>
          </cell>
          <cell r="F140">
            <v>0</v>
          </cell>
          <cell r="G140">
            <v>0</v>
          </cell>
          <cell r="H140">
            <v>0</v>
          </cell>
          <cell r="I140">
            <v>0</v>
          </cell>
          <cell r="J140">
            <v>0</v>
          </cell>
          <cell r="K140">
            <v>0</v>
          </cell>
        </row>
        <row r="141">
          <cell r="B141" t="str">
            <v>P4605</v>
          </cell>
          <cell r="C141" t="str">
            <v>00CN</v>
          </cell>
          <cell r="D141" t="str">
            <v>E08000025</v>
          </cell>
          <cell r="E141">
            <v>0</v>
          </cell>
          <cell r="F141" t="str">
            <v>Birmingham</v>
          </cell>
          <cell r="G141">
            <v>48</v>
          </cell>
          <cell r="H141">
            <v>48</v>
          </cell>
          <cell r="I141">
            <v>86.86</v>
          </cell>
          <cell r="J141">
            <v>104.45</v>
          </cell>
          <cell r="K141">
            <v>80.180000000000007</v>
          </cell>
        </row>
        <row r="142">
          <cell r="B142" t="str">
            <v>U4610</v>
          </cell>
          <cell r="C142" t="str">
            <v>00CQ</v>
          </cell>
          <cell r="D142" t="str">
            <v>E08000026</v>
          </cell>
          <cell r="E142">
            <v>0</v>
          </cell>
          <cell r="F142" t="str">
            <v>Coventry</v>
          </cell>
          <cell r="G142">
            <v>0</v>
          </cell>
          <cell r="H142">
            <v>0</v>
          </cell>
          <cell r="I142">
            <v>0</v>
          </cell>
          <cell r="J142">
            <v>0</v>
          </cell>
          <cell r="K142">
            <v>0</v>
          </cell>
        </row>
        <row r="143">
          <cell r="B143" t="str">
            <v>C4615</v>
          </cell>
          <cell r="C143" t="str">
            <v>00CR</v>
          </cell>
          <cell r="D143" t="str">
            <v>E08000027</v>
          </cell>
          <cell r="E143">
            <v>0</v>
          </cell>
          <cell r="F143" t="str">
            <v>Dudley</v>
          </cell>
          <cell r="G143">
            <v>50</v>
          </cell>
          <cell r="H143">
            <v>0</v>
          </cell>
          <cell r="I143">
            <v>85.4</v>
          </cell>
          <cell r="J143">
            <v>0</v>
          </cell>
          <cell r="K143">
            <v>82.12</v>
          </cell>
        </row>
        <row r="144">
          <cell r="B144" t="str">
            <v>G4620</v>
          </cell>
          <cell r="C144" t="str">
            <v>00CS</v>
          </cell>
          <cell r="D144" t="str">
            <v>E08000028</v>
          </cell>
          <cell r="E144">
            <v>0</v>
          </cell>
          <cell r="F144" t="str">
            <v>Sandwell</v>
          </cell>
          <cell r="G144">
            <v>48</v>
          </cell>
          <cell r="H144">
            <v>48</v>
          </cell>
          <cell r="I144">
            <v>87.88</v>
          </cell>
          <cell r="J144">
            <v>117.6</v>
          </cell>
          <cell r="K144">
            <v>86.9</v>
          </cell>
        </row>
        <row r="145">
          <cell r="B145" t="str">
            <v>Q4625</v>
          </cell>
          <cell r="C145" t="str">
            <v>00CT</v>
          </cell>
          <cell r="D145" t="str">
            <v>E08000029</v>
          </cell>
          <cell r="F145" t="str">
            <v>Solihull</v>
          </cell>
          <cell r="G145">
            <v>50</v>
          </cell>
          <cell r="H145">
            <v>50</v>
          </cell>
          <cell r="I145">
            <v>83.64</v>
          </cell>
          <cell r="J145">
            <v>110.02</v>
          </cell>
          <cell r="K145">
            <v>80.42</v>
          </cell>
        </row>
        <row r="146">
          <cell r="B146" t="str">
            <v>V4630</v>
          </cell>
          <cell r="C146" t="str">
            <v>00CU</v>
          </cell>
          <cell r="D146" t="str">
            <v>E08000030</v>
          </cell>
          <cell r="F146" t="str">
            <v>Walsall</v>
          </cell>
          <cell r="G146">
            <v>0</v>
          </cell>
          <cell r="H146">
            <v>0</v>
          </cell>
          <cell r="I146">
            <v>0</v>
          </cell>
          <cell r="J146">
            <v>0</v>
          </cell>
          <cell r="K146">
            <v>0</v>
          </cell>
        </row>
        <row r="147">
          <cell r="B147" t="str">
            <v>D4635</v>
          </cell>
          <cell r="C147" t="str">
            <v>00CW</v>
          </cell>
          <cell r="D147" t="str">
            <v>E08000031</v>
          </cell>
          <cell r="F147" t="str">
            <v>Wolverhampton</v>
          </cell>
          <cell r="G147">
            <v>50</v>
          </cell>
          <cell r="H147">
            <v>50</v>
          </cell>
          <cell r="I147">
            <v>81.14</v>
          </cell>
          <cell r="J147">
            <v>107.49</v>
          </cell>
          <cell r="K147">
            <v>78.02</v>
          </cell>
        </row>
        <row r="148">
          <cell r="G148">
            <v>0</v>
          </cell>
          <cell r="H148">
            <v>0</v>
          </cell>
          <cell r="I148">
            <v>0</v>
          </cell>
          <cell r="J148">
            <v>0</v>
          </cell>
          <cell r="K148">
            <v>0</v>
          </cell>
        </row>
        <row r="149">
          <cell r="B149">
            <v>0</v>
          </cell>
          <cell r="C149">
            <v>0</v>
          </cell>
          <cell r="D149" t="str">
            <v>E11000006</v>
          </cell>
          <cell r="E149" t="str">
            <v>West Yorkshire (Met County)</v>
          </cell>
          <cell r="F149">
            <v>0</v>
          </cell>
          <cell r="G149">
            <v>0</v>
          </cell>
          <cell r="H149">
            <v>0</v>
          </cell>
          <cell r="I149">
            <v>0</v>
          </cell>
          <cell r="J149">
            <v>0</v>
          </cell>
          <cell r="K149">
            <v>0</v>
          </cell>
        </row>
        <row r="150">
          <cell r="B150" t="str">
            <v>W4705</v>
          </cell>
          <cell r="C150" t="str">
            <v>00CX</v>
          </cell>
          <cell r="D150" t="str">
            <v>E08000032</v>
          </cell>
          <cell r="E150">
            <v>0</v>
          </cell>
          <cell r="F150" t="str">
            <v>Bradford</v>
          </cell>
          <cell r="G150">
            <v>52</v>
          </cell>
          <cell r="H150">
            <v>0</v>
          </cell>
          <cell r="I150">
            <v>94.56</v>
          </cell>
          <cell r="J150">
            <v>0</v>
          </cell>
          <cell r="K150">
            <v>94.56</v>
          </cell>
        </row>
        <row r="151">
          <cell r="B151" t="str">
            <v>A4710</v>
          </cell>
          <cell r="C151" t="str">
            <v>00CY</v>
          </cell>
          <cell r="D151" t="str">
            <v>E08000033</v>
          </cell>
          <cell r="E151">
            <v>0</v>
          </cell>
          <cell r="F151" t="str">
            <v>Calderdale</v>
          </cell>
          <cell r="G151">
            <v>0</v>
          </cell>
          <cell r="H151">
            <v>0</v>
          </cell>
          <cell r="I151">
            <v>0</v>
          </cell>
          <cell r="J151">
            <v>0</v>
          </cell>
          <cell r="K151">
            <v>0</v>
          </cell>
        </row>
        <row r="152">
          <cell r="B152" t="str">
            <v>J4715</v>
          </cell>
          <cell r="C152" t="str">
            <v>00CZ</v>
          </cell>
          <cell r="D152" t="str">
            <v>E08000034</v>
          </cell>
          <cell r="E152">
            <v>0</v>
          </cell>
          <cell r="F152" t="str">
            <v>Kirklees</v>
          </cell>
          <cell r="G152">
            <v>52</v>
          </cell>
          <cell r="H152">
            <v>0</v>
          </cell>
          <cell r="I152">
            <v>69.790000000000006</v>
          </cell>
          <cell r="J152">
            <v>0</v>
          </cell>
          <cell r="K152">
            <v>69.790000000000006</v>
          </cell>
        </row>
        <row r="153">
          <cell r="B153" t="str">
            <v>N4720</v>
          </cell>
          <cell r="C153" t="str">
            <v>00DA</v>
          </cell>
          <cell r="D153" t="str">
            <v>E08000035</v>
          </cell>
          <cell r="E153">
            <v>0</v>
          </cell>
          <cell r="F153" t="str">
            <v>Leeds</v>
          </cell>
          <cell r="G153">
            <v>52</v>
          </cell>
          <cell r="H153">
            <v>0</v>
          </cell>
          <cell r="I153">
            <v>74.78</v>
          </cell>
          <cell r="J153">
            <v>0</v>
          </cell>
          <cell r="K153">
            <v>74.78</v>
          </cell>
        </row>
        <row r="154">
          <cell r="B154" t="str">
            <v>X4725</v>
          </cell>
          <cell r="C154" t="str">
            <v>00DB</v>
          </cell>
          <cell r="D154" t="str">
            <v>E08000036</v>
          </cell>
          <cell r="E154">
            <v>0</v>
          </cell>
          <cell r="F154" t="str">
            <v>Wakefield</v>
          </cell>
          <cell r="G154">
            <v>0</v>
          </cell>
          <cell r="H154">
            <v>0</v>
          </cell>
          <cell r="I154">
            <v>0</v>
          </cell>
          <cell r="J154">
            <v>0</v>
          </cell>
          <cell r="K154">
            <v>0</v>
          </cell>
        </row>
        <row r="155">
          <cell r="G155">
            <v>0</v>
          </cell>
          <cell r="H155">
            <v>0</v>
          </cell>
          <cell r="I155">
            <v>0</v>
          </cell>
          <cell r="J155">
            <v>0</v>
          </cell>
          <cell r="K155">
            <v>0</v>
          </cell>
        </row>
        <row r="156">
          <cell r="B156">
            <v>0</v>
          </cell>
          <cell r="C156">
            <v>0</v>
          </cell>
          <cell r="D156">
            <v>0</v>
          </cell>
          <cell r="E156">
            <v>0</v>
          </cell>
          <cell r="F156">
            <v>0</v>
          </cell>
          <cell r="G156">
            <v>0</v>
          </cell>
          <cell r="H156">
            <v>0</v>
          </cell>
          <cell r="I156">
            <v>88.407773545900611</v>
          </cell>
          <cell r="J156">
            <v>126.6700143472023</v>
          </cell>
          <cell r="K156">
            <v>84.750870265078504</v>
          </cell>
        </row>
        <row r="157">
          <cell r="G157">
            <v>0</v>
          </cell>
          <cell r="H157">
            <v>0</v>
          </cell>
          <cell r="I157">
            <v>0</v>
          </cell>
          <cell r="J157">
            <v>0</v>
          </cell>
          <cell r="K157">
            <v>0</v>
          </cell>
        </row>
        <row r="158">
          <cell r="B158">
            <v>0</v>
          </cell>
          <cell r="C158">
            <v>0</v>
          </cell>
          <cell r="D158" t="str">
            <v>E10000001</v>
          </cell>
          <cell r="E158" t="str">
            <v>Bedfordshire</v>
          </cell>
          <cell r="F158">
            <v>0</v>
          </cell>
          <cell r="G158">
            <v>0</v>
          </cell>
          <cell r="H158">
            <v>0</v>
          </cell>
          <cell r="I158">
            <v>0</v>
          </cell>
          <cell r="J158">
            <v>0</v>
          </cell>
          <cell r="K158">
            <v>0</v>
          </cell>
        </row>
        <row r="159">
          <cell r="B159" t="str">
            <v>W0205</v>
          </cell>
          <cell r="C159" t="str">
            <v>09UD</v>
          </cell>
          <cell r="D159" t="str">
            <v>E07000002</v>
          </cell>
          <cell r="E159">
            <v>0</v>
          </cell>
          <cell r="F159" t="str">
            <v>Bedford</v>
          </cell>
          <cell r="G159">
            <v>0</v>
          </cell>
          <cell r="H159">
            <v>0</v>
          </cell>
          <cell r="I159">
            <v>0</v>
          </cell>
          <cell r="J159">
            <v>0</v>
          </cell>
          <cell r="K159">
            <v>0</v>
          </cell>
        </row>
        <row r="160">
          <cell r="B160" t="str">
            <v>J0215</v>
          </cell>
          <cell r="C160" t="str">
            <v>09UC</v>
          </cell>
          <cell r="D160" t="str">
            <v>E07000001</v>
          </cell>
          <cell r="E160">
            <v>0</v>
          </cell>
          <cell r="F160" t="str">
            <v>Mid Bedfordshire</v>
          </cell>
          <cell r="G160">
            <v>0</v>
          </cell>
          <cell r="H160">
            <v>0</v>
          </cell>
          <cell r="I160">
            <v>0</v>
          </cell>
          <cell r="J160">
            <v>0</v>
          </cell>
          <cell r="K160">
            <v>0</v>
          </cell>
        </row>
        <row r="161">
          <cell r="B161" t="str">
            <v>N0220</v>
          </cell>
          <cell r="C161" t="str">
            <v>09UE</v>
          </cell>
          <cell r="D161" t="str">
            <v>E07000003</v>
          </cell>
          <cell r="E161">
            <v>0</v>
          </cell>
          <cell r="F161" t="str">
            <v>South Bedfordshire</v>
          </cell>
          <cell r="G161">
            <v>0</v>
          </cell>
          <cell r="H161">
            <v>0</v>
          </cell>
          <cell r="I161">
            <v>0</v>
          </cell>
          <cell r="J161">
            <v>0</v>
          </cell>
          <cell r="K161">
            <v>0</v>
          </cell>
        </row>
        <row r="162">
          <cell r="B162">
            <v>0</v>
          </cell>
          <cell r="C162">
            <v>0</v>
          </cell>
          <cell r="D162">
            <v>0</v>
          </cell>
          <cell r="E162">
            <v>0</v>
          </cell>
          <cell r="F162">
            <v>0</v>
          </cell>
          <cell r="G162">
            <v>0</v>
          </cell>
          <cell r="H162">
            <v>0</v>
          </cell>
          <cell r="I162">
            <v>0</v>
          </cell>
          <cell r="J162">
            <v>0</v>
          </cell>
          <cell r="K162">
            <v>0</v>
          </cell>
        </row>
        <row r="163">
          <cell r="B163">
            <v>0</v>
          </cell>
          <cell r="C163">
            <v>0</v>
          </cell>
          <cell r="D163" t="str">
            <v>E10000002</v>
          </cell>
          <cell r="E163" t="str">
            <v>Buckinghamshire</v>
          </cell>
          <cell r="F163">
            <v>0</v>
          </cell>
          <cell r="G163">
            <v>0</v>
          </cell>
          <cell r="H163">
            <v>0</v>
          </cell>
          <cell r="I163">
            <v>0</v>
          </cell>
          <cell r="J163">
            <v>0</v>
          </cell>
          <cell r="K163">
            <v>0</v>
          </cell>
        </row>
        <row r="164">
          <cell r="B164" t="str">
            <v>J0405</v>
          </cell>
          <cell r="C164" t="str">
            <v>11UB</v>
          </cell>
          <cell r="D164" t="str">
            <v>E07000004</v>
          </cell>
          <cell r="E164">
            <v>0</v>
          </cell>
          <cell r="F164" t="str">
            <v>Aylesbury Vale</v>
          </cell>
          <cell r="G164">
            <v>0</v>
          </cell>
          <cell r="H164">
            <v>0</v>
          </cell>
          <cell r="I164">
            <v>0</v>
          </cell>
          <cell r="J164">
            <v>0</v>
          </cell>
          <cell r="K164">
            <v>0</v>
          </cell>
        </row>
        <row r="165">
          <cell r="B165" t="str">
            <v>X0415</v>
          </cell>
          <cell r="C165" t="str">
            <v>11UC</v>
          </cell>
          <cell r="D165" t="str">
            <v>E07000005</v>
          </cell>
          <cell r="E165">
            <v>0</v>
          </cell>
          <cell r="F165" t="str">
            <v>Chiltern</v>
          </cell>
          <cell r="G165">
            <v>0</v>
          </cell>
          <cell r="H165">
            <v>0</v>
          </cell>
          <cell r="I165">
            <v>0</v>
          </cell>
          <cell r="J165">
            <v>0</v>
          </cell>
          <cell r="K165">
            <v>0</v>
          </cell>
        </row>
        <row r="166">
          <cell r="B166" t="str">
            <v>N0410</v>
          </cell>
          <cell r="C166" t="str">
            <v>11UE</v>
          </cell>
          <cell r="D166" t="str">
            <v>E07000006</v>
          </cell>
          <cell r="E166">
            <v>0</v>
          </cell>
          <cell r="F166" t="str">
            <v>South Bucks</v>
          </cell>
          <cell r="G166">
            <v>0</v>
          </cell>
          <cell r="H166">
            <v>0</v>
          </cell>
          <cell r="I166">
            <v>0</v>
          </cell>
          <cell r="J166">
            <v>0</v>
          </cell>
          <cell r="K166">
            <v>0</v>
          </cell>
        </row>
        <row r="167">
          <cell r="B167" t="str">
            <v>K0425</v>
          </cell>
          <cell r="C167" t="str">
            <v>11UF</v>
          </cell>
          <cell r="D167" t="str">
            <v>E07000007</v>
          </cell>
          <cell r="E167">
            <v>0</v>
          </cell>
          <cell r="F167" t="str">
            <v>Wycombe</v>
          </cell>
          <cell r="G167">
            <v>0</v>
          </cell>
          <cell r="H167">
            <v>0</v>
          </cell>
          <cell r="I167">
            <v>0</v>
          </cell>
          <cell r="J167">
            <v>0</v>
          </cell>
          <cell r="K167">
            <v>0</v>
          </cell>
        </row>
        <row r="168">
          <cell r="B168">
            <v>0</v>
          </cell>
          <cell r="C168">
            <v>0</v>
          </cell>
          <cell r="D168">
            <v>0</v>
          </cell>
          <cell r="E168">
            <v>0</v>
          </cell>
          <cell r="F168">
            <v>0</v>
          </cell>
          <cell r="G168">
            <v>0</v>
          </cell>
          <cell r="H168">
            <v>0</v>
          </cell>
          <cell r="I168">
            <v>0</v>
          </cell>
          <cell r="J168">
            <v>0</v>
          </cell>
          <cell r="K168">
            <v>0</v>
          </cell>
        </row>
        <row r="169">
          <cell r="B169">
            <v>0</v>
          </cell>
          <cell r="C169">
            <v>0</v>
          </cell>
          <cell r="D169" t="str">
            <v>E10000003</v>
          </cell>
          <cell r="E169" t="str">
            <v>Cambridgeshire</v>
          </cell>
          <cell r="F169">
            <v>0</v>
          </cell>
          <cell r="G169">
            <v>0</v>
          </cell>
          <cell r="H169">
            <v>0</v>
          </cell>
          <cell r="I169">
            <v>0</v>
          </cell>
          <cell r="J169">
            <v>0</v>
          </cell>
          <cell r="K169">
            <v>0</v>
          </cell>
        </row>
        <row r="170">
          <cell r="B170" t="str">
            <v>Q0505</v>
          </cell>
          <cell r="C170" t="str">
            <v>12UB</v>
          </cell>
          <cell r="D170" t="str">
            <v>E07000008</v>
          </cell>
          <cell r="E170">
            <v>0</v>
          </cell>
          <cell r="F170" t="str">
            <v>Cambridge</v>
          </cell>
          <cell r="G170">
            <v>48</v>
          </cell>
          <cell r="H170">
            <v>48</v>
          </cell>
          <cell r="I170">
            <v>106.81</v>
          </cell>
          <cell r="J170">
            <v>146.27000000000001</v>
          </cell>
          <cell r="K170">
            <v>98.59</v>
          </cell>
        </row>
        <row r="171">
          <cell r="B171" t="str">
            <v>V0510</v>
          </cell>
          <cell r="C171" t="str">
            <v>12UC</v>
          </cell>
          <cell r="D171" t="str">
            <v>E07000009</v>
          </cell>
          <cell r="E171">
            <v>0</v>
          </cell>
          <cell r="F171" t="str">
            <v>East Cambridgeshire</v>
          </cell>
          <cell r="G171">
            <v>0</v>
          </cell>
          <cell r="H171">
            <v>0</v>
          </cell>
          <cell r="I171">
            <v>0</v>
          </cell>
          <cell r="J171">
            <v>0</v>
          </cell>
          <cell r="K171">
            <v>0</v>
          </cell>
        </row>
        <row r="172">
          <cell r="B172" t="str">
            <v>D0515</v>
          </cell>
          <cell r="C172" t="str">
            <v>12UD</v>
          </cell>
          <cell r="D172" t="str">
            <v>E07000010</v>
          </cell>
          <cell r="E172">
            <v>0</v>
          </cell>
          <cell r="F172" t="str">
            <v>Fenland</v>
          </cell>
          <cell r="G172">
            <v>0</v>
          </cell>
          <cell r="H172">
            <v>0</v>
          </cell>
          <cell r="I172">
            <v>0</v>
          </cell>
          <cell r="J172">
            <v>0</v>
          </cell>
          <cell r="K172">
            <v>0</v>
          </cell>
        </row>
        <row r="173">
          <cell r="B173" t="str">
            <v>H0520</v>
          </cell>
          <cell r="C173" t="str">
            <v>12UE</v>
          </cell>
          <cell r="D173" t="str">
            <v>E07000011</v>
          </cell>
          <cell r="E173">
            <v>0</v>
          </cell>
          <cell r="F173" t="str">
            <v>Huntingdonshire</v>
          </cell>
          <cell r="G173">
            <v>0</v>
          </cell>
          <cell r="H173">
            <v>0</v>
          </cell>
          <cell r="I173">
            <v>0</v>
          </cell>
          <cell r="J173">
            <v>0</v>
          </cell>
          <cell r="K173">
            <v>0</v>
          </cell>
        </row>
        <row r="174">
          <cell r="B174" t="str">
            <v>W0530</v>
          </cell>
          <cell r="C174" t="str">
            <v>12UG</v>
          </cell>
          <cell r="D174" t="str">
            <v>E07000012</v>
          </cell>
          <cell r="E174">
            <v>0</v>
          </cell>
          <cell r="F174" t="str">
            <v>South Cambridgeshire</v>
          </cell>
          <cell r="G174">
            <v>52</v>
          </cell>
          <cell r="H174">
            <v>0</v>
          </cell>
          <cell r="I174">
            <v>101.36</v>
          </cell>
          <cell r="J174">
            <v>0</v>
          </cell>
          <cell r="K174">
            <v>101.36</v>
          </cell>
        </row>
        <row r="175">
          <cell r="B175">
            <v>0</v>
          </cell>
          <cell r="C175">
            <v>0</v>
          </cell>
          <cell r="D175">
            <v>0</v>
          </cell>
          <cell r="E175">
            <v>0</v>
          </cell>
          <cell r="F175">
            <v>0</v>
          </cell>
          <cell r="G175">
            <v>0</v>
          </cell>
          <cell r="H175">
            <v>0</v>
          </cell>
          <cell r="I175">
            <v>0</v>
          </cell>
          <cell r="J175">
            <v>0</v>
          </cell>
          <cell r="K175">
            <v>0</v>
          </cell>
        </row>
        <row r="176">
          <cell r="B176">
            <v>0</v>
          </cell>
          <cell r="C176">
            <v>0</v>
          </cell>
          <cell r="D176" t="str">
            <v>E10000004</v>
          </cell>
          <cell r="E176" t="str">
            <v>Cheshire</v>
          </cell>
          <cell r="F176">
            <v>0</v>
          </cell>
          <cell r="G176">
            <v>0</v>
          </cell>
          <cell r="H176">
            <v>0</v>
          </cell>
          <cell r="I176">
            <v>0</v>
          </cell>
          <cell r="J176">
            <v>0</v>
          </cell>
          <cell r="K176">
            <v>0</v>
          </cell>
        </row>
        <row r="177">
          <cell r="B177" t="str">
            <v>X0605</v>
          </cell>
          <cell r="C177" t="str">
            <v>13UB</v>
          </cell>
          <cell r="D177" t="str">
            <v>E07000013</v>
          </cell>
          <cell r="E177">
            <v>0</v>
          </cell>
          <cell r="F177" t="str">
            <v>Chester</v>
          </cell>
          <cell r="G177">
            <v>0</v>
          </cell>
          <cell r="H177">
            <v>0</v>
          </cell>
          <cell r="I177">
            <v>0</v>
          </cell>
          <cell r="J177">
            <v>0</v>
          </cell>
          <cell r="K177">
            <v>0</v>
          </cell>
        </row>
        <row r="178">
          <cell r="B178" t="str">
            <v>B0610</v>
          </cell>
          <cell r="C178" t="str">
            <v>13UC</v>
          </cell>
          <cell r="D178" t="str">
            <v>E07000014</v>
          </cell>
          <cell r="E178">
            <v>0</v>
          </cell>
          <cell r="F178" t="str">
            <v>Congleton</v>
          </cell>
          <cell r="G178">
            <v>0</v>
          </cell>
          <cell r="H178">
            <v>0</v>
          </cell>
          <cell r="I178">
            <v>0</v>
          </cell>
          <cell r="J178">
            <v>0</v>
          </cell>
          <cell r="K178">
            <v>0</v>
          </cell>
        </row>
        <row r="179">
          <cell r="B179" t="str">
            <v>K0615</v>
          </cell>
          <cell r="C179" t="str">
            <v>13UD</v>
          </cell>
          <cell r="D179" t="str">
            <v>E07000015</v>
          </cell>
          <cell r="E179">
            <v>0</v>
          </cell>
          <cell r="F179" t="str">
            <v>Crewe and Nantwich</v>
          </cell>
          <cell r="G179">
            <v>0</v>
          </cell>
          <cell r="H179">
            <v>0</v>
          </cell>
          <cell r="I179">
            <v>0</v>
          </cell>
          <cell r="J179">
            <v>0</v>
          </cell>
          <cell r="K179">
            <v>0</v>
          </cell>
        </row>
        <row r="180">
          <cell r="B180" t="str">
            <v>P0620</v>
          </cell>
          <cell r="C180" t="str">
            <v>13UE</v>
          </cell>
          <cell r="D180" t="str">
            <v>E07000016</v>
          </cell>
          <cell r="E180">
            <v>0</v>
          </cell>
          <cell r="F180" t="str">
            <v>Ellesmere Port &amp; Neston</v>
          </cell>
          <cell r="G180">
            <v>0</v>
          </cell>
          <cell r="H180">
            <v>0</v>
          </cell>
          <cell r="I180">
            <v>0</v>
          </cell>
          <cell r="J180">
            <v>0</v>
          </cell>
          <cell r="K180">
            <v>0</v>
          </cell>
        </row>
        <row r="181">
          <cell r="B181" t="str">
            <v>C0630</v>
          </cell>
          <cell r="C181" t="str">
            <v>13UG</v>
          </cell>
          <cell r="D181" t="str">
            <v>E07000017</v>
          </cell>
          <cell r="E181">
            <v>0</v>
          </cell>
          <cell r="F181" t="str">
            <v>Macclesfield</v>
          </cell>
          <cell r="G181">
            <v>0</v>
          </cell>
          <cell r="H181">
            <v>0</v>
          </cell>
          <cell r="I181">
            <v>0</v>
          </cell>
          <cell r="J181">
            <v>0</v>
          </cell>
          <cell r="K181">
            <v>0</v>
          </cell>
        </row>
        <row r="182">
          <cell r="B182" t="str">
            <v>L0635</v>
          </cell>
          <cell r="C182" t="str">
            <v>13UH</v>
          </cell>
          <cell r="D182" t="str">
            <v>E07000018</v>
          </cell>
          <cell r="E182">
            <v>0</v>
          </cell>
          <cell r="F182" t="str">
            <v>Vale Royal</v>
          </cell>
          <cell r="G182">
            <v>0</v>
          </cell>
          <cell r="H182">
            <v>0</v>
          </cell>
          <cell r="I182">
            <v>0</v>
          </cell>
          <cell r="J182">
            <v>0</v>
          </cell>
          <cell r="K182">
            <v>0</v>
          </cell>
        </row>
        <row r="183">
          <cell r="B183">
            <v>0</v>
          </cell>
          <cell r="C183">
            <v>0</v>
          </cell>
          <cell r="D183">
            <v>0</v>
          </cell>
          <cell r="E183">
            <v>0</v>
          </cell>
          <cell r="F183">
            <v>0</v>
          </cell>
          <cell r="G183">
            <v>0</v>
          </cell>
          <cell r="H183">
            <v>0</v>
          </cell>
          <cell r="I183">
            <v>0</v>
          </cell>
          <cell r="J183">
            <v>0</v>
          </cell>
          <cell r="K183">
            <v>0</v>
          </cell>
        </row>
        <row r="184">
          <cell r="B184">
            <v>0</v>
          </cell>
          <cell r="C184">
            <v>0</v>
          </cell>
          <cell r="D184" t="str">
            <v>E10000005</v>
          </cell>
          <cell r="E184" t="str">
            <v>Cornwall and Isles of Scilly</v>
          </cell>
          <cell r="F184">
            <v>0</v>
          </cell>
          <cell r="G184">
            <v>0</v>
          </cell>
          <cell r="H184">
            <v>0</v>
          </cell>
          <cell r="I184">
            <v>0</v>
          </cell>
          <cell r="J184">
            <v>0</v>
          </cell>
          <cell r="K184">
            <v>0</v>
          </cell>
        </row>
        <row r="185">
          <cell r="B185" t="str">
            <v>K0805</v>
          </cell>
          <cell r="C185" t="str">
            <v>15UB</v>
          </cell>
          <cell r="D185" t="str">
            <v>E07000019</v>
          </cell>
          <cell r="E185">
            <v>0</v>
          </cell>
          <cell r="F185" t="str">
            <v>Caradon</v>
          </cell>
          <cell r="G185">
            <v>0</v>
          </cell>
          <cell r="H185">
            <v>0</v>
          </cell>
          <cell r="I185">
            <v>0</v>
          </cell>
          <cell r="J185">
            <v>0</v>
          </cell>
          <cell r="K185">
            <v>0</v>
          </cell>
        </row>
        <row r="186">
          <cell r="B186" t="str">
            <v>P0810</v>
          </cell>
          <cell r="C186" t="str">
            <v>15UC</v>
          </cell>
          <cell r="D186" t="str">
            <v>E07000020</v>
          </cell>
          <cell r="E186">
            <v>0</v>
          </cell>
          <cell r="F186" t="str">
            <v>Carrick</v>
          </cell>
          <cell r="G186">
            <v>0</v>
          </cell>
          <cell r="H186">
            <v>0</v>
          </cell>
          <cell r="I186">
            <v>0</v>
          </cell>
          <cell r="J186">
            <v>0</v>
          </cell>
          <cell r="K186">
            <v>0</v>
          </cell>
        </row>
        <row r="187">
          <cell r="B187" t="str">
            <v>Z0835</v>
          </cell>
          <cell r="C187" t="str">
            <v>15UH</v>
          </cell>
          <cell r="D187" t="str">
            <v>E07000025</v>
          </cell>
          <cell r="E187">
            <v>0</v>
          </cell>
          <cell r="F187" t="str">
            <v>Isles of Scilly</v>
          </cell>
          <cell r="G187">
            <v>0</v>
          </cell>
          <cell r="H187">
            <v>0</v>
          </cell>
          <cell r="I187">
            <v>0</v>
          </cell>
          <cell r="J187">
            <v>0</v>
          </cell>
          <cell r="K187">
            <v>0</v>
          </cell>
        </row>
        <row r="188">
          <cell r="B188" t="str">
            <v>Y0815</v>
          </cell>
          <cell r="C188" t="str">
            <v>15UD</v>
          </cell>
          <cell r="D188" t="str">
            <v>E07000021</v>
          </cell>
          <cell r="E188">
            <v>0</v>
          </cell>
          <cell r="F188" t="str">
            <v>Kerrier</v>
          </cell>
          <cell r="G188">
            <v>0</v>
          </cell>
          <cell r="H188">
            <v>0</v>
          </cell>
          <cell r="I188">
            <v>0</v>
          </cell>
          <cell r="J188">
            <v>0</v>
          </cell>
          <cell r="K188">
            <v>0</v>
          </cell>
        </row>
        <row r="189">
          <cell r="B189" t="str">
            <v>C0820</v>
          </cell>
          <cell r="C189" t="str">
            <v>15UE</v>
          </cell>
          <cell r="D189" t="str">
            <v>E07000022</v>
          </cell>
          <cell r="E189">
            <v>0</v>
          </cell>
          <cell r="F189" t="str">
            <v>North Cornwall</v>
          </cell>
          <cell r="G189">
            <v>0</v>
          </cell>
          <cell r="H189">
            <v>0</v>
          </cell>
          <cell r="I189">
            <v>0</v>
          </cell>
          <cell r="J189">
            <v>0</v>
          </cell>
          <cell r="K189">
            <v>0</v>
          </cell>
        </row>
        <row r="190">
          <cell r="B190" t="str">
            <v>L0825</v>
          </cell>
          <cell r="C190" t="str">
            <v>15UF</v>
          </cell>
          <cell r="D190" t="str">
            <v>E07000023</v>
          </cell>
          <cell r="E190">
            <v>0</v>
          </cell>
          <cell r="F190" t="str">
            <v>Penwith</v>
          </cell>
          <cell r="G190">
            <v>0</v>
          </cell>
          <cell r="H190">
            <v>0</v>
          </cell>
          <cell r="I190">
            <v>0</v>
          </cell>
          <cell r="J190">
            <v>0</v>
          </cell>
          <cell r="K190">
            <v>0</v>
          </cell>
        </row>
        <row r="191">
          <cell r="B191" t="str">
            <v>Q0830</v>
          </cell>
          <cell r="C191" t="str">
            <v>15UG</v>
          </cell>
          <cell r="D191" t="str">
            <v>E07000024</v>
          </cell>
          <cell r="E191">
            <v>0</v>
          </cell>
          <cell r="F191" t="str">
            <v>Restormel</v>
          </cell>
          <cell r="G191">
            <v>0</v>
          </cell>
          <cell r="H191">
            <v>0</v>
          </cell>
          <cell r="I191">
            <v>0</v>
          </cell>
          <cell r="J191">
            <v>0</v>
          </cell>
          <cell r="K191">
            <v>0</v>
          </cell>
        </row>
        <row r="192">
          <cell r="B192">
            <v>0</v>
          </cell>
          <cell r="C192">
            <v>0</v>
          </cell>
          <cell r="D192">
            <v>0</v>
          </cell>
          <cell r="E192">
            <v>0</v>
          </cell>
          <cell r="F192">
            <v>0</v>
          </cell>
          <cell r="G192">
            <v>0</v>
          </cell>
          <cell r="H192">
            <v>0</v>
          </cell>
          <cell r="I192">
            <v>0</v>
          </cell>
          <cell r="J192">
            <v>0</v>
          </cell>
          <cell r="K192">
            <v>0</v>
          </cell>
        </row>
        <row r="193">
          <cell r="B193">
            <v>0</v>
          </cell>
          <cell r="C193">
            <v>0</v>
          </cell>
          <cell r="D193" t="str">
            <v>E10000006</v>
          </cell>
          <cell r="E193" t="str">
            <v>Cumbria</v>
          </cell>
          <cell r="F193">
            <v>0</v>
          </cell>
          <cell r="G193">
            <v>0</v>
          </cell>
          <cell r="H193">
            <v>0</v>
          </cell>
          <cell r="I193">
            <v>0</v>
          </cell>
          <cell r="J193">
            <v>0</v>
          </cell>
          <cell r="K193">
            <v>0</v>
          </cell>
        </row>
        <row r="194">
          <cell r="B194" t="str">
            <v>R0905</v>
          </cell>
          <cell r="C194" t="str">
            <v>16UB</v>
          </cell>
          <cell r="D194" t="str">
            <v>E07000026</v>
          </cell>
          <cell r="E194">
            <v>0</v>
          </cell>
          <cell r="F194" t="str">
            <v>Allerdale</v>
          </cell>
          <cell r="G194">
            <v>0</v>
          </cell>
          <cell r="H194">
            <v>0</v>
          </cell>
          <cell r="I194">
            <v>0</v>
          </cell>
          <cell r="J194">
            <v>0</v>
          </cell>
          <cell r="K194">
            <v>0</v>
          </cell>
        </row>
        <row r="195">
          <cell r="B195" t="str">
            <v>W0910</v>
          </cell>
          <cell r="C195" t="str">
            <v>16UC</v>
          </cell>
          <cell r="D195" t="str">
            <v>E07000027</v>
          </cell>
          <cell r="E195">
            <v>0</v>
          </cell>
          <cell r="F195" t="str">
            <v>Barrow-in-Furness</v>
          </cell>
          <cell r="G195">
            <v>48</v>
          </cell>
          <cell r="H195">
            <v>0</v>
          </cell>
          <cell r="I195">
            <v>81.61</v>
          </cell>
          <cell r="J195">
            <v>0</v>
          </cell>
          <cell r="K195">
            <v>75.33</v>
          </cell>
        </row>
        <row r="196">
          <cell r="B196" t="str">
            <v>E0915</v>
          </cell>
          <cell r="C196" t="str">
            <v>16UD</v>
          </cell>
          <cell r="D196" t="str">
            <v>E07000028</v>
          </cell>
          <cell r="E196">
            <v>0</v>
          </cell>
          <cell r="F196" t="str">
            <v>Carlisle</v>
          </cell>
          <cell r="G196">
            <v>0</v>
          </cell>
          <cell r="H196">
            <v>0</v>
          </cell>
          <cell r="I196">
            <v>0</v>
          </cell>
          <cell r="J196">
            <v>0</v>
          </cell>
          <cell r="K196">
            <v>0</v>
          </cell>
        </row>
        <row r="197">
          <cell r="B197" t="str">
            <v>J0920</v>
          </cell>
          <cell r="C197" t="str">
            <v>16UE</v>
          </cell>
          <cell r="D197" t="str">
            <v>E07000029</v>
          </cell>
          <cell r="E197">
            <v>0</v>
          </cell>
          <cell r="F197" t="str">
            <v>Copeland</v>
          </cell>
          <cell r="G197">
            <v>0</v>
          </cell>
          <cell r="H197">
            <v>0</v>
          </cell>
          <cell r="I197">
            <v>0</v>
          </cell>
          <cell r="J197">
            <v>0</v>
          </cell>
          <cell r="K197">
            <v>0</v>
          </cell>
        </row>
        <row r="198">
          <cell r="B198" t="str">
            <v>T0925</v>
          </cell>
          <cell r="C198" t="str">
            <v>16UF</v>
          </cell>
          <cell r="D198" t="str">
            <v>E07000030</v>
          </cell>
          <cell r="E198">
            <v>0</v>
          </cell>
          <cell r="F198" t="str">
            <v>Eden</v>
          </cell>
          <cell r="G198">
            <v>0</v>
          </cell>
          <cell r="H198">
            <v>0</v>
          </cell>
          <cell r="I198">
            <v>0</v>
          </cell>
          <cell r="J198">
            <v>0</v>
          </cell>
          <cell r="K198">
            <v>0</v>
          </cell>
        </row>
        <row r="199">
          <cell r="B199" t="str">
            <v>X0930</v>
          </cell>
          <cell r="C199" t="str">
            <v>16UG</v>
          </cell>
          <cell r="D199" t="str">
            <v>E07000031</v>
          </cell>
          <cell r="E199">
            <v>0</v>
          </cell>
          <cell r="F199" t="str">
            <v>South Lakeland</v>
          </cell>
          <cell r="G199">
            <v>0</v>
          </cell>
          <cell r="H199">
            <v>0</v>
          </cell>
          <cell r="I199">
            <v>0</v>
          </cell>
          <cell r="J199">
            <v>0</v>
          </cell>
          <cell r="K199">
            <v>0</v>
          </cell>
        </row>
        <row r="200">
          <cell r="B200">
            <v>0</v>
          </cell>
          <cell r="C200">
            <v>0</v>
          </cell>
          <cell r="D200">
            <v>0</v>
          </cell>
          <cell r="E200">
            <v>0</v>
          </cell>
          <cell r="F200">
            <v>0</v>
          </cell>
          <cell r="G200">
            <v>0</v>
          </cell>
          <cell r="H200">
            <v>0</v>
          </cell>
          <cell r="I200">
            <v>0</v>
          </cell>
          <cell r="J200">
            <v>0</v>
          </cell>
          <cell r="K200">
            <v>0</v>
          </cell>
        </row>
        <row r="201">
          <cell r="B201">
            <v>0</v>
          </cell>
          <cell r="C201">
            <v>0</v>
          </cell>
          <cell r="D201" t="str">
            <v>E10000007</v>
          </cell>
          <cell r="E201" t="str">
            <v>Derbyshire</v>
          </cell>
          <cell r="F201">
            <v>0</v>
          </cell>
          <cell r="G201">
            <v>0</v>
          </cell>
          <cell r="H201">
            <v>0</v>
          </cell>
          <cell r="I201">
            <v>0</v>
          </cell>
          <cell r="J201">
            <v>0</v>
          </cell>
          <cell r="K201">
            <v>0</v>
          </cell>
        </row>
        <row r="202">
          <cell r="B202" t="str">
            <v>M1005</v>
          </cell>
          <cell r="C202" t="str">
            <v>17UB</v>
          </cell>
          <cell r="D202" t="str">
            <v>E07000032</v>
          </cell>
          <cell r="E202">
            <v>0</v>
          </cell>
          <cell r="F202" t="str">
            <v>Amber Valley</v>
          </cell>
          <cell r="G202">
            <v>0</v>
          </cell>
          <cell r="H202">
            <v>0</v>
          </cell>
          <cell r="I202">
            <v>0</v>
          </cell>
          <cell r="J202">
            <v>0</v>
          </cell>
          <cell r="K202">
            <v>0</v>
          </cell>
        </row>
        <row r="203">
          <cell r="B203" t="str">
            <v>R1010</v>
          </cell>
          <cell r="C203" t="str">
            <v>17UC</v>
          </cell>
          <cell r="D203" t="str">
            <v>E07000033</v>
          </cell>
          <cell r="E203">
            <v>0</v>
          </cell>
          <cell r="F203" t="str">
            <v>Bolsover</v>
          </cell>
          <cell r="G203">
            <v>48</v>
          </cell>
          <cell r="H203">
            <v>48</v>
          </cell>
          <cell r="I203">
            <v>84.48</v>
          </cell>
          <cell r="J203">
            <v>107.02</v>
          </cell>
          <cell r="K203">
            <v>77.98</v>
          </cell>
        </row>
        <row r="204">
          <cell r="B204" t="str">
            <v>A1015</v>
          </cell>
          <cell r="C204" t="str">
            <v>17UD</v>
          </cell>
          <cell r="D204" t="str">
            <v>E07000034</v>
          </cell>
          <cell r="E204">
            <v>0</v>
          </cell>
          <cell r="F204" t="str">
            <v>Chesterfield</v>
          </cell>
          <cell r="G204">
            <v>48</v>
          </cell>
          <cell r="H204">
            <v>48</v>
          </cell>
          <cell r="I204">
            <v>82.79</v>
          </cell>
          <cell r="J204">
            <v>110.43</v>
          </cell>
          <cell r="K204">
            <v>76.42</v>
          </cell>
        </row>
        <row r="205">
          <cell r="B205" t="str">
            <v>P1045</v>
          </cell>
          <cell r="C205" t="str">
            <v>17UF</v>
          </cell>
          <cell r="D205" t="str">
            <v>E07000035</v>
          </cell>
          <cell r="E205">
            <v>0</v>
          </cell>
          <cell r="F205" t="str">
            <v>Derbyshire Dales</v>
          </cell>
          <cell r="G205">
            <v>0</v>
          </cell>
          <cell r="H205">
            <v>0</v>
          </cell>
          <cell r="I205">
            <v>0</v>
          </cell>
          <cell r="J205">
            <v>0</v>
          </cell>
          <cell r="K205">
            <v>0</v>
          </cell>
        </row>
        <row r="206">
          <cell r="B206" t="str">
            <v>N1025</v>
          </cell>
          <cell r="C206" t="str">
            <v>17UG</v>
          </cell>
          <cell r="D206" t="str">
            <v>E07000036</v>
          </cell>
          <cell r="E206">
            <v>0</v>
          </cell>
          <cell r="F206" t="str">
            <v>Erewash</v>
          </cell>
          <cell r="G206">
            <v>0</v>
          </cell>
          <cell r="H206">
            <v>0</v>
          </cell>
          <cell r="I206">
            <v>0</v>
          </cell>
          <cell r="J206">
            <v>0</v>
          </cell>
          <cell r="K206">
            <v>0</v>
          </cell>
        </row>
        <row r="207">
          <cell r="B207" t="str">
            <v>T1030</v>
          </cell>
          <cell r="C207" t="str">
            <v>17UH</v>
          </cell>
          <cell r="D207" t="str">
            <v>E07000037</v>
          </cell>
          <cell r="E207">
            <v>0</v>
          </cell>
          <cell r="F207" t="str">
            <v>High Peak</v>
          </cell>
          <cell r="G207">
            <v>48</v>
          </cell>
          <cell r="H207">
            <v>0</v>
          </cell>
          <cell r="I207">
            <v>76.53</v>
          </cell>
          <cell r="J207">
            <v>0</v>
          </cell>
          <cell r="K207">
            <v>70.64</v>
          </cell>
        </row>
        <row r="208">
          <cell r="B208" t="str">
            <v>B1035</v>
          </cell>
          <cell r="C208" t="str">
            <v>17UJ</v>
          </cell>
          <cell r="D208" t="str">
            <v>E07000038</v>
          </cell>
          <cell r="E208">
            <v>0</v>
          </cell>
          <cell r="F208" t="str">
            <v>North East Derbyshire</v>
          </cell>
          <cell r="G208">
            <v>48</v>
          </cell>
          <cell r="H208">
            <v>0</v>
          </cell>
          <cell r="I208">
            <v>84.1</v>
          </cell>
          <cell r="J208">
            <v>0</v>
          </cell>
          <cell r="K208">
            <v>77.63</v>
          </cell>
        </row>
        <row r="209">
          <cell r="B209" t="str">
            <v>F1040</v>
          </cell>
          <cell r="C209" t="str">
            <v>17UK</v>
          </cell>
          <cell r="D209" t="str">
            <v>E07000039</v>
          </cell>
          <cell r="E209">
            <v>0</v>
          </cell>
          <cell r="F209" t="str">
            <v>South Derbyshire</v>
          </cell>
          <cell r="G209">
            <v>52</v>
          </cell>
          <cell r="H209">
            <v>0</v>
          </cell>
          <cell r="I209">
            <v>78.02</v>
          </cell>
          <cell r="J209">
            <v>0</v>
          </cell>
          <cell r="K209">
            <v>78.02</v>
          </cell>
        </row>
        <row r="210">
          <cell r="B210">
            <v>0</v>
          </cell>
          <cell r="C210">
            <v>0</v>
          </cell>
          <cell r="D210">
            <v>0</v>
          </cell>
          <cell r="E210">
            <v>0</v>
          </cell>
          <cell r="F210">
            <v>0</v>
          </cell>
          <cell r="G210">
            <v>0</v>
          </cell>
          <cell r="H210">
            <v>0</v>
          </cell>
          <cell r="I210">
            <v>0</v>
          </cell>
          <cell r="J210">
            <v>0</v>
          </cell>
          <cell r="K210">
            <v>0</v>
          </cell>
        </row>
        <row r="211">
          <cell r="B211">
            <v>0</v>
          </cell>
          <cell r="C211">
            <v>0</v>
          </cell>
          <cell r="D211" t="str">
            <v>E10000008</v>
          </cell>
          <cell r="E211" t="str">
            <v>Devon</v>
          </cell>
          <cell r="F211">
            <v>0</v>
          </cell>
          <cell r="G211">
            <v>0</v>
          </cell>
          <cell r="H211">
            <v>0</v>
          </cell>
          <cell r="I211">
            <v>0</v>
          </cell>
          <cell r="J211">
            <v>0</v>
          </cell>
          <cell r="K211">
            <v>0</v>
          </cell>
        </row>
        <row r="212">
          <cell r="B212" t="str">
            <v>U1105</v>
          </cell>
          <cell r="C212" t="str">
            <v>18UB</v>
          </cell>
          <cell r="D212" t="str">
            <v>E07000040</v>
          </cell>
          <cell r="E212">
            <v>0</v>
          </cell>
          <cell r="F212" t="str">
            <v>East Devon</v>
          </cell>
          <cell r="G212">
            <v>52</v>
          </cell>
          <cell r="H212">
            <v>0</v>
          </cell>
          <cell r="I212">
            <v>80.02</v>
          </cell>
          <cell r="J212">
            <v>0</v>
          </cell>
          <cell r="K212">
            <v>80.02</v>
          </cell>
        </row>
        <row r="213">
          <cell r="B213" t="str">
            <v>Y1110</v>
          </cell>
          <cell r="C213" t="str">
            <v>18UC</v>
          </cell>
          <cell r="D213" t="str">
            <v>E07000041</v>
          </cell>
          <cell r="E213">
            <v>0</v>
          </cell>
          <cell r="F213" t="str">
            <v>Exeter</v>
          </cell>
          <cell r="G213">
            <v>48</v>
          </cell>
          <cell r="H213">
            <v>0</v>
          </cell>
          <cell r="I213">
            <v>81.28</v>
          </cell>
          <cell r="J213">
            <v>0</v>
          </cell>
          <cell r="K213">
            <v>75.03</v>
          </cell>
        </row>
        <row r="214">
          <cell r="B214" t="str">
            <v>H1135</v>
          </cell>
          <cell r="C214" t="str">
            <v>18UD</v>
          </cell>
          <cell r="D214" t="str">
            <v>E07000042</v>
          </cell>
          <cell r="E214">
            <v>0</v>
          </cell>
          <cell r="F214" t="str">
            <v>Mid Devon</v>
          </cell>
          <cell r="G214">
            <v>48</v>
          </cell>
          <cell r="H214">
            <v>48</v>
          </cell>
          <cell r="I214">
            <v>85.05</v>
          </cell>
          <cell r="J214">
            <v>127.21</v>
          </cell>
          <cell r="K214">
            <v>78.510000000000005</v>
          </cell>
        </row>
        <row r="215">
          <cell r="B215" t="str">
            <v>G1115</v>
          </cell>
          <cell r="C215" t="str">
            <v>18UE</v>
          </cell>
          <cell r="D215" t="str">
            <v>E07000043</v>
          </cell>
          <cell r="E215">
            <v>0</v>
          </cell>
          <cell r="F215" t="str">
            <v>North Devon</v>
          </cell>
          <cell r="G215">
            <v>0</v>
          </cell>
          <cell r="H215">
            <v>0</v>
          </cell>
          <cell r="I215">
            <v>0</v>
          </cell>
          <cell r="J215">
            <v>0</v>
          </cell>
          <cell r="K215">
            <v>0</v>
          </cell>
        </row>
        <row r="216">
          <cell r="B216" t="str">
            <v>V1125</v>
          </cell>
          <cell r="C216" t="str">
            <v>18UG</v>
          </cell>
          <cell r="D216" t="str">
            <v>E07000044</v>
          </cell>
          <cell r="E216">
            <v>0</v>
          </cell>
          <cell r="F216" t="str">
            <v>South Hams</v>
          </cell>
          <cell r="G216">
            <v>0</v>
          </cell>
          <cell r="H216">
            <v>0</v>
          </cell>
          <cell r="I216">
            <v>0</v>
          </cell>
          <cell r="J216">
            <v>0</v>
          </cell>
          <cell r="K216">
            <v>0</v>
          </cell>
        </row>
        <row r="217">
          <cell r="B217" t="str">
            <v>Z1130</v>
          </cell>
          <cell r="C217" t="str">
            <v>18UH</v>
          </cell>
          <cell r="D217" t="str">
            <v>E07000045</v>
          </cell>
          <cell r="E217">
            <v>0</v>
          </cell>
          <cell r="F217" t="str">
            <v>Teignbridge</v>
          </cell>
          <cell r="G217">
            <v>0</v>
          </cell>
          <cell r="H217">
            <v>0</v>
          </cell>
          <cell r="I217">
            <v>0</v>
          </cell>
          <cell r="J217">
            <v>0</v>
          </cell>
          <cell r="K217">
            <v>0</v>
          </cell>
        </row>
        <row r="218">
          <cell r="B218" t="str">
            <v>W1145</v>
          </cell>
          <cell r="C218" t="str">
            <v>18UK</v>
          </cell>
          <cell r="D218" t="str">
            <v>E07000046</v>
          </cell>
          <cell r="E218">
            <v>0</v>
          </cell>
          <cell r="F218" t="str">
            <v>Torridge</v>
          </cell>
          <cell r="G218">
            <v>0</v>
          </cell>
          <cell r="H218">
            <v>0</v>
          </cell>
          <cell r="I218">
            <v>0</v>
          </cell>
          <cell r="J218">
            <v>0</v>
          </cell>
          <cell r="K218">
            <v>0</v>
          </cell>
        </row>
        <row r="219">
          <cell r="B219" t="str">
            <v>A1150</v>
          </cell>
          <cell r="C219" t="str">
            <v>18UL</v>
          </cell>
          <cell r="D219" t="str">
            <v>E07000047</v>
          </cell>
          <cell r="E219">
            <v>0</v>
          </cell>
          <cell r="F219" t="str">
            <v>West Devon</v>
          </cell>
          <cell r="G219">
            <v>0</v>
          </cell>
          <cell r="H219">
            <v>0</v>
          </cell>
          <cell r="I219">
            <v>0</v>
          </cell>
          <cell r="J219">
            <v>0</v>
          </cell>
          <cell r="K219">
            <v>0</v>
          </cell>
        </row>
        <row r="220">
          <cell r="B220">
            <v>0</v>
          </cell>
          <cell r="C220">
            <v>0</v>
          </cell>
          <cell r="D220">
            <v>0</v>
          </cell>
          <cell r="E220">
            <v>0</v>
          </cell>
          <cell r="F220">
            <v>0</v>
          </cell>
          <cell r="G220">
            <v>0</v>
          </cell>
          <cell r="H220">
            <v>0</v>
          </cell>
          <cell r="I220">
            <v>0</v>
          </cell>
          <cell r="J220">
            <v>0</v>
          </cell>
          <cell r="K220">
            <v>0</v>
          </cell>
        </row>
        <row r="221">
          <cell r="B221">
            <v>0</v>
          </cell>
          <cell r="C221">
            <v>0</v>
          </cell>
          <cell r="D221" t="str">
            <v>E10000009</v>
          </cell>
          <cell r="E221" t="str">
            <v>Dorset</v>
          </cell>
          <cell r="F221">
            <v>0</v>
          </cell>
          <cell r="G221">
            <v>0</v>
          </cell>
          <cell r="H221">
            <v>0</v>
          </cell>
          <cell r="I221">
            <v>0</v>
          </cell>
          <cell r="J221">
            <v>0</v>
          </cell>
          <cell r="K221">
            <v>0</v>
          </cell>
        </row>
        <row r="222">
          <cell r="B222" t="str">
            <v>E1210</v>
          </cell>
          <cell r="C222" t="str">
            <v>19UC</v>
          </cell>
          <cell r="D222" t="str">
            <v>E07000048</v>
          </cell>
          <cell r="E222">
            <v>0</v>
          </cell>
          <cell r="F222" t="str">
            <v>Christchurch</v>
          </cell>
          <cell r="G222">
            <v>0</v>
          </cell>
          <cell r="H222">
            <v>0</v>
          </cell>
          <cell r="I222">
            <v>0</v>
          </cell>
          <cell r="J222">
            <v>0</v>
          </cell>
          <cell r="K222">
            <v>0</v>
          </cell>
        </row>
        <row r="223">
          <cell r="B223" t="str">
            <v>U1240</v>
          </cell>
          <cell r="C223" t="str">
            <v>19UD</v>
          </cell>
          <cell r="D223" t="str">
            <v>E07000049</v>
          </cell>
          <cell r="E223">
            <v>0</v>
          </cell>
          <cell r="F223" t="str">
            <v>East Dorset</v>
          </cell>
          <cell r="G223">
            <v>0</v>
          </cell>
          <cell r="H223">
            <v>0</v>
          </cell>
          <cell r="I223">
            <v>0</v>
          </cell>
          <cell r="J223">
            <v>0</v>
          </cell>
          <cell r="K223">
            <v>0</v>
          </cell>
        </row>
        <row r="224">
          <cell r="B224" t="str">
            <v>N1215</v>
          </cell>
          <cell r="C224" t="str">
            <v>19UE</v>
          </cell>
          <cell r="D224" t="str">
            <v>E07000050</v>
          </cell>
          <cell r="E224">
            <v>0</v>
          </cell>
          <cell r="F224" t="str">
            <v>North Dorset</v>
          </cell>
          <cell r="G224">
            <v>0</v>
          </cell>
          <cell r="H224">
            <v>0</v>
          </cell>
          <cell r="I224">
            <v>0</v>
          </cell>
          <cell r="J224">
            <v>0</v>
          </cell>
          <cell r="K224">
            <v>0</v>
          </cell>
        </row>
        <row r="225">
          <cell r="B225" t="str">
            <v>B1225</v>
          </cell>
          <cell r="C225" t="str">
            <v>19UG</v>
          </cell>
          <cell r="D225" t="str">
            <v>E07000051</v>
          </cell>
          <cell r="E225">
            <v>0</v>
          </cell>
          <cell r="F225" t="str">
            <v>Purbeck</v>
          </cell>
          <cell r="G225">
            <v>0</v>
          </cell>
          <cell r="H225">
            <v>0</v>
          </cell>
          <cell r="I225">
            <v>0</v>
          </cell>
          <cell r="J225">
            <v>0</v>
          </cell>
          <cell r="K225">
            <v>0</v>
          </cell>
        </row>
        <row r="226">
          <cell r="B226" t="str">
            <v>F1230</v>
          </cell>
          <cell r="C226" t="str">
            <v>19UH</v>
          </cell>
          <cell r="D226" t="str">
            <v>E07000052</v>
          </cell>
          <cell r="E226">
            <v>0</v>
          </cell>
          <cell r="F226" t="str">
            <v>West Dorset</v>
          </cell>
          <cell r="G226">
            <v>0</v>
          </cell>
          <cell r="H226">
            <v>0</v>
          </cell>
          <cell r="I226">
            <v>0</v>
          </cell>
          <cell r="J226">
            <v>0</v>
          </cell>
          <cell r="K226">
            <v>0</v>
          </cell>
        </row>
        <row r="227">
          <cell r="B227" t="str">
            <v>P1235</v>
          </cell>
          <cell r="C227" t="str">
            <v>19UJ</v>
          </cell>
          <cell r="D227" t="str">
            <v>E07000053</v>
          </cell>
          <cell r="E227">
            <v>0</v>
          </cell>
          <cell r="F227" t="str">
            <v>Weymouth and Portland</v>
          </cell>
          <cell r="G227">
            <v>0</v>
          </cell>
          <cell r="H227">
            <v>0</v>
          </cell>
          <cell r="I227">
            <v>0</v>
          </cell>
          <cell r="J227">
            <v>0</v>
          </cell>
          <cell r="K227">
            <v>0</v>
          </cell>
        </row>
        <row r="228">
          <cell r="B228">
            <v>0</v>
          </cell>
          <cell r="C228">
            <v>0</v>
          </cell>
          <cell r="D228">
            <v>0</v>
          </cell>
          <cell r="E228">
            <v>0</v>
          </cell>
          <cell r="F228">
            <v>0</v>
          </cell>
          <cell r="G228">
            <v>0</v>
          </cell>
          <cell r="H228">
            <v>0</v>
          </cell>
          <cell r="I228">
            <v>0</v>
          </cell>
          <cell r="J228">
            <v>0</v>
          </cell>
          <cell r="K228">
            <v>0</v>
          </cell>
        </row>
        <row r="229">
          <cell r="B229">
            <v>0</v>
          </cell>
          <cell r="C229">
            <v>0</v>
          </cell>
          <cell r="D229" t="str">
            <v>E10000010</v>
          </cell>
          <cell r="E229" t="str">
            <v>Durham</v>
          </cell>
          <cell r="F229">
            <v>0</v>
          </cell>
          <cell r="G229">
            <v>0</v>
          </cell>
          <cell r="H229">
            <v>0</v>
          </cell>
          <cell r="I229">
            <v>0</v>
          </cell>
          <cell r="J229">
            <v>0</v>
          </cell>
          <cell r="K229">
            <v>0</v>
          </cell>
        </row>
        <row r="230">
          <cell r="B230" t="str">
            <v>G1305</v>
          </cell>
          <cell r="C230" t="str">
            <v>20UB</v>
          </cell>
          <cell r="D230" t="str">
            <v>E07000054</v>
          </cell>
          <cell r="E230">
            <v>0</v>
          </cell>
          <cell r="F230" t="str">
            <v>Chester-le-Street</v>
          </cell>
          <cell r="G230">
            <v>0</v>
          </cell>
          <cell r="H230">
            <v>0</v>
          </cell>
          <cell r="I230">
            <v>0</v>
          </cell>
          <cell r="J230">
            <v>0</v>
          </cell>
          <cell r="K230">
            <v>0</v>
          </cell>
        </row>
        <row r="231">
          <cell r="B231" t="str">
            <v>V1315</v>
          </cell>
          <cell r="C231" t="str">
            <v>20UD</v>
          </cell>
          <cell r="D231" t="str">
            <v>E07000055</v>
          </cell>
          <cell r="E231">
            <v>0</v>
          </cell>
          <cell r="F231" t="str">
            <v>Derwentside</v>
          </cell>
          <cell r="G231">
            <v>0</v>
          </cell>
          <cell r="H231">
            <v>0</v>
          </cell>
          <cell r="I231">
            <v>0</v>
          </cell>
          <cell r="J231">
            <v>0</v>
          </cell>
          <cell r="K231">
            <v>0</v>
          </cell>
        </row>
        <row r="232">
          <cell r="B232" t="str">
            <v>Z1320</v>
          </cell>
          <cell r="C232" t="str">
            <v>20UE</v>
          </cell>
          <cell r="D232" t="str">
            <v>E07000056</v>
          </cell>
          <cell r="E232">
            <v>0</v>
          </cell>
          <cell r="F232" t="str">
            <v>Durham</v>
          </cell>
          <cell r="G232">
            <v>0</v>
          </cell>
          <cell r="H232">
            <v>0</v>
          </cell>
          <cell r="I232">
            <v>0</v>
          </cell>
          <cell r="J232">
            <v>0</v>
          </cell>
          <cell r="K232">
            <v>0</v>
          </cell>
        </row>
        <row r="233">
          <cell r="B233" t="str">
            <v>H1325</v>
          </cell>
          <cell r="C233" t="str">
            <v>20UF</v>
          </cell>
          <cell r="D233" t="str">
            <v>E07000057</v>
          </cell>
          <cell r="E233">
            <v>0</v>
          </cell>
          <cell r="F233" t="str">
            <v>Easington</v>
          </cell>
          <cell r="G233">
            <v>0</v>
          </cell>
          <cell r="H233">
            <v>0</v>
          </cell>
          <cell r="I233">
            <v>0</v>
          </cell>
          <cell r="J233">
            <v>0</v>
          </cell>
          <cell r="K233">
            <v>0</v>
          </cell>
        </row>
        <row r="234">
          <cell r="B234" t="str">
            <v>M1330</v>
          </cell>
          <cell r="C234" t="str">
            <v>20UG</v>
          </cell>
          <cell r="D234" t="str">
            <v>E07000058</v>
          </cell>
          <cell r="E234">
            <v>0</v>
          </cell>
          <cell r="F234" t="str">
            <v>Sedgefield</v>
          </cell>
          <cell r="G234">
            <v>0</v>
          </cell>
          <cell r="H234">
            <v>0</v>
          </cell>
          <cell r="I234">
            <v>0</v>
          </cell>
          <cell r="J234">
            <v>0</v>
          </cell>
          <cell r="K234">
            <v>0</v>
          </cell>
        </row>
        <row r="235">
          <cell r="B235" t="str">
            <v>W1335</v>
          </cell>
          <cell r="C235" t="str">
            <v>20UH</v>
          </cell>
          <cell r="D235" t="str">
            <v>E07000059</v>
          </cell>
          <cell r="E235">
            <v>0</v>
          </cell>
          <cell r="F235" t="str">
            <v>Teesdale</v>
          </cell>
          <cell r="G235">
            <v>0</v>
          </cell>
          <cell r="H235">
            <v>0</v>
          </cell>
          <cell r="I235">
            <v>0</v>
          </cell>
          <cell r="J235">
            <v>0</v>
          </cell>
          <cell r="K235">
            <v>0</v>
          </cell>
        </row>
        <row r="236">
          <cell r="B236" t="str">
            <v>A1340</v>
          </cell>
          <cell r="C236" t="str">
            <v>20UJ</v>
          </cell>
          <cell r="D236" t="str">
            <v>E07000060</v>
          </cell>
          <cell r="E236">
            <v>0</v>
          </cell>
          <cell r="F236" t="str">
            <v>Wear Valley</v>
          </cell>
          <cell r="G236">
            <v>0</v>
          </cell>
          <cell r="H236">
            <v>0</v>
          </cell>
          <cell r="I236">
            <v>0</v>
          </cell>
          <cell r="J236">
            <v>0</v>
          </cell>
          <cell r="K236">
            <v>0</v>
          </cell>
        </row>
        <row r="237">
          <cell r="B237">
            <v>0</v>
          </cell>
          <cell r="C237">
            <v>0</v>
          </cell>
          <cell r="D237">
            <v>0</v>
          </cell>
          <cell r="E237">
            <v>0</v>
          </cell>
          <cell r="F237">
            <v>0</v>
          </cell>
          <cell r="G237">
            <v>0</v>
          </cell>
          <cell r="H237">
            <v>0</v>
          </cell>
          <cell r="I237">
            <v>0</v>
          </cell>
          <cell r="J237">
            <v>0</v>
          </cell>
          <cell r="K237">
            <v>0</v>
          </cell>
        </row>
        <row r="238">
          <cell r="B238">
            <v>0</v>
          </cell>
          <cell r="C238">
            <v>0</v>
          </cell>
          <cell r="D238" t="str">
            <v>E10000011</v>
          </cell>
          <cell r="E238" t="str">
            <v>East Sussex</v>
          </cell>
          <cell r="F238">
            <v>0</v>
          </cell>
          <cell r="G238">
            <v>0</v>
          </cell>
          <cell r="H238">
            <v>0</v>
          </cell>
          <cell r="I238">
            <v>0</v>
          </cell>
          <cell r="J238">
            <v>0</v>
          </cell>
          <cell r="K238">
            <v>0</v>
          </cell>
        </row>
        <row r="239">
          <cell r="B239" t="str">
            <v>T1410</v>
          </cell>
          <cell r="C239" t="str">
            <v>21UC</v>
          </cell>
          <cell r="D239" t="str">
            <v>E07000061</v>
          </cell>
          <cell r="E239">
            <v>0</v>
          </cell>
          <cell r="F239" t="str">
            <v>Eastbourne</v>
          </cell>
          <cell r="G239">
            <v>52</v>
          </cell>
          <cell r="H239">
            <v>52</v>
          </cell>
          <cell r="I239">
            <v>77.89</v>
          </cell>
          <cell r="J239">
            <v>100.81</v>
          </cell>
          <cell r="K239">
            <v>77.89</v>
          </cell>
        </row>
        <row r="240">
          <cell r="B240" t="str">
            <v>B1415</v>
          </cell>
          <cell r="C240" t="str">
            <v>21UD</v>
          </cell>
          <cell r="D240" t="str">
            <v>E07000062</v>
          </cell>
          <cell r="E240">
            <v>0</v>
          </cell>
          <cell r="F240" t="str">
            <v>Hastings</v>
          </cell>
          <cell r="G240">
            <v>0</v>
          </cell>
          <cell r="H240">
            <v>0</v>
          </cell>
          <cell r="I240">
            <v>0</v>
          </cell>
          <cell r="J240">
            <v>0</v>
          </cell>
          <cell r="K240">
            <v>0</v>
          </cell>
        </row>
        <row r="241">
          <cell r="B241" t="str">
            <v>P1425</v>
          </cell>
          <cell r="C241" t="str">
            <v>21UF</v>
          </cell>
          <cell r="D241" t="str">
            <v>E07000063</v>
          </cell>
          <cell r="E241">
            <v>0</v>
          </cell>
          <cell r="F241" t="str">
            <v>Lewes</v>
          </cell>
          <cell r="G241">
            <v>52</v>
          </cell>
          <cell r="H241">
            <v>52</v>
          </cell>
          <cell r="I241">
            <v>90.34</v>
          </cell>
          <cell r="J241">
            <v>177.12</v>
          </cell>
          <cell r="K241">
            <v>90.34</v>
          </cell>
        </row>
        <row r="242">
          <cell r="B242" t="str">
            <v>U1430</v>
          </cell>
          <cell r="C242" t="str">
            <v>21UG</v>
          </cell>
          <cell r="D242" t="str">
            <v>E07000064</v>
          </cell>
          <cell r="E242">
            <v>0</v>
          </cell>
          <cell r="F242" t="str">
            <v>Rother</v>
          </cell>
          <cell r="G242">
            <v>0</v>
          </cell>
          <cell r="H242">
            <v>0</v>
          </cell>
          <cell r="I242">
            <v>0</v>
          </cell>
          <cell r="J242">
            <v>0</v>
          </cell>
          <cell r="K242">
            <v>0</v>
          </cell>
        </row>
        <row r="243">
          <cell r="B243" t="str">
            <v>C1435</v>
          </cell>
          <cell r="C243" t="str">
            <v>21UH</v>
          </cell>
          <cell r="D243" t="str">
            <v>E07000065</v>
          </cell>
          <cell r="E243">
            <v>0</v>
          </cell>
          <cell r="F243" t="str">
            <v>Wealden</v>
          </cell>
          <cell r="G243">
            <v>48</v>
          </cell>
          <cell r="H243">
            <v>48</v>
          </cell>
          <cell r="I243">
            <v>92.24</v>
          </cell>
          <cell r="J243">
            <v>159.12</v>
          </cell>
          <cell r="K243">
            <v>85.14</v>
          </cell>
        </row>
        <row r="244">
          <cell r="B244">
            <v>0</v>
          </cell>
          <cell r="C244">
            <v>0</v>
          </cell>
          <cell r="D244">
            <v>0</v>
          </cell>
          <cell r="E244">
            <v>0</v>
          </cell>
          <cell r="F244">
            <v>0</v>
          </cell>
          <cell r="G244">
            <v>0</v>
          </cell>
          <cell r="H244">
            <v>0</v>
          </cell>
          <cell r="I244">
            <v>0</v>
          </cell>
          <cell r="J244">
            <v>0</v>
          </cell>
          <cell r="K244">
            <v>0</v>
          </cell>
        </row>
        <row r="245">
          <cell r="B245">
            <v>0</v>
          </cell>
          <cell r="C245">
            <v>0</v>
          </cell>
          <cell r="D245" t="str">
            <v>E10000012</v>
          </cell>
          <cell r="E245" t="str">
            <v>Essex</v>
          </cell>
          <cell r="F245">
            <v>0</v>
          </cell>
          <cell r="G245">
            <v>0</v>
          </cell>
          <cell r="H245">
            <v>0</v>
          </cell>
          <cell r="I245">
            <v>0</v>
          </cell>
          <cell r="J245">
            <v>0</v>
          </cell>
          <cell r="K245">
            <v>0</v>
          </cell>
        </row>
        <row r="246">
          <cell r="B246" t="str">
            <v>V1505</v>
          </cell>
          <cell r="C246" t="str">
            <v>22UB</v>
          </cell>
          <cell r="D246" t="str">
            <v>E07000066</v>
          </cell>
          <cell r="E246">
            <v>0</v>
          </cell>
          <cell r="F246" t="str">
            <v>Basildon</v>
          </cell>
          <cell r="G246">
            <v>52</v>
          </cell>
          <cell r="H246">
            <v>0</v>
          </cell>
          <cell r="I246">
            <v>85.83</v>
          </cell>
          <cell r="J246">
            <v>0</v>
          </cell>
          <cell r="K246">
            <v>85.83</v>
          </cell>
        </row>
        <row r="247">
          <cell r="B247" t="str">
            <v>Z1510</v>
          </cell>
          <cell r="C247" t="str">
            <v>22UC</v>
          </cell>
          <cell r="D247" t="str">
            <v>E07000067</v>
          </cell>
          <cell r="E247">
            <v>0</v>
          </cell>
          <cell r="F247" t="str">
            <v>Braintree</v>
          </cell>
          <cell r="G247">
            <v>0</v>
          </cell>
          <cell r="H247">
            <v>0</v>
          </cell>
          <cell r="I247">
            <v>0</v>
          </cell>
          <cell r="J247">
            <v>0</v>
          </cell>
          <cell r="K247">
            <v>0</v>
          </cell>
        </row>
        <row r="248">
          <cell r="B248" t="str">
            <v>H1515</v>
          </cell>
          <cell r="C248" t="str">
            <v>22UD</v>
          </cell>
          <cell r="D248" t="str">
            <v>E07000068</v>
          </cell>
          <cell r="E248">
            <v>0</v>
          </cell>
          <cell r="F248" t="str">
            <v>Brentwood</v>
          </cell>
          <cell r="G248">
            <v>52</v>
          </cell>
          <cell r="H248">
            <v>0</v>
          </cell>
          <cell r="I248">
            <v>95.6</v>
          </cell>
          <cell r="J248">
            <v>0</v>
          </cell>
          <cell r="K248">
            <v>95.6</v>
          </cell>
        </row>
        <row r="249">
          <cell r="B249" t="str">
            <v>M1520</v>
          </cell>
          <cell r="C249" t="str">
            <v>22UE</v>
          </cell>
          <cell r="D249" t="str">
            <v>E07000069</v>
          </cell>
          <cell r="E249">
            <v>0</v>
          </cell>
          <cell r="F249" t="str">
            <v>Castle Point</v>
          </cell>
          <cell r="G249">
            <v>52</v>
          </cell>
          <cell r="H249">
            <v>0</v>
          </cell>
          <cell r="I249">
            <v>88.95</v>
          </cell>
          <cell r="J249">
            <v>0</v>
          </cell>
          <cell r="K249">
            <v>88.95</v>
          </cell>
        </row>
        <row r="250">
          <cell r="B250" t="str">
            <v>W1525</v>
          </cell>
          <cell r="C250" t="str">
            <v>22UF</v>
          </cell>
          <cell r="D250" t="str">
            <v>E07000070</v>
          </cell>
          <cell r="E250">
            <v>0</v>
          </cell>
          <cell r="F250" t="str">
            <v>Chelmsford</v>
          </cell>
          <cell r="G250">
            <v>0</v>
          </cell>
          <cell r="H250">
            <v>0</v>
          </cell>
          <cell r="I250">
            <v>0</v>
          </cell>
          <cell r="J250">
            <v>0</v>
          </cell>
          <cell r="K250">
            <v>0</v>
          </cell>
        </row>
        <row r="251">
          <cell r="B251" t="str">
            <v>A1530</v>
          </cell>
          <cell r="C251" t="str">
            <v>22UG</v>
          </cell>
          <cell r="D251" t="str">
            <v>E07000071</v>
          </cell>
          <cell r="E251">
            <v>0</v>
          </cell>
          <cell r="F251" t="str">
            <v>Colchester</v>
          </cell>
          <cell r="G251">
            <v>50</v>
          </cell>
          <cell r="H251">
            <v>0</v>
          </cell>
          <cell r="I251">
            <v>89.5</v>
          </cell>
          <cell r="J251">
            <v>0</v>
          </cell>
          <cell r="K251">
            <v>86.06</v>
          </cell>
        </row>
        <row r="252">
          <cell r="B252" t="str">
            <v>J1535</v>
          </cell>
          <cell r="C252" t="str">
            <v>22UH</v>
          </cell>
          <cell r="D252" t="str">
            <v>E07000072</v>
          </cell>
          <cell r="E252">
            <v>0</v>
          </cell>
          <cell r="F252" t="str">
            <v>Epping Forest</v>
          </cell>
          <cell r="G252">
            <v>52</v>
          </cell>
          <cell r="H252">
            <v>0</v>
          </cell>
          <cell r="I252">
            <v>95.44</v>
          </cell>
          <cell r="J252">
            <v>0</v>
          </cell>
          <cell r="K252">
            <v>95.44</v>
          </cell>
        </row>
        <row r="253">
          <cell r="B253" t="str">
            <v>N1540</v>
          </cell>
          <cell r="C253" t="str">
            <v>22UJ</v>
          </cell>
          <cell r="D253" t="str">
            <v>E07000073</v>
          </cell>
          <cell r="E253">
            <v>0</v>
          </cell>
          <cell r="F253" t="str">
            <v>Harlow</v>
          </cell>
          <cell r="G253">
            <v>52</v>
          </cell>
          <cell r="H253">
            <v>0</v>
          </cell>
          <cell r="I253">
            <v>91.59</v>
          </cell>
          <cell r="J253">
            <v>0</v>
          </cell>
          <cell r="K253">
            <v>91.59</v>
          </cell>
        </row>
        <row r="254">
          <cell r="B254" t="str">
            <v>X1545</v>
          </cell>
          <cell r="C254" t="str">
            <v>22UK</v>
          </cell>
          <cell r="D254" t="str">
            <v>E07000074</v>
          </cell>
          <cell r="E254">
            <v>0</v>
          </cell>
          <cell r="F254" t="str">
            <v>Maldon</v>
          </cell>
          <cell r="G254">
            <v>0</v>
          </cell>
          <cell r="H254">
            <v>0</v>
          </cell>
          <cell r="I254">
            <v>0</v>
          </cell>
          <cell r="J254">
            <v>0</v>
          </cell>
          <cell r="K254">
            <v>0</v>
          </cell>
        </row>
        <row r="255">
          <cell r="B255" t="str">
            <v>B1550</v>
          </cell>
          <cell r="C255" t="str">
            <v>22UL</v>
          </cell>
          <cell r="D255" t="str">
            <v>E07000075</v>
          </cell>
          <cell r="E255">
            <v>0</v>
          </cell>
          <cell r="F255" t="str">
            <v>Rochford</v>
          </cell>
          <cell r="G255">
            <v>0</v>
          </cell>
          <cell r="H255">
            <v>0</v>
          </cell>
          <cell r="I255">
            <v>0</v>
          </cell>
          <cell r="J255">
            <v>0</v>
          </cell>
          <cell r="K255">
            <v>0</v>
          </cell>
        </row>
        <row r="256">
          <cell r="B256" t="str">
            <v>P1560</v>
          </cell>
          <cell r="C256" t="str">
            <v>22UN</v>
          </cell>
          <cell r="D256" t="str">
            <v>E07000076</v>
          </cell>
          <cell r="E256">
            <v>0</v>
          </cell>
          <cell r="F256" t="str">
            <v>Tendring</v>
          </cell>
          <cell r="G256">
            <v>49</v>
          </cell>
          <cell r="H256">
            <v>0</v>
          </cell>
          <cell r="I256">
            <v>80.81</v>
          </cell>
          <cell r="J256">
            <v>0</v>
          </cell>
          <cell r="K256">
            <v>76.150000000000006</v>
          </cell>
        </row>
        <row r="257">
          <cell r="B257" t="str">
            <v>C1570</v>
          </cell>
          <cell r="C257" t="str">
            <v>22UQ</v>
          </cell>
          <cell r="D257" t="str">
            <v>E07000077</v>
          </cell>
          <cell r="E257">
            <v>0</v>
          </cell>
          <cell r="F257" t="str">
            <v>Uttlesford</v>
          </cell>
          <cell r="G257">
            <v>52</v>
          </cell>
          <cell r="H257">
            <v>52</v>
          </cell>
          <cell r="I257">
            <v>98</v>
          </cell>
          <cell r="J257">
            <v>159</v>
          </cell>
          <cell r="K257">
            <v>98</v>
          </cell>
        </row>
        <row r="258">
          <cell r="B258">
            <v>0</v>
          </cell>
          <cell r="C258">
            <v>0</v>
          </cell>
          <cell r="D258">
            <v>0</v>
          </cell>
          <cell r="E258">
            <v>0</v>
          </cell>
          <cell r="F258">
            <v>0</v>
          </cell>
          <cell r="G258">
            <v>0</v>
          </cell>
          <cell r="H258">
            <v>0</v>
          </cell>
          <cell r="I258">
            <v>0</v>
          </cell>
          <cell r="J258">
            <v>0</v>
          </cell>
          <cell r="K258">
            <v>0</v>
          </cell>
        </row>
        <row r="259">
          <cell r="B259">
            <v>0</v>
          </cell>
          <cell r="C259">
            <v>0</v>
          </cell>
          <cell r="D259" t="str">
            <v>E10000013</v>
          </cell>
          <cell r="E259" t="str">
            <v>Gloucestershire</v>
          </cell>
          <cell r="F259">
            <v>0</v>
          </cell>
          <cell r="G259">
            <v>0</v>
          </cell>
          <cell r="H259">
            <v>0</v>
          </cell>
          <cell r="I259">
            <v>0</v>
          </cell>
          <cell r="J259">
            <v>0</v>
          </cell>
          <cell r="K259">
            <v>0</v>
          </cell>
        </row>
        <row r="260">
          <cell r="B260" t="str">
            <v>B1605</v>
          </cell>
          <cell r="C260" t="str">
            <v>23UB</v>
          </cell>
          <cell r="D260" t="str">
            <v>E07000078</v>
          </cell>
          <cell r="E260">
            <v>0</v>
          </cell>
          <cell r="F260" t="str">
            <v>Cheltenham</v>
          </cell>
          <cell r="G260">
            <v>48</v>
          </cell>
          <cell r="H260">
            <v>0</v>
          </cell>
          <cell r="I260">
            <v>87.32</v>
          </cell>
          <cell r="J260">
            <v>0</v>
          </cell>
          <cell r="K260">
            <v>80.599999999999994</v>
          </cell>
        </row>
        <row r="261">
          <cell r="B261" t="str">
            <v>F1610</v>
          </cell>
          <cell r="C261" t="str">
            <v>23UC</v>
          </cell>
          <cell r="D261" t="str">
            <v>E07000079</v>
          </cell>
          <cell r="E261">
            <v>0</v>
          </cell>
          <cell r="F261" t="str">
            <v>Cotswold</v>
          </cell>
          <cell r="G261">
            <v>0</v>
          </cell>
          <cell r="H261">
            <v>0</v>
          </cell>
          <cell r="I261">
            <v>0</v>
          </cell>
          <cell r="J261">
            <v>0</v>
          </cell>
          <cell r="K261">
            <v>0</v>
          </cell>
        </row>
        <row r="262">
          <cell r="B262" t="str">
            <v>P1615</v>
          </cell>
          <cell r="C262" t="str">
            <v>23UD</v>
          </cell>
          <cell r="D262" t="str">
            <v>E07000080</v>
          </cell>
          <cell r="E262">
            <v>0</v>
          </cell>
          <cell r="F262" t="str">
            <v>Forest of Dean</v>
          </cell>
          <cell r="G262">
            <v>0</v>
          </cell>
          <cell r="H262">
            <v>0</v>
          </cell>
          <cell r="I262">
            <v>0</v>
          </cell>
          <cell r="J262">
            <v>0</v>
          </cell>
          <cell r="K262">
            <v>0</v>
          </cell>
        </row>
        <row r="263">
          <cell r="B263" t="str">
            <v>U1620</v>
          </cell>
          <cell r="C263" t="str">
            <v>23UE</v>
          </cell>
          <cell r="D263" t="str">
            <v>E07000081</v>
          </cell>
          <cell r="E263">
            <v>0</v>
          </cell>
          <cell r="F263" t="str">
            <v>Gloucester</v>
          </cell>
          <cell r="G263">
            <v>48</v>
          </cell>
          <cell r="H263">
            <v>0</v>
          </cell>
          <cell r="I263">
            <v>84.68</v>
          </cell>
          <cell r="J263">
            <v>0</v>
          </cell>
          <cell r="K263">
            <v>78.17</v>
          </cell>
        </row>
        <row r="264">
          <cell r="B264" t="str">
            <v>C1625</v>
          </cell>
          <cell r="C264" t="str">
            <v>23UF</v>
          </cell>
          <cell r="D264" t="str">
            <v>E07000082</v>
          </cell>
          <cell r="E264">
            <v>0</v>
          </cell>
          <cell r="F264" t="str">
            <v>Stroud</v>
          </cell>
          <cell r="G264">
            <v>48</v>
          </cell>
          <cell r="H264">
            <v>0</v>
          </cell>
          <cell r="I264">
            <v>87.48</v>
          </cell>
          <cell r="J264">
            <v>0</v>
          </cell>
          <cell r="K264">
            <v>80.75</v>
          </cell>
        </row>
        <row r="265">
          <cell r="B265" t="str">
            <v>G1630</v>
          </cell>
          <cell r="C265" t="str">
            <v>23UG</v>
          </cell>
          <cell r="D265" t="str">
            <v>E07000083</v>
          </cell>
          <cell r="E265">
            <v>0</v>
          </cell>
          <cell r="F265" t="str">
            <v>Tewkesbury</v>
          </cell>
          <cell r="G265">
            <v>0</v>
          </cell>
          <cell r="H265">
            <v>0</v>
          </cell>
          <cell r="I265">
            <v>0</v>
          </cell>
          <cell r="J265">
            <v>0</v>
          </cell>
          <cell r="K265">
            <v>0</v>
          </cell>
        </row>
        <row r="266">
          <cell r="B266">
            <v>0</v>
          </cell>
          <cell r="C266">
            <v>0</v>
          </cell>
          <cell r="D266">
            <v>0</v>
          </cell>
          <cell r="E266">
            <v>0</v>
          </cell>
          <cell r="F266">
            <v>0</v>
          </cell>
          <cell r="G266">
            <v>0</v>
          </cell>
          <cell r="H266">
            <v>0</v>
          </cell>
          <cell r="I266">
            <v>0</v>
          </cell>
          <cell r="J266">
            <v>0</v>
          </cell>
          <cell r="K266">
            <v>0</v>
          </cell>
        </row>
        <row r="267">
          <cell r="B267">
            <v>0</v>
          </cell>
          <cell r="C267">
            <v>0</v>
          </cell>
          <cell r="D267" t="str">
            <v>E10000014</v>
          </cell>
          <cell r="E267" t="str">
            <v>Hampshire</v>
          </cell>
          <cell r="F267">
            <v>0</v>
          </cell>
          <cell r="G267">
            <v>0</v>
          </cell>
          <cell r="H267">
            <v>0</v>
          </cell>
          <cell r="I267">
            <v>0</v>
          </cell>
          <cell r="J267">
            <v>0</v>
          </cell>
          <cell r="K267">
            <v>0</v>
          </cell>
        </row>
        <row r="268">
          <cell r="B268" t="str">
            <v>H1705</v>
          </cell>
          <cell r="C268" t="str">
            <v>24UB</v>
          </cell>
          <cell r="D268" t="str">
            <v>E07000084</v>
          </cell>
          <cell r="E268">
            <v>0</v>
          </cell>
          <cell r="F268" t="str">
            <v>Basingstoke and Deane</v>
          </cell>
          <cell r="G268">
            <v>0</v>
          </cell>
          <cell r="H268">
            <v>0</v>
          </cell>
          <cell r="I268">
            <v>0</v>
          </cell>
          <cell r="J268">
            <v>0</v>
          </cell>
          <cell r="K268">
            <v>0</v>
          </cell>
        </row>
        <row r="269">
          <cell r="B269" t="str">
            <v>M1710</v>
          </cell>
          <cell r="C269" t="str">
            <v>24UC</v>
          </cell>
          <cell r="D269" t="str">
            <v>E07000085</v>
          </cell>
          <cell r="E269">
            <v>0</v>
          </cell>
          <cell r="F269" t="str">
            <v>East Hampshire</v>
          </cell>
          <cell r="G269">
            <v>0</v>
          </cell>
          <cell r="H269">
            <v>0</v>
          </cell>
          <cell r="I269">
            <v>0</v>
          </cell>
          <cell r="J269">
            <v>0</v>
          </cell>
          <cell r="K269">
            <v>0</v>
          </cell>
        </row>
        <row r="270">
          <cell r="B270" t="str">
            <v>W1715</v>
          </cell>
          <cell r="C270" t="str">
            <v>24UD</v>
          </cell>
          <cell r="D270" t="str">
            <v>E07000086</v>
          </cell>
          <cell r="E270">
            <v>0</v>
          </cell>
          <cell r="F270" t="str">
            <v>Eastleigh</v>
          </cell>
          <cell r="G270">
            <v>0</v>
          </cell>
          <cell r="H270">
            <v>0</v>
          </cell>
          <cell r="I270">
            <v>0</v>
          </cell>
          <cell r="J270">
            <v>0</v>
          </cell>
          <cell r="K270">
            <v>0</v>
          </cell>
        </row>
        <row r="271">
          <cell r="B271" t="str">
            <v>A1720</v>
          </cell>
          <cell r="C271" t="str">
            <v>24UE</v>
          </cell>
          <cell r="D271" t="str">
            <v>E07000087</v>
          </cell>
          <cell r="E271">
            <v>0</v>
          </cell>
          <cell r="F271" t="str">
            <v>Fareham</v>
          </cell>
          <cell r="G271">
            <v>52</v>
          </cell>
          <cell r="H271">
            <v>52</v>
          </cell>
          <cell r="I271">
            <v>90.09</v>
          </cell>
          <cell r="J271">
            <v>110.4</v>
          </cell>
          <cell r="K271">
            <v>90.09</v>
          </cell>
        </row>
        <row r="272">
          <cell r="B272" t="str">
            <v>J1725</v>
          </cell>
          <cell r="C272" t="str">
            <v>24UF</v>
          </cell>
          <cell r="D272" t="str">
            <v>E07000088</v>
          </cell>
          <cell r="E272">
            <v>0</v>
          </cell>
          <cell r="F272" t="str">
            <v>Gosport</v>
          </cell>
          <cell r="G272">
            <v>48</v>
          </cell>
          <cell r="H272">
            <v>0</v>
          </cell>
          <cell r="I272">
            <v>87.02</v>
          </cell>
          <cell r="J272">
            <v>0</v>
          </cell>
          <cell r="K272">
            <v>80.33</v>
          </cell>
        </row>
        <row r="273">
          <cell r="B273" t="str">
            <v>N1730</v>
          </cell>
          <cell r="C273" t="str">
            <v>24UG</v>
          </cell>
          <cell r="D273" t="str">
            <v>E07000089</v>
          </cell>
          <cell r="E273">
            <v>0</v>
          </cell>
          <cell r="F273" t="str">
            <v>Hart</v>
          </cell>
          <cell r="G273">
            <v>0</v>
          </cell>
          <cell r="H273">
            <v>0</v>
          </cell>
          <cell r="I273">
            <v>0</v>
          </cell>
          <cell r="J273">
            <v>0</v>
          </cell>
          <cell r="K273">
            <v>0</v>
          </cell>
        </row>
        <row r="274">
          <cell r="B274" t="str">
            <v>X1735</v>
          </cell>
          <cell r="C274" t="str">
            <v>24UH</v>
          </cell>
          <cell r="D274" t="str">
            <v>E07000090</v>
          </cell>
          <cell r="E274">
            <v>0</v>
          </cell>
          <cell r="F274" t="str">
            <v>Havant</v>
          </cell>
          <cell r="G274">
            <v>0</v>
          </cell>
          <cell r="H274">
            <v>0</v>
          </cell>
          <cell r="I274">
            <v>0</v>
          </cell>
          <cell r="J274">
            <v>0</v>
          </cell>
          <cell r="K274">
            <v>0</v>
          </cell>
        </row>
        <row r="275">
          <cell r="B275" t="str">
            <v>B1740</v>
          </cell>
          <cell r="C275" t="str">
            <v>24UJ</v>
          </cell>
          <cell r="D275" t="str">
            <v>E07000091</v>
          </cell>
          <cell r="E275">
            <v>0</v>
          </cell>
          <cell r="F275" t="str">
            <v>New Forest</v>
          </cell>
          <cell r="G275">
            <v>52</v>
          </cell>
          <cell r="H275">
            <v>0</v>
          </cell>
          <cell r="I275">
            <v>101.96</v>
          </cell>
          <cell r="J275">
            <v>0</v>
          </cell>
          <cell r="K275">
            <v>101.96</v>
          </cell>
        </row>
        <row r="276">
          <cell r="B276" t="str">
            <v>P1750</v>
          </cell>
          <cell r="C276" t="str">
            <v>24UL</v>
          </cell>
          <cell r="D276" t="str">
            <v>E07000092</v>
          </cell>
          <cell r="E276">
            <v>0</v>
          </cell>
          <cell r="F276" t="str">
            <v>Rushmoor</v>
          </cell>
          <cell r="G276">
            <v>0</v>
          </cell>
          <cell r="H276">
            <v>0</v>
          </cell>
          <cell r="I276">
            <v>0</v>
          </cell>
          <cell r="J276">
            <v>0</v>
          </cell>
          <cell r="K276">
            <v>0</v>
          </cell>
        </row>
        <row r="277">
          <cell r="B277" t="str">
            <v>C1760</v>
          </cell>
          <cell r="C277" t="str">
            <v>24UN</v>
          </cell>
          <cell r="D277" t="str">
            <v>E07000093</v>
          </cell>
          <cell r="E277">
            <v>0</v>
          </cell>
          <cell r="F277" t="str">
            <v>Test Valley</v>
          </cell>
          <cell r="G277">
            <v>0</v>
          </cell>
          <cell r="H277">
            <v>0</v>
          </cell>
          <cell r="I277">
            <v>0</v>
          </cell>
          <cell r="J277">
            <v>0</v>
          </cell>
          <cell r="K277">
            <v>0</v>
          </cell>
        </row>
        <row r="278">
          <cell r="B278" t="str">
            <v>L1765</v>
          </cell>
          <cell r="C278" t="str">
            <v>24UP</v>
          </cell>
          <cell r="D278" t="str">
            <v>E07000094</v>
          </cell>
          <cell r="E278">
            <v>0</v>
          </cell>
          <cell r="F278" t="str">
            <v>Winchester</v>
          </cell>
          <cell r="G278">
            <v>48</v>
          </cell>
          <cell r="H278">
            <v>52</v>
          </cell>
          <cell r="I278">
            <v>109.02</v>
          </cell>
          <cell r="J278">
            <v>136.79</v>
          </cell>
          <cell r="K278">
            <v>100.63</v>
          </cell>
        </row>
        <row r="279">
          <cell r="B279">
            <v>0</v>
          </cell>
          <cell r="C279">
            <v>0</v>
          </cell>
          <cell r="D279">
            <v>0</v>
          </cell>
          <cell r="E279">
            <v>0</v>
          </cell>
          <cell r="F279">
            <v>0</v>
          </cell>
          <cell r="G279">
            <v>0</v>
          </cell>
          <cell r="H279">
            <v>0</v>
          </cell>
          <cell r="I279">
            <v>0</v>
          </cell>
          <cell r="J279">
            <v>0</v>
          </cell>
          <cell r="K279">
            <v>0</v>
          </cell>
        </row>
        <row r="280">
          <cell r="B280">
            <v>0</v>
          </cell>
          <cell r="C280">
            <v>0</v>
          </cell>
          <cell r="D280" t="str">
            <v>E10000015</v>
          </cell>
          <cell r="E280" t="str">
            <v>Hertfordshire</v>
          </cell>
          <cell r="F280">
            <v>0</v>
          </cell>
          <cell r="G280">
            <v>0</v>
          </cell>
          <cell r="H280">
            <v>0</v>
          </cell>
          <cell r="I280">
            <v>0</v>
          </cell>
          <cell r="J280">
            <v>0</v>
          </cell>
          <cell r="K280">
            <v>0</v>
          </cell>
        </row>
        <row r="281">
          <cell r="B281" t="str">
            <v>W1905</v>
          </cell>
          <cell r="C281" t="str">
            <v>26UB</v>
          </cell>
          <cell r="D281" t="str">
            <v>E07000095</v>
          </cell>
          <cell r="E281">
            <v>0</v>
          </cell>
          <cell r="F281" t="str">
            <v>Broxbourne</v>
          </cell>
          <cell r="G281">
            <v>0</v>
          </cell>
          <cell r="H281">
            <v>0</v>
          </cell>
          <cell r="I281">
            <v>0</v>
          </cell>
          <cell r="J281">
            <v>0</v>
          </cell>
          <cell r="K281">
            <v>0</v>
          </cell>
        </row>
        <row r="282">
          <cell r="B282" t="str">
            <v>A1910</v>
          </cell>
          <cell r="C282" t="str">
            <v>26UC</v>
          </cell>
          <cell r="D282" t="str">
            <v>E07000096</v>
          </cell>
          <cell r="E282">
            <v>0</v>
          </cell>
          <cell r="F282" t="str">
            <v>Dacorum</v>
          </cell>
          <cell r="G282">
            <v>48</v>
          </cell>
          <cell r="H282">
            <v>0</v>
          </cell>
          <cell r="I282">
            <v>110.72</v>
          </cell>
          <cell r="J282">
            <v>0</v>
          </cell>
          <cell r="K282">
            <v>102.2</v>
          </cell>
        </row>
        <row r="283">
          <cell r="B283" t="str">
            <v>J1915</v>
          </cell>
          <cell r="C283" t="str">
            <v>26UD</v>
          </cell>
          <cell r="D283" t="str">
            <v>E07000242</v>
          </cell>
          <cell r="E283">
            <v>0</v>
          </cell>
          <cell r="F283" t="str">
            <v>East Hertfordshire</v>
          </cell>
          <cell r="G283">
            <v>0</v>
          </cell>
          <cell r="H283">
            <v>0</v>
          </cell>
          <cell r="I283">
            <v>0</v>
          </cell>
          <cell r="J283">
            <v>0</v>
          </cell>
          <cell r="K283">
            <v>0</v>
          </cell>
        </row>
        <row r="284">
          <cell r="B284" t="str">
            <v>N1920</v>
          </cell>
          <cell r="C284" t="str">
            <v>26UE</v>
          </cell>
          <cell r="D284" t="str">
            <v>E07000098</v>
          </cell>
          <cell r="E284">
            <v>0</v>
          </cell>
          <cell r="F284" t="str">
            <v>Hertsmere</v>
          </cell>
          <cell r="G284">
            <v>0</v>
          </cell>
          <cell r="H284">
            <v>0</v>
          </cell>
          <cell r="I284">
            <v>0</v>
          </cell>
          <cell r="J284">
            <v>0</v>
          </cell>
          <cell r="K284">
            <v>0</v>
          </cell>
        </row>
        <row r="285">
          <cell r="B285" t="str">
            <v>X1925</v>
          </cell>
          <cell r="C285" t="str">
            <v>26UF</v>
          </cell>
          <cell r="D285" t="str">
            <v>E07000099</v>
          </cell>
          <cell r="E285">
            <v>0</v>
          </cell>
          <cell r="F285" t="str">
            <v>North Hertfordshire</v>
          </cell>
          <cell r="G285">
            <v>0</v>
          </cell>
          <cell r="H285">
            <v>0</v>
          </cell>
          <cell r="I285">
            <v>0</v>
          </cell>
          <cell r="J285">
            <v>0</v>
          </cell>
          <cell r="K285">
            <v>0</v>
          </cell>
        </row>
        <row r="286">
          <cell r="B286" t="str">
            <v>B1930</v>
          </cell>
          <cell r="C286" t="str">
            <v>26UG</v>
          </cell>
          <cell r="D286" t="str">
            <v>E07000240</v>
          </cell>
          <cell r="E286">
            <v>0</v>
          </cell>
          <cell r="F286" t="str">
            <v>St Albans</v>
          </cell>
          <cell r="G286">
            <v>50</v>
          </cell>
          <cell r="H286">
            <v>0</v>
          </cell>
          <cell r="I286">
            <v>101.59</v>
          </cell>
          <cell r="J286">
            <v>0</v>
          </cell>
          <cell r="K286">
            <v>97.68</v>
          </cell>
        </row>
        <row r="287">
          <cell r="B287" t="str">
            <v>K1935</v>
          </cell>
          <cell r="C287" t="str">
            <v>26UH</v>
          </cell>
          <cell r="D287" t="str">
            <v>E07000243</v>
          </cell>
          <cell r="E287">
            <v>0</v>
          </cell>
          <cell r="F287" t="str">
            <v>Stevenage</v>
          </cell>
          <cell r="G287">
            <v>50</v>
          </cell>
          <cell r="H287">
            <v>0</v>
          </cell>
          <cell r="I287">
            <v>100.32</v>
          </cell>
          <cell r="J287">
            <v>0</v>
          </cell>
          <cell r="K287">
            <v>96.46</v>
          </cell>
        </row>
        <row r="288">
          <cell r="B288" t="str">
            <v>P1940</v>
          </cell>
          <cell r="C288" t="str">
            <v>26UJ</v>
          </cell>
          <cell r="D288" t="str">
            <v>E07000102</v>
          </cell>
          <cell r="E288">
            <v>0</v>
          </cell>
          <cell r="F288" t="str">
            <v>Three Rivers</v>
          </cell>
          <cell r="G288">
            <v>0</v>
          </cell>
          <cell r="H288">
            <v>0</v>
          </cell>
          <cell r="I288">
            <v>0</v>
          </cell>
          <cell r="J288">
            <v>0</v>
          </cell>
          <cell r="K288">
            <v>0</v>
          </cell>
        </row>
        <row r="289">
          <cell r="B289" t="str">
            <v>Y1945</v>
          </cell>
          <cell r="C289" t="str">
            <v>26UK</v>
          </cell>
          <cell r="D289" t="str">
            <v>E07000103</v>
          </cell>
          <cell r="E289">
            <v>0</v>
          </cell>
          <cell r="F289" t="str">
            <v>Watford</v>
          </cell>
          <cell r="G289">
            <v>0</v>
          </cell>
          <cell r="H289">
            <v>0</v>
          </cell>
          <cell r="I289">
            <v>0</v>
          </cell>
          <cell r="J289">
            <v>0</v>
          </cell>
          <cell r="K289">
            <v>0</v>
          </cell>
        </row>
        <row r="290">
          <cell r="B290" t="str">
            <v>C1950</v>
          </cell>
          <cell r="C290" t="str">
            <v>26UL</v>
          </cell>
          <cell r="D290" t="str">
            <v>E07000241</v>
          </cell>
          <cell r="E290">
            <v>0</v>
          </cell>
          <cell r="F290" t="str">
            <v>Welwyn Hatfield</v>
          </cell>
          <cell r="G290">
            <v>50</v>
          </cell>
          <cell r="H290">
            <v>0</v>
          </cell>
          <cell r="I290">
            <v>105.41</v>
          </cell>
          <cell r="J290">
            <v>0</v>
          </cell>
          <cell r="K290">
            <v>101.36</v>
          </cell>
        </row>
        <row r="291">
          <cell r="B291">
            <v>0</v>
          </cell>
          <cell r="C291">
            <v>0</v>
          </cell>
          <cell r="D291">
            <v>0</v>
          </cell>
          <cell r="E291">
            <v>0</v>
          </cell>
          <cell r="F291">
            <v>0</v>
          </cell>
          <cell r="G291">
            <v>0</v>
          </cell>
          <cell r="H291">
            <v>0</v>
          </cell>
          <cell r="I291">
            <v>0</v>
          </cell>
          <cell r="J291">
            <v>0</v>
          </cell>
          <cell r="K291">
            <v>0</v>
          </cell>
        </row>
        <row r="292">
          <cell r="B292">
            <v>0</v>
          </cell>
          <cell r="C292">
            <v>0</v>
          </cell>
          <cell r="D292" t="str">
            <v>E10000016</v>
          </cell>
          <cell r="E292" t="str">
            <v>Kent</v>
          </cell>
          <cell r="F292">
            <v>0</v>
          </cell>
          <cell r="G292">
            <v>0</v>
          </cell>
          <cell r="H292">
            <v>0</v>
          </cell>
          <cell r="I292">
            <v>0</v>
          </cell>
          <cell r="J292">
            <v>0</v>
          </cell>
          <cell r="K292">
            <v>0</v>
          </cell>
        </row>
        <row r="293">
          <cell r="B293" t="str">
            <v>E2205</v>
          </cell>
          <cell r="C293" t="str">
            <v>29UB</v>
          </cell>
          <cell r="D293" t="str">
            <v>E07000105</v>
          </cell>
          <cell r="E293">
            <v>0</v>
          </cell>
          <cell r="F293" t="str">
            <v>Ashford</v>
          </cell>
          <cell r="G293">
            <v>50</v>
          </cell>
          <cell r="H293">
            <v>50</v>
          </cell>
          <cell r="I293">
            <v>95.58</v>
          </cell>
          <cell r="J293">
            <v>146.59</v>
          </cell>
          <cell r="K293">
            <v>91.9</v>
          </cell>
        </row>
        <row r="294">
          <cell r="B294" t="str">
            <v>J2210</v>
          </cell>
          <cell r="C294" t="str">
            <v>29UC</v>
          </cell>
          <cell r="D294" t="str">
            <v>E07000106</v>
          </cell>
          <cell r="E294">
            <v>0</v>
          </cell>
          <cell r="F294" t="str">
            <v>Canterbury</v>
          </cell>
          <cell r="G294">
            <v>50</v>
          </cell>
          <cell r="H294">
            <v>0</v>
          </cell>
          <cell r="I294">
            <v>91.35</v>
          </cell>
          <cell r="J294">
            <v>0</v>
          </cell>
          <cell r="K294">
            <v>87.84</v>
          </cell>
        </row>
        <row r="295">
          <cell r="B295" t="str">
            <v>T2215</v>
          </cell>
          <cell r="C295" t="str">
            <v>29UD</v>
          </cell>
          <cell r="D295" t="str">
            <v>E07000107</v>
          </cell>
          <cell r="E295">
            <v>0</v>
          </cell>
          <cell r="F295" t="str">
            <v>Dartford</v>
          </cell>
          <cell r="G295">
            <v>48</v>
          </cell>
          <cell r="H295">
            <v>0</v>
          </cell>
          <cell r="I295">
            <v>101.22</v>
          </cell>
          <cell r="J295">
            <v>0</v>
          </cell>
          <cell r="K295">
            <v>93.43</v>
          </cell>
        </row>
        <row r="296">
          <cell r="B296" t="str">
            <v>X2220</v>
          </cell>
          <cell r="C296" t="str">
            <v>29UE</v>
          </cell>
          <cell r="D296" t="str">
            <v>E07000108</v>
          </cell>
          <cell r="E296">
            <v>0</v>
          </cell>
          <cell r="F296" t="str">
            <v>Dover</v>
          </cell>
          <cell r="G296">
            <v>52</v>
          </cell>
          <cell r="H296">
            <v>0</v>
          </cell>
          <cell r="I296">
            <v>84.72</v>
          </cell>
          <cell r="J296">
            <v>0</v>
          </cell>
          <cell r="K296">
            <v>84.72</v>
          </cell>
        </row>
        <row r="297">
          <cell r="B297" t="str">
            <v>K2230</v>
          </cell>
          <cell r="C297" t="str">
            <v>29UG</v>
          </cell>
          <cell r="D297" t="str">
            <v>E07000109</v>
          </cell>
          <cell r="E297">
            <v>0</v>
          </cell>
          <cell r="F297" t="str">
            <v>Gravesham</v>
          </cell>
          <cell r="G297">
            <v>52</v>
          </cell>
          <cell r="H297">
            <v>0</v>
          </cell>
          <cell r="I297">
            <v>87.79</v>
          </cell>
          <cell r="J297">
            <v>0</v>
          </cell>
          <cell r="K297">
            <v>87.79</v>
          </cell>
        </row>
        <row r="298">
          <cell r="B298" t="str">
            <v>U2235</v>
          </cell>
          <cell r="C298" t="str">
            <v>29UH</v>
          </cell>
          <cell r="D298" t="str">
            <v>E07000110</v>
          </cell>
          <cell r="E298">
            <v>0</v>
          </cell>
          <cell r="F298" t="str">
            <v>Maidstone</v>
          </cell>
          <cell r="G298">
            <v>0</v>
          </cell>
          <cell r="H298">
            <v>0</v>
          </cell>
          <cell r="I298">
            <v>0</v>
          </cell>
          <cell r="J298">
            <v>0</v>
          </cell>
          <cell r="K298">
            <v>0</v>
          </cell>
        </row>
        <row r="299">
          <cell r="B299" t="str">
            <v>G2245</v>
          </cell>
          <cell r="C299" t="str">
            <v>29UK</v>
          </cell>
          <cell r="D299" t="str">
            <v>E07000111</v>
          </cell>
          <cell r="E299">
            <v>0</v>
          </cell>
          <cell r="F299" t="str">
            <v>Sevenoaks</v>
          </cell>
          <cell r="G299">
            <v>0</v>
          </cell>
          <cell r="H299">
            <v>0</v>
          </cell>
          <cell r="I299">
            <v>0</v>
          </cell>
          <cell r="J299">
            <v>0</v>
          </cell>
          <cell r="K299">
            <v>0</v>
          </cell>
        </row>
        <row r="300">
          <cell r="B300" t="str">
            <v>L2250</v>
          </cell>
          <cell r="C300" t="str">
            <v>29UL</v>
          </cell>
          <cell r="D300" t="str">
            <v>E07000112</v>
          </cell>
          <cell r="E300">
            <v>0</v>
          </cell>
          <cell r="F300" t="str">
            <v>Shepway</v>
          </cell>
          <cell r="G300">
            <v>50</v>
          </cell>
          <cell r="H300">
            <v>0</v>
          </cell>
          <cell r="I300">
            <v>86.75</v>
          </cell>
          <cell r="J300">
            <v>0</v>
          </cell>
          <cell r="K300">
            <v>83.41</v>
          </cell>
        </row>
        <row r="301">
          <cell r="B301" t="str">
            <v>V2255</v>
          </cell>
          <cell r="C301" t="str">
            <v>29UM</v>
          </cell>
          <cell r="D301" t="str">
            <v>E07000113</v>
          </cell>
          <cell r="E301">
            <v>0</v>
          </cell>
          <cell r="F301" t="str">
            <v>Swale</v>
          </cell>
          <cell r="G301">
            <v>0</v>
          </cell>
          <cell r="H301">
            <v>0</v>
          </cell>
          <cell r="I301">
            <v>0</v>
          </cell>
          <cell r="J301">
            <v>0</v>
          </cell>
          <cell r="K301">
            <v>0</v>
          </cell>
        </row>
        <row r="302">
          <cell r="B302" t="str">
            <v>Z2260</v>
          </cell>
          <cell r="C302" t="str">
            <v>29UN</v>
          </cell>
          <cell r="D302" t="str">
            <v>E07000114</v>
          </cell>
          <cell r="E302">
            <v>0</v>
          </cell>
          <cell r="F302" t="str">
            <v>Thanet</v>
          </cell>
          <cell r="G302">
            <v>52</v>
          </cell>
          <cell r="H302">
            <v>52</v>
          </cell>
          <cell r="I302">
            <v>81.03</v>
          </cell>
          <cell r="J302">
            <v>107.57</v>
          </cell>
          <cell r="K302">
            <v>81.03</v>
          </cell>
        </row>
        <row r="303">
          <cell r="B303" t="str">
            <v>H2265</v>
          </cell>
          <cell r="C303" t="str">
            <v>29UP</v>
          </cell>
          <cell r="D303" t="str">
            <v>E07000115</v>
          </cell>
          <cell r="E303">
            <v>0</v>
          </cell>
          <cell r="F303" t="str">
            <v>Tonbridge and Malling</v>
          </cell>
          <cell r="G303">
            <v>0</v>
          </cell>
          <cell r="H303">
            <v>0</v>
          </cell>
          <cell r="I303">
            <v>0</v>
          </cell>
          <cell r="J303">
            <v>0</v>
          </cell>
          <cell r="K303">
            <v>0</v>
          </cell>
        </row>
        <row r="304">
          <cell r="B304" t="str">
            <v>M2270</v>
          </cell>
          <cell r="C304" t="str">
            <v>29UQ</v>
          </cell>
          <cell r="D304" t="str">
            <v>E07000116</v>
          </cell>
          <cell r="E304">
            <v>0</v>
          </cell>
          <cell r="F304" t="str">
            <v>Tunbridge Wells</v>
          </cell>
          <cell r="G304">
            <v>0</v>
          </cell>
          <cell r="H304">
            <v>0</v>
          </cell>
          <cell r="I304">
            <v>0</v>
          </cell>
          <cell r="J304">
            <v>0</v>
          </cell>
          <cell r="K304">
            <v>0</v>
          </cell>
        </row>
        <row r="305">
          <cell r="B305">
            <v>0</v>
          </cell>
          <cell r="C305">
            <v>0</v>
          </cell>
          <cell r="D305">
            <v>0</v>
          </cell>
          <cell r="E305">
            <v>0</v>
          </cell>
          <cell r="F305">
            <v>0</v>
          </cell>
          <cell r="G305">
            <v>0</v>
          </cell>
          <cell r="H305">
            <v>0</v>
          </cell>
          <cell r="I305">
            <v>0</v>
          </cell>
          <cell r="J305">
            <v>0</v>
          </cell>
          <cell r="K305">
            <v>0</v>
          </cell>
        </row>
        <row r="306">
          <cell r="B306">
            <v>0</v>
          </cell>
          <cell r="C306">
            <v>0</v>
          </cell>
          <cell r="D306" t="str">
            <v>E10000017</v>
          </cell>
          <cell r="E306" t="str">
            <v>Lancashire</v>
          </cell>
          <cell r="F306">
            <v>0</v>
          </cell>
          <cell r="G306">
            <v>0</v>
          </cell>
          <cell r="H306">
            <v>0</v>
          </cell>
          <cell r="I306">
            <v>0</v>
          </cell>
          <cell r="J306">
            <v>0</v>
          </cell>
          <cell r="K306">
            <v>0</v>
          </cell>
        </row>
        <row r="307">
          <cell r="B307" t="str">
            <v>Z2315</v>
          </cell>
          <cell r="C307" t="str">
            <v>30UD</v>
          </cell>
          <cell r="D307" t="str">
            <v>E07000117</v>
          </cell>
          <cell r="E307">
            <v>0</v>
          </cell>
          <cell r="F307" t="str">
            <v>Burnley</v>
          </cell>
          <cell r="G307">
            <v>0</v>
          </cell>
          <cell r="H307">
            <v>0</v>
          </cell>
          <cell r="I307">
            <v>0</v>
          </cell>
          <cell r="J307">
            <v>0</v>
          </cell>
          <cell r="K307">
            <v>0</v>
          </cell>
        </row>
        <row r="308">
          <cell r="B308" t="str">
            <v>D2320</v>
          </cell>
          <cell r="C308" t="str">
            <v>30UE</v>
          </cell>
          <cell r="D308" t="str">
            <v>E07000118</v>
          </cell>
          <cell r="E308">
            <v>0</v>
          </cell>
          <cell r="F308" t="str">
            <v>Chorley</v>
          </cell>
          <cell r="G308">
            <v>0</v>
          </cell>
          <cell r="H308">
            <v>0</v>
          </cell>
          <cell r="I308">
            <v>0</v>
          </cell>
          <cell r="J308">
            <v>0</v>
          </cell>
          <cell r="K308">
            <v>0</v>
          </cell>
        </row>
        <row r="309">
          <cell r="B309" t="str">
            <v>M2325</v>
          </cell>
          <cell r="C309" t="str">
            <v>30UF</v>
          </cell>
          <cell r="D309" t="str">
            <v>E07000119</v>
          </cell>
          <cell r="E309">
            <v>0</v>
          </cell>
          <cell r="F309" t="str">
            <v>Fylde</v>
          </cell>
          <cell r="G309">
            <v>0</v>
          </cell>
          <cell r="H309">
            <v>0</v>
          </cell>
          <cell r="I309">
            <v>0</v>
          </cell>
          <cell r="J309">
            <v>0</v>
          </cell>
          <cell r="K309">
            <v>0</v>
          </cell>
        </row>
        <row r="310">
          <cell r="B310" t="str">
            <v>R2330</v>
          </cell>
          <cell r="C310" t="str">
            <v>30UG</v>
          </cell>
          <cell r="D310" t="str">
            <v>E07000120</v>
          </cell>
          <cell r="E310">
            <v>0</v>
          </cell>
          <cell r="F310" t="str">
            <v>Hyndburn</v>
          </cell>
          <cell r="G310">
            <v>0</v>
          </cell>
          <cell r="H310">
            <v>0</v>
          </cell>
          <cell r="I310">
            <v>0</v>
          </cell>
          <cell r="J310">
            <v>0</v>
          </cell>
          <cell r="K310">
            <v>0</v>
          </cell>
        </row>
        <row r="311">
          <cell r="B311" t="str">
            <v>A2335</v>
          </cell>
          <cell r="C311" t="str">
            <v>30UH</v>
          </cell>
          <cell r="D311" t="str">
            <v>E07000121</v>
          </cell>
          <cell r="E311">
            <v>0</v>
          </cell>
          <cell r="F311" t="str">
            <v>Lancaster</v>
          </cell>
          <cell r="G311">
            <v>48</v>
          </cell>
          <cell r="H311">
            <v>0</v>
          </cell>
          <cell r="I311">
            <v>77.180000000000007</v>
          </cell>
          <cell r="J311">
            <v>0</v>
          </cell>
          <cell r="K311">
            <v>71.239999999999995</v>
          </cell>
        </row>
        <row r="312">
          <cell r="B312" t="str">
            <v>E2340</v>
          </cell>
          <cell r="C312" t="str">
            <v>30UJ</v>
          </cell>
          <cell r="D312" t="str">
            <v>E07000122</v>
          </cell>
          <cell r="E312">
            <v>0</v>
          </cell>
          <cell r="F312" t="str">
            <v>Pendle</v>
          </cell>
          <cell r="G312">
            <v>0</v>
          </cell>
          <cell r="H312">
            <v>0</v>
          </cell>
          <cell r="I312">
            <v>0</v>
          </cell>
          <cell r="J312">
            <v>0</v>
          </cell>
          <cell r="K312">
            <v>0</v>
          </cell>
        </row>
        <row r="313">
          <cell r="B313" t="str">
            <v>N2345</v>
          </cell>
          <cell r="C313" t="str">
            <v>30UK</v>
          </cell>
          <cell r="D313" t="str">
            <v>E07000123</v>
          </cell>
          <cell r="E313">
            <v>0</v>
          </cell>
          <cell r="F313" t="str">
            <v>Preston</v>
          </cell>
          <cell r="G313">
            <v>0</v>
          </cell>
          <cell r="H313">
            <v>0</v>
          </cell>
          <cell r="I313">
            <v>0</v>
          </cell>
          <cell r="J313">
            <v>0</v>
          </cell>
          <cell r="K313">
            <v>0</v>
          </cell>
        </row>
        <row r="314">
          <cell r="B314" t="str">
            <v>T2350</v>
          </cell>
          <cell r="C314" t="str">
            <v>30UL</v>
          </cell>
          <cell r="D314" t="str">
            <v>E07000124</v>
          </cell>
          <cell r="E314">
            <v>0</v>
          </cell>
          <cell r="F314" t="str">
            <v>Ribble Valley</v>
          </cell>
          <cell r="G314">
            <v>0</v>
          </cell>
          <cell r="H314">
            <v>0</v>
          </cell>
          <cell r="I314">
            <v>0</v>
          </cell>
          <cell r="J314">
            <v>0</v>
          </cell>
          <cell r="K314">
            <v>0</v>
          </cell>
        </row>
        <row r="315">
          <cell r="B315" t="str">
            <v>B2355</v>
          </cell>
          <cell r="C315" t="str">
            <v>30UM</v>
          </cell>
          <cell r="D315" t="str">
            <v>E07000125</v>
          </cell>
          <cell r="E315">
            <v>0</v>
          </cell>
          <cell r="F315" t="str">
            <v>Rossendale</v>
          </cell>
          <cell r="G315">
            <v>0</v>
          </cell>
          <cell r="H315">
            <v>0</v>
          </cell>
          <cell r="I315">
            <v>0</v>
          </cell>
          <cell r="J315">
            <v>0</v>
          </cell>
          <cell r="K315">
            <v>0</v>
          </cell>
        </row>
        <row r="316">
          <cell r="B316" t="str">
            <v>F2360</v>
          </cell>
          <cell r="C316" t="str">
            <v>30UN</v>
          </cell>
          <cell r="D316" t="str">
            <v>E07000126</v>
          </cell>
          <cell r="E316">
            <v>0</v>
          </cell>
          <cell r="F316" t="str">
            <v>South Ribble</v>
          </cell>
          <cell r="G316">
            <v>0</v>
          </cell>
          <cell r="H316">
            <v>0</v>
          </cell>
          <cell r="I316">
            <v>0</v>
          </cell>
          <cell r="J316">
            <v>0</v>
          </cell>
          <cell r="K316">
            <v>0</v>
          </cell>
        </row>
        <row r="317">
          <cell r="B317" t="str">
            <v>P2365</v>
          </cell>
          <cell r="C317" t="str">
            <v>30UP</v>
          </cell>
          <cell r="D317" t="str">
            <v>E07000127</v>
          </cell>
          <cell r="E317">
            <v>0</v>
          </cell>
          <cell r="F317" t="str">
            <v>West Lancashire</v>
          </cell>
          <cell r="G317">
            <v>48</v>
          </cell>
          <cell r="H317">
            <v>0</v>
          </cell>
          <cell r="I317">
            <v>81.34</v>
          </cell>
          <cell r="J317">
            <v>0</v>
          </cell>
          <cell r="K317">
            <v>75.08</v>
          </cell>
        </row>
        <row r="318">
          <cell r="B318" t="str">
            <v>U2370</v>
          </cell>
          <cell r="C318" t="str">
            <v>30UQ</v>
          </cell>
          <cell r="D318" t="str">
            <v>E07000128</v>
          </cell>
          <cell r="E318">
            <v>0</v>
          </cell>
          <cell r="F318" t="str">
            <v>Wyre</v>
          </cell>
          <cell r="G318">
            <v>0</v>
          </cell>
          <cell r="H318">
            <v>0</v>
          </cell>
          <cell r="I318">
            <v>0</v>
          </cell>
          <cell r="J318">
            <v>0</v>
          </cell>
          <cell r="K318">
            <v>0</v>
          </cell>
        </row>
        <row r="319">
          <cell r="B319">
            <v>0</v>
          </cell>
          <cell r="C319">
            <v>0</v>
          </cell>
          <cell r="D319">
            <v>0</v>
          </cell>
          <cell r="E319">
            <v>0</v>
          </cell>
          <cell r="F319">
            <v>0</v>
          </cell>
          <cell r="G319">
            <v>0</v>
          </cell>
          <cell r="H319">
            <v>0</v>
          </cell>
          <cell r="I319">
            <v>0</v>
          </cell>
          <cell r="J319">
            <v>0</v>
          </cell>
          <cell r="K319">
            <v>0</v>
          </cell>
        </row>
        <row r="320">
          <cell r="B320">
            <v>0</v>
          </cell>
          <cell r="C320">
            <v>0</v>
          </cell>
          <cell r="D320" t="str">
            <v>E10000018</v>
          </cell>
          <cell r="E320" t="str">
            <v>Leicestershire</v>
          </cell>
          <cell r="F320">
            <v>0</v>
          </cell>
          <cell r="G320">
            <v>0</v>
          </cell>
          <cell r="H320">
            <v>0</v>
          </cell>
          <cell r="I320">
            <v>0</v>
          </cell>
          <cell r="J320">
            <v>0</v>
          </cell>
          <cell r="K320">
            <v>0</v>
          </cell>
        </row>
        <row r="321">
          <cell r="B321" t="str">
            <v>T2405</v>
          </cell>
          <cell r="C321" t="str">
            <v>31UB</v>
          </cell>
          <cell r="D321" t="str">
            <v>E07000129</v>
          </cell>
          <cell r="E321">
            <v>0</v>
          </cell>
          <cell r="F321" t="str">
            <v>Blaby</v>
          </cell>
          <cell r="G321">
            <v>0</v>
          </cell>
          <cell r="H321">
            <v>0</v>
          </cell>
          <cell r="I321">
            <v>0</v>
          </cell>
          <cell r="J321">
            <v>0</v>
          </cell>
          <cell r="K321">
            <v>0</v>
          </cell>
        </row>
        <row r="322">
          <cell r="B322" t="str">
            <v>X2410</v>
          </cell>
          <cell r="C322" t="str">
            <v>31UC</v>
          </cell>
          <cell r="D322" t="str">
            <v>E07000130</v>
          </cell>
          <cell r="E322">
            <v>0</v>
          </cell>
          <cell r="F322" t="str">
            <v>Charnwood</v>
          </cell>
          <cell r="G322">
            <v>48</v>
          </cell>
          <cell r="H322">
            <v>0</v>
          </cell>
          <cell r="I322">
            <v>79</v>
          </cell>
          <cell r="J322">
            <v>0</v>
          </cell>
          <cell r="K322">
            <v>72.92</v>
          </cell>
        </row>
        <row r="323">
          <cell r="B323" t="str">
            <v>F2415</v>
          </cell>
          <cell r="C323" t="str">
            <v>31UD</v>
          </cell>
          <cell r="D323" t="str">
            <v>E07000131</v>
          </cell>
          <cell r="E323">
            <v>0</v>
          </cell>
          <cell r="F323" t="str">
            <v>Harborough</v>
          </cell>
          <cell r="G323">
            <v>0</v>
          </cell>
          <cell r="H323">
            <v>0</v>
          </cell>
          <cell r="I323">
            <v>0</v>
          </cell>
          <cell r="J323">
            <v>0</v>
          </cell>
          <cell r="K323">
            <v>0</v>
          </cell>
        </row>
        <row r="324">
          <cell r="B324" t="str">
            <v>K2420</v>
          </cell>
          <cell r="C324" t="str">
            <v>31UE</v>
          </cell>
          <cell r="D324" t="str">
            <v>E07000132</v>
          </cell>
          <cell r="E324">
            <v>0</v>
          </cell>
          <cell r="F324" t="str">
            <v>Hinckley and Bosworth</v>
          </cell>
          <cell r="G324">
            <v>52</v>
          </cell>
          <cell r="H324">
            <v>0</v>
          </cell>
          <cell r="I324">
            <v>73.52</v>
          </cell>
          <cell r="J324">
            <v>89.63</v>
          </cell>
          <cell r="K324">
            <v>73.52</v>
          </cell>
        </row>
        <row r="325">
          <cell r="B325" t="str">
            <v>Y2430</v>
          </cell>
          <cell r="C325" t="str">
            <v>31UG</v>
          </cell>
          <cell r="D325" t="str">
            <v>E07000133</v>
          </cell>
          <cell r="E325">
            <v>0</v>
          </cell>
          <cell r="F325" t="str">
            <v>Melton</v>
          </cell>
          <cell r="G325">
            <v>52</v>
          </cell>
          <cell r="H325">
            <v>0</v>
          </cell>
          <cell r="I325">
            <v>75.010000000000005</v>
          </cell>
          <cell r="J325">
            <v>98.3</v>
          </cell>
          <cell r="K325">
            <v>75.010000000000005</v>
          </cell>
        </row>
        <row r="326">
          <cell r="B326" t="str">
            <v>G2435</v>
          </cell>
          <cell r="C326" t="str">
            <v>31UH</v>
          </cell>
          <cell r="D326" t="str">
            <v>E07000134</v>
          </cell>
          <cell r="E326">
            <v>0</v>
          </cell>
          <cell r="F326" t="str">
            <v>North West Leicestershire</v>
          </cell>
          <cell r="G326">
            <v>50</v>
          </cell>
          <cell r="H326">
            <v>0</v>
          </cell>
          <cell r="I326">
            <v>79.05</v>
          </cell>
          <cell r="J326">
            <v>0</v>
          </cell>
          <cell r="K326">
            <v>76.010000000000005</v>
          </cell>
        </row>
        <row r="327">
          <cell r="B327" t="str">
            <v>L2440</v>
          </cell>
          <cell r="C327" t="str">
            <v>31UJ</v>
          </cell>
          <cell r="D327" t="str">
            <v>E07000135</v>
          </cell>
          <cell r="E327">
            <v>0</v>
          </cell>
          <cell r="F327" t="str">
            <v>Oadby and Wigston</v>
          </cell>
          <cell r="G327">
            <v>48</v>
          </cell>
          <cell r="H327">
            <v>0</v>
          </cell>
          <cell r="I327">
            <v>82.44</v>
          </cell>
          <cell r="J327">
            <v>0</v>
          </cell>
          <cell r="K327">
            <v>76.099999999999994</v>
          </cell>
        </row>
        <row r="328">
          <cell r="B328">
            <v>0</v>
          </cell>
          <cell r="C328">
            <v>0</v>
          </cell>
          <cell r="D328">
            <v>0</v>
          </cell>
          <cell r="E328">
            <v>0</v>
          </cell>
          <cell r="F328">
            <v>0</v>
          </cell>
          <cell r="G328">
            <v>0</v>
          </cell>
          <cell r="H328">
            <v>0</v>
          </cell>
          <cell r="I328">
            <v>0</v>
          </cell>
          <cell r="J328">
            <v>0</v>
          </cell>
          <cell r="K328">
            <v>0</v>
          </cell>
        </row>
        <row r="329">
          <cell r="B329">
            <v>0</v>
          </cell>
          <cell r="C329">
            <v>0</v>
          </cell>
          <cell r="D329" t="str">
            <v>E10000019</v>
          </cell>
          <cell r="E329" t="str">
            <v>Lincolnshire</v>
          </cell>
          <cell r="F329">
            <v>0</v>
          </cell>
          <cell r="G329">
            <v>0</v>
          </cell>
          <cell r="H329">
            <v>0</v>
          </cell>
          <cell r="I329">
            <v>0</v>
          </cell>
          <cell r="J329">
            <v>0</v>
          </cell>
          <cell r="K329">
            <v>0</v>
          </cell>
        </row>
        <row r="330">
          <cell r="B330" t="str">
            <v>Z2505</v>
          </cell>
          <cell r="C330" t="str">
            <v>32UB</v>
          </cell>
          <cell r="D330" t="str">
            <v>E07000136</v>
          </cell>
          <cell r="E330">
            <v>0</v>
          </cell>
          <cell r="F330" t="str">
            <v>Boston</v>
          </cell>
          <cell r="G330">
            <v>0</v>
          </cell>
          <cell r="H330">
            <v>0</v>
          </cell>
          <cell r="I330">
            <v>0</v>
          </cell>
          <cell r="J330">
            <v>0</v>
          </cell>
          <cell r="K330">
            <v>0</v>
          </cell>
        </row>
        <row r="331">
          <cell r="B331" t="str">
            <v>D2510</v>
          </cell>
          <cell r="C331" t="str">
            <v>32UC</v>
          </cell>
          <cell r="D331" t="str">
            <v>E07000137</v>
          </cell>
          <cell r="E331">
            <v>0</v>
          </cell>
          <cell r="F331" t="str">
            <v>East Lindsey</v>
          </cell>
          <cell r="G331">
            <v>0</v>
          </cell>
          <cell r="H331">
            <v>0</v>
          </cell>
          <cell r="I331">
            <v>0</v>
          </cell>
          <cell r="J331">
            <v>0</v>
          </cell>
          <cell r="K331">
            <v>0</v>
          </cell>
        </row>
        <row r="332">
          <cell r="B332" t="str">
            <v>M2515</v>
          </cell>
          <cell r="C332" t="str">
            <v>32UD</v>
          </cell>
          <cell r="D332" t="str">
            <v>E07000138</v>
          </cell>
          <cell r="E332">
            <v>0</v>
          </cell>
          <cell r="F332" t="str">
            <v>Lincoln</v>
          </cell>
          <cell r="G332">
            <v>50</v>
          </cell>
          <cell r="H332">
            <v>0</v>
          </cell>
          <cell r="I332">
            <v>72.2</v>
          </cell>
          <cell r="J332">
            <v>0</v>
          </cell>
          <cell r="K332">
            <v>69.42</v>
          </cell>
        </row>
        <row r="333">
          <cell r="B333" t="str">
            <v>R2520</v>
          </cell>
          <cell r="C333" t="str">
            <v>32UE</v>
          </cell>
          <cell r="D333" t="str">
            <v>E07000139</v>
          </cell>
          <cell r="E333">
            <v>0</v>
          </cell>
          <cell r="F333" t="str">
            <v>North Kesteven</v>
          </cell>
          <cell r="G333">
            <v>48</v>
          </cell>
          <cell r="H333">
            <v>48</v>
          </cell>
          <cell r="I333">
            <v>82.13</v>
          </cell>
          <cell r="J333">
            <v>92.4</v>
          </cell>
          <cell r="K333">
            <v>75.81</v>
          </cell>
        </row>
        <row r="334">
          <cell r="B334" t="str">
            <v>A2525</v>
          </cell>
          <cell r="C334" t="str">
            <v>32UF</v>
          </cell>
          <cell r="D334" t="str">
            <v>E07000140</v>
          </cell>
          <cell r="E334">
            <v>0</v>
          </cell>
          <cell r="F334" t="str">
            <v>South Holland</v>
          </cell>
          <cell r="G334">
            <v>50</v>
          </cell>
          <cell r="H334">
            <v>50</v>
          </cell>
          <cell r="I334">
            <v>79.239999999999995</v>
          </cell>
          <cell r="J334">
            <v>99.06</v>
          </cell>
          <cell r="K334">
            <v>76.19</v>
          </cell>
        </row>
        <row r="335">
          <cell r="B335" t="str">
            <v>E2530</v>
          </cell>
          <cell r="C335" t="str">
            <v>32UG</v>
          </cell>
          <cell r="D335" t="str">
            <v>E07000141</v>
          </cell>
          <cell r="E335">
            <v>0</v>
          </cell>
          <cell r="F335" t="str">
            <v>South Kesteven</v>
          </cell>
          <cell r="G335">
            <v>48</v>
          </cell>
          <cell r="H335">
            <v>0</v>
          </cell>
          <cell r="I335">
            <v>84.64</v>
          </cell>
          <cell r="J335">
            <v>0</v>
          </cell>
          <cell r="K335">
            <v>78.13</v>
          </cell>
        </row>
        <row r="336">
          <cell r="B336" t="str">
            <v>N2535</v>
          </cell>
          <cell r="C336" t="str">
            <v>32UH</v>
          </cell>
          <cell r="D336" t="str">
            <v>E07000142</v>
          </cell>
          <cell r="E336">
            <v>0</v>
          </cell>
          <cell r="F336" t="str">
            <v>West Lindsey</v>
          </cell>
          <cell r="G336">
            <v>0</v>
          </cell>
          <cell r="H336">
            <v>0</v>
          </cell>
          <cell r="I336">
            <v>0</v>
          </cell>
          <cell r="J336">
            <v>0</v>
          </cell>
          <cell r="K336">
            <v>0</v>
          </cell>
        </row>
        <row r="337">
          <cell r="B337">
            <v>0</v>
          </cell>
          <cell r="C337">
            <v>0</v>
          </cell>
          <cell r="D337">
            <v>0</v>
          </cell>
          <cell r="E337">
            <v>0</v>
          </cell>
          <cell r="F337">
            <v>0</v>
          </cell>
          <cell r="G337">
            <v>0</v>
          </cell>
          <cell r="H337">
            <v>0</v>
          </cell>
          <cell r="I337">
            <v>0</v>
          </cell>
          <cell r="J337">
            <v>0</v>
          </cell>
          <cell r="K337">
            <v>0</v>
          </cell>
        </row>
        <row r="338">
          <cell r="B338">
            <v>0</v>
          </cell>
          <cell r="C338">
            <v>0</v>
          </cell>
          <cell r="D338" t="str">
            <v>E10000020</v>
          </cell>
          <cell r="E338" t="str">
            <v>Norfolk</v>
          </cell>
          <cell r="F338">
            <v>0</v>
          </cell>
          <cell r="G338">
            <v>0</v>
          </cell>
          <cell r="H338">
            <v>0</v>
          </cell>
          <cell r="I338">
            <v>0</v>
          </cell>
          <cell r="J338">
            <v>0</v>
          </cell>
          <cell r="K338">
            <v>0</v>
          </cell>
        </row>
        <row r="339">
          <cell r="B339" t="str">
            <v>F2605</v>
          </cell>
          <cell r="C339" t="str">
            <v>33UB</v>
          </cell>
          <cell r="D339" t="str">
            <v>E07000143</v>
          </cell>
          <cell r="E339">
            <v>0</v>
          </cell>
          <cell r="F339" t="str">
            <v>Breckland</v>
          </cell>
          <cell r="G339">
            <v>0</v>
          </cell>
          <cell r="H339">
            <v>0</v>
          </cell>
          <cell r="I339">
            <v>0</v>
          </cell>
          <cell r="J339">
            <v>0</v>
          </cell>
          <cell r="K339">
            <v>0</v>
          </cell>
        </row>
        <row r="340">
          <cell r="B340" t="str">
            <v>K2610</v>
          </cell>
          <cell r="C340" t="str">
            <v>33UC</v>
          </cell>
          <cell r="D340" t="str">
            <v>E07000144</v>
          </cell>
          <cell r="E340">
            <v>0</v>
          </cell>
          <cell r="F340" t="str">
            <v>Broadland</v>
          </cell>
          <cell r="G340">
            <v>0</v>
          </cell>
          <cell r="H340">
            <v>0</v>
          </cell>
          <cell r="I340">
            <v>0</v>
          </cell>
          <cell r="J340">
            <v>0</v>
          </cell>
          <cell r="K340">
            <v>0</v>
          </cell>
        </row>
        <row r="341">
          <cell r="B341" t="str">
            <v>U2615</v>
          </cell>
          <cell r="C341" t="str">
            <v>33UD</v>
          </cell>
          <cell r="D341" t="str">
            <v>E07000145</v>
          </cell>
          <cell r="E341">
            <v>0</v>
          </cell>
          <cell r="F341" t="str">
            <v>Great Yarmouth</v>
          </cell>
          <cell r="G341">
            <v>50</v>
          </cell>
          <cell r="H341">
            <v>0</v>
          </cell>
          <cell r="I341">
            <v>77.680000000000007</v>
          </cell>
          <cell r="J341">
            <v>97.11</v>
          </cell>
          <cell r="K341">
            <v>74.69</v>
          </cell>
        </row>
        <row r="342">
          <cell r="B342" t="str">
            <v>V2635</v>
          </cell>
          <cell r="C342" t="str">
            <v>33UE</v>
          </cell>
          <cell r="D342" t="str">
            <v>E07000146</v>
          </cell>
          <cell r="E342">
            <v>0</v>
          </cell>
          <cell r="F342" t="str">
            <v>King's Lynn and West Norfolk</v>
          </cell>
          <cell r="G342">
            <v>0</v>
          </cell>
          <cell r="H342">
            <v>0</v>
          </cell>
          <cell r="I342">
            <v>0</v>
          </cell>
          <cell r="J342">
            <v>0</v>
          </cell>
          <cell r="K342">
            <v>0</v>
          </cell>
        </row>
        <row r="343">
          <cell r="B343" t="str">
            <v>Y2620</v>
          </cell>
          <cell r="C343" t="str">
            <v>33UF</v>
          </cell>
          <cell r="D343" t="str">
            <v>E07000147</v>
          </cell>
          <cell r="E343">
            <v>0</v>
          </cell>
          <cell r="F343" t="str">
            <v>North Norfolk</v>
          </cell>
          <cell r="G343">
            <v>0</v>
          </cell>
          <cell r="H343">
            <v>0</v>
          </cell>
          <cell r="I343">
            <v>0</v>
          </cell>
          <cell r="J343">
            <v>0</v>
          </cell>
          <cell r="K343">
            <v>0</v>
          </cell>
        </row>
        <row r="344">
          <cell r="B344" t="str">
            <v>G2625</v>
          </cell>
          <cell r="C344" t="str">
            <v>33UG</v>
          </cell>
          <cell r="D344" t="str">
            <v>E07000148</v>
          </cell>
          <cell r="E344">
            <v>0</v>
          </cell>
          <cell r="F344" t="str">
            <v>Norwich</v>
          </cell>
          <cell r="G344">
            <v>50</v>
          </cell>
          <cell r="H344">
            <v>0</v>
          </cell>
          <cell r="I344">
            <v>77.38</v>
          </cell>
          <cell r="J344">
            <v>0</v>
          </cell>
          <cell r="K344">
            <v>74.400000000000006</v>
          </cell>
        </row>
        <row r="345">
          <cell r="B345" t="str">
            <v>L2630</v>
          </cell>
          <cell r="C345" t="str">
            <v>33UH</v>
          </cell>
          <cell r="D345" t="str">
            <v>E07000149</v>
          </cell>
          <cell r="E345">
            <v>0</v>
          </cell>
          <cell r="F345" t="str">
            <v>South Norfolk</v>
          </cell>
          <cell r="G345">
            <v>0</v>
          </cell>
          <cell r="H345">
            <v>0</v>
          </cell>
          <cell r="I345">
            <v>0</v>
          </cell>
          <cell r="J345">
            <v>0</v>
          </cell>
          <cell r="K345">
            <v>0</v>
          </cell>
        </row>
        <row r="346">
          <cell r="B346">
            <v>0</v>
          </cell>
          <cell r="C346">
            <v>0</v>
          </cell>
          <cell r="D346">
            <v>0</v>
          </cell>
          <cell r="E346">
            <v>0</v>
          </cell>
          <cell r="F346">
            <v>0</v>
          </cell>
          <cell r="G346">
            <v>0</v>
          </cell>
          <cell r="H346">
            <v>0</v>
          </cell>
          <cell r="I346">
            <v>0</v>
          </cell>
          <cell r="J346">
            <v>0</v>
          </cell>
          <cell r="K346">
            <v>0</v>
          </cell>
        </row>
        <row r="347">
          <cell r="B347">
            <v>0</v>
          </cell>
          <cell r="C347">
            <v>0</v>
          </cell>
          <cell r="D347" t="str">
            <v>E10000021</v>
          </cell>
          <cell r="E347" t="str">
            <v>Northamptonshire</v>
          </cell>
          <cell r="F347">
            <v>0</v>
          </cell>
          <cell r="G347">
            <v>0</v>
          </cell>
          <cell r="H347">
            <v>0</v>
          </cell>
          <cell r="I347">
            <v>0</v>
          </cell>
          <cell r="J347">
            <v>0</v>
          </cell>
          <cell r="K347">
            <v>0</v>
          </cell>
        </row>
        <row r="348">
          <cell r="B348" t="str">
            <v>U2805</v>
          </cell>
          <cell r="C348" t="str">
            <v>34UB</v>
          </cell>
          <cell r="D348" t="str">
            <v>E07000150</v>
          </cell>
          <cell r="E348">
            <v>0</v>
          </cell>
          <cell r="F348" t="str">
            <v>Corby</v>
          </cell>
          <cell r="G348">
            <v>48</v>
          </cell>
          <cell r="H348">
            <v>48</v>
          </cell>
          <cell r="I348">
            <v>81.99</v>
          </cell>
          <cell r="J348">
            <v>106.3</v>
          </cell>
          <cell r="K348">
            <v>75.680000000000007</v>
          </cell>
        </row>
        <row r="349">
          <cell r="B349" t="str">
            <v>Y2810</v>
          </cell>
          <cell r="C349" t="str">
            <v>34UC</v>
          </cell>
          <cell r="D349" t="str">
            <v>E07000151</v>
          </cell>
          <cell r="E349">
            <v>0</v>
          </cell>
          <cell r="F349" t="str">
            <v>Daventry</v>
          </cell>
          <cell r="G349">
            <v>0</v>
          </cell>
          <cell r="H349">
            <v>0</v>
          </cell>
          <cell r="I349">
            <v>0</v>
          </cell>
          <cell r="J349">
            <v>0</v>
          </cell>
          <cell r="K349">
            <v>0</v>
          </cell>
        </row>
        <row r="350">
          <cell r="B350" t="str">
            <v>G2815</v>
          </cell>
          <cell r="C350" t="str">
            <v>34UD</v>
          </cell>
          <cell r="D350" t="str">
            <v>E07000152</v>
          </cell>
          <cell r="E350">
            <v>0</v>
          </cell>
          <cell r="F350" t="str">
            <v>East Northamptonshire</v>
          </cell>
          <cell r="G350">
            <v>0</v>
          </cell>
          <cell r="H350">
            <v>0</v>
          </cell>
          <cell r="I350">
            <v>0</v>
          </cell>
          <cell r="J350">
            <v>0</v>
          </cell>
          <cell r="K350">
            <v>0</v>
          </cell>
        </row>
        <row r="351">
          <cell r="B351" t="str">
            <v>L2820</v>
          </cell>
          <cell r="C351" t="str">
            <v>34UE</v>
          </cell>
          <cell r="D351" t="str">
            <v>E07000153</v>
          </cell>
          <cell r="E351">
            <v>0</v>
          </cell>
          <cell r="F351" t="str">
            <v>Kettering</v>
          </cell>
          <cell r="G351">
            <v>48</v>
          </cell>
          <cell r="H351">
            <v>48</v>
          </cell>
          <cell r="I351">
            <v>87.73</v>
          </cell>
          <cell r="J351">
            <v>94.58</v>
          </cell>
          <cell r="K351">
            <v>80.98</v>
          </cell>
        </row>
        <row r="352">
          <cell r="B352" t="str">
            <v>V2825</v>
          </cell>
          <cell r="C352" t="str">
            <v>34UF</v>
          </cell>
          <cell r="D352" t="str">
            <v>E07000154</v>
          </cell>
          <cell r="E352">
            <v>0</v>
          </cell>
          <cell r="F352" t="str">
            <v>Northampton</v>
          </cell>
          <cell r="G352">
            <v>48</v>
          </cell>
          <cell r="H352">
            <v>48</v>
          </cell>
          <cell r="I352">
            <v>89.99</v>
          </cell>
          <cell r="J352">
            <v>121.95</v>
          </cell>
          <cell r="K352">
            <v>83.07</v>
          </cell>
        </row>
        <row r="353">
          <cell r="B353" t="str">
            <v>Z2830</v>
          </cell>
          <cell r="C353" t="str">
            <v>34UG</v>
          </cell>
          <cell r="D353" t="str">
            <v>E07000155</v>
          </cell>
          <cell r="E353">
            <v>0</v>
          </cell>
          <cell r="F353" t="str">
            <v>South Northamptonshire</v>
          </cell>
          <cell r="G353">
            <v>0</v>
          </cell>
          <cell r="H353">
            <v>0</v>
          </cell>
          <cell r="I353">
            <v>0</v>
          </cell>
          <cell r="J353">
            <v>0</v>
          </cell>
          <cell r="K353">
            <v>0</v>
          </cell>
        </row>
        <row r="354">
          <cell r="B354" t="str">
            <v>H2835</v>
          </cell>
          <cell r="C354" t="str">
            <v>34UH</v>
          </cell>
          <cell r="D354" t="str">
            <v>E07000156</v>
          </cell>
          <cell r="E354">
            <v>0</v>
          </cell>
          <cell r="F354" t="str">
            <v>Wellingborough</v>
          </cell>
          <cell r="G354">
            <v>0</v>
          </cell>
          <cell r="H354">
            <v>0</v>
          </cell>
          <cell r="I354">
            <v>0</v>
          </cell>
          <cell r="J354">
            <v>0</v>
          </cell>
          <cell r="K354">
            <v>0</v>
          </cell>
        </row>
        <row r="355">
          <cell r="B355">
            <v>0</v>
          </cell>
          <cell r="C355">
            <v>0</v>
          </cell>
          <cell r="D355">
            <v>0</v>
          </cell>
          <cell r="E355">
            <v>0</v>
          </cell>
          <cell r="F355">
            <v>0</v>
          </cell>
          <cell r="G355">
            <v>0</v>
          </cell>
          <cell r="H355">
            <v>0</v>
          </cell>
          <cell r="I355">
            <v>0</v>
          </cell>
          <cell r="J355">
            <v>0</v>
          </cell>
          <cell r="K355">
            <v>0</v>
          </cell>
        </row>
        <row r="356">
          <cell r="B356">
            <v>0</v>
          </cell>
          <cell r="C356">
            <v>0</v>
          </cell>
          <cell r="D356" t="str">
            <v>E10000022</v>
          </cell>
          <cell r="E356" t="str">
            <v>Northumberland</v>
          </cell>
          <cell r="F356">
            <v>0</v>
          </cell>
          <cell r="G356">
            <v>0</v>
          </cell>
          <cell r="H356">
            <v>0</v>
          </cell>
          <cell r="I356">
            <v>0</v>
          </cell>
          <cell r="J356">
            <v>0</v>
          </cell>
          <cell r="K356">
            <v>0</v>
          </cell>
        </row>
        <row r="357">
          <cell r="B357" t="str">
            <v>A2905</v>
          </cell>
          <cell r="C357" t="str">
            <v>35UB</v>
          </cell>
          <cell r="D357" t="str">
            <v>E07000157</v>
          </cell>
          <cell r="E357">
            <v>0</v>
          </cell>
          <cell r="F357" t="str">
            <v>Alnwick</v>
          </cell>
          <cell r="G357">
            <v>0</v>
          </cell>
          <cell r="H357">
            <v>0</v>
          </cell>
          <cell r="I357">
            <v>0</v>
          </cell>
          <cell r="J357">
            <v>0</v>
          </cell>
          <cell r="K357">
            <v>0</v>
          </cell>
        </row>
        <row r="358">
          <cell r="B358" t="str">
            <v>E2910</v>
          </cell>
          <cell r="C358" t="str">
            <v>35UC</v>
          </cell>
          <cell r="D358" t="str">
            <v>E07000158</v>
          </cell>
          <cell r="E358">
            <v>0</v>
          </cell>
          <cell r="F358" t="str">
            <v>Berwick-upon-Tweed</v>
          </cell>
          <cell r="G358">
            <v>0</v>
          </cell>
          <cell r="H358">
            <v>0</v>
          </cell>
          <cell r="I358">
            <v>0</v>
          </cell>
          <cell r="J358">
            <v>0</v>
          </cell>
          <cell r="K358">
            <v>0</v>
          </cell>
        </row>
        <row r="359">
          <cell r="B359" t="str">
            <v>N2915</v>
          </cell>
          <cell r="C359" t="str">
            <v>35UD</v>
          </cell>
          <cell r="D359" t="str">
            <v>E07000159</v>
          </cell>
          <cell r="E359">
            <v>0</v>
          </cell>
          <cell r="F359" t="str">
            <v>Blyth Valley</v>
          </cell>
          <cell r="G359">
            <v>0</v>
          </cell>
          <cell r="H359">
            <v>0</v>
          </cell>
          <cell r="I359">
            <v>0</v>
          </cell>
          <cell r="J359">
            <v>0</v>
          </cell>
          <cell r="K359">
            <v>0</v>
          </cell>
        </row>
        <row r="360">
          <cell r="B360" t="str">
            <v>T2920</v>
          </cell>
          <cell r="C360" t="str">
            <v>35UE</v>
          </cell>
          <cell r="D360" t="str">
            <v>E07000160</v>
          </cell>
          <cell r="E360">
            <v>0</v>
          </cell>
          <cell r="F360" t="str">
            <v>Castle Morpeth</v>
          </cell>
          <cell r="G360">
            <v>0</v>
          </cell>
          <cell r="H360">
            <v>0</v>
          </cell>
          <cell r="I360">
            <v>0</v>
          </cell>
          <cell r="J360">
            <v>0</v>
          </cell>
          <cell r="K360">
            <v>0</v>
          </cell>
        </row>
        <row r="361">
          <cell r="B361" t="str">
            <v>B2925</v>
          </cell>
          <cell r="C361" t="str">
            <v>35UF</v>
          </cell>
          <cell r="D361" t="str">
            <v>E07000161</v>
          </cell>
          <cell r="E361">
            <v>0</v>
          </cell>
          <cell r="F361" t="str">
            <v>Tynedale</v>
          </cell>
          <cell r="G361">
            <v>0</v>
          </cell>
          <cell r="H361">
            <v>0</v>
          </cell>
          <cell r="I361">
            <v>0</v>
          </cell>
          <cell r="J361">
            <v>0</v>
          </cell>
          <cell r="K361">
            <v>0</v>
          </cell>
        </row>
        <row r="362">
          <cell r="B362" t="str">
            <v>F2930</v>
          </cell>
          <cell r="C362" t="str">
            <v>35UG</v>
          </cell>
          <cell r="D362" t="str">
            <v>E07000162</v>
          </cell>
          <cell r="E362">
            <v>0</v>
          </cell>
          <cell r="F362" t="str">
            <v>Wansbeck</v>
          </cell>
          <cell r="G362">
            <v>0</v>
          </cell>
          <cell r="H362">
            <v>0</v>
          </cell>
          <cell r="I362">
            <v>0</v>
          </cell>
          <cell r="J362">
            <v>0</v>
          </cell>
          <cell r="K362">
            <v>0</v>
          </cell>
        </row>
        <row r="363">
          <cell r="B363">
            <v>0</v>
          </cell>
          <cell r="C363">
            <v>0</v>
          </cell>
          <cell r="D363">
            <v>0</v>
          </cell>
          <cell r="E363">
            <v>0</v>
          </cell>
          <cell r="F363">
            <v>0</v>
          </cell>
          <cell r="G363">
            <v>0</v>
          </cell>
          <cell r="H363">
            <v>0</v>
          </cell>
          <cell r="I363">
            <v>0</v>
          </cell>
          <cell r="J363">
            <v>0</v>
          </cell>
          <cell r="K363">
            <v>0</v>
          </cell>
        </row>
        <row r="364">
          <cell r="B364">
            <v>0</v>
          </cell>
          <cell r="C364">
            <v>0</v>
          </cell>
          <cell r="D364" t="str">
            <v>E10000023</v>
          </cell>
          <cell r="E364" t="str">
            <v>North Yorkshire</v>
          </cell>
          <cell r="F364">
            <v>0</v>
          </cell>
          <cell r="G364">
            <v>0</v>
          </cell>
          <cell r="H364">
            <v>0</v>
          </cell>
          <cell r="I364">
            <v>0</v>
          </cell>
          <cell r="J364">
            <v>0</v>
          </cell>
          <cell r="K364">
            <v>0</v>
          </cell>
        </row>
        <row r="365">
          <cell r="B365" t="str">
            <v>M2705</v>
          </cell>
          <cell r="C365" t="str">
            <v>36UB</v>
          </cell>
          <cell r="D365" t="str">
            <v>E07000163</v>
          </cell>
          <cell r="E365">
            <v>0</v>
          </cell>
          <cell r="F365" t="str">
            <v>Craven</v>
          </cell>
          <cell r="G365">
            <v>0</v>
          </cell>
          <cell r="H365">
            <v>0</v>
          </cell>
          <cell r="I365">
            <v>0</v>
          </cell>
          <cell r="J365">
            <v>0</v>
          </cell>
          <cell r="K365">
            <v>0</v>
          </cell>
        </row>
        <row r="366">
          <cell r="B366" t="str">
            <v>R2710</v>
          </cell>
          <cell r="C366" t="str">
            <v>36UC</v>
          </cell>
          <cell r="D366" t="str">
            <v>E07000164</v>
          </cell>
          <cell r="E366">
            <v>0</v>
          </cell>
          <cell r="F366" t="str">
            <v>Hambleton</v>
          </cell>
          <cell r="G366">
            <v>0</v>
          </cell>
          <cell r="H366">
            <v>0</v>
          </cell>
          <cell r="I366">
            <v>0</v>
          </cell>
          <cell r="J366">
            <v>0</v>
          </cell>
          <cell r="K366">
            <v>0</v>
          </cell>
        </row>
        <row r="367">
          <cell r="B367" t="str">
            <v>E2734</v>
          </cell>
          <cell r="C367" t="str">
            <v>36UD</v>
          </cell>
          <cell r="D367" t="str">
            <v>E07000165</v>
          </cell>
          <cell r="E367">
            <v>0</v>
          </cell>
          <cell r="F367" t="str">
            <v>Harrogate</v>
          </cell>
          <cell r="G367">
            <v>52</v>
          </cell>
          <cell r="H367">
            <v>0</v>
          </cell>
          <cell r="I367">
            <v>80.64</v>
          </cell>
          <cell r="J367">
            <v>0</v>
          </cell>
          <cell r="K367">
            <v>80.64</v>
          </cell>
        </row>
        <row r="368">
          <cell r="B368" t="str">
            <v>E2720</v>
          </cell>
          <cell r="C368" t="str">
            <v>36UE</v>
          </cell>
          <cell r="D368" t="str">
            <v>E07000166</v>
          </cell>
          <cell r="E368">
            <v>0</v>
          </cell>
          <cell r="F368" t="str">
            <v>Richmondshire</v>
          </cell>
          <cell r="G368">
            <v>50</v>
          </cell>
          <cell r="H368">
            <v>0</v>
          </cell>
          <cell r="I368">
            <v>82.73</v>
          </cell>
          <cell r="J368">
            <v>0</v>
          </cell>
          <cell r="K368">
            <v>79.55</v>
          </cell>
        </row>
        <row r="369">
          <cell r="B369" t="str">
            <v>Y2736</v>
          </cell>
          <cell r="C369" t="str">
            <v>36UF</v>
          </cell>
          <cell r="D369" t="str">
            <v>E07000167</v>
          </cell>
          <cell r="E369">
            <v>0</v>
          </cell>
          <cell r="F369" t="str">
            <v>Ryedale</v>
          </cell>
          <cell r="G369">
            <v>0</v>
          </cell>
          <cell r="H369">
            <v>0</v>
          </cell>
          <cell r="I369">
            <v>0</v>
          </cell>
          <cell r="J369">
            <v>0</v>
          </cell>
          <cell r="K369">
            <v>0</v>
          </cell>
        </row>
        <row r="370">
          <cell r="B370" t="str">
            <v>T2730</v>
          </cell>
          <cell r="C370" t="str">
            <v>36UG</v>
          </cell>
          <cell r="D370" t="str">
            <v>E07000168</v>
          </cell>
          <cell r="E370">
            <v>0</v>
          </cell>
          <cell r="F370" t="str">
            <v>Scarborough</v>
          </cell>
          <cell r="G370">
            <v>0</v>
          </cell>
          <cell r="H370">
            <v>0</v>
          </cell>
          <cell r="I370">
            <v>0</v>
          </cell>
          <cell r="J370">
            <v>0</v>
          </cell>
          <cell r="K370">
            <v>0</v>
          </cell>
        </row>
        <row r="371">
          <cell r="B371" t="str">
            <v>N2739</v>
          </cell>
          <cell r="C371" t="str">
            <v>36UH</v>
          </cell>
          <cell r="D371" t="str">
            <v>E07000169</v>
          </cell>
          <cell r="E371">
            <v>0</v>
          </cell>
          <cell r="F371" t="str">
            <v>Selby</v>
          </cell>
          <cell r="G371">
            <v>48</v>
          </cell>
          <cell r="H371">
            <v>0</v>
          </cell>
          <cell r="I371">
            <v>83.47</v>
          </cell>
          <cell r="J371">
            <v>0</v>
          </cell>
          <cell r="K371">
            <v>77.05</v>
          </cell>
        </row>
        <row r="372">
          <cell r="B372">
            <v>0</v>
          </cell>
          <cell r="C372">
            <v>0</v>
          </cell>
          <cell r="D372">
            <v>0</v>
          </cell>
          <cell r="E372">
            <v>0</v>
          </cell>
          <cell r="F372">
            <v>0</v>
          </cell>
          <cell r="G372">
            <v>0</v>
          </cell>
          <cell r="H372">
            <v>0</v>
          </cell>
          <cell r="I372">
            <v>0</v>
          </cell>
          <cell r="J372">
            <v>0</v>
          </cell>
          <cell r="K372">
            <v>0</v>
          </cell>
        </row>
        <row r="373">
          <cell r="B373">
            <v>0</v>
          </cell>
          <cell r="C373">
            <v>0</v>
          </cell>
          <cell r="D373" t="str">
            <v>E10000024</v>
          </cell>
          <cell r="E373" t="str">
            <v>Nottinghamshire</v>
          </cell>
          <cell r="F373">
            <v>0</v>
          </cell>
          <cell r="G373">
            <v>0</v>
          </cell>
          <cell r="H373">
            <v>0</v>
          </cell>
          <cell r="I373">
            <v>0</v>
          </cell>
          <cell r="J373">
            <v>0</v>
          </cell>
          <cell r="K373">
            <v>0</v>
          </cell>
        </row>
        <row r="374">
          <cell r="B374" t="str">
            <v>W3005</v>
          </cell>
          <cell r="C374" t="str">
            <v>37UB</v>
          </cell>
          <cell r="D374" t="str">
            <v>E07000170</v>
          </cell>
          <cell r="E374">
            <v>0</v>
          </cell>
          <cell r="F374" t="str">
            <v>Ashfield</v>
          </cell>
          <cell r="G374">
            <v>48</v>
          </cell>
          <cell r="H374">
            <v>0</v>
          </cell>
          <cell r="I374">
            <v>73.42</v>
          </cell>
          <cell r="J374">
            <v>84.59</v>
          </cell>
          <cell r="K374">
            <v>67.77</v>
          </cell>
        </row>
        <row r="375">
          <cell r="B375" t="str">
            <v>A3010</v>
          </cell>
          <cell r="C375" t="str">
            <v>37UC</v>
          </cell>
          <cell r="D375" t="str">
            <v>E07000171</v>
          </cell>
          <cell r="E375">
            <v>0</v>
          </cell>
          <cell r="F375" t="str">
            <v>Bassetlaw</v>
          </cell>
          <cell r="G375">
            <v>51</v>
          </cell>
          <cell r="H375">
            <v>0</v>
          </cell>
          <cell r="I375">
            <v>74.7</v>
          </cell>
          <cell r="J375">
            <v>0</v>
          </cell>
          <cell r="K375">
            <v>73.260000000000005</v>
          </cell>
        </row>
        <row r="376">
          <cell r="B376" t="str">
            <v>J3015</v>
          </cell>
          <cell r="C376" t="str">
            <v>37UD</v>
          </cell>
          <cell r="D376" t="str">
            <v>E07000172</v>
          </cell>
          <cell r="E376">
            <v>0</v>
          </cell>
          <cell r="F376" t="str">
            <v>Broxtowe</v>
          </cell>
          <cell r="G376">
            <v>48</v>
          </cell>
          <cell r="H376">
            <v>0</v>
          </cell>
          <cell r="I376">
            <v>72</v>
          </cell>
          <cell r="J376">
            <v>0</v>
          </cell>
          <cell r="K376">
            <v>66.459999999999994</v>
          </cell>
        </row>
        <row r="377">
          <cell r="B377" t="str">
            <v>N3020</v>
          </cell>
          <cell r="C377" t="str">
            <v>37UE</v>
          </cell>
          <cell r="D377" t="str">
            <v>E07000173</v>
          </cell>
          <cell r="E377">
            <v>0</v>
          </cell>
          <cell r="F377" t="str">
            <v>Gedling</v>
          </cell>
          <cell r="G377">
            <v>0</v>
          </cell>
          <cell r="H377">
            <v>0</v>
          </cell>
          <cell r="I377">
            <v>0</v>
          </cell>
          <cell r="J377">
            <v>0</v>
          </cell>
          <cell r="K377">
            <v>0</v>
          </cell>
        </row>
        <row r="378">
          <cell r="B378" t="str">
            <v>X3025</v>
          </cell>
          <cell r="C378" t="str">
            <v>37UF</v>
          </cell>
          <cell r="D378" t="str">
            <v>E07000174</v>
          </cell>
          <cell r="E378">
            <v>0</v>
          </cell>
          <cell r="F378" t="str">
            <v>Mansfield</v>
          </cell>
          <cell r="G378">
            <v>48</v>
          </cell>
          <cell r="H378">
            <v>0</v>
          </cell>
          <cell r="I378">
            <v>72</v>
          </cell>
          <cell r="J378">
            <v>0</v>
          </cell>
          <cell r="K378">
            <v>66.459999999999994</v>
          </cell>
        </row>
        <row r="379">
          <cell r="B379" t="str">
            <v>B3030</v>
          </cell>
          <cell r="C379" t="str">
            <v>37UG</v>
          </cell>
          <cell r="D379" t="str">
            <v>E07000175</v>
          </cell>
          <cell r="E379">
            <v>0</v>
          </cell>
          <cell r="F379" t="str">
            <v>Newark and Sherwood</v>
          </cell>
          <cell r="G379">
            <v>48</v>
          </cell>
          <cell r="H379">
            <v>48</v>
          </cell>
          <cell r="I379">
            <v>80.91</v>
          </cell>
          <cell r="J379">
            <v>96.87</v>
          </cell>
          <cell r="K379">
            <v>74.69</v>
          </cell>
        </row>
        <row r="380">
          <cell r="B380" t="str">
            <v>P3040</v>
          </cell>
          <cell r="C380" t="str">
            <v>37UJ</v>
          </cell>
          <cell r="D380" t="str">
            <v>E07000176</v>
          </cell>
          <cell r="E380">
            <v>0</v>
          </cell>
          <cell r="F380" t="str">
            <v>Rushcliffe</v>
          </cell>
          <cell r="G380">
            <v>0</v>
          </cell>
          <cell r="H380">
            <v>0</v>
          </cell>
          <cell r="I380">
            <v>0</v>
          </cell>
          <cell r="J380">
            <v>0</v>
          </cell>
          <cell r="K380">
            <v>0</v>
          </cell>
        </row>
        <row r="381">
          <cell r="B381">
            <v>0</v>
          </cell>
          <cell r="C381">
            <v>0</v>
          </cell>
          <cell r="D381">
            <v>0</v>
          </cell>
          <cell r="E381">
            <v>0</v>
          </cell>
          <cell r="F381">
            <v>0</v>
          </cell>
          <cell r="G381">
            <v>0</v>
          </cell>
          <cell r="H381">
            <v>0</v>
          </cell>
          <cell r="I381">
            <v>0</v>
          </cell>
          <cell r="J381">
            <v>0</v>
          </cell>
          <cell r="K381">
            <v>0</v>
          </cell>
        </row>
        <row r="382">
          <cell r="B382">
            <v>0</v>
          </cell>
          <cell r="C382">
            <v>0</v>
          </cell>
          <cell r="D382" t="str">
            <v>E10000025</v>
          </cell>
          <cell r="E382" t="str">
            <v>Oxfordshire</v>
          </cell>
          <cell r="F382">
            <v>0</v>
          </cell>
          <cell r="G382">
            <v>0</v>
          </cell>
          <cell r="H382">
            <v>0</v>
          </cell>
          <cell r="I382">
            <v>0</v>
          </cell>
          <cell r="J382">
            <v>0</v>
          </cell>
          <cell r="K382">
            <v>0</v>
          </cell>
        </row>
        <row r="383">
          <cell r="B383" t="str">
            <v>C3105</v>
          </cell>
          <cell r="C383" t="str">
            <v>38UB</v>
          </cell>
          <cell r="D383" t="str">
            <v>E07000177</v>
          </cell>
          <cell r="E383">
            <v>0</v>
          </cell>
          <cell r="F383" t="str">
            <v>Cherwell</v>
          </cell>
          <cell r="G383">
            <v>0</v>
          </cell>
          <cell r="H383">
            <v>0</v>
          </cell>
          <cell r="I383">
            <v>0</v>
          </cell>
          <cell r="J383">
            <v>0</v>
          </cell>
          <cell r="K383">
            <v>0</v>
          </cell>
        </row>
        <row r="384">
          <cell r="B384" t="str">
            <v>G3110</v>
          </cell>
          <cell r="C384" t="str">
            <v>38UC</v>
          </cell>
          <cell r="D384" t="str">
            <v>E07000178</v>
          </cell>
          <cell r="E384">
            <v>0</v>
          </cell>
          <cell r="F384" t="str">
            <v>Oxford</v>
          </cell>
          <cell r="G384">
            <v>52</v>
          </cell>
          <cell r="H384">
            <v>52</v>
          </cell>
          <cell r="I384">
            <v>102.1</v>
          </cell>
          <cell r="J384">
            <v>195.9</v>
          </cell>
          <cell r="K384">
            <v>102.1</v>
          </cell>
        </row>
        <row r="385">
          <cell r="B385" t="str">
            <v>Q3115</v>
          </cell>
          <cell r="C385" t="str">
            <v>38UD</v>
          </cell>
          <cell r="D385" t="str">
            <v>E07000179</v>
          </cell>
          <cell r="E385">
            <v>0</v>
          </cell>
          <cell r="F385" t="str">
            <v>South Oxfordshire</v>
          </cell>
          <cell r="G385">
            <v>0</v>
          </cell>
          <cell r="H385">
            <v>0</v>
          </cell>
          <cell r="I385">
            <v>0</v>
          </cell>
          <cell r="J385">
            <v>0</v>
          </cell>
          <cell r="K385">
            <v>0</v>
          </cell>
        </row>
        <row r="386">
          <cell r="B386" t="str">
            <v>V3120</v>
          </cell>
          <cell r="C386" t="str">
            <v>38UE</v>
          </cell>
          <cell r="D386" t="str">
            <v>E07000180</v>
          </cell>
          <cell r="E386">
            <v>0</v>
          </cell>
          <cell r="F386" t="str">
            <v>Vale of White Horse</v>
          </cell>
          <cell r="G386">
            <v>0</v>
          </cell>
          <cell r="H386">
            <v>0</v>
          </cell>
          <cell r="I386">
            <v>0</v>
          </cell>
          <cell r="J386">
            <v>0</v>
          </cell>
          <cell r="K386">
            <v>0</v>
          </cell>
        </row>
        <row r="387">
          <cell r="B387" t="str">
            <v>D3125</v>
          </cell>
          <cell r="C387" t="str">
            <v>38UF</v>
          </cell>
          <cell r="D387" t="str">
            <v>E07000181</v>
          </cell>
          <cell r="E387">
            <v>0</v>
          </cell>
          <cell r="F387" t="str">
            <v>West Oxfordshire</v>
          </cell>
          <cell r="G387">
            <v>0</v>
          </cell>
          <cell r="H387">
            <v>0</v>
          </cell>
          <cell r="I387">
            <v>0</v>
          </cell>
          <cell r="J387">
            <v>0</v>
          </cell>
          <cell r="K387">
            <v>0</v>
          </cell>
        </row>
        <row r="388">
          <cell r="B388">
            <v>0</v>
          </cell>
          <cell r="C388">
            <v>0</v>
          </cell>
          <cell r="D388">
            <v>0</v>
          </cell>
          <cell r="E388">
            <v>0</v>
          </cell>
          <cell r="F388">
            <v>0</v>
          </cell>
          <cell r="G388">
            <v>0</v>
          </cell>
          <cell r="H388">
            <v>0</v>
          </cell>
          <cell r="I388">
            <v>0</v>
          </cell>
          <cell r="J388">
            <v>0</v>
          </cell>
          <cell r="K388">
            <v>0</v>
          </cell>
        </row>
        <row r="389">
          <cell r="B389">
            <v>0</v>
          </cell>
          <cell r="C389">
            <v>0</v>
          </cell>
          <cell r="D389" t="str">
            <v>E10000026</v>
          </cell>
          <cell r="E389" t="str">
            <v>Shropshire</v>
          </cell>
          <cell r="F389">
            <v>0</v>
          </cell>
          <cell r="G389">
            <v>0</v>
          </cell>
          <cell r="H389">
            <v>0</v>
          </cell>
          <cell r="I389">
            <v>0</v>
          </cell>
          <cell r="J389">
            <v>0</v>
          </cell>
          <cell r="K389">
            <v>0</v>
          </cell>
        </row>
        <row r="390">
          <cell r="B390" t="str">
            <v>J3205</v>
          </cell>
          <cell r="C390" t="str">
            <v>39UB</v>
          </cell>
          <cell r="D390" t="str">
            <v>E07000182</v>
          </cell>
          <cell r="E390">
            <v>0</v>
          </cell>
          <cell r="F390" t="str">
            <v>Bridgnorth</v>
          </cell>
          <cell r="G390">
            <v>0</v>
          </cell>
          <cell r="H390">
            <v>0</v>
          </cell>
          <cell r="I390">
            <v>0</v>
          </cell>
          <cell r="J390">
            <v>0</v>
          </cell>
          <cell r="K390">
            <v>0</v>
          </cell>
        </row>
        <row r="391">
          <cell r="B391" t="str">
            <v>N3210</v>
          </cell>
          <cell r="C391" t="str">
            <v>39UC</v>
          </cell>
          <cell r="D391" t="str">
            <v>E07000183</v>
          </cell>
          <cell r="E391">
            <v>0</v>
          </cell>
          <cell r="F391" t="str">
            <v>North Shropshire</v>
          </cell>
          <cell r="G391">
            <v>0</v>
          </cell>
          <cell r="H391">
            <v>0</v>
          </cell>
          <cell r="I391">
            <v>0</v>
          </cell>
          <cell r="J391">
            <v>0</v>
          </cell>
          <cell r="K391">
            <v>0</v>
          </cell>
        </row>
        <row r="392">
          <cell r="B392" t="str">
            <v>X3215</v>
          </cell>
          <cell r="C392" t="str">
            <v>39UD</v>
          </cell>
          <cell r="D392" t="str">
            <v>E07000184</v>
          </cell>
          <cell r="E392">
            <v>0</v>
          </cell>
          <cell r="F392" t="str">
            <v>Oswestry</v>
          </cell>
          <cell r="G392">
            <v>0</v>
          </cell>
          <cell r="H392">
            <v>0</v>
          </cell>
          <cell r="I392">
            <v>0</v>
          </cell>
          <cell r="J392">
            <v>0</v>
          </cell>
          <cell r="K392">
            <v>0</v>
          </cell>
        </row>
        <row r="393">
          <cell r="B393" t="str">
            <v>B3220</v>
          </cell>
          <cell r="C393" t="str">
            <v>39UE</v>
          </cell>
          <cell r="D393" t="str">
            <v>E07000185</v>
          </cell>
          <cell r="E393">
            <v>0</v>
          </cell>
          <cell r="F393" t="str">
            <v>Shrewsbury and Atcham</v>
          </cell>
          <cell r="G393">
            <v>0</v>
          </cell>
          <cell r="H393">
            <v>0</v>
          </cell>
          <cell r="I393">
            <v>0</v>
          </cell>
          <cell r="J393">
            <v>0</v>
          </cell>
          <cell r="K393">
            <v>0</v>
          </cell>
        </row>
        <row r="394">
          <cell r="B394" t="str">
            <v>K3225</v>
          </cell>
          <cell r="C394" t="str">
            <v>39UF</v>
          </cell>
          <cell r="D394" t="str">
            <v>E07000186</v>
          </cell>
          <cell r="E394">
            <v>0</v>
          </cell>
          <cell r="F394" t="str">
            <v>South Shropshire</v>
          </cell>
          <cell r="G394">
            <v>0</v>
          </cell>
          <cell r="H394">
            <v>0</v>
          </cell>
          <cell r="I394">
            <v>0</v>
          </cell>
          <cell r="J394">
            <v>0</v>
          </cell>
          <cell r="K394">
            <v>0</v>
          </cell>
        </row>
        <row r="395">
          <cell r="B395">
            <v>0</v>
          </cell>
          <cell r="C395">
            <v>0</v>
          </cell>
          <cell r="D395">
            <v>0</v>
          </cell>
          <cell r="E395">
            <v>0</v>
          </cell>
          <cell r="F395">
            <v>0</v>
          </cell>
          <cell r="G395">
            <v>0</v>
          </cell>
          <cell r="H395">
            <v>0</v>
          </cell>
          <cell r="I395">
            <v>0</v>
          </cell>
          <cell r="J395">
            <v>0</v>
          </cell>
          <cell r="K395">
            <v>0</v>
          </cell>
        </row>
        <row r="396">
          <cell r="B396">
            <v>0</v>
          </cell>
          <cell r="C396">
            <v>0</v>
          </cell>
          <cell r="D396" t="str">
            <v>E10000027</v>
          </cell>
          <cell r="E396" t="str">
            <v>Somerset</v>
          </cell>
          <cell r="F396">
            <v>0</v>
          </cell>
          <cell r="G396">
            <v>0</v>
          </cell>
          <cell r="H396">
            <v>0</v>
          </cell>
          <cell r="I396">
            <v>0</v>
          </cell>
          <cell r="J396">
            <v>0</v>
          </cell>
          <cell r="K396">
            <v>0</v>
          </cell>
        </row>
        <row r="397">
          <cell r="B397" t="str">
            <v>Q3305</v>
          </cell>
          <cell r="C397" t="str">
            <v>40UB</v>
          </cell>
          <cell r="D397" t="str">
            <v>E07000187</v>
          </cell>
          <cell r="E397">
            <v>0</v>
          </cell>
          <cell r="F397" t="str">
            <v>Mendip</v>
          </cell>
          <cell r="G397">
            <v>0</v>
          </cell>
          <cell r="H397">
            <v>0</v>
          </cell>
          <cell r="I397">
            <v>0</v>
          </cell>
          <cell r="J397">
            <v>0</v>
          </cell>
          <cell r="K397">
            <v>0</v>
          </cell>
        </row>
        <row r="398">
          <cell r="B398" t="str">
            <v>V3310</v>
          </cell>
          <cell r="C398" t="str">
            <v>40UC</v>
          </cell>
          <cell r="D398" t="str">
            <v>E07000188</v>
          </cell>
          <cell r="E398">
            <v>0</v>
          </cell>
          <cell r="F398" t="str">
            <v>Sedgemoor</v>
          </cell>
          <cell r="G398">
            <v>50</v>
          </cell>
          <cell r="H398">
            <v>0</v>
          </cell>
          <cell r="I398">
            <v>77.150000000000006</v>
          </cell>
          <cell r="J398">
            <v>0</v>
          </cell>
          <cell r="K398">
            <v>74.180000000000007</v>
          </cell>
        </row>
        <row r="399">
          <cell r="B399" t="str">
            <v>R3325</v>
          </cell>
          <cell r="C399" t="str">
            <v>40UD</v>
          </cell>
          <cell r="D399" t="str">
            <v>E07000189</v>
          </cell>
          <cell r="E399">
            <v>0</v>
          </cell>
          <cell r="F399" t="str">
            <v>South Somerset</v>
          </cell>
          <cell r="G399">
            <v>0</v>
          </cell>
          <cell r="H399">
            <v>0</v>
          </cell>
          <cell r="I399">
            <v>0</v>
          </cell>
          <cell r="J399">
            <v>0</v>
          </cell>
          <cell r="K399">
            <v>0</v>
          </cell>
        </row>
        <row r="400">
          <cell r="B400" t="str">
            <v>D3315</v>
          </cell>
          <cell r="C400" t="str">
            <v>40UE</v>
          </cell>
          <cell r="D400" t="str">
            <v>E07000190</v>
          </cell>
          <cell r="E400">
            <v>0</v>
          </cell>
          <cell r="F400" t="str">
            <v>Taunton Deane</v>
          </cell>
          <cell r="G400">
            <v>52</v>
          </cell>
          <cell r="H400">
            <v>0</v>
          </cell>
          <cell r="I400">
            <v>82.07</v>
          </cell>
          <cell r="J400">
            <v>0</v>
          </cell>
          <cell r="K400">
            <v>82.07</v>
          </cell>
        </row>
        <row r="401">
          <cell r="B401" t="str">
            <v>H3320</v>
          </cell>
          <cell r="C401" t="str">
            <v>40UF</v>
          </cell>
          <cell r="D401" t="str">
            <v>E07000191</v>
          </cell>
          <cell r="E401">
            <v>0</v>
          </cell>
          <cell r="F401" t="str">
            <v>West Somerset</v>
          </cell>
          <cell r="G401">
            <v>0</v>
          </cell>
          <cell r="H401">
            <v>0</v>
          </cell>
          <cell r="I401">
            <v>0</v>
          </cell>
          <cell r="J401">
            <v>0</v>
          </cell>
          <cell r="K401">
            <v>0</v>
          </cell>
        </row>
        <row r="402">
          <cell r="B402">
            <v>0</v>
          </cell>
          <cell r="C402">
            <v>0</v>
          </cell>
          <cell r="D402">
            <v>0</v>
          </cell>
          <cell r="E402">
            <v>0</v>
          </cell>
          <cell r="F402">
            <v>0</v>
          </cell>
          <cell r="G402">
            <v>0</v>
          </cell>
          <cell r="H402">
            <v>0</v>
          </cell>
          <cell r="I402">
            <v>0</v>
          </cell>
          <cell r="J402">
            <v>0</v>
          </cell>
          <cell r="K402">
            <v>0</v>
          </cell>
        </row>
        <row r="403">
          <cell r="B403">
            <v>0</v>
          </cell>
          <cell r="C403">
            <v>0</v>
          </cell>
          <cell r="D403" t="str">
            <v>E10000028</v>
          </cell>
          <cell r="E403" t="str">
            <v>Staffordshire</v>
          </cell>
          <cell r="F403">
            <v>0</v>
          </cell>
          <cell r="G403">
            <v>0</v>
          </cell>
          <cell r="H403">
            <v>0</v>
          </cell>
          <cell r="I403">
            <v>0</v>
          </cell>
          <cell r="J403">
            <v>0</v>
          </cell>
          <cell r="K403">
            <v>0</v>
          </cell>
        </row>
        <row r="404">
          <cell r="B404" t="str">
            <v>X3405</v>
          </cell>
          <cell r="C404" t="str">
            <v>41UB</v>
          </cell>
          <cell r="D404" t="str">
            <v>E07000192</v>
          </cell>
          <cell r="E404">
            <v>0</v>
          </cell>
          <cell r="F404" t="str">
            <v>Cannock Chase</v>
          </cell>
          <cell r="G404">
            <v>52</v>
          </cell>
          <cell r="H404">
            <v>52</v>
          </cell>
          <cell r="I404">
            <v>73.94</v>
          </cell>
          <cell r="J404">
            <v>76.150000000000006</v>
          </cell>
          <cell r="K404">
            <v>73.94</v>
          </cell>
        </row>
        <row r="405">
          <cell r="B405" t="str">
            <v>B3410</v>
          </cell>
          <cell r="C405" t="str">
            <v>41UC</v>
          </cell>
          <cell r="D405" t="str">
            <v>E07000193</v>
          </cell>
          <cell r="E405">
            <v>0</v>
          </cell>
          <cell r="F405" t="str">
            <v>East Staffordshire</v>
          </cell>
          <cell r="G405">
            <v>0</v>
          </cell>
          <cell r="H405">
            <v>0</v>
          </cell>
          <cell r="I405">
            <v>0</v>
          </cell>
          <cell r="J405">
            <v>0</v>
          </cell>
          <cell r="K405">
            <v>0</v>
          </cell>
        </row>
        <row r="406">
          <cell r="B406" t="str">
            <v>K3415</v>
          </cell>
          <cell r="C406" t="str">
            <v>41UD</v>
          </cell>
          <cell r="D406" t="str">
            <v>E07000194</v>
          </cell>
          <cell r="E406">
            <v>0</v>
          </cell>
          <cell r="F406" t="str">
            <v>Lichfield</v>
          </cell>
          <cell r="G406">
            <v>0</v>
          </cell>
          <cell r="H406">
            <v>0</v>
          </cell>
          <cell r="I406">
            <v>0</v>
          </cell>
          <cell r="J406">
            <v>0</v>
          </cell>
          <cell r="K406">
            <v>0</v>
          </cell>
        </row>
        <row r="407">
          <cell r="B407" t="str">
            <v>P3420</v>
          </cell>
          <cell r="C407" t="str">
            <v>41UE</v>
          </cell>
          <cell r="D407" t="str">
            <v>E07000195</v>
          </cell>
          <cell r="E407">
            <v>0</v>
          </cell>
          <cell r="F407" t="str">
            <v>Newcastle-under-Lyme</v>
          </cell>
          <cell r="G407">
            <v>0</v>
          </cell>
          <cell r="H407">
            <v>0</v>
          </cell>
          <cell r="I407">
            <v>0</v>
          </cell>
          <cell r="J407">
            <v>0</v>
          </cell>
          <cell r="K407">
            <v>0</v>
          </cell>
        </row>
        <row r="408">
          <cell r="B408" t="str">
            <v>C3430</v>
          </cell>
          <cell r="C408" t="str">
            <v>41UF</v>
          </cell>
          <cell r="D408" t="str">
            <v>E07000196</v>
          </cell>
          <cell r="E408">
            <v>0</v>
          </cell>
          <cell r="F408" t="str">
            <v>South Staffordshire</v>
          </cell>
          <cell r="G408">
            <v>0</v>
          </cell>
          <cell r="H408">
            <v>0</v>
          </cell>
          <cell r="I408">
            <v>0</v>
          </cell>
          <cell r="J408">
            <v>0</v>
          </cell>
          <cell r="K408">
            <v>0</v>
          </cell>
        </row>
        <row r="409">
          <cell r="B409" t="str">
            <v>Y3425</v>
          </cell>
          <cell r="C409" t="str">
            <v>41UG</v>
          </cell>
          <cell r="D409" t="str">
            <v>E07000197</v>
          </cell>
          <cell r="E409">
            <v>0</v>
          </cell>
          <cell r="F409" t="str">
            <v>Stafford</v>
          </cell>
          <cell r="G409">
            <v>0</v>
          </cell>
          <cell r="H409">
            <v>0</v>
          </cell>
          <cell r="I409">
            <v>0</v>
          </cell>
          <cell r="J409">
            <v>0</v>
          </cell>
          <cell r="K409">
            <v>0</v>
          </cell>
        </row>
        <row r="410">
          <cell r="B410" t="str">
            <v>L3435</v>
          </cell>
          <cell r="C410" t="str">
            <v>41UH</v>
          </cell>
          <cell r="D410" t="str">
            <v>E07000198</v>
          </cell>
          <cell r="E410">
            <v>0</v>
          </cell>
          <cell r="F410" t="str">
            <v>Staffordshire Moorlands</v>
          </cell>
          <cell r="G410">
            <v>0</v>
          </cell>
          <cell r="H410">
            <v>0</v>
          </cell>
          <cell r="I410">
            <v>0</v>
          </cell>
          <cell r="J410">
            <v>0</v>
          </cell>
          <cell r="K410">
            <v>0</v>
          </cell>
        </row>
        <row r="411">
          <cell r="B411" t="str">
            <v>Z3445</v>
          </cell>
          <cell r="C411" t="str">
            <v>41UK</v>
          </cell>
          <cell r="D411" t="str">
            <v>E07000199</v>
          </cell>
          <cell r="E411">
            <v>0</v>
          </cell>
          <cell r="F411" t="str">
            <v>Tamworth</v>
          </cell>
          <cell r="G411">
            <v>48</v>
          </cell>
          <cell r="H411">
            <v>0</v>
          </cell>
          <cell r="I411">
            <v>85.92</v>
          </cell>
          <cell r="J411">
            <v>0</v>
          </cell>
          <cell r="K411">
            <v>79.31</v>
          </cell>
        </row>
        <row r="412">
          <cell r="B412">
            <v>0</v>
          </cell>
          <cell r="C412">
            <v>0</v>
          </cell>
          <cell r="D412">
            <v>0</v>
          </cell>
          <cell r="E412">
            <v>0</v>
          </cell>
          <cell r="F412">
            <v>0</v>
          </cell>
          <cell r="G412">
            <v>0</v>
          </cell>
          <cell r="H412">
            <v>0</v>
          </cell>
          <cell r="I412">
            <v>0</v>
          </cell>
          <cell r="J412">
            <v>0</v>
          </cell>
          <cell r="K412">
            <v>0</v>
          </cell>
        </row>
        <row r="413">
          <cell r="B413">
            <v>0</v>
          </cell>
          <cell r="C413">
            <v>0</v>
          </cell>
          <cell r="D413" t="str">
            <v>E10000029</v>
          </cell>
          <cell r="E413" t="str">
            <v>Suffolk</v>
          </cell>
          <cell r="F413">
            <v>0</v>
          </cell>
          <cell r="G413">
            <v>0</v>
          </cell>
          <cell r="H413">
            <v>0</v>
          </cell>
          <cell r="I413">
            <v>0</v>
          </cell>
          <cell r="J413">
            <v>0</v>
          </cell>
          <cell r="K413">
            <v>0</v>
          </cell>
        </row>
        <row r="414">
          <cell r="B414" t="str">
            <v>D3505</v>
          </cell>
          <cell r="C414" t="str">
            <v>42UB</v>
          </cell>
          <cell r="D414" t="str">
            <v>E07000200</v>
          </cell>
          <cell r="E414">
            <v>0</v>
          </cell>
          <cell r="F414" t="str">
            <v>Babergh</v>
          </cell>
          <cell r="G414">
            <v>48</v>
          </cell>
          <cell r="H414">
            <v>0</v>
          </cell>
          <cell r="I414">
            <v>96.48</v>
          </cell>
          <cell r="J414">
            <v>0</v>
          </cell>
          <cell r="K414">
            <v>89.06</v>
          </cell>
        </row>
        <row r="415">
          <cell r="B415" t="str">
            <v>H3510</v>
          </cell>
          <cell r="C415" t="str">
            <v>42UC</v>
          </cell>
          <cell r="D415" t="str">
            <v>E07000201</v>
          </cell>
          <cell r="E415">
            <v>0</v>
          </cell>
          <cell r="F415" t="str">
            <v>Forest Heath</v>
          </cell>
          <cell r="G415">
            <v>0</v>
          </cell>
          <cell r="H415">
            <v>0</v>
          </cell>
          <cell r="I415">
            <v>0</v>
          </cell>
          <cell r="J415">
            <v>0</v>
          </cell>
          <cell r="K415">
            <v>0</v>
          </cell>
        </row>
        <row r="416">
          <cell r="B416" t="str">
            <v>R3515</v>
          </cell>
          <cell r="C416" t="str">
            <v>42UD</v>
          </cell>
          <cell r="D416" t="str">
            <v>E07000202</v>
          </cell>
          <cell r="E416">
            <v>0</v>
          </cell>
          <cell r="F416" t="str">
            <v>Ipswich</v>
          </cell>
          <cell r="G416">
            <v>50</v>
          </cell>
          <cell r="H416">
            <v>0</v>
          </cell>
          <cell r="I416">
            <v>86.76</v>
          </cell>
          <cell r="J416">
            <v>0</v>
          </cell>
          <cell r="K416">
            <v>83.42</v>
          </cell>
        </row>
        <row r="417">
          <cell r="B417" t="str">
            <v>W3520</v>
          </cell>
          <cell r="C417" t="str">
            <v>42UE</v>
          </cell>
          <cell r="D417" t="str">
            <v>E07000203</v>
          </cell>
          <cell r="E417">
            <v>0</v>
          </cell>
          <cell r="F417" t="str">
            <v>Mid Suffolk</v>
          </cell>
          <cell r="G417">
            <v>52</v>
          </cell>
          <cell r="H417">
            <v>0</v>
          </cell>
          <cell r="I417">
            <v>82.12</v>
          </cell>
          <cell r="J417">
            <v>0</v>
          </cell>
          <cell r="K417">
            <v>82.12</v>
          </cell>
        </row>
        <row r="418">
          <cell r="B418" t="str">
            <v>E3525</v>
          </cell>
          <cell r="C418" t="str">
            <v>42UF</v>
          </cell>
          <cell r="D418" t="str">
            <v>E07000204</v>
          </cell>
          <cell r="E418">
            <v>0</v>
          </cell>
          <cell r="F418" t="str">
            <v>St Edmundsbury</v>
          </cell>
          <cell r="G418">
            <v>0</v>
          </cell>
          <cell r="H418">
            <v>0</v>
          </cell>
          <cell r="I418">
            <v>0</v>
          </cell>
          <cell r="J418">
            <v>0</v>
          </cell>
          <cell r="K418">
            <v>0</v>
          </cell>
        </row>
        <row r="419">
          <cell r="B419" t="str">
            <v>J3530</v>
          </cell>
          <cell r="C419" t="str">
            <v>42UG</v>
          </cell>
          <cell r="D419" t="str">
            <v>E07000205</v>
          </cell>
          <cell r="E419">
            <v>0</v>
          </cell>
          <cell r="F419" t="str">
            <v>Suffolk Coastal</v>
          </cell>
          <cell r="G419">
            <v>0</v>
          </cell>
          <cell r="H419">
            <v>0</v>
          </cell>
          <cell r="I419">
            <v>0</v>
          </cell>
          <cell r="J419">
            <v>0</v>
          </cell>
          <cell r="K419">
            <v>0</v>
          </cell>
        </row>
        <row r="420">
          <cell r="B420" t="str">
            <v>T3535</v>
          </cell>
          <cell r="C420" t="str">
            <v>42UH</v>
          </cell>
          <cell r="D420" t="str">
            <v>E07000206</v>
          </cell>
          <cell r="E420">
            <v>0</v>
          </cell>
          <cell r="F420" t="str">
            <v>Waveney</v>
          </cell>
          <cell r="G420">
            <v>50</v>
          </cell>
          <cell r="H420">
            <v>50</v>
          </cell>
          <cell r="I420">
            <v>84.04</v>
          </cell>
          <cell r="J420">
            <v>84.04</v>
          </cell>
          <cell r="K420">
            <v>80.81</v>
          </cell>
        </row>
        <row r="421">
          <cell r="B421">
            <v>0</v>
          </cell>
          <cell r="C421">
            <v>0</v>
          </cell>
          <cell r="D421">
            <v>0</v>
          </cell>
          <cell r="E421">
            <v>0</v>
          </cell>
          <cell r="F421">
            <v>0</v>
          </cell>
          <cell r="G421">
            <v>0</v>
          </cell>
          <cell r="H421">
            <v>0</v>
          </cell>
          <cell r="I421">
            <v>0</v>
          </cell>
          <cell r="J421">
            <v>0</v>
          </cell>
          <cell r="K421">
            <v>0</v>
          </cell>
        </row>
        <row r="422">
          <cell r="B422">
            <v>0</v>
          </cell>
          <cell r="C422">
            <v>0</v>
          </cell>
          <cell r="D422" t="str">
            <v>E10000030</v>
          </cell>
          <cell r="E422" t="str">
            <v>Surrey</v>
          </cell>
          <cell r="F422">
            <v>0</v>
          </cell>
          <cell r="G422">
            <v>0</v>
          </cell>
          <cell r="H422">
            <v>0</v>
          </cell>
          <cell r="I422">
            <v>0</v>
          </cell>
          <cell r="J422">
            <v>0</v>
          </cell>
          <cell r="K422">
            <v>0</v>
          </cell>
        </row>
        <row r="423">
          <cell r="B423" t="str">
            <v>K3605</v>
          </cell>
          <cell r="C423" t="str">
            <v>43UB</v>
          </cell>
          <cell r="D423" t="str">
            <v>E07000207</v>
          </cell>
          <cell r="E423">
            <v>0</v>
          </cell>
          <cell r="F423" t="str">
            <v>Elmbridge</v>
          </cell>
          <cell r="G423">
            <v>0</v>
          </cell>
          <cell r="H423">
            <v>0</v>
          </cell>
          <cell r="I423">
            <v>0</v>
          </cell>
          <cell r="J423">
            <v>0</v>
          </cell>
          <cell r="K423">
            <v>0</v>
          </cell>
        </row>
        <row r="424">
          <cell r="B424" t="str">
            <v>P3610</v>
          </cell>
          <cell r="C424" t="str">
            <v>43UC</v>
          </cell>
          <cell r="D424" t="str">
            <v>E07000208</v>
          </cell>
          <cell r="E424">
            <v>0</v>
          </cell>
          <cell r="F424" t="str">
            <v>Epsom and Ewell</v>
          </cell>
          <cell r="G424">
            <v>0</v>
          </cell>
          <cell r="H424">
            <v>0</v>
          </cell>
          <cell r="I424">
            <v>0</v>
          </cell>
          <cell r="J424">
            <v>0</v>
          </cell>
          <cell r="K424">
            <v>0</v>
          </cell>
        </row>
        <row r="425">
          <cell r="B425" t="str">
            <v>Y3615</v>
          </cell>
          <cell r="C425" t="str">
            <v>43UD</v>
          </cell>
          <cell r="D425" t="str">
            <v>E07000209</v>
          </cell>
          <cell r="E425">
            <v>0</v>
          </cell>
          <cell r="F425" t="str">
            <v>Guildford</v>
          </cell>
          <cell r="G425">
            <v>52</v>
          </cell>
          <cell r="H425">
            <v>52</v>
          </cell>
          <cell r="I425">
            <v>110.17</v>
          </cell>
          <cell r="J425">
            <v>185.77</v>
          </cell>
          <cell r="K425">
            <v>110.17</v>
          </cell>
        </row>
        <row r="426">
          <cell r="B426" t="str">
            <v>C3620</v>
          </cell>
          <cell r="C426" t="str">
            <v>43UE</v>
          </cell>
          <cell r="D426" t="str">
            <v>E07000210</v>
          </cell>
          <cell r="E426">
            <v>0</v>
          </cell>
          <cell r="F426" t="str">
            <v>Mole Valley</v>
          </cell>
          <cell r="G426">
            <v>0</v>
          </cell>
          <cell r="H426">
            <v>0</v>
          </cell>
          <cell r="I426">
            <v>0</v>
          </cell>
          <cell r="J426">
            <v>0</v>
          </cell>
          <cell r="K426">
            <v>0</v>
          </cell>
        </row>
        <row r="427">
          <cell r="B427" t="str">
            <v>L3625</v>
          </cell>
          <cell r="C427" t="str">
            <v>43UF</v>
          </cell>
          <cell r="D427" t="str">
            <v>E07000211</v>
          </cell>
          <cell r="E427">
            <v>0</v>
          </cell>
          <cell r="F427" t="str">
            <v>Reigate and Banstead</v>
          </cell>
          <cell r="G427">
            <v>0</v>
          </cell>
          <cell r="H427">
            <v>0</v>
          </cell>
          <cell r="I427">
            <v>0</v>
          </cell>
          <cell r="J427">
            <v>0</v>
          </cell>
          <cell r="K427">
            <v>0</v>
          </cell>
        </row>
        <row r="428">
          <cell r="B428" t="str">
            <v>Q3630</v>
          </cell>
          <cell r="C428" t="str">
            <v>43UG</v>
          </cell>
          <cell r="D428" t="str">
            <v>E07000212</v>
          </cell>
          <cell r="E428">
            <v>0</v>
          </cell>
          <cell r="F428" t="str">
            <v>Runnymede</v>
          </cell>
          <cell r="G428">
            <v>52</v>
          </cell>
          <cell r="H428">
            <v>0</v>
          </cell>
          <cell r="I428">
            <v>108.43</v>
          </cell>
          <cell r="J428">
            <v>0</v>
          </cell>
          <cell r="K428">
            <v>108.43</v>
          </cell>
        </row>
        <row r="429">
          <cell r="B429" t="str">
            <v>Z3635</v>
          </cell>
          <cell r="C429" t="str">
            <v>43UH</v>
          </cell>
          <cell r="D429" t="str">
            <v>E07000213</v>
          </cell>
          <cell r="E429">
            <v>0</v>
          </cell>
          <cell r="F429" t="str">
            <v>Spelthorne</v>
          </cell>
          <cell r="G429">
            <v>0</v>
          </cell>
          <cell r="H429">
            <v>0</v>
          </cell>
          <cell r="I429">
            <v>0</v>
          </cell>
          <cell r="J429">
            <v>0</v>
          </cell>
          <cell r="K429">
            <v>0</v>
          </cell>
        </row>
        <row r="430">
          <cell r="B430" t="str">
            <v>D3640</v>
          </cell>
          <cell r="C430" t="str">
            <v>43UJ</v>
          </cell>
          <cell r="D430" t="str">
            <v>E07000214</v>
          </cell>
          <cell r="E430">
            <v>0</v>
          </cell>
          <cell r="F430" t="str">
            <v>Surrey Heath</v>
          </cell>
          <cell r="G430">
            <v>0</v>
          </cell>
          <cell r="H430">
            <v>0</v>
          </cell>
          <cell r="I430">
            <v>0</v>
          </cell>
          <cell r="J430">
            <v>0</v>
          </cell>
          <cell r="K430">
            <v>0</v>
          </cell>
        </row>
        <row r="431">
          <cell r="B431" t="str">
            <v>M3645</v>
          </cell>
          <cell r="C431" t="str">
            <v>43UK</v>
          </cell>
          <cell r="D431" t="str">
            <v>E07000215</v>
          </cell>
          <cell r="E431">
            <v>0</v>
          </cell>
          <cell r="F431" t="str">
            <v>Tandridge</v>
          </cell>
          <cell r="G431">
            <v>48</v>
          </cell>
          <cell r="H431">
            <v>0</v>
          </cell>
          <cell r="I431">
            <v>105.31</v>
          </cell>
          <cell r="J431">
            <v>0</v>
          </cell>
          <cell r="K431">
            <v>97.21</v>
          </cell>
        </row>
        <row r="432">
          <cell r="B432" t="str">
            <v>R3650</v>
          </cell>
          <cell r="C432" t="str">
            <v>43UL</v>
          </cell>
          <cell r="D432" t="str">
            <v>E07000216</v>
          </cell>
          <cell r="E432">
            <v>0</v>
          </cell>
          <cell r="F432" t="str">
            <v>Waverley</v>
          </cell>
          <cell r="G432">
            <v>52</v>
          </cell>
          <cell r="H432">
            <v>0</v>
          </cell>
          <cell r="I432">
            <v>114.47</v>
          </cell>
          <cell r="J432">
            <v>0</v>
          </cell>
          <cell r="K432">
            <v>114.47</v>
          </cell>
        </row>
        <row r="433">
          <cell r="B433" t="str">
            <v>A3655</v>
          </cell>
          <cell r="C433" t="str">
            <v>43UM</v>
          </cell>
          <cell r="D433" t="str">
            <v>E07000217</v>
          </cell>
          <cell r="E433">
            <v>0</v>
          </cell>
          <cell r="F433" t="str">
            <v>Woking</v>
          </cell>
          <cell r="G433">
            <v>52</v>
          </cell>
          <cell r="H433">
            <v>0</v>
          </cell>
          <cell r="I433">
            <v>102.7</v>
          </cell>
          <cell r="J433">
            <v>0</v>
          </cell>
          <cell r="K433">
            <v>102.7</v>
          </cell>
        </row>
        <row r="434">
          <cell r="B434">
            <v>0</v>
          </cell>
          <cell r="C434">
            <v>0</v>
          </cell>
          <cell r="D434">
            <v>0</v>
          </cell>
          <cell r="E434">
            <v>0</v>
          </cell>
          <cell r="F434">
            <v>0</v>
          </cell>
          <cell r="G434">
            <v>0</v>
          </cell>
          <cell r="H434">
            <v>0</v>
          </cell>
          <cell r="I434">
            <v>0</v>
          </cell>
          <cell r="J434">
            <v>0</v>
          </cell>
          <cell r="K434">
            <v>0</v>
          </cell>
        </row>
        <row r="435">
          <cell r="B435">
            <v>0</v>
          </cell>
          <cell r="C435">
            <v>0</v>
          </cell>
          <cell r="D435" t="str">
            <v>E10000031</v>
          </cell>
          <cell r="E435" t="str">
            <v>Warwickshire</v>
          </cell>
          <cell r="F435">
            <v>0</v>
          </cell>
          <cell r="G435">
            <v>0</v>
          </cell>
          <cell r="H435">
            <v>0</v>
          </cell>
          <cell r="I435">
            <v>0</v>
          </cell>
          <cell r="J435">
            <v>0</v>
          </cell>
          <cell r="K435">
            <v>0</v>
          </cell>
        </row>
        <row r="436">
          <cell r="B436" t="str">
            <v>R3705</v>
          </cell>
          <cell r="C436" t="str">
            <v>44UB</v>
          </cell>
          <cell r="D436" t="str">
            <v>E07000218</v>
          </cell>
          <cell r="E436">
            <v>0</v>
          </cell>
          <cell r="F436" t="str">
            <v>North Warwickshire</v>
          </cell>
          <cell r="G436">
            <v>48</v>
          </cell>
          <cell r="H436">
            <v>48</v>
          </cell>
          <cell r="I436">
            <v>90.82</v>
          </cell>
          <cell r="J436">
            <v>110.38</v>
          </cell>
          <cell r="K436">
            <v>83.83</v>
          </cell>
        </row>
        <row r="437">
          <cell r="B437" t="str">
            <v>W3710</v>
          </cell>
          <cell r="C437" t="str">
            <v>44UC</v>
          </cell>
          <cell r="D437" t="str">
            <v>E07000219</v>
          </cell>
          <cell r="E437">
            <v>0</v>
          </cell>
          <cell r="F437" t="str">
            <v>Nuneaton and Bedworth</v>
          </cell>
          <cell r="G437">
            <v>48</v>
          </cell>
          <cell r="H437">
            <v>0</v>
          </cell>
          <cell r="I437">
            <v>83.67</v>
          </cell>
          <cell r="J437">
            <v>0</v>
          </cell>
          <cell r="K437">
            <v>77.23</v>
          </cell>
        </row>
        <row r="438">
          <cell r="B438" t="str">
            <v>E3715</v>
          </cell>
          <cell r="C438" t="str">
            <v>44UD</v>
          </cell>
          <cell r="D438" t="str">
            <v>E07000220</v>
          </cell>
          <cell r="E438">
            <v>0</v>
          </cell>
          <cell r="F438" t="str">
            <v>Rugby</v>
          </cell>
          <cell r="G438">
            <v>48</v>
          </cell>
          <cell r="H438">
            <v>0</v>
          </cell>
          <cell r="I438">
            <v>95.01</v>
          </cell>
          <cell r="J438">
            <v>0</v>
          </cell>
          <cell r="K438">
            <v>87.7</v>
          </cell>
        </row>
        <row r="439">
          <cell r="B439" t="str">
            <v>J3720</v>
          </cell>
          <cell r="C439" t="str">
            <v>44UE</v>
          </cell>
          <cell r="D439" t="str">
            <v>E07000221</v>
          </cell>
          <cell r="E439">
            <v>0</v>
          </cell>
          <cell r="F439" t="str">
            <v>Stratford-on-Avon</v>
          </cell>
          <cell r="G439">
            <v>0</v>
          </cell>
          <cell r="H439">
            <v>0</v>
          </cell>
          <cell r="I439">
            <v>0</v>
          </cell>
          <cell r="J439">
            <v>0</v>
          </cell>
          <cell r="K439">
            <v>0</v>
          </cell>
        </row>
        <row r="440">
          <cell r="B440" t="str">
            <v>T3725</v>
          </cell>
          <cell r="C440" t="str">
            <v>44UF</v>
          </cell>
          <cell r="D440" t="str">
            <v>E07000222</v>
          </cell>
          <cell r="E440">
            <v>0</v>
          </cell>
          <cell r="F440" t="str">
            <v>Warwick</v>
          </cell>
          <cell r="G440">
            <v>52</v>
          </cell>
          <cell r="H440">
            <v>0</v>
          </cell>
          <cell r="I440">
            <v>88.43</v>
          </cell>
          <cell r="J440">
            <v>0</v>
          </cell>
          <cell r="K440">
            <v>88.43</v>
          </cell>
        </row>
        <row r="441">
          <cell r="B441">
            <v>0</v>
          </cell>
          <cell r="C441">
            <v>0</v>
          </cell>
          <cell r="D441">
            <v>0</v>
          </cell>
          <cell r="E441">
            <v>0</v>
          </cell>
          <cell r="F441">
            <v>0</v>
          </cell>
          <cell r="G441">
            <v>0</v>
          </cell>
          <cell r="H441">
            <v>0</v>
          </cell>
          <cell r="I441">
            <v>0</v>
          </cell>
          <cell r="J441">
            <v>0</v>
          </cell>
          <cell r="K441">
            <v>0</v>
          </cell>
        </row>
        <row r="442">
          <cell r="B442">
            <v>0</v>
          </cell>
          <cell r="C442">
            <v>0</v>
          </cell>
          <cell r="D442" t="str">
            <v>E10000032</v>
          </cell>
          <cell r="E442" t="str">
            <v>West Sussex</v>
          </cell>
          <cell r="F442">
            <v>0</v>
          </cell>
          <cell r="G442">
            <v>0</v>
          </cell>
          <cell r="H442">
            <v>0</v>
          </cell>
          <cell r="I442">
            <v>0</v>
          </cell>
          <cell r="J442">
            <v>0</v>
          </cell>
          <cell r="K442">
            <v>0</v>
          </cell>
        </row>
        <row r="443">
          <cell r="B443" t="str">
            <v>Y3805</v>
          </cell>
          <cell r="C443" t="str">
            <v>45UB</v>
          </cell>
          <cell r="D443" t="str">
            <v>E07000223</v>
          </cell>
          <cell r="E443">
            <v>0</v>
          </cell>
          <cell r="F443" t="str">
            <v>Adur</v>
          </cell>
          <cell r="G443">
            <v>52</v>
          </cell>
          <cell r="H443">
            <v>0</v>
          </cell>
          <cell r="I443">
            <v>92.13</v>
          </cell>
          <cell r="J443">
            <v>0</v>
          </cell>
          <cell r="K443">
            <v>92.13</v>
          </cell>
        </row>
        <row r="444">
          <cell r="B444" t="str">
            <v>C3810</v>
          </cell>
          <cell r="C444" t="str">
            <v>45UC</v>
          </cell>
          <cell r="D444" t="str">
            <v>E07000224</v>
          </cell>
          <cell r="E444">
            <v>0</v>
          </cell>
          <cell r="F444" t="str">
            <v>Arun</v>
          </cell>
          <cell r="G444">
            <v>52</v>
          </cell>
          <cell r="H444">
            <v>0</v>
          </cell>
          <cell r="I444">
            <v>91</v>
          </cell>
          <cell r="J444">
            <v>0</v>
          </cell>
          <cell r="K444">
            <v>91</v>
          </cell>
        </row>
        <row r="445">
          <cell r="B445" t="str">
            <v>L3815</v>
          </cell>
          <cell r="C445" t="str">
            <v>45UD</v>
          </cell>
          <cell r="D445" t="str">
            <v>E07000225</v>
          </cell>
          <cell r="E445">
            <v>0</v>
          </cell>
          <cell r="F445" t="str">
            <v>Chichester</v>
          </cell>
          <cell r="G445">
            <v>0</v>
          </cell>
          <cell r="H445">
            <v>0</v>
          </cell>
          <cell r="I445">
            <v>0</v>
          </cell>
          <cell r="J445">
            <v>0</v>
          </cell>
          <cell r="K445">
            <v>0</v>
          </cell>
        </row>
        <row r="446">
          <cell r="B446" t="str">
            <v>Q3820</v>
          </cell>
          <cell r="C446" t="str">
            <v>45UE</v>
          </cell>
          <cell r="D446" t="str">
            <v>E07000226</v>
          </cell>
          <cell r="E446">
            <v>0</v>
          </cell>
          <cell r="F446" t="str">
            <v>Crawley</v>
          </cell>
          <cell r="G446">
            <v>52</v>
          </cell>
          <cell r="H446">
            <v>52</v>
          </cell>
          <cell r="I446">
            <v>106.63</v>
          </cell>
          <cell r="J446">
            <v>172.4</v>
          </cell>
          <cell r="K446">
            <v>106.63</v>
          </cell>
        </row>
        <row r="447">
          <cell r="B447" t="str">
            <v>Z3825</v>
          </cell>
          <cell r="C447" t="str">
            <v>45UF</v>
          </cell>
          <cell r="D447" t="str">
            <v>E07000227</v>
          </cell>
          <cell r="E447">
            <v>0</v>
          </cell>
          <cell r="F447" t="str">
            <v>Horsham</v>
          </cell>
          <cell r="G447">
            <v>0</v>
          </cell>
          <cell r="H447">
            <v>0</v>
          </cell>
          <cell r="I447">
            <v>0</v>
          </cell>
          <cell r="J447">
            <v>0</v>
          </cell>
          <cell r="K447">
            <v>0</v>
          </cell>
        </row>
        <row r="448">
          <cell r="B448" t="str">
            <v>D3830</v>
          </cell>
          <cell r="C448" t="str">
            <v>45UG</v>
          </cell>
          <cell r="D448" t="str">
            <v>E07000228</v>
          </cell>
          <cell r="E448">
            <v>0</v>
          </cell>
          <cell r="F448" t="str">
            <v>Mid Sussex</v>
          </cell>
          <cell r="G448">
            <v>0</v>
          </cell>
          <cell r="H448">
            <v>0</v>
          </cell>
          <cell r="I448">
            <v>0</v>
          </cell>
          <cell r="J448">
            <v>0</v>
          </cell>
          <cell r="K448">
            <v>0</v>
          </cell>
        </row>
        <row r="449">
          <cell r="B449" t="str">
            <v>M3835</v>
          </cell>
          <cell r="C449" t="str">
            <v>45UH</v>
          </cell>
          <cell r="D449" t="str">
            <v>E07000229</v>
          </cell>
          <cell r="E449">
            <v>0</v>
          </cell>
          <cell r="F449" t="str">
            <v>Worthing</v>
          </cell>
          <cell r="G449">
            <v>0</v>
          </cell>
          <cell r="H449">
            <v>0</v>
          </cell>
          <cell r="I449">
            <v>0</v>
          </cell>
          <cell r="J449">
            <v>0</v>
          </cell>
          <cell r="K449">
            <v>0</v>
          </cell>
        </row>
        <row r="450">
          <cell r="G450">
            <v>0</v>
          </cell>
          <cell r="H450">
            <v>0</v>
          </cell>
          <cell r="I450">
            <v>0</v>
          </cell>
          <cell r="J450">
            <v>0</v>
          </cell>
          <cell r="K450">
            <v>0</v>
          </cell>
        </row>
        <row r="451">
          <cell r="B451">
            <v>0</v>
          </cell>
          <cell r="C451">
            <v>0</v>
          </cell>
          <cell r="D451" t="str">
            <v>E10000033</v>
          </cell>
          <cell r="E451" t="str">
            <v>Wiltshire</v>
          </cell>
          <cell r="F451">
            <v>0</v>
          </cell>
          <cell r="G451">
            <v>0</v>
          </cell>
          <cell r="H451">
            <v>0</v>
          </cell>
          <cell r="I451">
            <v>0</v>
          </cell>
          <cell r="J451">
            <v>0</v>
          </cell>
          <cell r="K451">
            <v>0</v>
          </cell>
        </row>
        <row r="452">
          <cell r="B452" t="str">
            <v>E3905</v>
          </cell>
          <cell r="C452" t="str">
            <v>46UB</v>
          </cell>
          <cell r="D452" t="str">
            <v>E07000230</v>
          </cell>
          <cell r="E452">
            <v>0</v>
          </cell>
          <cell r="F452" t="str">
            <v>Kennet</v>
          </cell>
          <cell r="G452">
            <v>0</v>
          </cell>
          <cell r="H452">
            <v>0</v>
          </cell>
          <cell r="I452">
            <v>0</v>
          </cell>
          <cell r="J452">
            <v>0</v>
          </cell>
          <cell r="K452">
            <v>0</v>
          </cell>
        </row>
        <row r="453">
          <cell r="B453" t="str">
            <v>J3910</v>
          </cell>
          <cell r="C453" t="str">
            <v>46UC</v>
          </cell>
          <cell r="D453" t="str">
            <v>E07000231</v>
          </cell>
          <cell r="E453">
            <v>0</v>
          </cell>
          <cell r="F453" t="str">
            <v>North Wiltshire</v>
          </cell>
          <cell r="G453">
            <v>0</v>
          </cell>
          <cell r="H453">
            <v>0</v>
          </cell>
          <cell r="I453">
            <v>0</v>
          </cell>
          <cell r="J453">
            <v>0</v>
          </cell>
          <cell r="K453">
            <v>0</v>
          </cell>
        </row>
        <row r="454">
          <cell r="B454" t="str">
            <v>T3915</v>
          </cell>
          <cell r="C454" t="str">
            <v>46UD</v>
          </cell>
          <cell r="D454" t="str">
            <v>E07000232</v>
          </cell>
          <cell r="E454">
            <v>0</v>
          </cell>
          <cell r="F454" t="str">
            <v>Salisbury</v>
          </cell>
          <cell r="G454">
            <v>0</v>
          </cell>
          <cell r="H454">
            <v>0</v>
          </cell>
          <cell r="I454">
            <v>0</v>
          </cell>
          <cell r="J454">
            <v>0</v>
          </cell>
          <cell r="K454">
            <v>0</v>
          </cell>
        </row>
        <row r="455">
          <cell r="B455" t="str">
            <v>F3925</v>
          </cell>
          <cell r="C455" t="str">
            <v>46UF</v>
          </cell>
          <cell r="D455" t="str">
            <v>E07000233</v>
          </cell>
          <cell r="E455">
            <v>0</v>
          </cell>
          <cell r="F455" t="str">
            <v>West Wiltshire</v>
          </cell>
          <cell r="G455">
            <v>0</v>
          </cell>
          <cell r="H455">
            <v>0</v>
          </cell>
          <cell r="I455">
            <v>0</v>
          </cell>
          <cell r="J455">
            <v>0</v>
          </cell>
          <cell r="K455">
            <v>0</v>
          </cell>
        </row>
        <row r="456">
          <cell r="G456">
            <v>0</v>
          </cell>
          <cell r="H456">
            <v>0</v>
          </cell>
          <cell r="I456">
            <v>0</v>
          </cell>
          <cell r="J456">
            <v>0</v>
          </cell>
          <cell r="K456">
            <v>0</v>
          </cell>
        </row>
        <row r="457">
          <cell r="B457">
            <v>0</v>
          </cell>
          <cell r="C457">
            <v>0</v>
          </cell>
          <cell r="D457" t="str">
            <v>E10000034</v>
          </cell>
          <cell r="E457" t="str">
            <v>Worcestershire</v>
          </cell>
          <cell r="F457">
            <v>0</v>
          </cell>
          <cell r="G457">
            <v>0</v>
          </cell>
          <cell r="H457">
            <v>0</v>
          </cell>
          <cell r="I457">
            <v>0</v>
          </cell>
          <cell r="J457">
            <v>0</v>
          </cell>
          <cell r="K457">
            <v>0</v>
          </cell>
        </row>
        <row r="458">
          <cell r="B458" t="str">
            <v>P1805</v>
          </cell>
          <cell r="C458" t="str">
            <v>47UB</v>
          </cell>
          <cell r="D458" t="str">
            <v>E07000234</v>
          </cell>
          <cell r="E458">
            <v>0</v>
          </cell>
          <cell r="F458" t="str">
            <v>Bromsgrove</v>
          </cell>
          <cell r="G458">
            <v>0</v>
          </cell>
          <cell r="H458">
            <v>0</v>
          </cell>
          <cell r="I458">
            <v>0</v>
          </cell>
          <cell r="J458">
            <v>0</v>
          </cell>
          <cell r="K458">
            <v>0</v>
          </cell>
        </row>
        <row r="459">
          <cell r="B459" t="str">
            <v>J1860</v>
          </cell>
          <cell r="C459" t="str">
            <v>47UC</v>
          </cell>
          <cell r="D459" t="str">
            <v>E07000235</v>
          </cell>
          <cell r="E459">
            <v>0</v>
          </cell>
          <cell r="F459" t="str">
            <v>Malvern Hills</v>
          </cell>
          <cell r="G459">
            <v>0</v>
          </cell>
          <cell r="H459">
            <v>0</v>
          </cell>
          <cell r="I459">
            <v>0</v>
          </cell>
          <cell r="J459">
            <v>0</v>
          </cell>
          <cell r="K459">
            <v>0</v>
          </cell>
        </row>
        <row r="460">
          <cell r="B460" t="str">
            <v>Q1825</v>
          </cell>
          <cell r="C460" t="str">
            <v>47UD</v>
          </cell>
          <cell r="D460" t="str">
            <v>E07000236</v>
          </cell>
          <cell r="E460">
            <v>0</v>
          </cell>
          <cell r="F460" t="str">
            <v>Redditch</v>
          </cell>
          <cell r="G460">
            <v>48</v>
          </cell>
          <cell r="H460">
            <v>48</v>
          </cell>
          <cell r="I460">
            <v>86.95</v>
          </cell>
          <cell r="J460">
            <v>118.56</v>
          </cell>
          <cell r="K460">
            <v>80.260000000000005</v>
          </cell>
        </row>
        <row r="461">
          <cell r="B461" t="str">
            <v>D1835</v>
          </cell>
          <cell r="C461" t="str">
            <v>47UE</v>
          </cell>
          <cell r="D461" t="str">
            <v>E07000237</v>
          </cell>
          <cell r="E461">
            <v>0</v>
          </cell>
          <cell r="F461" t="str">
            <v>Worcester</v>
          </cell>
          <cell r="G461">
            <v>0</v>
          </cell>
          <cell r="H461">
            <v>0</v>
          </cell>
          <cell r="I461">
            <v>0</v>
          </cell>
          <cell r="J461">
            <v>0</v>
          </cell>
          <cell r="K461">
            <v>0</v>
          </cell>
        </row>
        <row r="462">
          <cell r="B462" t="str">
            <v>H1840</v>
          </cell>
          <cell r="C462" t="str">
            <v>47UF</v>
          </cell>
          <cell r="D462" t="str">
            <v>E07000238</v>
          </cell>
          <cell r="E462">
            <v>0</v>
          </cell>
          <cell r="F462" t="str">
            <v>Wychavon</v>
          </cell>
          <cell r="G462">
            <v>0</v>
          </cell>
          <cell r="H462">
            <v>0</v>
          </cell>
          <cell r="I462">
            <v>0</v>
          </cell>
          <cell r="J462">
            <v>0</v>
          </cell>
          <cell r="K462">
            <v>0</v>
          </cell>
        </row>
        <row r="463">
          <cell r="B463" t="str">
            <v>R1845</v>
          </cell>
          <cell r="C463" t="str">
            <v>47UG</v>
          </cell>
          <cell r="D463" t="str">
            <v>E07000239</v>
          </cell>
          <cell r="E463">
            <v>0</v>
          </cell>
          <cell r="F463" t="str">
            <v>Wyre Forest</v>
          </cell>
          <cell r="G463">
            <v>0</v>
          </cell>
          <cell r="H463">
            <v>0</v>
          </cell>
          <cell r="I463">
            <v>0</v>
          </cell>
          <cell r="J463">
            <v>0</v>
          </cell>
          <cell r="K463">
            <v>0</v>
          </cell>
        </row>
        <row r="465">
          <cell r="B465" t="str">
            <v xml:space="preserve">These cells contain imputed data - this data should not be seen as an estimate for the individual authority but is given on an authority basis to allow custom totals to be constructed </v>
          </cell>
          <cell r="C465">
            <v>0</v>
          </cell>
          <cell r="D465">
            <v>0</v>
          </cell>
          <cell r="E465">
            <v>0</v>
          </cell>
          <cell r="F465">
            <v>0</v>
          </cell>
        </row>
      </sheetData>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gov.scot/Topics/Statistics/Browse/Housing-Regeneration/HSfS/HRAmainpage/HRA201617/HRA1617bulletintableschart" TargetMode="External"/><Relationship Id="rId1" Type="http://schemas.openxmlformats.org/officeDocument/2006/relationships/hyperlink" Target="https://www.gov.uk/government/collections/local-authority-housing-data"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gov.uk/government/statistics/local-authority-housing-statistics-year-ending-march-2015" TargetMode="External"/><Relationship Id="rId1" Type="http://schemas.openxmlformats.org/officeDocument/2006/relationships/hyperlink" Target="http://www.communities.gov.uk/housing/housingresearch/housingstatistics/housingstatisticsby/socialhousingsales/livetabl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5"/>
  <sheetViews>
    <sheetView tabSelected="1" zoomScale="85" zoomScaleNormal="85" workbookViewId="0">
      <pane xSplit="1" ySplit="4" topLeftCell="B5" activePane="bottomRight" state="frozen"/>
      <selection pane="topRight" activeCell="B1" sqref="B1"/>
      <selection pane="bottomLeft" activeCell="A5" sqref="A5"/>
      <selection pane="bottomRight" activeCell="C39" sqref="C39"/>
    </sheetView>
  </sheetViews>
  <sheetFormatPr defaultRowHeight="15" x14ac:dyDescent="0.2"/>
  <cols>
    <col min="1" max="1" width="18.77734375" style="1" customWidth="1"/>
    <col min="2" max="11" width="8.88671875" style="1"/>
    <col min="12" max="13" width="9.21875" style="1" customWidth="1"/>
    <col min="14" max="16" width="9.21875" style="2" customWidth="1"/>
    <col min="17" max="17" width="9.6640625" style="2" customWidth="1"/>
    <col min="18" max="19" width="9.21875" style="2" customWidth="1"/>
    <col min="20" max="20" width="8.88671875" style="1"/>
    <col min="21" max="21" width="10.77734375" style="1" bestFit="1" customWidth="1"/>
    <col min="22" max="48" width="8.88671875" style="1"/>
  </cols>
  <sheetData>
    <row r="1" spans="1:23" ht="18.75" x14ac:dyDescent="0.25">
      <c r="A1" s="62" t="s">
        <v>1430</v>
      </c>
      <c r="B1" s="61"/>
      <c r="C1" s="61"/>
      <c r="D1" s="61"/>
      <c r="E1" s="61"/>
      <c r="F1" s="61"/>
      <c r="G1" s="61"/>
      <c r="H1" s="60"/>
      <c r="I1" s="60"/>
      <c r="J1" s="60"/>
      <c r="K1" s="60"/>
      <c r="L1" s="59"/>
      <c r="M1" s="59"/>
      <c r="N1" s="58"/>
      <c r="O1" s="58"/>
      <c r="P1" s="58"/>
      <c r="Q1" s="58"/>
      <c r="R1" s="58"/>
      <c r="S1" s="58"/>
    </row>
    <row r="2" spans="1:23" ht="15.75" x14ac:dyDescent="0.25">
      <c r="A2" s="57"/>
      <c r="B2" s="56"/>
      <c r="C2" s="56"/>
      <c r="D2" s="56"/>
      <c r="E2" s="56"/>
      <c r="F2" s="56"/>
      <c r="G2" s="56"/>
      <c r="H2" s="17"/>
      <c r="I2" s="17"/>
      <c r="J2" s="17"/>
      <c r="K2" s="17"/>
      <c r="L2" s="14"/>
      <c r="M2" s="14"/>
      <c r="N2" s="12"/>
      <c r="O2" s="12"/>
      <c r="P2" s="12"/>
      <c r="Q2" s="12"/>
      <c r="R2" s="12"/>
      <c r="S2" s="12"/>
    </row>
    <row r="3" spans="1:23" ht="15.75" thickBot="1" x14ac:dyDescent="0.25">
      <c r="A3" s="55"/>
      <c r="B3" s="55"/>
      <c r="C3" s="55"/>
      <c r="D3" s="55"/>
      <c r="E3" s="55"/>
      <c r="F3" s="55"/>
      <c r="G3" s="55"/>
      <c r="H3" s="55"/>
      <c r="I3" s="55"/>
      <c r="J3" s="54"/>
      <c r="K3" s="52"/>
      <c r="L3" s="52"/>
      <c r="M3" s="52"/>
      <c r="N3" s="53"/>
      <c r="O3" s="52"/>
      <c r="P3" s="52"/>
      <c r="Q3" s="52"/>
      <c r="R3" s="51"/>
      <c r="S3" s="51" t="s">
        <v>35</v>
      </c>
    </row>
    <row r="4" spans="1:23" ht="17.25" x14ac:dyDescent="0.25">
      <c r="A4" s="50" t="s">
        <v>34</v>
      </c>
      <c r="B4" s="49" t="s">
        <v>33</v>
      </c>
      <c r="C4" s="49" t="s">
        <v>32</v>
      </c>
      <c r="D4" s="49" t="s">
        <v>31</v>
      </c>
      <c r="E4" s="49" t="s">
        <v>30</v>
      </c>
      <c r="F4" s="49" t="s">
        <v>29</v>
      </c>
      <c r="G4" s="49" t="s">
        <v>28</v>
      </c>
      <c r="H4" s="49" t="s">
        <v>27</v>
      </c>
      <c r="I4" s="49" t="s">
        <v>26</v>
      </c>
      <c r="J4" s="49" t="s">
        <v>25</v>
      </c>
      <c r="K4" s="49" t="s">
        <v>24</v>
      </c>
      <c r="L4" s="49" t="s">
        <v>23</v>
      </c>
      <c r="M4" s="49" t="s">
        <v>22</v>
      </c>
      <c r="N4" s="49" t="s">
        <v>40</v>
      </c>
      <c r="O4" s="49" t="s">
        <v>39</v>
      </c>
      <c r="P4" s="49" t="s">
        <v>38</v>
      </c>
      <c r="Q4" s="49" t="s">
        <v>37</v>
      </c>
      <c r="R4" s="49" t="s">
        <v>36</v>
      </c>
      <c r="S4" s="49" t="s">
        <v>41</v>
      </c>
    </row>
    <row r="5" spans="1:23" x14ac:dyDescent="0.2">
      <c r="A5" s="44"/>
      <c r="B5" s="42"/>
      <c r="C5" s="42"/>
      <c r="D5" s="42"/>
      <c r="E5" s="42"/>
      <c r="F5" s="42"/>
      <c r="G5" s="42"/>
      <c r="H5" s="42"/>
      <c r="I5" s="42"/>
      <c r="J5" s="42"/>
      <c r="K5" s="42"/>
      <c r="L5" s="42"/>
      <c r="M5" s="48"/>
      <c r="N5" s="47"/>
      <c r="O5" s="47"/>
      <c r="P5" s="47"/>
      <c r="Q5" s="47"/>
      <c r="R5" s="47"/>
      <c r="S5" s="47"/>
    </row>
    <row r="6" spans="1:23" ht="16.5" x14ac:dyDescent="0.2">
      <c r="A6" s="44" t="s">
        <v>1429</v>
      </c>
      <c r="B6" s="46">
        <f>'[1]LT 702'!H6</f>
        <v>42.25</v>
      </c>
      <c r="C6" s="46">
        <f>'[1]LT 702'!I6</f>
        <v>43.83</v>
      </c>
      <c r="D6" s="46">
        <f>'[1]LT 702'!J6</f>
        <v>45.62</v>
      </c>
      <c r="E6" s="46">
        <f>'[1]LT 702'!K6</f>
        <v>47.87</v>
      </c>
      <c r="F6" s="46">
        <f>'[1]LT 702'!L6</f>
        <v>49.93</v>
      </c>
      <c r="G6" s="46">
        <f>'[1]LT 702'!M6</f>
        <v>51.02</v>
      </c>
      <c r="H6" s="46">
        <f>'[1]LT 702'!N6</f>
        <v>52.9</v>
      </c>
      <c r="I6" s="46">
        <f>'[1]LT 702'!O6</f>
        <v>55.27</v>
      </c>
      <c r="J6" s="46">
        <f>'[1]LT 702'!P6</f>
        <v>57.93</v>
      </c>
      <c r="K6" s="46">
        <f>'[1]LT 702'!Q6</f>
        <v>61.62</v>
      </c>
      <c r="L6" s="46">
        <f>'[1]LT 702'!R6</f>
        <v>64.209999999999994</v>
      </c>
      <c r="M6" s="46">
        <f>'[1]LT 702'!S6</f>
        <v>66.05</v>
      </c>
      <c r="N6" s="41">
        <v>67.83</v>
      </c>
      <c r="O6" s="41">
        <v>73.58</v>
      </c>
      <c r="P6" s="41">
        <v>78.553422172281046</v>
      </c>
      <c r="Q6" s="41">
        <v>82.44</v>
      </c>
      <c r="R6" s="41">
        <v>85.894945955202402</v>
      </c>
      <c r="S6" s="41">
        <v>87.932555006709833</v>
      </c>
      <c r="U6" s="303"/>
      <c r="V6" s="304"/>
      <c r="W6" s="304"/>
    </row>
    <row r="7" spans="1:23" x14ac:dyDescent="0.2">
      <c r="A7" s="44"/>
      <c r="B7" s="42"/>
      <c r="C7" s="42"/>
      <c r="D7" s="42"/>
      <c r="E7" s="42"/>
      <c r="F7" s="42"/>
      <c r="G7" s="42"/>
      <c r="H7" s="42"/>
      <c r="I7" s="42"/>
      <c r="J7" s="42"/>
      <c r="K7" s="42"/>
      <c r="L7" s="42"/>
      <c r="M7" s="42"/>
      <c r="N7" s="41"/>
      <c r="O7" s="41"/>
      <c r="P7" s="41"/>
      <c r="Q7" s="41"/>
      <c r="R7" s="41"/>
      <c r="S7" s="41"/>
    </row>
    <row r="8" spans="1:23" x14ac:dyDescent="0.2">
      <c r="A8" s="44" t="s">
        <v>20</v>
      </c>
      <c r="B8" s="42">
        <v>39.130000000000003</v>
      </c>
      <c r="C8" s="42">
        <v>40.22</v>
      </c>
      <c r="D8" s="42">
        <v>41.83</v>
      </c>
      <c r="E8" s="42">
        <v>43.28</v>
      </c>
      <c r="F8" s="42">
        <v>44.74</v>
      </c>
      <c r="G8" s="42">
        <v>46.2</v>
      </c>
      <c r="H8" s="42">
        <v>48.22</v>
      </c>
      <c r="I8" s="42">
        <v>50.05</v>
      </c>
      <c r="J8" s="42">
        <v>51.98</v>
      </c>
      <c r="K8" s="42">
        <v>55.26</v>
      </c>
      <c r="L8" s="42">
        <v>57.9</v>
      </c>
      <c r="M8" s="42">
        <v>61.04</v>
      </c>
      <c r="N8" s="41">
        <v>62.58</v>
      </c>
      <c r="O8" s="41">
        <v>66.319999999999993</v>
      </c>
      <c r="P8" s="41">
        <v>69.63</v>
      </c>
      <c r="Q8" s="41">
        <v>72.59</v>
      </c>
      <c r="R8" s="41">
        <v>75.83</v>
      </c>
      <c r="S8" s="41">
        <v>78.569999999999993</v>
      </c>
      <c r="U8" s="303"/>
      <c r="V8" s="304"/>
      <c r="W8" s="304"/>
    </row>
    <row r="9" spans="1:23" x14ac:dyDescent="0.2">
      <c r="A9" s="44"/>
      <c r="B9" s="42"/>
      <c r="C9" s="42"/>
      <c r="D9" s="42"/>
      <c r="E9" s="42"/>
      <c r="F9" s="42"/>
      <c r="G9" s="42"/>
      <c r="H9" s="42"/>
      <c r="I9" s="42"/>
      <c r="J9" s="42"/>
      <c r="K9" s="42"/>
      <c r="L9" s="42"/>
      <c r="M9" s="42"/>
      <c r="N9" s="41"/>
      <c r="O9" s="41"/>
      <c r="P9" s="41"/>
      <c r="Q9" s="41"/>
      <c r="R9" s="41"/>
      <c r="S9" s="41"/>
    </row>
    <row r="10" spans="1:23" x14ac:dyDescent="0.2">
      <c r="A10" s="44" t="s">
        <v>19</v>
      </c>
      <c r="B10" s="42">
        <v>35.36</v>
      </c>
      <c r="C10" s="42">
        <v>36.43</v>
      </c>
      <c r="D10" s="42">
        <v>38.049999999999997</v>
      </c>
      <c r="E10" s="42">
        <v>39.299999999999997</v>
      </c>
      <c r="F10" s="42">
        <v>40.43</v>
      </c>
      <c r="G10" s="42">
        <v>40.89</v>
      </c>
      <c r="H10" s="42">
        <v>42.64</v>
      </c>
      <c r="I10" s="42">
        <v>44.79</v>
      </c>
      <c r="J10" s="42">
        <v>46.11</v>
      </c>
      <c r="K10" s="42">
        <v>48.35</v>
      </c>
      <c r="L10" s="42">
        <v>50.36</v>
      </c>
      <c r="M10" s="42">
        <v>52.67</v>
      </c>
      <c r="N10" s="41">
        <v>54.3096017128371</v>
      </c>
      <c r="O10" s="41">
        <v>56.739611569080644</v>
      </c>
      <c r="P10" s="41">
        <v>59.02</v>
      </c>
      <c r="Q10" s="41">
        <v>59.730804441188489</v>
      </c>
      <c r="R10" s="41">
        <v>64.011941659739051</v>
      </c>
      <c r="S10" s="41">
        <v>66.11</v>
      </c>
      <c r="U10" s="303"/>
      <c r="V10" s="304"/>
      <c r="W10" s="304"/>
    </row>
    <row r="11" spans="1:23" x14ac:dyDescent="0.2">
      <c r="A11" s="44"/>
      <c r="B11" s="42"/>
      <c r="C11" s="42"/>
      <c r="D11" s="42"/>
      <c r="E11" s="42"/>
      <c r="F11" s="42"/>
      <c r="G11" s="42"/>
      <c r="H11" s="42"/>
      <c r="I11" s="42"/>
      <c r="J11" s="42"/>
      <c r="K11" s="42"/>
      <c r="L11" s="42"/>
      <c r="M11" s="42"/>
      <c r="N11" s="41"/>
      <c r="O11" s="41"/>
      <c r="P11" s="41"/>
      <c r="Q11" s="41"/>
      <c r="R11" s="41"/>
      <c r="S11" s="41"/>
    </row>
    <row r="12" spans="1:23" x14ac:dyDescent="0.2">
      <c r="A12" s="44" t="s">
        <v>18</v>
      </c>
      <c r="B12" s="42">
        <v>40.79</v>
      </c>
      <c r="C12" s="42">
        <v>42.58</v>
      </c>
      <c r="D12" s="42">
        <v>44.31</v>
      </c>
      <c r="E12" s="42">
        <v>46.35</v>
      </c>
      <c r="F12" s="42">
        <v>48.3</v>
      </c>
      <c r="G12" s="42">
        <v>49.36</v>
      </c>
      <c r="H12" s="42">
        <v>51.19</v>
      </c>
      <c r="I12" s="42">
        <v>53.49</v>
      </c>
      <c r="J12" s="42">
        <v>55.89</v>
      </c>
      <c r="K12" s="42">
        <v>59.31</v>
      </c>
      <c r="L12" s="42">
        <v>61.86</v>
      </c>
      <c r="M12" s="42">
        <v>63.8</v>
      </c>
      <c r="N12" s="45">
        <v>65.568865197143282</v>
      </c>
      <c r="O12" s="45">
        <v>70.692983226050146</v>
      </c>
      <c r="P12" s="45">
        <v>75.213587453464115</v>
      </c>
      <c r="Q12" s="45">
        <v>78.556392098839964</v>
      </c>
      <c r="R12" s="45">
        <v>82.074724819930807</v>
      </c>
      <c r="S12" s="305">
        <v>84.119426008655481</v>
      </c>
      <c r="U12" s="303"/>
    </row>
    <row r="13" spans="1:23" x14ac:dyDescent="0.2">
      <c r="A13" s="44"/>
      <c r="B13" s="42"/>
      <c r="C13" s="42"/>
      <c r="D13" s="42"/>
      <c r="E13" s="42"/>
      <c r="F13" s="42"/>
      <c r="G13" s="42"/>
      <c r="H13" s="42"/>
      <c r="I13" s="42"/>
      <c r="J13" s="42"/>
      <c r="K13" s="42"/>
      <c r="L13" s="42"/>
      <c r="M13" s="42"/>
      <c r="N13" s="41"/>
      <c r="O13" s="41"/>
      <c r="P13" s="41"/>
      <c r="Q13" s="41"/>
      <c r="R13" s="41"/>
      <c r="S13" s="42"/>
    </row>
    <row r="14" spans="1:23" x14ac:dyDescent="0.2">
      <c r="A14" s="43" t="s">
        <v>17</v>
      </c>
      <c r="B14" s="42">
        <v>35.93</v>
      </c>
      <c r="C14" s="42">
        <v>37.520000000000003</v>
      </c>
      <c r="D14" s="42">
        <v>39.18</v>
      </c>
      <c r="E14" s="42">
        <v>40.340000000000003</v>
      </c>
      <c r="F14" s="42">
        <v>41.53</v>
      </c>
      <c r="G14" s="42">
        <v>42.88</v>
      </c>
      <c r="H14" s="42">
        <v>44.19</v>
      </c>
      <c r="I14" s="42">
        <v>45.73</v>
      </c>
      <c r="J14" s="42">
        <v>47.04</v>
      </c>
      <c r="K14" s="42">
        <v>48.82</v>
      </c>
      <c r="L14" s="42">
        <v>50.81</v>
      </c>
      <c r="M14" s="42">
        <v>51.84</v>
      </c>
      <c r="N14" s="41">
        <v>52.76</v>
      </c>
      <c r="O14" s="41">
        <v>54.73</v>
      </c>
      <c r="P14" s="41">
        <v>58.76</v>
      </c>
      <c r="Q14" s="41">
        <v>60.88</v>
      </c>
      <c r="R14" s="41">
        <v>63.52</v>
      </c>
      <c r="S14" s="42">
        <v>66.599999999999994</v>
      </c>
      <c r="U14" s="303"/>
      <c r="W14" s="304"/>
    </row>
    <row r="15" spans="1:23" x14ac:dyDescent="0.2">
      <c r="A15" s="43"/>
      <c r="B15" s="42"/>
      <c r="C15" s="42"/>
      <c r="D15" s="42"/>
      <c r="E15" s="42"/>
      <c r="F15" s="42"/>
      <c r="G15" s="42"/>
      <c r="H15" s="42"/>
      <c r="I15" s="42"/>
      <c r="J15" s="42"/>
      <c r="K15" s="42"/>
      <c r="L15" s="42"/>
      <c r="M15" s="42"/>
      <c r="N15" s="41"/>
      <c r="O15" s="41"/>
      <c r="P15" s="41"/>
      <c r="Q15" s="41"/>
      <c r="R15" s="41"/>
      <c r="S15" s="42"/>
    </row>
    <row r="16" spans="1:23" x14ac:dyDescent="0.2">
      <c r="A16" s="40" t="s">
        <v>16</v>
      </c>
      <c r="B16" s="39">
        <v>40.64</v>
      </c>
      <c r="C16" s="39">
        <v>42.42</v>
      </c>
      <c r="D16" s="39">
        <v>44.14</v>
      </c>
      <c r="E16" s="39">
        <v>46.16</v>
      </c>
      <c r="F16" s="39">
        <v>48.09</v>
      </c>
      <c r="G16" s="39">
        <v>49.12</v>
      </c>
      <c r="H16" s="39">
        <v>50.93</v>
      </c>
      <c r="I16" s="39">
        <v>53.21</v>
      </c>
      <c r="J16" s="39">
        <v>55.56</v>
      </c>
      <c r="K16" s="39">
        <v>58.91</v>
      </c>
      <c r="L16" s="39">
        <v>61.44</v>
      </c>
      <c r="M16" s="39">
        <v>63.32</v>
      </c>
      <c r="N16" s="38">
        <v>65.049969462497032</v>
      </c>
      <c r="O16" s="38">
        <v>70.030995675611621</v>
      </c>
      <c r="P16" s="38">
        <v>74.552474376327083</v>
      </c>
      <c r="Q16" s="38">
        <v>77.844312902816952</v>
      </c>
      <c r="R16" s="38">
        <v>81.313723851073675</v>
      </c>
      <c r="S16" s="39">
        <v>83.395326189596929</v>
      </c>
      <c r="U16" s="303"/>
    </row>
    <row r="17" spans="1:19" x14ac:dyDescent="0.2">
      <c r="A17" s="37"/>
      <c r="B17" s="36"/>
      <c r="C17" s="36"/>
      <c r="D17" s="36"/>
      <c r="E17" s="35"/>
      <c r="F17" s="35"/>
      <c r="G17" s="35"/>
      <c r="H17" s="35"/>
      <c r="I17" s="17"/>
      <c r="J17" s="17"/>
      <c r="K17" s="13"/>
      <c r="L17" s="13"/>
      <c r="M17" s="13"/>
      <c r="N17" s="12"/>
      <c r="O17" s="12"/>
      <c r="P17" s="12"/>
      <c r="Q17" s="12"/>
      <c r="R17" s="34"/>
      <c r="S17" s="34"/>
    </row>
    <row r="18" spans="1:19" x14ac:dyDescent="0.2">
      <c r="A18" s="11" t="s">
        <v>15</v>
      </c>
      <c r="B18" s="33"/>
      <c r="C18" s="33"/>
      <c r="D18" s="33"/>
      <c r="E18" s="17"/>
      <c r="F18" s="17"/>
      <c r="G18" s="17"/>
      <c r="H18" s="17"/>
      <c r="I18" s="17"/>
      <c r="J18" s="17"/>
      <c r="K18" s="14"/>
      <c r="L18" s="14"/>
      <c r="M18" s="13"/>
      <c r="N18" s="12"/>
      <c r="O18" s="12"/>
      <c r="P18" s="12"/>
      <c r="Q18" s="12"/>
      <c r="R18" s="12"/>
      <c r="S18" s="12"/>
    </row>
    <row r="19" spans="1:19" x14ac:dyDescent="0.2">
      <c r="A19" s="11" t="s">
        <v>14</v>
      </c>
      <c r="B19" s="19"/>
      <c r="C19" s="19"/>
      <c r="D19" s="19"/>
      <c r="E19" s="19"/>
      <c r="F19" s="19"/>
      <c r="G19" s="18"/>
      <c r="H19" s="18"/>
      <c r="I19" s="18"/>
      <c r="J19" s="18"/>
      <c r="K19" s="18"/>
      <c r="L19" s="14"/>
      <c r="M19" s="13"/>
      <c r="N19" s="12"/>
      <c r="O19" s="12"/>
      <c r="P19" s="12"/>
      <c r="Q19" s="12"/>
      <c r="R19" s="12"/>
      <c r="S19" s="12"/>
    </row>
    <row r="20" spans="1:19" x14ac:dyDescent="0.2">
      <c r="B20" s="19"/>
      <c r="C20" s="19"/>
      <c r="D20" s="19"/>
      <c r="E20" s="19"/>
      <c r="F20" s="19"/>
      <c r="G20" s="18"/>
      <c r="H20" s="18"/>
      <c r="I20" s="18"/>
      <c r="J20" s="18"/>
      <c r="K20" s="18"/>
      <c r="L20" s="14"/>
      <c r="O20" s="32"/>
      <c r="P20" s="31"/>
      <c r="Q20" s="31"/>
      <c r="R20" s="31"/>
      <c r="S20" s="31"/>
    </row>
    <row r="21" spans="1:19" x14ac:dyDescent="0.2">
      <c r="A21" s="24" t="s">
        <v>13</v>
      </c>
      <c r="B21" s="19"/>
      <c r="C21" s="19"/>
      <c r="D21" s="19"/>
      <c r="E21" s="19"/>
      <c r="F21" s="19"/>
      <c r="G21" s="18"/>
      <c r="H21" s="18"/>
      <c r="I21" s="18"/>
      <c r="J21" s="18"/>
      <c r="K21" s="18"/>
      <c r="L21" s="14"/>
      <c r="M21" s="30"/>
      <c r="N21" s="29"/>
      <c r="O21" s="28"/>
      <c r="P21" s="28"/>
      <c r="Q21" s="28"/>
      <c r="R21" s="28"/>
      <c r="S21" s="28"/>
    </row>
    <row r="22" spans="1:19" x14ac:dyDescent="0.2">
      <c r="A22" s="306" t="s">
        <v>12</v>
      </c>
      <c r="B22" s="306"/>
      <c r="C22" s="306"/>
      <c r="D22" s="306"/>
      <c r="E22" s="306"/>
      <c r="F22" s="306"/>
      <c r="G22" s="306"/>
      <c r="H22" s="306"/>
      <c r="I22" s="306"/>
      <c r="J22" s="306"/>
      <c r="K22" s="306"/>
      <c r="L22" s="306"/>
      <c r="M22" s="27"/>
      <c r="N22" s="26"/>
      <c r="O22" s="12"/>
      <c r="P22" s="12"/>
      <c r="Q22" s="12"/>
      <c r="R22" s="12"/>
      <c r="S22" s="12"/>
    </row>
    <row r="23" spans="1:19" x14ac:dyDescent="0.2">
      <c r="A23" s="23" t="s">
        <v>11</v>
      </c>
      <c r="B23" s="25"/>
      <c r="C23" s="25"/>
      <c r="D23" s="25"/>
      <c r="E23" s="25"/>
      <c r="F23" s="25"/>
      <c r="G23" s="25"/>
      <c r="H23" s="25"/>
      <c r="I23" s="25"/>
      <c r="J23" s="25"/>
      <c r="K23" s="25"/>
      <c r="L23" s="25"/>
      <c r="M23" s="13"/>
      <c r="N23" s="12"/>
      <c r="O23" s="12"/>
      <c r="P23" s="12"/>
      <c r="Q23" s="12"/>
      <c r="R23" s="12"/>
      <c r="S23" s="12"/>
    </row>
    <row r="24" spans="1:19" ht="49.5" customHeight="1" x14ac:dyDescent="0.2">
      <c r="A24" s="350" t="s">
        <v>1431</v>
      </c>
      <c r="B24" s="350"/>
      <c r="C24" s="350"/>
      <c r="D24" s="350"/>
      <c r="E24" s="350"/>
      <c r="F24" s="350"/>
      <c r="G24" s="350"/>
      <c r="H24" s="350"/>
      <c r="I24" s="350"/>
      <c r="J24" s="350"/>
      <c r="K24" s="350"/>
      <c r="L24" s="25"/>
      <c r="M24" s="13"/>
      <c r="N24" s="12"/>
      <c r="O24" s="12"/>
      <c r="P24" s="12"/>
      <c r="Q24" s="12"/>
      <c r="R24" s="12"/>
      <c r="S24" s="12"/>
    </row>
    <row r="25" spans="1:19" x14ac:dyDescent="0.2">
      <c r="A25" s="23" t="s">
        <v>1428</v>
      </c>
      <c r="B25" s="25"/>
      <c r="C25" s="25"/>
      <c r="D25" s="25"/>
      <c r="E25" s="25"/>
      <c r="F25" s="25"/>
      <c r="G25" s="25"/>
      <c r="H25" s="25"/>
      <c r="I25" s="25"/>
      <c r="J25" s="25"/>
      <c r="K25" s="25"/>
      <c r="L25" s="25"/>
      <c r="M25" s="13"/>
      <c r="N25" s="12"/>
      <c r="O25" s="12"/>
      <c r="P25" s="12"/>
      <c r="Q25" s="12"/>
      <c r="R25" s="12"/>
      <c r="S25" s="12"/>
    </row>
    <row r="26" spans="1:19" x14ac:dyDescent="0.2">
      <c r="A26" s="14"/>
      <c r="B26" s="19"/>
      <c r="C26" s="19"/>
      <c r="D26" s="19"/>
      <c r="E26" s="19"/>
      <c r="F26" s="19"/>
      <c r="G26" s="18"/>
      <c r="H26" s="18"/>
      <c r="I26" s="18"/>
      <c r="J26" s="14"/>
      <c r="K26" s="19"/>
      <c r="L26" s="14"/>
      <c r="M26" s="13"/>
      <c r="N26" s="12"/>
      <c r="O26" s="12"/>
      <c r="P26" s="12"/>
      <c r="Q26" s="12"/>
      <c r="R26" s="12"/>
      <c r="S26" s="12"/>
    </row>
    <row r="27" spans="1:19" x14ac:dyDescent="0.2">
      <c r="A27" s="24" t="s">
        <v>10</v>
      </c>
      <c r="B27" s="19"/>
      <c r="C27" s="19"/>
      <c r="D27" s="19"/>
      <c r="E27" s="19"/>
      <c r="F27" s="19"/>
      <c r="G27" s="18"/>
      <c r="H27" s="18"/>
      <c r="I27" s="18"/>
      <c r="J27" s="14"/>
      <c r="K27" s="19"/>
      <c r="L27" s="14"/>
      <c r="M27" s="13"/>
      <c r="N27" s="12"/>
      <c r="O27" s="12"/>
      <c r="P27" s="12"/>
      <c r="Q27" s="12"/>
      <c r="R27" s="12"/>
      <c r="S27" s="12"/>
    </row>
    <row r="28" spans="1:19" x14ac:dyDescent="0.2">
      <c r="A28" s="15" t="s">
        <v>9</v>
      </c>
      <c r="B28" s="19"/>
      <c r="C28" s="19"/>
      <c r="D28" s="19"/>
      <c r="E28" s="16" t="s">
        <v>8</v>
      </c>
      <c r="F28" s="19"/>
      <c r="G28" s="18"/>
      <c r="H28" s="18"/>
      <c r="I28" s="18"/>
      <c r="J28" s="14"/>
      <c r="K28" s="19"/>
      <c r="L28" s="14"/>
      <c r="M28" s="13"/>
      <c r="N28" s="12"/>
      <c r="O28" s="12"/>
      <c r="P28" s="12"/>
      <c r="Q28" s="12"/>
      <c r="R28" s="12"/>
      <c r="S28" s="12"/>
    </row>
    <row r="29" spans="1:19" x14ac:dyDescent="0.2">
      <c r="A29" s="23" t="s">
        <v>7</v>
      </c>
      <c r="B29" s="19"/>
      <c r="C29" s="19"/>
      <c r="D29" s="19"/>
      <c r="E29" s="22" t="s">
        <v>6</v>
      </c>
      <c r="F29" s="19"/>
      <c r="G29" s="18"/>
      <c r="H29" s="18"/>
      <c r="I29" s="18"/>
      <c r="J29" s="14"/>
      <c r="K29" s="19"/>
      <c r="L29" s="14"/>
      <c r="M29" s="13"/>
      <c r="N29" s="21"/>
      <c r="O29" s="12"/>
      <c r="P29" s="12"/>
      <c r="Q29" s="12"/>
      <c r="R29" s="12"/>
      <c r="S29" s="12"/>
    </row>
    <row r="30" spans="1:19" x14ac:dyDescent="0.2">
      <c r="A30" s="15" t="s">
        <v>5</v>
      </c>
      <c r="B30" s="19"/>
      <c r="C30" s="19"/>
      <c r="D30" s="19"/>
      <c r="E30" s="20" t="s">
        <v>4</v>
      </c>
      <c r="F30" s="19"/>
      <c r="G30" s="18"/>
      <c r="H30" s="18"/>
      <c r="I30" s="18"/>
      <c r="J30" s="14"/>
      <c r="L30" s="14"/>
      <c r="M30" s="13"/>
      <c r="N30" s="12"/>
      <c r="O30" s="12"/>
      <c r="P30" s="12"/>
      <c r="Q30" s="12"/>
      <c r="R30" s="12"/>
      <c r="S30" s="12"/>
    </row>
    <row r="31" spans="1:19" x14ac:dyDescent="0.2">
      <c r="A31" s="15" t="s">
        <v>3</v>
      </c>
      <c r="B31" s="14"/>
      <c r="C31" s="14"/>
      <c r="D31" s="17"/>
      <c r="E31" s="16" t="s">
        <v>1427</v>
      </c>
      <c r="F31" s="14"/>
      <c r="G31" s="14"/>
      <c r="H31" s="15"/>
      <c r="I31" s="15"/>
      <c r="J31" s="14"/>
      <c r="L31" s="14"/>
      <c r="M31" s="13"/>
      <c r="N31" s="12"/>
      <c r="O31" s="12"/>
      <c r="P31" s="12"/>
      <c r="Q31" s="12"/>
      <c r="R31" s="12"/>
      <c r="S31" s="12"/>
    </row>
    <row r="32" spans="1:19" x14ac:dyDescent="0.2">
      <c r="A32" s="11"/>
      <c r="B32" s="6"/>
      <c r="C32" s="6"/>
      <c r="D32" s="6"/>
      <c r="F32" s="6"/>
      <c r="G32" s="6"/>
      <c r="H32" s="6"/>
      <c r="I32" s="6"/>
      <c r="J32" s="6"/>
      <c r="K32" s="6"/>
      <c r="L32" s="6"/>
    </row>
    <row r="33" spans="1:12" x14ac:dyDescent="0.2">
      <c r="A33" s="10" t="s">
        <v>2</v>
      </c>
      <c r="B33" s="6"/>
      <c r="C33" s="6"/>
      <c r="D33" s="6"/>
      <c r="E33" s="6"/>
      <c r="F33" s="6"/>
      <c r="G33" s="6"/>
      <c r="H33" s="6"/>
      <c r="I33" s="6"/>
      <c r="J33" s="6"/>
      <c r="K33" s="6"/>
      <c r="L33" s="6"/>
    </row>
    <row r="34" spans="1:12" x14ac:dyDescent="0.2">
      <c r="A34" s="8" t="s">
        <v>1</v>
      </c>
      <c r="B34" s="6"/>
      <c r="C34" s="6"/>
      <c r="D34" s="6"/>
      <c r="E34" s="6"/>
      <c r="F34" s="6"/>
      <c r="G34" s="6"/>
      <c r="H34" s="6"/>
      <c r="I34" s="6"/>
      <c r="J34" s="6"/>
      <c r="K34" s="6"/>
      <c r="L34" s="6"/>
    </row>
    <row r="35" spans="1:12" x14ac:dyDescent="0.2">
      <c r="A35" s="8" t="s">
        <v>0</v>
      </c>
      <c r="B35" s="6"/>
      <c r="C35" s="6"/>
      <c r="D35" s="6"/>
      <c r="E35" s="6"/>
      <c r="F35" s="9"/>
      <c r="G35" s="9"/>
      <c r="H35" s="9"/>
      <c r="I35" s="9"/>
      <c r="J35" s="9"/>
      <c r="K35" s="9"/>
      <c r="L35" s="6"/>
    </row>
    <row r="36" spans="1:12" x14ac:dyDescent="0.2">
      <c r="A36" s="8"/>
      <c r="F36" s="3"/>
      <c r="G36" s="3"/>
      <c r="H36" s="3"/>
      <c r="I36" s="3"/>
      <c r="J36" s="3"/>
      <c r="K36" s="3"/>
    </row>
    <row r="37" spans="1:12" x14ac:dyDescent="0.2">
      <c r="A37" s="7" t="s">
        <v>1359</v>
      </c>
      <c r="F37" s="3"/>
      <c r="G37" s="4"/>
      <c r="H37" s="4"/>
      <c r="I37" s="4"/>
      <c r="J37" s="3"/>
      <c r="K37" s="3"/>
    </row>
    <row r="38" spans="1:12" x14ac:dyDescent="0.2">
      <c r="A38" s="7" t="s">
        <v>1360</v>
      </c>
      <c r="F38" s="3"/>
      <c r="G38" s="4"/>
      <c r="H38" s="4"/>
      <c r="I38" s="4"/>
      <c r="J38" s="3"/>
      <c r="K38" s="3"/>
    </row>
    <row r="39" spans="1:12" x14ac:dyDescent="0.2">
      <c r="A39" s="6"/>
      <c r="F39" s="3"/>
      <c r="G39" s="4"/>
      <c r="H39" s="5"/>
      <c r="I39" s="4"/>
      <c r="J39" s="3"/>
      <c r="K39" s="3"/>
    </row>
    <row r="40" spans="1:12" x14ac:dyDescent="0.2">
      <c r="F40" s="3"/>
      <c r="G40" s="4"/>
      <c r="H40" s="4"/>
      <c r="I40" s="4"/>
      <c r="J40" s="3"/>
      <c r="K40" s="3"/>
    </row>
    <row r="41" spans="1:12" x14ac:dyDescent="0.2">
      <c r="F41" s="3"/>
      <c r="G41" s="3"/>
      <c r="H41" s="3"/>
      <c r="I41" s="3"/>
      <c r="J41" s="3"/>
      <c r="K41" s="3"/>
    </row>
    <row r="42" spans="1:12" x14ac:dyDescent="0.2">
      <c r="F42" s="3"/>
      <c r="G42" s="3"/>
      <c r="H42" s="3"/>
      <c r="I42" s="3"/>
      <c r="J42" s="3"/>
      <c r="K42" s="3"/>
    </row>
    <row r="43" spans="1:12" x14ac:dyDescent="0.2">
      <c r="F43" s="3"/>
      <c r="G43" s="3"/>
      <c r="H43" s="3"/>
      <c r="I43" s="3"/>
      <c r="J43" s="3"/>
      <c r="K43" s="3"/>
    </row>
    <row r="44" spans="1:12" x14ac:dyDescent="0.2">
      <c r="F44" s="3"/>
      <c r="G44" s="3"/>
      <c r="H44" s="3"/>
      <c r="I44" s="3"/>
      <c r="J44" s="3"/>
      <c r="K44" s="3"/>
    </row>
    <row r="45" spans="1:12" x14ac:dyDescent="0.2">
      <c r="F45" s="3"/>
      <c r="G45" s="3"/>
      <c r="H45" s="3"/>
      <c r="I45" s="3"/>
      <c r="J45" s="3"/>
      <c r="K45" s="3"/>
    </row>
  </sheetData>
  <mergeCells count="2">
    <mergeCell ref="A22:L22"/>
    <mergeCell ref="A24:K24"/>
  </mergeCells>
  <conditionalFormatting sqref="A37:A38">
    <cfRule type="cellIs" dxfId="4802" priority="1" operator="equal">
      <formula>"MISS"</formula>
    </cfRule>
  </conditionalFormatting>
  <hyperlinks>
    <hyperlink ref="E28" r:id="rId1"/>
    <hyperlink ref="E3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518"/>
  <sheetViews>
    <sheetView topLeftCell="H1" workbookViewId="0">
      <selection activeCell="U9" sqref="U9"/>
    </sheetView>
  </sheetViews>
  <sheetFormatPr defaultColWidth="8.88671875" defaultRowHeight="12.75" x14ac:dyDescent="0.2"/>
  <cols>
    <col min="1" max="1" width="3.77734375" style="121" customWidth="1"/>
    <col min="2" max="2" width="9.109375" style="121" customWidth="1"/>
    <col min="3" max="3" width="8.5546875" style="121" customWidth="1"/>
    <col min="4" max="4" width="13.44140625" style="124" customWidth="1"/>
    <col min="5" max="5" width="23.33203125" style="121" customWidth="1"/>
    <col min="6" max="7" width="12.77734375" style="121" customWidth="1"/>
    <col min="8" max="8" width="6" style="121" customWidth="1"/>
    <col min="9" max="9" width="7.33203125" style="118" customWidth="1"/>
    <col min="10" max="10" width="6" style="119" customWidth="1"/>
    <col min="11" max="11" width="7.44140625" style="121" customWidth="1"/>
    <col min="12" max="13" width="7.44140625" style="119" customWidth="1"/>
    <col min="14" max="14" width="6.88671875" style="154" customWidth="1"/>
    <col min="15" max="16" width="10.21875" style="119" customWidth="1"/>
    <col min="17" max="18" width="10.21875" style="121" customWidth="1"/>
    <col min="19" max="21" width="10.21875" style="119" customWidth="1"/>
    <col min="22" max="22" width="8.44140625" style="154" customWidth="1"/>
    <col min="23" max="24" width="8.44140625" style="119" customWidth="1"/>
    <col min="25" max="25" width="12.77734375" style="121" customWidth="1"/>
    <col min="26" max="27" width="12.77734375" style="119" customWidth="1"/>
    <col min="28" max="28" width="12.77734375" style="121" customWidth="1"/>
    <col min="29" max="30" width="12.77734375" style="119" customWidth="1"/>
    <col min="31" max="31" width="12.77734375" style="121" customWidth="1"/>
    <col min="32" max="33" width="12.77734375" style="119" customWidth="1"/>
    <col min="34" max="34" width="12.77734375" style="121" customWidth="1"/>
    <col min="35" max="36" width="12.77734375" style="119" customWidth="1"/>
    <col min="37" max="37" width="12.77734375" style="121" customWidth="1"/>
    <col min="38" max="39" width="12.77734375" style="119" customWidth="1"/>
    <col min="40" max="40" width="12.77734375" style="121" customWidth="1"/>
    <col min="41" max="42" width="12.77734375" style="119" customWidth="1"/>
    <col min="43" max="43" width="12.77734375" style="121" customWidth="1"/>
    <col min="44" max="45" width="12.77734375" style="119" customWidth="1"/>
    <col min="46" max="46" width="12.77734375" style="121" customWidth="1"/>
    <col min="47" max="48" width="12.77734375" style="119" customWidth="1"/>
    <col min="49" max="49" width="12.77734375" style="121" customWidth="1"/>
    <col min="50" max="51" width="12.77734375" style="119" customWidth="1"/>
    <col min="52" max="52" width="12.77734375" style="121" customWidth="1"/>
    <col min="53" max="54" width="12.77734375" style="119" customWidth="1"/>
    <col min="55" max="55" width="12.77734375" style="121" customWidth="1"/>
    <col min="56" max="57" width="12.77734375" style="119" customWidth="1"/>
    <col min="58" max="58" width="12.77734375" style="121" customWidth="1"/>
    <col min="59" max="60" width="12.77734375" style="119" customWidth="1"/>
    <col min="61" max="61" width="12.77734375" style="121" customWidth="1"/>
    <col min="62" max="63" width="12.77734375" style="119" customWidth="1"/>
    <col min="64" max="73" width="12.77734375" style="121" customWidth="1"/>
    <col min="74" max="74" width="16.109375" style="121" customWidth="1"/>
    <col min="75" max="75" width="12.77734375" style="121" customWidth="1"/>
    <col min="76" max="76" width="15.21875" style="121" customWidth="1"/>
    <col min="77" max="77" width="15.88671875" style="121" customWidth="1"/>
    <col min="78" max="79" width="12.77734375" style="155" customWidth="1"/>
    <col min="80" max="100" width="8.88671875" style="121"/>
    <col min="101" max="101" width="8.5546875" style="121" customWidth="1"/>
    <col min="102" max="102" width="9.88671875" style="121" customWidth="1"/>
    <col min="103" max="103" width="12.109375" style="121" bestFit="1" customWidth="1"/>
    <col min="104" max="16384" width="8.88671875" style="121"/>
  </cols>
  <sheetData>
    <row r="1" spans="1:110" ht="15.75" x14ac:dyDescent="0.25">
      <c r="A1" s="114" t="s">
        <v>91</v>
      </c>
      <c r="B1" s="115"/>
      <c r="C1" s="115"/>
      <c r="D1" s="116"/>
      <c r="E1" s="115"/>
      <c r="F1" s="117"/>
      <c r="G1" s="117"/>
      <c r="H1" s="117"/>
      <c r="K1" s="117"/>
      <c r="N1" s="120"/>
      <c r="Q1" s="117"/>
      <c r="R1" s="117"/>
      <c r="T1" s="324" t="s">
        <v>92</v>
      </c>
      <c r="U1" s="325"/>
      <c r="V1" s="120"/>
      <c r="Y1" s="117"/>
      <c r="AB1" s="117"/>
      <c r="AE1" s="117"/>
      <c r="AH1" s="117"/>
      <c r="AK1" s="117"/>
      <c r="AN1" s="117"/>
      <c r="AQ1" s="117"/>
      <c r="AT1" s="117"/>
      <c r="AW1" s="117"/>
      <c r="AZ1" s="117"/>
      <c r="BC1" s="117"/>
      <c r="BF1" s="117"/>
      <c r="BI1" s="117"/>
      <c r="BL1" s="117"/>
      <c r="BM1" s="117"/>
      <c r="BN1" s="117"/>
      <c r="BO1" s="117"/>
      <c r="BP1" s="117"/>
      <c r="BQ1" s="117"/>
      <c r="BR1" s="117"/>
      <c r="BS1" s="117"/>
      <c r="BT1" s="117"/>
      <c r="BU1" s="117"/>
      <c r="BV1" s="117"/>
      <c r="BW1" s="117"/>
      <c r="BX1" s="117"/>
      <c r="BY1" s="117"/>
      <c r="BZ1" s="117"/>
      <c r="CA1" s="117"/>
      <c r="CQ1" s="122"/>
      <c r="CR1" s="122"/>
      <c r="CS1" s="122"/>
      <c r="CT1" s="122"/>
      <c r="CU1" s="122"/>
      <c r="CV1" s="122"/>
      <c r="CW1" s="122"/>
      <c r="CX1" s="122"/>
      <c r="CY1" s="122"/>
      <c r="CZ1" s="122"/>
      <c r="DA1" s="122"/>
      <c r="DB1" s="122"/>
      <c r="DC1" s="122"/>
      <c r="DD1" s="122"/>
      <c r="DE1" s="122"/>
      <c r="DF1" s="122"/>
    </row>
    <row r="2" spans="1:110" ht="6" customHeight="1" x14ac:dyDescent="0.2">
      <c r="A2" s="123"/>
      <c r="F2" s="125"/>
      <c r="G2" s="125"/>
      <c r="H2" s="125"/>
      <c r="I2" s="126"/>
      <c r="J2" s="127"/>
      <c r="K2" s="125"/>
      <c r="L2" s="127"/>
      <c r="M2" s="127"/>
      <c r="N2" s="128"/>
      <c r="O2" s="127"/>
      <c r="P2" s="127"/>
      <c r="Q2" s="125"/>
      <c r="R2" s="125"/>
      <c r="S2" s="127"/>
      <c r="T2" s="129"/>
      <c r="U2" s="129"/>
      <c r="V2" s="128"/>
      <c r="W2" s="127"/>
      <c r="X2" s="127"/>
      <c r="Y2" s="125"/>
      <c r="Z2" s="127"/>
      <c r="AA2" s="127"/>
      <c r="AB2" s="125"/>
      <c r="AC2" s="127"/>
      <c r="AD2" s="127"/>
      <c r="AE2" s="125"/>
      <c r="AF2" s="127"/>
      <c r="AG2" s="127"/>
      <c r="AH2" s="125"/>
      <c r="AI2" s="127"/>
      <c r="AJ2" s="127"/>
      <c r="AK2" s="125"/>
      <c r="AL2" s="127"/>
      <c r="AM2" s="127"/>
      <c r="AN2" s="125"/>
      <c r="AO2" s="127"/>
      <c r="AP2" s="127"/>
      <c r="AQ2" s="125"/>
      <c r="AR2" s="127"/>
      <c r="AS2" s="127"/>
      <c r="AT2" s="125"/>
      <c r="AU2" s="127"/>
      <c r="AV2" s="127"/>
      <c r="AW2" s="125"/>
      <c r="AX2" s="127"/>
      <c r="AY2" s="127"/>
      <c r="AZ2" s="125"/>
      <c r="BA2" s="127"/>
      <c r="BB2" s="127"/>
      <c r="BC2" s="125"/>
      <c r="BD2" s="127"/>
      <c r="BE2" s="127"/>
      <c r="BF2" s="125"/>
      <c r="BG2" s="127"/>
      <c r="BH2" s="127"/>
      <c r="BI2" s="125"/>
      <c r="BJ2" s="127"/>
      <c r="BK2" s="127"/>
      <c r="BL2" s="125"/>
      <c r="BM2" s="125"/>
      <c r="BN2" s="125"/>
      <c r="BO2" s="125"/>
      <c r="BP2" s="125"/>
      <c r="BQ2" s="125"/>
      <c r="BR2" s="125"/>
      <c r="BS2" s="125"/>
      <c r="BT2" s="125"/>
      <c r="BU2" s="125"/>
      <c r="BV2" s="125"/>
      <c r="BW2" s="125"/>
      <c r="BX2" s="125"/>
      <c r="BY2" s="125"/>
      <c r="BZ2" s="130"/>
      <c r="CA2" s="130"/>
    </row>
    <row r="3" spans="1:110" s="132" customFormat="1" ht="18.75" customHeight="1" x14ac:dyDescent="0.2">
      <c r="A3" s="131"/>
      <c r="F3" s="326" t="s">
        <v>93</v>
      </c>
      <c r="G3" s="327"/>
      <c r="H3" s="326" t="s">
        <v>94</v>
      </c>
      <c r="I3" s="330"/>
      <c r="J3" s="330"/>
      <c r="K3" s="330"/>
      <c r="L3" s="330"/>
      <c r="M3" s="327"/>
      <c r="N3" s="326" t="s">
        <v>95</v>
      </c>
      <c r="O3" s="330"/>
      <c r="P3" s="330"/>
      <c r="Q3" s="330"/>
      <c r="R3" s="330"/>
      <c r="S3" s="327"/>
      <c r="T3" s="133"/>
      <c r="U3" s="133"/>
      <c r="V3" s="321" t="s">
        <v>96</v>
      </c>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30"/>
      <c r="BM3" s="330"/>
      <c r="BN3" s="330"/>
      <c r="BO3" s="327"/>
      <c r="BP3" s="134"/>
      <c r="BQ3" s="135"/>
      <c r="BR3" s="318" t="s">
        <v>97</v>
      </c>
      <c r="BS3" s="318" t="s">
        <v>98</v>
      </c>
      <c r="BT3" s="318" t="s">
        <v>99</v>
      </c>
      <c r="BU3" s="318" t="s">
        <v>100</v>
      </c>
      <c r="BV3" s="318" t="s">
        <v>101</v>
      </c>
      <c r="BW3" s="318" t="s">
        <v>102</v>
      </c>
      <c r="BX3" s="318" t="s">
        <v>103</v>
      </c>
      <c r="BY3" s="318" t="s">
        <v>104</v>
      </c>
      <c r="BZ3" s="318" t="s">
        <v>105</v>
      </c>
      <c r="CA3" s="318" t="s">
        <v>106</v>
      </c>
      <c r="CB3" s="121"/>
      <c r="CC3" s="121"/>
      <c r="CD3" s="121"/>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row>
    <row r="4" spans="1:110" s="132" customFormat="1" ht="27" customHeight="1" x14ac:dyDescent="0.2">
      <c r="A4" s="136"/>
      <c r="F4" s="328"/>
      <c r="G4" s="329"/>
      <c r="H4" s="328"/>
      <c r="I4" s="331"/>
      <c r="J4" s="331"/>
      <c r="K4" s="331"/>
      <c r="L4" s="331"/>
      <c r="M4" s="329"/>
      <c r="N4" s="328"/>
      <c r="O4" s="331"/>
      <c r="P4" s="331"/>
      <c r="Q4" s="331"/>
      <c r="R4" s="331"/>
      <c r="S4" s="329"/>
      <c r="T4" s="137"/>
      <c r="U4" s="137"/>
      <c r="V4" s="321" t="s">
        <v>107</v>
      </c>
      <c r="W4" s="322"/>
      <c r="X4" s="322"/>
      <c r="Y4" s="322"/>
      <c r="Z4" s="322"/>
      <c r="AA4" s="323"/>
      <c r="AB4" s="321" t="s">
        <v>108</v>
      </c>
      <c r="AC4" s="322"/>
      <c r="AD4" s="322"/>
      <c r="AE4" s="322"/>
      <c r="AF4" s="322"/>
      <c r="AG4" s="323"/>
      <c r="AH4" s="321" t="s">
        <v>109</v>
      </c>
      <c r="AI4" s="322"/>
      <c r="AJ4" s="322"/>
      <c r="AK4" s="322"/>
      <c r="AL4" s="322"/>
      <c r="AM4" s="323"/>
      <c r="AN4" s="321" t="s">
        <v>110</v>
      </c>
      <c r="AO4" s="322"/>
      <c r="AP4" s="322"/>
      <c r="AQ4" s="322"/>
      <c r="AR4" s="322"/>
      <c r="AS4" s="323"/>
      <c r="AT4" s="321" t="s">
        <v>111</v>
      </c>
      <c r="AU4" s="322"/>
      <c r="AV4" s="322"/>
      <c r="AW4" s="322"/>
      <c r="AX4" s="322"/>
      <c r="AY4" s="323"/>
      <c r="AZ4" s="321" t="s">
        <v>112</v>
      </c>
      <c r="BA4" s="322"/>
      <c r="BB4" s="322"/>
      <c r="BC4" s="322"/>
      <c r="BD4" s="322"/>
      <c r="BE4" s="323"/>
      <c r="BF4" s="321" t="s">
        <v>113</v>
      </c>
      <c r="BG4" s="322"/>
      <c r="BH4" s="322"/>
      <c r="BI4" s="322"/>
      <c r="BJ4" s="322"/>
      <c r="BK4" s="323"/>
      <c r="BL4" s="332" t="s">
        <v>114</v>
      </c>
      <c r="BM4" s="332"/>
      <c r="BN4" s="332"/>
      <c r="BO4" s="332"/>
      <c r="BP4" s="332"/>
      <c r="BQ4" s="332"/>
      <c r="BR4" s="319"/>
      <c r="BS4" s="319"/>
      <c r="BT4" s="319"/>
      <c r="BU4" s="319"/>
      <c r="BV4" s="319"/>
      <c r="BW4" s="319"/>
      <c r="BX4" s="319"/>
      <c r="BY4" s="319"/>
      <c r="BZ4" s="319"/>
      <c r="CA4" s="319"/>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row>
    <row r="5" spans="1:110" ht="54" customHeight="1" x14ac:dyDescent="0.2">
      <c r="A5" s="123"/>
      <c r="F5" s="138" t="s">
        <v>115</v>
      </c>
      <c r="G5" s="138" t="s">
        <v>116</v>
      </c>
      <c r="H5" s="139" t="s">
        <v>115</v>
      </c>
      <c r="I5" s="140" t="s">
        <v>117</v>
      </c>
      <c r="J5" s="140" t="s">
        <v>118</v>
      </c>
      <c r="K5" s="138" t="s">
        <v>116</v>
      </c>
      <c r="L5" s="140" t="s">
        <v>119</v>
      </c>
      <c r="M5" s="141" t="s">
        <v>120</v>
      </c>
      <c r="N5" s="138" t="s">
        <v>115</v>
      </c>
      <c r="O5" s="140" t="s">
        <v>117</v>
      </c>
      <c r="P5" s="140" t="s">
        <v>121</v>
      </c>
      <c r="Q5" s="138" t="s">
        <v>116</v>
      </c>
      <c r="R5" s="140" t="s">
        <v>119</v>
      </c>
      <c r="S5" s="141" t="s">
        <v>120</v>
      </c>
      <c r="T5" s="141" t="s">
        <v>122</v>
      </c>
      <c r="U5" s="141" t="s">
        <v>123</v>
      </c>
      <c r="V5" s="138" t="s">
        <v>115</v>
      </c>
      <c r="W5" s="140" t="s">
        <v>124</v>
      </c>
      <c r="X5" s="140" t="s">
        <v>121</v>
      </c>
      <c r="Y5" s="138" t="s">
        <v>116</v>
      </c>
      <c r="Z5" s="140" t="s">
        <v>119</v>
      </c>
      <c r="AA5" s="140" t="s">
        <v>120</v>
      </c>
      <c r="AB5" s="138" t="s">
        <v>115</v>
      </c>
      <c r="AC5" s="140" t="s">
        <v>124</v>
      </c>
      <c r="AD5" s="140" t="s">
        <v>121</v>
      </c>
      <c r="AE5" s="138" t="s">
        <v>116</v>
      </c>
      <c r="AF5" s="140" t="s">
        <v>119</v>
      </c>
      <c r="AG5" s="140" t="s">
        <v>120</v>
      </c>
      <c r="AH5" s="138" t="s">
        <v>115</v>
      </c>
      <c r="AI5" s="140" t="s">
        <v>124</v>
      </c>
      <c r="AJ5" s="140" t="s">
        <v>121</v>
      </c>
      <c r="AK5" s="138" t="s">
        <v>116</v>
      </c>
      <c r="AL5" s="140" t="s">
        <v>119</v>
      </c>
      <c r="AM5" s="140" t="s">
        <v>120</v>
      </c>
      <c r="AN5" s="138" t="s">
        <v>115</v>
      </c>
      <c r="AO5" s="140" t="s">
        <v>124</v>
      </c>
      <c r="AP5" s="140" t="s">
        <v>121</v>
      </c>
      <c r="AQ5" s="138" t="s">
        <v>116</v>
      </c>
      <c r="AR5" s="140" t="s">
        <v>119</v>
      </c>
      <c r="AS5" s="140" t="s">
        <v>120</v>
      </c>
      <c r="AT5" s="138" t="s">
        <v>115</v>
      </c>
      <c r="AU5" s="140" t="s">
        <v>124</v>
      </c>
      <c r="AV5" s="140" t="s">
        <v>121</v>
      </c>
      <c r="AW5" s="138" t="s">
        <v>116</v>
      </c>
      <c r="AX5" s="140" t="s">
        <v>119</v>
      </c>
      <c r="AY5" s="140" t="s">
        <v>120</v>
      </c>
      <c r="AZ5" s="138" t="s">
        <v>115</v>
      </c>
      <c r="BA5" s="140" t="s">
        <v>124</v>
      </c>
      <c r="BB5" s="140" t="s">
        <v>121</v>
      </c>
      <c r="BC5" s="138" t="s">
        <v>116</v>
      </c>
      <c r="BD5" s="140" t="s">
        <v>119</v>
      </c>
      <c r="BE5" s="140" t="s">
        <v>120</v>
      </c>
      <c r="BF5" s="138" t="s">
        <v>115</v>
      </c>
      <c r="BG5" s="140" t="s">
        <v>124</v>
      </c>
      <c r="BH5" s="140" t="s">
        <v>121</v>
      </c>
      <c r="BI5" s="138" t="s">
        <v>116</v>
      </c>
      <c r="BJ5" s="140" t="s">
        <v>119</v>
      </c>
      <c r="BK5" s="140" t="s">
        <v>120</v>
      </c>
      <c r="BL5" s="142" t="s">
        <v>115</v>
      </c>
      <c r="BM5" s="140" t="s">
        <v>124</v>
      </c>
      <c r="BN5" s="140" t="s">
        <v>121</v>
      </c>
      <c r="BO5" s="142" t="s">
        <v>116</v>
      </c>
      <c r="BP5" s="140" t="s">
        <v>119</v>
      </c>
      <c r="BQ5" s="140" t="s">
        <v>120</v>
      </c>
      <c r="BR5" s="320"/>
      <c r="BS5" s="320"/>
      <c r="BT5" s="320"/>
      <c r="BU5" s="320"/>
      <c r="BV5" s="320"/>
      <c r="BW5" s="320"/>
      <c r="BX5" s="320"/>
      <c r="BY5" s="320"/>
      <c r="BZ5" s="320"/>
      <c r="CA5" s="320"/>
      <c r="CY5" s="143"/>
    </row>
    <row r="6" spans="1:110" ht="6" customHeight="1" x14ac:dyDescent="0.2">
      <c r="A6" s="123"/>
      <c r="F6" s="125"/>
      <c r="G6" s="125"/>
      <c r="H6" s="125"/>
      <c r="I6" s="126"/>
      <c r="J6" s="127"/>
      <c r="K6" s="125"/>
      <c r="L6" s="127"/>
      <c r="M6" s="127"/>
      <c r="N6" s="128"/>
      <c r="O6" s="127"/>
      <c r="P6" s="127"/>
      <c r="Q6" s="125"/>
      <c r="R6" s="125"/>
      <c r="S6" s="127"/>
      <c r="T6" s="127"/>
      <c r="U6" s="127"/>
      <c r="V6" s="128"/>
      <c r="W6" s="127"/>
      <c r="X6" s="127"/>
      <c r="Y6" s="125"/>
      <c r="Z6" s="127"/>
      <c r="AA6" s="127"/>
      <c r="AB6" s="125"/>
      <c r="AC6" s="127"/>
      <c r="AD6" s="127"/>
      <c r="AE6" s="125"/>
      <c r="AF6" s="127"/>
      <c r="AG6" s="127"/>
      <c r="AH6" s="125"/>
      <c r="AI6" s="127"/>
      <c r="AJ6" s="127"/>
      <c r="AK6" s="125"/>
      <c r="AL6" s="127"/>
      <c r="AM6" s="127"/>
      <c r="AN6" s="125"/>
      <c r="AO6" s="127"/>
      <c r="AP6" s="127"/>
      <c r="AQ6" s="125"/>
      <c r="AR6" s="127"/>
      <c r="AS6" s="127"/>
      <c r="AT6" s="125"/>
      <c r="AU6" s="127"/>
      <c r="AV6" s="127"/>
      <c r="AW6" s="125"/>
      <c r="AX6" s="127"/>
      <c r="AY6" s="127"/>
      <c r="AZ6" s="125"/>
      <c r="BA6" s="127"/>
      <c r="BB6" s="127"/>
      <c r="BC6" s="125"/>
      <c r="BD6" s="127"/>
      <c r="BE6" s="127"/>
      <c r="BF6" s="125"/>
      <c r="BG6" s="127"/>
      <c r="BH6" s="127"/>
      <c r="BI6" s="125"/>
      <c r="BJ6" s="127"/>
      <c r="BK6" s="127"/>
      <c r="BL6" s="125"/>
      <c r="BM6" s="125"/>
      <c r="BN6" s="125"/>
      <c r="BO6" s="125"/>
      <c r="BP6" s="125"/>
      <c r="BQ6" s="125"/>
      <c r="BR6" s="125"/>
      <c r="BS6" s="125"/>
      <c r="BT6" s="125"/>
      <c r="BU6" s="125"/>
      <c r="BV6" s="125"/>
      <c r="BW6" s="125"/>
      <c r="BX6" s="125"/>
      <c r="BY6" s="125"/>
      <c r="BZ6" s="130"/>
      <c r="CA6" s="130"/>
    </row>
    <row r="7" spans="1:110" ht="27.75" customHeight="1" thickBot="1" x14ac:dyDescent="0.25">
      <c r="A7" s="144"/>
      <c r="B7" s="145" t="s">
        <v>125</v>
      </c>
      <c r="C7" s="145" t="s">
        <v>126</v>
      </c>
      <c r="D7" s="145" t="s">
        <v>127</v>
      </c>
      <c r="E7" s="145" t="s">
        <v>128</v>
      </c>
      <c r="F7" s="146" t="s">
        <v>129</v>
      </c>
      <c r="G7" s="146" t="s">
        <v>130</v>
      </c>
      <c r="H7" s="146" t="s">
        <v>131</v>
      </c>
      <c r="I7" s="147"/>
      <c r="J7" s="148"/>
      <c r="K7" s="146" t="s">
        <v>132</v>
      </c>
      <c r="L7" s="148"/>
      <c r="M7" s="148"/>
      <c r="N7" s="149" t="s">
        <v>133</v>
      </c>
      <c r="O7" s="148"/>
      <c r="P7" s="148"/>
      <c r="Q7" s="146" t="s">
        <v>134</v>
      </c>
      <c r="R7" s="146"/>
      <c r="S7" s="148"/>
      <c r="T7" s="148"/>
      <c r="U7" s="148"/>
      <c r="V7" s="149" t="s">
        <v>135</v>
      </c>
      <c r="W7" s="148"/>
      <c r="X7" s="148"/>
      <c r="Y7" s="146" t="s">
        <v>136</v>
      </c>
      <c r="Z7" s="148"/>
      <c r="AA7" s="148"/>
      <c r="AB7" s="146" t="s">
        <v>137</v>
      </c>
      <c r="AC7" s="148"/>
      <c r="AD7" s="148"/>
      <c r="AE7" s="146" t="s">
        <v>138</v>
      </c>
      <c r="AF7" s="148"/>
      <c r="AG7" s="148"/>
      <c r="AH7" s="146" t="s">
        <v>139</v>
      </c>
      <c r="AI7" s="148"/>
      <c r="AJ7" s="148"/>
      <c r="AK7" s="146" t="s">
        <v>140</v>
      </c>
      <c r="AL7" s="148"/>
      <c r="AM7" s="148"/>
      <c r="AN7" s="146" t="s">
        <v>141</v>
      </c>
      <c r="AO7" s="148"/>
      <c r="AP7" s="148"/>
      <c r="AQ7" s="146" t="s">
        <v>142</v>
      </c>
      <c r="AR7" s="148"/>
      <c r="AS7" s="148"/>
      <c r="AT7" s="146" t="s">
        <v>143</v>
      </c>
      <c r="AU7" s="148"/>
      <c r="AV7" s="148"/>
      <c r="AW7" s="146" t="s">
        <v>144</v>
      </c>
      <c r="AX7" s="148"/>
      <c r="AY7" s="148"/>
      <c r="AZ7" s="146" t="s">
        <v>145</v>
      </c>
      <c r="BA7" s="148"/>
      <c r="BB7" s="148"/>
      <c r="BC7" s="146" t="s">
        <v>146</v>
      </c>
      <c r="BD7" s="148"/>
      <c r="BE7" s="148"/>
      <c r="BF7" s="146" t="s">
        <v>147</v>
      </c>
      <c r="BG7" s="148"/>
      <c r="BH7" s="148"/>
      <c r="BI7" s="146" t="s">
        <v>148</v>
      </c>
      <c r="BJ7" s="148"/>
      <c r="BK7" s="148"/>
      <c r="BL7" s="146" t="s">
        <v>149</v>
      </c>
      <c r="BM7" s="146"/>
      <c r="BN7" s="146"/>
      <c r="BO7" s="146" t="s">
        <v>150</v>
      </c>
      <c r="BP7" s="146"/>
      <c r="BQ7" s="146"/>
      <c r="BR7" s="146" t="s">
        <v>151</v>
      </c>
      <c r="BS7" s="146" t="s">
        <v>152</v>
      </c>
      <c r="BT7" s="146" t="s">
        <v>153</v>
      </c>
      <c r="BU7" s="146" t="s">
        <v>154</v>
      </c>
      <c r="BV7" s="146" t="s">
        <v>155</v>
      </c>
      <c r="BW7" s="146" t="s">
        <v>156</v>
      </c>
      <c r="BX7" s="146" t="s">
        <v>157</v>
      </c>
      <c r="BY7" s="146" t="s">
        <v>158</v>
      </c>
      <c r="BZ7" s="150" t="s">
        <v>159</v>
      </c>
      <c r="CA7" s="151" t="s">
        <v>160</v>
      </c>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3"/>
      <c r="DF7" s="153"/>
    </row>
    <row r="8" spans="1:110" x14ac:dyDescent="0.2">
      <c r="CA8" s="156"/>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c r="DE8" s="143"/>
      <c r="DF8" s="143"/>
    </row>
    <row r="9" spans="1:110" x14ac:dyDescent="0.2">
      <c r="A9" s="157" t="s">
        <v>21</v>
      </c>
      <c r="B9" s="158"/>
      <c r="C9" s="158"/>
      <c r="D9" s="159"/>
      <c r="E9" s="158"/>
      <c r="F9" s="160"/>
      <c r="G9" s="160"/>
      <c r="H9" s="160"/>
      <c r="I9" s="161">
        <f>SUM(I11,I70,I106,I156)</f>
        <v>1601687.76</v>
      </c>
      <c r="J9" s="162">
        <f>SUM(J12,J71,J107,J157)/I9</f>
        <v>90.729898522293752</v>
      </c>
      <c r="K9" s="160"/>
      <c r="L9" s="161">
        <f>SUM(L11,L70,L106,L156)</f>
        <v>6876</v>
      </c>
      <c r="M9" s="162">
        <f>SUM(M12,M71,M107,M157)/L9</f>
        <v>121.18507562536358</v>
      </c>
      <c r="N9" s="163"/>
      <c r="O9" s="161">
        <f>SUM(O11,O70,O106,O156)</f>
        <v>1601687.76</v>
      </c>
      <c r="P9" s="162">
        <f>SUM(P12,P71,P107,P157)/O9</f>
        <v>87.810943156611245</v>
      </c>
      <c r="Q9" s="160"/>
      <c r="R9" s="161">
        <f>SUM(R11,R70,R106,R156)</f>
        <v>6876</v>
      </c>
      <c r="S9" s="162">
        <f>SUM(S12,S71,S107,S157)/R9</f>
        <v>116.26068353694008</v>
      </c>
      <c r="T9" s="162">
        <f>SUM(T13:T463)/(O9+R9)</f>
        <v>160.07141615896469</v>
      </c>
      <c r="U9" s="162">
        <f>SUM(T12,T71,T107,T157)/(O9+R9)</f>
        <v>87.932555006709833</v>
      </c>
      <c r="V9" s="163"/>
      <c r="W9" s="164">
        <f t="shared" ref="W9" si="0">SUM(W11,W70,W106,W156)</f>
        <v>39306</v>
      </c>
      <c r="X9" s="162">
        <f>SUM(X12,X71,X107,X157)/W9</f>
        <v>74.054249224037051</v>
      </c>
      <c r="Y9" s="160"/>
      <c r="Z9" s="160">
        <f t="shared" ref="Z9" si="1">SUM(Z11,Z70,Z106,Z156)</f>
        <v>23</v>
      </c>
      <c r="AA9" s="162">
        <f>SUM(AA12,AA71,AA107,AA157)/Z9</f>
        <v>64.783043478260879</v>
      </c>
      <c r="AB9" s="160"/>
      <c r="AC9" s="160">
        <f t="shared" ref="AC9" si="2">SUM(AC11,AC70,AC106,AC156)</f>
        <v>459853.02</v>
      </c>
      <c r="AD9" s="162">
        <f>SUM(AD12,AD71,AD107,AD157)/AC9</f>
        <v>77.286285198474928</v>
      </c>
      <c r="AE9" s="160"/>
      <c r="AF9" s="160">
        <f t="shared" ref="AF9" si="3">SUM(AF11,AF70,AF106,AF156)</f>
        <v>1545</v>
      </c>
      <c r="AG9" s="162">
        <f>SUM(AG12,AG71,AG107,AG157)/AF9</f>
        <v>102.78361812297734</v>
      </c>
      <c r="AH9" s="160"/>
      <c r="AI9" s="160">
        <f t="shared" ref="AI9" si="4">SUM(AI11,AI70,AI106,AI156)</f>
        <v>535016.51</v>
      </c>
      <c r="AJ9" s="162">
        <f>SUM(AJ12,AJ71,AJ107,AJ157)/AI9</f>
        <v>87.433196676117518</v>
      </c>
      <c r="AK9" s="160"/>
      <c r="AL9" s="160">
        <f t="shared" ref="AL9" si="5">SUM(AL11,AL70,AL106,AL156)</f>
        <v>3470</v>
      </c>
      <c r="AM9" s="162">
        <f>SUM(AM12,AM71,AM107,AM157)/AL9</f>
        <v>108.65085878962536</v>
      </c>
      <c r="AN9" s="160"/>
      <c r="AO9" s="160">
        <f t="shared" ref="AO9" si="6">SUM(AO11,AO70,AO106,AO156)</f>
        <v>520982.23</v>
      </c>
      <c r="AP9" s="162">
        <f>SUM(AP12,AP71,AP107,AP157)/AO9</f>
        <v>96.305008346829794</v>
      </c>
      <c r="AQ9" s="160"/>
      <c r="AR9" s="160">
        <f t="shared" ref="AR9" si="7">SUM(AR11,AR70,AR106,AR156)</f>
        <v>2870</v>
      </c>
      <c r="AS9" s="162">
        <f>SUM(AS12,AS71,AS107,AS157)/AR9</f>
        <v>119.97453310104528</v>
      </c>
      <c r="AT9" s="160"/>
      <c r="AU9" s="160">
        <f t="shared" ref="AU9" si="8">SUM(AU11,AU70,AU106,AU156)</f>
        <v>40163</v>
      </c>
      <c r="AV9" s="162">
        <f>SUM(AV12,AV71,AV107,AV157)/AU9</f>
        <v>113.81108358439359</v>
      </c>
      <c r="AW9" s="160"/>
      <c r="AX9" s="160">
        <f t="shared" ref="AX9" si="9">SUM(AX11,AX70,AX106,AX156)</f>
        <v>436</v>
      </c>
      <c r="AY9" s="162">
        <f>SUM(AY12,AY71,AY107,AY157)/AX9</f>
        <v>147.17392201834863</v>
      </c>
      <c r="AZ9" s="160"/>
      <c r="BA9" s="160">
        <f t="shared" ref="BA9" si="10">SUM(BA11,BA70,BA106,BA156)</f>
        <v>3472</v>
      </c>
      <c r="BB9" s="162">
        <f>SUM(BB12,BB71,BB107,BB157)/BA9</f>
        <v>134.01109447004612</v>
      </c>
      <c r="BC9" s="160"/>
      <c r="BD9" s="160">
        <f t="shared" ref="BD9" si="11">SUM(BD11,BD70,BD106,BD156)</f>
        <v>31</v>
      </c>
      <c r="BE9" s="162">
        <f>SUM(BE12,BE71,BE107,BE157)/BD9</f>
        <v>167.47096774193548</v>
      </c>
      <c r="BF9" s="160"/>
      <c r="BG9" s="160">
        <f t="shared" ref="BG9" si="12">SUM(BG11,BG70,BG106,BG156)</f>
        <v>856</v>
      </c>
      <c r="BH9" s="162">
        <f>SUM(BH12,BH71,BH107,BH157)/BG9</f>
        <v>146.63285046728976</v>
      </c>
      <c r="BI9" s="160"/>
      <c r="BJ9" s="160">
        <f t="shared" ref="BJ9" si="13">SUM(BJ11,BJ70,BJ106,BJ156)</f>
        <v>11</v>
      </c>
      <c r="BK9" s="162">
        <f>SUM(BK12,BK71,BK107,BK157)/BJ9</f>
        <v>198.63818181818181</v>
      </c>
      <c r="BL9" s="160"/>
      <c r="BM9" s="160">
        <f>SUM(BM11,BM70,BM106,BM156)</f>
        <v>1599648.76</v>
      </c>
      <c r="BN9" s="162">
        <f>SUM(BN12,BN71,BN107,BN157)/BM9</f>
        <v>87.611575981092244</v>
      </c>
      <c r="BO9" s="160"/>
      <c r="BP9" s="160">
        <f>SUM(BP11,BP70,BP106,BP156)</f>
        <v>8386</v>
      </c>
      <c r="BQ9" s="162">
        <f>SUM(BQ12,BQ71,BQ107,BQ157)/BP9</f>
        <v>113.37194610064394</v>
      </c>
      <c r="BR9" s="160"/>
      <c r="BS9" s="160"/>
      <c r="BT9" s="160"/>
      <c r="BU9" s="160"/>
      <c r="BV9" s="165"/>
      <c r="BW9" s="165"/>
      <c r="BX9" s="165"/>
      <c r="BY9" s="160"/>
      <c r="BZ9" s="166"/>
      <c r="CA9" s="167"/>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row>
    <row r="10" spans="1:110" x14ac:dyDescent="0.2">
      <c r="F10" s="143"/>
      <c r="G10" s="143"/>
      <c r="H10" s="168"/>
      <c r="I10" s="169"/>
      <c r="J10" s="170"/>
      <c r="K10" s="168"/>
      <c r="L10" s="170"/>
      <c r="M10" s="170"/>
      <c r="N10" s="171"/>
      <c r="O10" s="169"/>
      <c r="P10" s="170"/>
      <c r="Q10" s="168"/>
      <c r="R10" s="170"/>
      <c r="S10" s="170"/>
      <c r="T10" s="170"/>
      <c r="U10" s="170"/>
      <c r="V10" s="171"/>
      <c r="W10" s="172"/>
      <c r="X10" s="170"/>
      <c r="Y10" s="168"/>
      <c r="Z10" s="143"/>
      <c r="AA10" s="170"/>
      <c r="AB10" s="168"/>
      <c r="AC10" s="143"/>
      <c r="AD10" s="170"/>
      <c r="AE10" s="168"/>
      <c r="AF10" s="143"/>
      <c r="AG10" s="170"/>
      <c r="AH10" s="168"/>
      <c r="AI10" s="143"/>
      <c r="AJ10" s="170"/>
      <c r="AK10" s="168"/>
      <c r="AL10" s="143"/>
      <c r="AM10" s="170"/>
      <c r="AN10" s="168"/>
      <c r="AO10" s="143"/>
      <c r="AP10" s="170"/>
      <c r="AQ10" s="168"/>
      <c r="AR10" s="143"/>
      <c r="AS10" s="170"/>
      <c r="AT10" s="168"/>
      <c r="AU10" s="143"/>
      <c r="AV10" s="170"/>
      <c r="AW10" s="168"/>
      <c r="AX10" s="143"/>
      <c r="AY10" s="170"/>
      <c r="AZ10" s="168"/>
      <c r="BA10" s="143"/>
      <c r="BB10" s="170"/>
      <c r="BC10" s="168"/>
      <c r="BD10" s="143"/>
      <c r="BE10" s="170"/>
      <c r="BF10" s="168"/>
      <c r="BG10" s="143"/>
      <c r="BH10" s="170"/>
      <c r="BI10" s="168"/>
      <c r="BJ10" s="143"/>
      <c r="BK10" s="170"/>
      <c r="BL10" s="168"/>
      <c r="BM10" s="168"/>
      <c r="BN10" s="170"/>
      <c r="BO10" s="168"/>
      <c r="BP10" s="168"/>
      <c r="BQ10" s="170"/>
      <c r="BR10" s="143"/>
      <c r="BS10" s="143"/>
      <c r="BT10" s="143"/>
      <c r="BU10" s="143"/>
      <c r="BV10" s="168"/>
      <c r="BW10" s="168"/>
      <c r="BX10" s="168"/>
      <c r="BY10" s="143"/>
      <c r="CA10" s="17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row>
    <row r="11" spans="1:110" x14ac:dyDescent="0.2">
      <c r="A11" s="157" t="s">
        <v>161</v>
      </c>
      <c r="B11" s="158"/>
      <c r="C11" s="158"/>
      <c r="D11" s="159"/>
      <c r="E11" s="158"/>
      <c r="F11" s="160"/>
      <c r="G11" s="160"/>
      <c r="H11" s="160"/>
      <c r="I11" s="161">
        <f>SUM(I13:I68)</f>
        <v>315721.05</v>
      </c>
      <c r="J11" s="162">
        <f>SUM(J13:J68)/I11</f>
        <v>85.05786328944491</v>
      </c>
      <c r="K11" s="160"/>
      <c r="L11" s="164">
        <f>SUM(L13:L68)</f>
        <v>2210</v>
      </c>
      <c r="M11" s="162">
        <f>SUM(M13:M68)/L11</f>
        <v>104.15320361990949</v>
      </c>
      <c r="N11" s="163"/>
      <c r="O11" s="161">
        <f>SUM(O13:O68)</f>
        <v>315721.05</v>
      </c>
      <c r="P11" s="162">
        <f>SUM(P13:P68)/O11</f>
        <v>81.04812285085201</v>
      </c>
      <c r="Q11" s="160"/>
      <c r="R11" s="164">
        <f>SUM(R13:R68)</f>
        <v>2210</v>
      </c>
      <c r="S11" s="162">
        <f>SUM(S13:S68)/R11</f>
        <v>97.725384615384613</v>
      </c>
      <c r="T11" s="162"/>
      <c r="U11" s="162">
        <f>T12/(O11+R11)</f>
        <v>81.164049711407543</v>
      </c>
      <c r="V11" s="163"/>
      <c r="W11" s="164">
        <f t="shared" ref="W11" si="14">SUM(W13:W68)</f>
        <v>6525</v>
      </c>
      <c r="X11" s="162">
        <f>SUM(X13:X68)/W11</f>
        <v>66.105874329501916</v>
      </c>
      <c r="Y11" s="160"/>
      <c r="Z11" s="160">
        <f t="shared" ref="Z11" si="15">SUM(Z13:Z68)</f>
        <v>1</v>
      </c>
      <c r="AA11" s="162">
        <f>SUM(AA13:AA68)/Z11</f>
        <v>72.28</v>
      </c>
      <c r="AB11" s="160"/>
      <c r="AC11" s="160">
        <f t="shared" ref="AC11" si="16">SUM(AC13:AC68)</f>
        <v>91282.05</v>
      </c>
      <c r="AD11" s="162">
        <f>SUM(AD13:AD68)/AC11</f>
        <v>71.17661226385691</v>
      </c>
      <c r="AE11" s="160"/>
      <c r="AF11" s="160">
        <f t="shared" ref="AF11" si="17">SUM(AF13:AF68)</f>
        <v>472</v>
      </c>
      <c r="AG11" s="162">
        <f>SUM(AG13:AG68)/AF11</f>
        <v>81.64529661016951</v>
      </c>
      <c r="AH11" s="160"/>
      <c r="AI11" s="160">
        <f t="shared" ref="AI11" si="18">SUM(AI13:AI68)</f>
        <v>101787</v>
      </c>
      <c r="AJ11" s="162">
        <f>SUM(AJ13:AJ68)/AI11</f>
        <v>80.688371501272258</v>
      </c>
      <c r="AK11" s="160"/>
      <c r="AL11" s="160">
        <f t="shared" ref="AL11" si="19">SUM(AL13:AL68)</f>
        <v>1007</v>
      </c>
      <c r="AM11" s="162">
        <f>SUM(AM13:AM68)/AL11</f>
        <v>95.219572989076468</v>
      </c>
      <c r="AN11" s="160"/>
      <c r="AO11" s="160">
        <f t="shared" ref="AO11" si="20">SUM(AO13:AO68)</f>
        <v>108745</v>
      </c>
      <c r="AP11" s="162">
        <f>SUM(AP13:AP68)/AO11</f>
        <v>90.377664352384031</v>
      </c>
      <c r="AQ11" s="160"/>
      <c r="AR11" s="160">
        <f t="shared" ref="AR11" si="21">SUM(AR13:AR68)</f>
        <v>671</v>
      </c>
      <c r="AS11" s="162">
        <f>SUM(AS13:AS68)/AR11</f>
        <v>111.55624441132636</v>
      </c>
      <c r="AT11" s="160"/>
      <c r="AU11" s="160">
        <f t="shared" ref="AU11" si="22">SUM(AU13:AU68)</f>
        <v>6516</v>
      </c>
      <c r="AV11" s="162">
        <f>SUM(AV13:AV68)/AU11</f>
        <v>99.174926335174945</v>
      </c>
      <c r="AW11" s="160"/>
      <c r="AX11" s="160">
        <f t="shared" ref="AX11" si="23">SUM(AX13:AX68)</f>
        <v>56</v>
      </c>
      <c r="AY11" s="162">
        <f>SUM(AY13:AY68)/AX11</f>
        <v>131.04732142857145</v>
      </c>
      <c r="AZ11" s="160"/>
      <c r="BA11" s="160">
        <f t="shared" ref="BA11" si="24">SUM(BA13:BA68)</f>
        <v>463</v>
      </c>
      <c r="BB11" s="162">
        <f>SUM(BB13:BB68)/BA11</f>
        <v>107.78367170626349</v>
      </c>
      <c r="BC11" s="160"/>
      <c r="BD11" s="160">
        <f t="shared" ref="BD11" si="25">SUM(BD13:BD68)</f>
        <v>3</v>
      </c>
      <c r="BE11" s="162">
        <f>SUM(BE13:BE68)/BD11</f>
        <v>135.83000000000001</v>
      </c>
      <c r="BF11" s="160"/>
      <c r="BG11" s="160">
        <f t="shared" ref="BG11" si="26">SUM(BG13:BG68)</f>
        <v>91</v>
      </c>
      <c r="BH11" s="162">
        <f>SUM(BH13:BH68)/BG11</f>
        <v>115.70934065934065</v>
      </c>
      <c r="BI11" s="160"/>
      <c r="BJ11" s="160">
        <f t="shared" ref="BJ11" si="27">SUM(BJ13:BJ68)</f>
        <v>0</v>
      </c>
      <c r="BK11" s="162">
        <v>0</v>
      </c>
      <c r="BL11" s="160"/>
      <c r="BM11" s="160">
        <f>SUM(BM13:BM68)</f>
        <v>315409.05</v>
      </c>
      <c r="BN11" s="162">
        <f>SUM(BN13:BN68)/BM11</f>
        <v>81.156945709072062</v>
      </c>
      <c r="BO11" s="160"/>
      <c r="BP11" s="160">
        <f>SUM(BP13:BP68)</f>
        <v>2210</v>
      </c>
      <c r="BQ11" s="162">
        <f>SUM(BQ13:BQ68)/BP11</f>
        <v>97.586846153846153</v>
      </c>
      <c r="BR11" s="160"/>
      <c r="BS11" s="160"/>
      <c r="BT11" s="160"/>
      <c r="BU11" s="160"/>
      <c r="BV11" s="165"/>
      <c r="BW11" s="165"/>
      <c r="BX11" s="165"/>
      <c r="BY11" s="160"/>
      <c r="BZ11" s="166"/>
      <c r="CA11" s="167"/>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row>
    <row r="12" spans="1:110" x14ac:dyDescent="0.2">
      <c r="F12" s="143"/>
      <c r="G12" s="143"/>
      <c r="H12" s="143"/>
      <c r="I12" s="174"/>
      <c r="J12" s="175">
        <f>SUM(J13:J68)</f>
        <v>26854557.908500001</v>
      </c>
      <c r="K12" s="143"/>
      <c r="L12" s="172"/>
      <c r="M12" s="175">
        <f>SUM(M13:M68)</f>
        <v>230178.57999999996</v>
      </c>
      <c r="N12" s="176"/>
      <c r="O12" s="174"/>
      <c r="P12" s="175">
        <f>SUM(P13:P68)</f>
        <v>25588598.446999989</v>
      </c>
      <c r="Q12" s="143"/>
      <c r="R12" s="172"/>
      <c r="S12" s="175">
        <f>SUM(S13:S68)</f>
        <v>215973.1</v>
      </c>
      <c r="T12" s="175">
        <f>SUM(T13:T68)</f>
        <v>25804571.546999995</v>
      </c>
      <c r="U12" s="175"/>
      <c r="V12" s="176"/>
      <c r="W12" s="172"/>
      <c r="X12" s="175">
        <f>SUM(X13:X68)</f>
        <v>431340.83</v>
      </c>
      <c r="Y12" s="143"/>
      <c r="Z12" s="143"/>
      <c r="AA12" s="175">
        <f>SUM(AA13:AA68)</f>
        <v>72.28</v>
      </c>
      <c r="AB12" s="143"/>
      <c r="AC12" s="143"/>
      <c r="AD12" s="175">
        <f>SUM(AD13:AD68)</f>
        <v>6497147.0795</v>
      </c>
      <c r="AE12" s="143"/>
      <c r="AF12" s="143"/>
      <c r="AG12" s="175">
        <f>SUM(AG13:AG68)</f>
        <v>38536.580000000009</v>
      </c>
      <c r="AH12" s="143"/>
      <c r="AI12" s="143"/>
      <c r="AJ12" s="175">
        <f>SUM(AJ13:AJ68)</f>
        <v>8213027.2699999996</v>
      </c>
      <c r="AK12" s="143"/>
      <c r="AL12" s="143"/>
      <c r="AM12" s="175">
        <f>SUM(AM13:AM68)</f>
        <v>95886.11</v>
      </c>
      <c r="AN12" s="143"/>
      <c r="AO12" s="143"/>
      <c r="AP12" s="175">
        <f>SUM(AP13:AP68)</f>
        <v>9828119.1100000013</v>
      </c>
      <c r="AQ12" s="143"/>
      <c r="AR12" s="143"/>
      <c r="AS12" s="175">
        <f>SUM(AS13:AS68)</f>
        <v>74854.239999999991</v>
      </c>
      <c r="AT12" s="143"/>
      <c r="AU12" s="143"/>
      <c r="AV12" s="175">
        <f>SUM(AV13:AV68)</f>
        <v>646223.81999999995</v>
      </c>
      <c r="AW12" s="143"/>
      <c r="AX12" s="143"/>
      <c r="AY12" s="175">
        <f>SUM(AY13:AY68)</f>
        <v>7338.6500000000005</v>
      </c>
      <c r="AZ12" s="143"/>
      <c r="BA12" s="143"/>
      <c r="BB12" s="175">
        <f>SUM(BB13:BB68)</f>
        <v>49903.839999999997</v>
      </c>
      <c r="BC12" s="143"/>
      <c r="BD12" s="143"/>
      <c r="BE12" s="175">
        <f>SUM(BE13:BE68)</f>
        <v>407.49</v>
      </c>
      <c r="BF12" s="143"/>
      <c r="BG12" s="143"/>
      <c r="BH12" s="175">
        <f>SUM(BH13:BH68)</f>
        <v>10529.55</v>
      </c>
      <c r="BI12" s="143"/>
      <c r="BJ12" s="143"/>
      <c r="BK12" s="175">
        <f>SUM(BK13:BK68)</f>
        <v>0</v>
      </c>
      <c r="BL12" s="143"/>
      <c r="BM12" s="143"/>
      <c r="BN12" s="175">
        <f>SUM(BN13:BN68)</f>
        <v>25597635.146999992</v>
      </c>
      <c r="BO12" s="143"/>
      <c r="BP12" s="143"/>
      <c r="BQ12" s="175">
        <f>SUM(BQ13:BQ68)</f>
        <v>215666.93</v>
      </c>
      <c r="BR12" s="143"/>
      <c r="BS12" s="143"/>
      <c r="BT12" s="143"/>
      <c r="BU12" s="143"/>
      <c r="BV12" s="168"/>
      <c r="BW12" s="168"/>
      <c r="BX12" s="168"/>
      <c r="BY12" s="143"/>
      <c r="BZ12" s="177"/>
      <c r="CA12" s="173"/>
      <c r="CY12" s="178"/>
    </row>
    <row r="13" spans="1:110" x14ac:dyDescent="0.2">
      <c r="B13" s="121" t="s">
        <v>162</v>
      </c>
      <c r="C13" s="121" t="s">
        <v>163</v>
      </c>
      <c r="E13" s="179" t="s">
        <v>164</v>
      </c>
      <c r="F13" s="180">
        <v>0</v>
      </c>
      <c r="G13" s="180">
        <v>0</v>
      </c>
      <c r="H13" s="180">
        <v>0</v>
      </c>
      <c r="I13" s="181">
        <f>VLOOKUP($B13,'[2]A - Dwelling Stock'!$B$13:$AH$463,32,FALSE)</f>
        <v>0</v>
      </c>
      <c r="J13" s="182">
        <f>I13*H13</f>
        <v>0</v>
      </c>
      <c r="K13" s="180">
        <v>0</v>
      </c>
      <c r="L13" s="182">
        <f>VLOOKUP($C13,'[2]A - Dwelling Stock'!$C$13:$AH$463,32,FALSE)</f>
        <v>0</v>
      </c>
      <c r="M13" s="182">
        <f>L13*K13</f>
        <v>0</v>
      </c>
      <c r="N13" s="183">
        <v>0</v>
      </c>
      <c r="O13" s="181">
        <f>VLOOKUP($B13,'[2]A - Dwelling Stock'!$B$13:$AH$463,32,FALSE)</f>
        <v>0</v>
      </c>
      <c r="P13" s="182">
        <f t="shared" ref="P13:P68" si="28">O13*N13</f>
        <v>0</v>
      </c>
      <c r="Q13" s="180">
        <v>0</v>
      </c>
      <c r="R13" s="182">
        <f>VLOOKUP($C13,'[2]A - Dwelling Stock'!$C$13:$AH$463,32,FALSE)</f>
        <v>0</v>
      </c>
      <c r="S13" s="182">
        <f>R13*Q13</f>
        <v>0</v>
      </c>
      <c r="T13" s="182">
        <f t="shared" ref="T13:T15" si="29">IF(O13=0,0,(P13+S13))</f>
        <v>0</v>
      </c>
      <c r="U13" s="184">
        <f t="shared" ref="U13:U15" si="30">IF(O13=0,0,T13/(O13+R13))</f>
        <v>0</v>
      </c>
      <c r="V13" s="183">
        <v>0</v>
      </c>
      <c r="W13" s="182">
        <v>0</v>
      </c>
      <c r="X13" s="182">
        <f t="shared" ref="X13:X68" si="31">W13*V13</f>
        <v>0</v>
      </c>
      <c r="Y13" s="180">
        <v>0</v>
      </c>
      <c r="Z13" s="180">
        <v>0</v>
      </c>
      <c r="AA13" s="182">
        <f t="shared" ref="AA13:AA68" si="32">Z13*Y13</f>
        <v>0</v>
      </c>
      <c r="AB13" s="180">
        <v>0</v>
      </c>
      <c r="AC13" s="180">
        <v>0</v>
      </c>
      <c r="AD13" s="182">
        <f t="shared" ref="AD13:AD68" si="33">AC13*AB13</f>
        <v>0</v>
      </c>
      <c r="AE13" s="180">
        <v>0</v>
      </c>
      <c r="AF13" s="180">
        <v>0</v>
      </c>
      <c r="AG13" s="182">
        <f t="shared" ref="AG13:AG68" si="34">AF13*AE13</f>
        <v>0</v>
      </c>
      <c r="AH13" s="180">
        <v>0</v>
      </c>
      <c r="AI13" s="180">
        <v>0</v>
      </c>
      <c r="AJ13" s="182">
        <f t="shared" ref="AJ13:AJ68" si="35">AI13*AH13</f>
        <v>0</v>
      </c>
      <c r="AK13" s="180">
        <v>0</v>
      </c>
      <c r="AL13" s="180">
        <v>0</v>
      </c>
      <c r="AM13" s="182">
        <f t="shared" ref="AM13:AM68" si="36">AL13*AK13</f>
        <v>0</v>
      </c>
      <c r="AN13" s="180">
        <v>0</v>
      </c>
      <c r="AO13" s="180">
        <v>0</v>
      </c>
      <c r="AP13" s="182">
        <f t="shared" ref="AP13:AP68" si="37">AO13*AN13</f>
        <v>0</v>
      </c>
      <c r="AQ13" s="180">
        <v>0</v>
      </c>
      <c r="AR13" s="180">
        <v>0</v>
      </c>
      <c r="AS13" s="182">
        <f t="shared" ref="AS13:AS68" si="38">AR13*AQ13</f>
        <v>0</v>
      </c>
      <c r="AT13" s="180">
        <v>0</v>
      </c>
      <c r="AU13" s="180">
        <v>0</v>
      </c>
      <c r="AV13" s="182">
        <f t="shared" ref="AV13:AV68" si="39">AU13*AT13</f>
        <v>0</v>
      </c>
      <c r="AW13" s="180">
        <v>0</v>
      </c>
      <c r="AX13" s="180">
        <v>0</v>
      </c>
      <c r="AY13" s="182">
        <f t="shared" ref="AY13:AY68" si="40">AX13*AW13</f>
        <v>0</v>
      </c>
      <c r="AZ13" s="180">
        <v>0</v>
      </c>
      <c r="BA13" s="180">
        <v>0</v>
      </c>
      <c r="BB13" s="182">
        <f t="shared" ref="BB13:BB68" si="41">BA13*AZ13</f>
        <v>0</v>
      </c>
      <c r="BC13" s="180">
        <v>0</v>
      </c>
      <c r="BD13" s="180">
        <v>0</v>
      </c>
      <c r="BE13" s="182">
        <f t="shared" ref="BE13:BE68" si="42">BD13*BC13</f>
        <v>0</v>
      </c>
      <c r="BF13" s="180">
        <v>0</v>
      </c>
      <c r="BG13" s="180">
        <v>0</v>
      </c>
      <c r="BH13" s="182">
        <f t="shared" ref="BH13:BH68" si="43">BG13*BF13</f>
        <v>0</v>
      </c>
      <c r="BI13" s="180">
        <v>0</v>
      </c>
      <c r="BJ13" s="180">
        <v>0</v>
      </c>
      <c r="BK13" s="182">
        <f t="shared" ref="BK13:BK68" si="44">BJ13*BI13</f>
        <v>0</v>
      </c>
      <c r="BL13" s="180">
        <v>0</v>
      </c>
      <c r="BM13" s="180">
        <f>SUM(W13,AC13,AI13,AO13,AU13,BA13,BG13)</f>
        <v>0</v>
      </c>
      <c r="BN13" s="182">
        <f t="shared" ref="BN13:BN68" si="45">BM13*BL13</f>
        <v>0</v>
      </c>
      <c r="BO13" s="180">
        <v>0</v>
      </c>
      <c r="BP13" s="180">
        <f>SUM(Z13,AF13,AL13,AR13,AX13,BD13,BJ13)</f>
        <v>0</v>
      </c>
      <c r="BQ13" s="182">
        <f t="shared" ref="BQ13:BQ68" si="46">BP13*BO13</f>
        <v>0</v>
      </c>
      <c r="BR13" s="180">
        <v>0</v>
      </c>
      <c r="BS13" s="180">
        <v>0</v>
      </c>
      <c r="BT13" s="180">
        <v>0</v>
      </c>
      <c r="BU13" s="180">
        <v>0</v>
      </c>
      <c r="BV13" s="180">
        <v>0</v>
      </c>
      <c r="BW13" s="180">
        <v>0</v>
      </c>
      <c r="BX13" s="180">
        <v>0</v>
      </c>
      <c r="BY13" s="180">
        <v>0</v>
      </c>
      <c r="BZ13" s="180">
        <v>0</v>
      </c>
      <c r="CA13" s="180">
        <v>0</v>
      </c>
      <c r="CY13" s="178"/>
    </row>
    <row r="14" spans="1:110" x14ac:dyDescent="0.2">
      <c r="B14" s="185" t="s">
        <v>165</v>
      </c>
      <c r="C14" s="185" t="s">
        <v>166</v>
      </c>
      <c r="D14" s="186"/>
      <c r="E14" s="187" t="s">
        <v>167</v>
      </c>
      <c r="F14" s="180">
        <v>0</v>
      </c>
      <c r="G14" s="180">
        <v>0</v>
      </c>
      <c r="H14" s="180">
        <v>0</v>
      </c>
      <c r="I14" s="181">
        <f>VLOOKUP($B14,'[2]A - Dwelling Stock'!$B$13:$AH$463,32,FALSE)</f>
        <v>0</v>
      </c>
      <c r="J14" s="182">
        <f t="shared" ref="J14:J68" si="47">I14*H14</f>
        <v>0</v>
      </c>
      <c r="K14" s="180">
        <v>0</v>
      </c>
      <c r="L14" s="182">
        <f>VLOOKUP($C14,'[2]A - Dwelling Stock'!$C$13:$AH$463,32,FALSE)</f>
        <v>0</v>
      </c>
      <c r="M14" s="182">
        <f t="shared" ref="M14:M68" si="48">L14*K14</f>
        <v>0</v>
      </c>
      <c r="N14" s="183">
        <v>0</v>
      </c>
      <c r="O14" s="181">
        <f>VLOOKUP($B14,'[2]A - Dwelling Stock'!$B$13:$AH$463,32,FALSE)</f>
        <v>0</v>
      </c>
      <c r="P14" s="182">
        <f t="shared" si="28"/>
        <v>0</v>
      </c>
      <c r="Q14" s="180">
        <v>0</v>
      </c>
      <c r="R14" s="182">
        <f>VLOOKUP($C14,'[2]A - Dwelling Stock'!$C$13:$AH$463,32,FALSE)</f>
        <v>0</v>
      </c>
      <c r="S14" s="182">
        <f t="shared" ref="S14:S68" si="49">R14*Q14</f>
        <v>0</v>
      </c>
      <c r="T14" s="182">
        <f t="shared" si="29"/>
        <v>0</v>
      </c>
      <c r="U14" s="184">
        <f t="shared" si="30"/>
        <v>0</v>
      </c>
      <c r="V14" s="183">
        <v>0</v>
      </c>
      <c r="W14" s="182">
        <v>0</v>
      </c>
      <c r="X14" s="182">
        <f t="shared" si="31"/>
        <v>0</v>
      </c>
      <c r="Y14" s="180">
        <v>0</v>
      </c>
      <c r="Z14" s="180">
        <v>0</v>
      </c>
      <c r="AA14" s="182">
        <f t="shared" si="32"/>
        <v>0</v>
      </c>
      <c r="AB14" s="180">
        <v>0</v>
      </c>
      <c r="AC14" s="180">
        <v>0</v>
      </c>
      <c r="AD14" s="182">
        <f t="shared" si="33"/>
        <v>0</v>
      </c>
      <c r="AE14" s="180">
        <v>0</v>
      </c>
      <c r="AF14" s="180">
        <v>0</v>
      </c>
      <c r="AG14" s="182">
        <f t="shared" si="34"/>
        <v>0</v>
      </c>
      <c r="AH14" s="180">
        <v>0</v>
      </c>
      <c r="AI14" s="180">
        <v>0</v>
      </c>
      <c r="AJ14" s="182">
        <f t="shared" si="35"/>
        <v>0</v>
      </c>
      <c r="AK14" s="180">
        <v>0</v>
      </c>
      <c r="AL14" s="180">
        <v>0</v>
      </c>
      <c r="AM14" s="182">
        <f t="shared" si="36"/>
        <v>0</v>
      </c>
      <c r="AN14" s="180">
        <v>0</v>
      </c>
      <c r="AO14" s="180">
        <v>0</v>
      </c>
      <c r="AP14" s="182">
        <f t="shared" si="37"/>
        <v>0</v>
      </c>
      <c r="AQ14" s="180">
        <v>0</v>
      </c>
      <c r="AR14" s="180">
        <v>0</v>
      </c>
      <c r="AS14" s="182">
        <f t="shared" si="38"/>
        <v>0</v>
      </c>
      <c r="AT14" s="180">
        <v>0</v>
      </c>
      <c r="AU14" s="180">
        <v>0</v>
      </c>
      <c r="AV14" s="182">
        <f t="shared" si="39"/>
        <v>0</v>
      </c>
      <c r="AW14" s="180">
        <v>0</v>
      </c>
      <c r="AX14" s="180">
        <v>0</v>
      </c>
      <c r="AY14" s="182">
        <f t="shared" si="40"/>
        <v>0</v>
      </c>
      <c r="AZ14" s="180">
        <v>0</v>
      </c>
      <c r="BA14" s="180">
        <v>0</v>
      </c>
      <c r="BB14" s="182">
        <f t="shared" si="41"/>
        <v>0</v>
      </c>
      <c r="BC14" s="180">
        <v>0</v>
      </c>
      <c r="BD14" s="180">
        <v>0</v>
      </c>
      <c r="BE14" s="182">
        <f t="shared" si="42"/>
        <v>0</v>
      </c>
      <c r="BF14" s="180">
        <v>0</v>
      </c>
      <c r="BG14" s="180">
        <v>0</v>
      </c>
      <c r="BH14" s="182">
        <f t="shared" si="43"/>
        <v>0</v>
      </c>
      <c r="BI14" s="180">
        <v>0</v>
      </c>
      <c r="BJ14" s="180">
        <v>0</v>
      </c>
      <c r="BK14" s="182">
        <f t="shared" si="44"/>
        <v>0</v>
      </c>
      <c r="BL14" s="180">
        <v>0</v>
      </c>
      <c r="BM14" s="180">
        <f t="shared" ref="BM14:BM68" si="50">SUM(W14,AC14,AI14,AO14,AU14,BA14,BG14)</f>
        <v>0</v>
      </c>
      <c r="BN14" s="182">
        <f t="shared" si="45"/>
        <v>0</v>
      </c>
      <c r="BO14" s="180">
        <v>0</v>
      </c>
      <c r="BP14" s="180">
        <f t="shared" ref="BP14:BP68" si="51">SUM(Z14,AF14,AL14,AR14,AX14,BD14,BJ14)</f>
        <v>0</v>
      </c>
      <c r="BQ14" s="182">
        <f t="shared" si="46"/>
        <v>0</v>
      </c>
      <c r="BR14" s="180">
        <v>0</v>
      </c>
      <c r="BS14" s="180">
        <v>0</v>
      </c>
      <c r="BT14" s="180">
        <v>0</v>
      </c>
      <c r="BU14" s="180">
        <v>0</v>
      </c>
      <c r="BV14" s="180">
        <v>0</v>
      </c>
      <c r="BW14" s="180">
        <v>0</v>
      </c>
      <c r="BX14" s="180">
        <v>0</v>
      </c>
      <c r="BY14" s="180">
        <v>0</v>
      </c>
      <c r="BZ14" s="180">
        <v>0</v>
      </c>
      <c r="CA14" s="180">
        <v>0</v>
      </c>
    </row>
    <row r="15" spans="1:110" x14ac:dyDescent="0.2">
      <c r="B15" s="185" t="s">
        <v>168</v>
      </c>
      <c r="C15" s="185" t="s">
        <v>169</v>
      </c>
      <c r="D15" s="186"/>
      <c r="E15" s="187" t="s">
        <v>170</v>
      </c>
      <c r="F15" s="180">
        <v>0</v>
      </c>
      <c r="G15" s="180">
        <v>0</v>
      </c>
      <c r="H15" s="180">
        <v>0</v>
      </c>
      <c r="I15" s="181">
        <f>VLOOKUP($B15,'[2]A - Dwelling Stock'!$B$13:$AH$463,32,FALSE)</f>
        <v>0</v>
      </c>
      <c r="J15" s="182">
        <f t="shared" si="47"/>
        <v>0</v>
      </c>
      <c r="K15" s="180">
        <v>0</v>
      </c>
      <c r="L15" s="182">
        <f>VLOOKUP($C15,'[2]A - Dwelling Stock'!$C$13:$AH$463,32,FALSE)</f>
        <v>0</v>
      </c>
      <c r="M15" s="182">
        <f t="shared" si="48"/>
        <v>0</v>
      </c>
      <c r="N15" s="183">
        <v>0</v>
      </c>
      <c r="O15" s="181">
        <f>VLOOKUP($B15,'[2]A - Dwelling Stock'!$B$13:$AH$463,32,FALSE)</f>
        <v>0</v>
      </c>
      <c r="P15" s="182">
        <f t="shared" si="28"/>
        <v>0</v>
      </c>
      <c r="Q15" s="180">
        <v>0</v>
      </c>
      <c r="R15" s="182">
        <f>VLOOKUP($C15,'[2]A - Dwelling Stock'!$C$13:$AH$463,32,FALSE)</f>
        <v>0</v>
      </c>
      <c r="S15" s="182">
        <f t="shared" si="49"/>
        <v>0</v>
      </c>
      <c r="T15" s="182">
        <f t="shared" si="29"/>
        <v>0</v>
      </c>
      <c r="U15" s="184">
        <f t="shared" si="30"/>
        <v>0</v>
      </c>
      <c r="V15" s="183">
        <v>0</v>
      </c>
      <c r="W15" s="182">
        <v>0</v>
      </c>
      <c r="X15" s="182">
        <f t="shared" si="31"/>
        <v>0</v>
      </c>
      <c r="Y15" s="180">
        <v>0</v>
      </c>
      <c r="Z15" s="180">
        <v>0</v>
      </c>
      <c r="AA15" s="182">
        <f t="shared" si="32"/>
        <v>0</v>
      </c>
      <c r="AB15" s="180">
        <v>0</v>
      </c>
      <c r="AC15" s="180">
        <v>0</v>
      </c>
      <c r="AD15" s="182">
        <f t="shared" si="33"/>
        <v>0</v>
      </c>
      <c r="AE15" s="180">
        <v>0</v>
      </c>
      <c r="AF15" s="180">
        <v>0</v>
      </c>
      <c r="AG15" s="182">
        <f t="shared" si="34"/>
        <v>0</v>
      </c>
      <c r="AH15" s="180">
        <v>0</v>
      </c>
      <c r="AI15" s="180">
        <v>0</v>
      </c>
      <c r="AJ15" s="182">
        <f t="shared" si="35"/>
        <v>0</v>
      </c>
      <c r="AK15" s="180">
        <v>0</v>
      </c>
      <c r="AL15" s="180">
        <v>0</v>
      </c>
      <c r="AM15" s="182">
        <f t="shared" si="36"/>
        <v>0</v>
      </c>
      <c r="AN15" s="180">
        <v>0</v>
      </c>
      <c r="AO15" s="180">
        <v>0</v>
      </c>
      <c r="AP15" s="182">
        <f t="shared" si="37"/>
        <v>0</v>
      </c>
      <c r="AQ15" s="180">
        <v>0</v>
      </c>
      <c r="AR15" s="180">
        <v>0</v>
      </c>
      <c r="AS15" s="182">
        <f t="shared" si="38"/>
        <v>0</v>
      </c>
      <c r="AT15" s="180">
        <v>0</v>
      </c>
      <c r="AU15" s="180">
        <v>0</v>
      </c>
      <c r="AV15" s="182">
        <f t="shared" si="39"/>
        <v>0</v>
      </c>
      <c r="AW15" s="180">
        <v>0</v>
      </c>
      <c r="AX15" s="180">
        <v>0</v>
      </c>
      <c r="AY15" s="182">
        <f t="shared" si="40"/>
        <v>0</v>
      </c>
      <c r="AZ15" s="180">
        <v>0</v>
      </c>
      <c r="BA15" s="180">
        <v>0</v>
      </c>
      <c r="BB15" s="182">
        <f t="shared" si="41"/>
        <v>0</v>
      </c>
      <c r="BC15" s="180">
        <v>0</v>
      </c>
      <c r="BD15" s="180">
        <v>0</v>
      </c>
      <c r="BE15" s="182">
        <f t="shared" si="42"/>
        <v>0</v>
      </c>
      <c r="BF15" s="180">
        <v>0</v>
      </c>
      <c r="BG15" s="180">
        <v>0</v>
      </c>
      <c r="BH15" s="182">
        <f t="shared" si="43"/>
        <v>0</v>
      </c>
      <c r="BI15" s="180">
        <v>0</v>
      </c>
      <c r="BJ15" s="180">
        <v>0</v>
      </c>
      <c r="BK15" s="182">
        <f t="shared" si="44"/>
        <v>0</v>
      </c>
      <c r="BL15" s="180">
        <v>0</v>
      </c>
      <c r="BM15" s="180">
        <f t="shared" si="50"/>
        <v>0</v>
      </c>
      <c r="BN15" s="182">
        <f t="shared" si="45"/>
        <v>0</v>
      </c>
      <c r="BO15" s="180">
        <v>0</v>
      </c>
      <c r="BP15" s="180">
        <f t="shared" si="51"/>
        <v>0</v>
      </c>
      <c r="BQ15" s="182">
        <f t="shared" si="46"/>
        <v>0</v>
      </c>
      <c r="BR15" s="180">
        <v>0</v>
      </c>
      <c r="BS15" s="180">
        <v>0</v>
      </c>
      <c r="BT15" s="180">
        <v>0</v>
      </c>
      <c r="BU15" s="180">
        <v>0</v>
      </c>
      <c r="BV15" s="180">
        <v>0</v>
      </c>
      <c r="BW15" s="180">
        <v>0</v>
      </c>
      <c r="BX15" s="180">
        <v>0</v>
      </c>
      <c r="BY15" s="180">
        <v>0</v>
      </c>
      <c r="BZ15" s="180">
        <v>0</v>
      </c>
      <c r="CA15" s="180">
        <v>0</v>
      </c>
    </row>
    <row r="16" spans="1:110" x14ac:dyDescent="0.2">
      <c r="B16" s="185" t="s">
        <v>171</v>
      </c>
      <c r="C16" s="185" t="s">
        <v>172</v>
      </c>
      <c r="D16" s="186"/>
      <c r="E16" s="187" t="s">
        <v>173</v>
      </c>
      <c r="F16" s="180">
        <v>48</v>
      </c>
      <c r="G16" s="180">
        <v>48</v>
      </c>
      <c r="H16" s="180">
        <v>74.17</v>
      </c>
      <c r="I16" s="181">
        <f>VLOOKUP($B16,'[2]A - Dwelling Stock'!$B$13:$AH$463,32,FALSE)</f>
        <v>4387</v>
      </c>
      <c r="J16" s="182">
        <f t="shared" si="47"/>
        <v>325383.78999999998</v>
      </c>
      <c r="K16" s="180">
        <v>96.18</v>
      </c>
      <c r="L16" s="182">
        <f>VLOOKUP($C16,'[2]A - Dwelling Stock'!$C$13:$AH$463,32,FALSE)</f>
        <v>374</v>
      </c>
      <c r="M16" s="182">
        <f t="shared" si="48"/>
        <v>35971.32</v>
      </c>
      <c r="N16" s="183">
        <v>68.459999999999994</v>
      </c>
      <c r="O16" s="181">
        <f>VLOOKUP($B16,'[2]A - Dwelling Stock'!$B$13:$AH$463,32,FALSE)</f>
        <v>4387</v>
      </c>
      <c r="P16" s="182">
        <f t="shared" si="28"/>
        <v>300334.01999999996</v>
      </c>
      <c r="Q16" s="180">
        <v>88.78</v>
      </c>
      <c r="R16" s="182">
        <f>VLOOKUP($C16,'[2]A - Dwelling Stock'!$C$13:$AH$463,32,FALSE)</f>
        <v>374</v>
      </c>
      <c r="S16" s="182">
        <f t="shared" si="49"/>
        <v>33203.72</v>
      </c>
      <c r="T16" s="182">
        <f>IF(O16=0,0,(P16+S16))</f>
        <v>333537.74</v>
      </c>
      <c r="U16" s="184">
        <f>IF(O16=0,0,T16/(O16+R16))</f>
        <v>70.056236084856124</v>
      </c>
      <c r="V16" s="183">
        <v>52.31</v>
      </c>
      <c r="W16" s="182">
        <v>87</v>
      </c>
      <c r="X16" s="182">
        <f t="shared" si="31"/>
        <v>4550.97</v>
      </c>
      <c r="Y16" s="180">
        <v>0</v>
      </c>
      <c r="Z16" s="180">
        <v>0</v>
      </c>
      <c r="AA16" s="182">
        <f t="shared" si="32"/>
        <v>0</v>
      </c>
      <c r="AB16" s="180">
        <v>63.4</v>
      </c>
      <c r="AC16" s="180">
        <v>2316</v>
      </c>
      <c r="AD16" s="182">
        <f t="shared" si="33"/>
        <v>146834.4</v>
      </c>
      <c r="AE16" s="180">
        <v>78.290000000000006</v>
      </c>
      <c r="AF16" s="180">
        <v>222</v>
      </c>
      <c r="AG16" s="182">
        <f t="shared" si="34"/>
        <v>17380.38</v>
      </c>
      <c r="AH16" s="180">
        <v>70.959999999999994</v>
      </c>
      <c r="AI16" s="180">
        <v>878</v>
      </c>
      <c r="AJ16" s="182">
        <f t="shared" si="35"/>
        <v>62302.879999999997</v>
      </c>
      <c r="AK16" s="180">
        <v>96.85</v>
      </c>
      <c r="AL16" s="180">
        <v>69</v>
      </c>
      <c r="AM16" s="182">
        <f t="shared" si="36"/>
        <v>6682.65</v>
      </c>
      <c r="AN16" s="180">
        <v>77.73</v>
      </c>
      <c r="AO16" s="180">
        <v>977</v>
      </c>
      <c r="AP16" s="182">
        <f t="shared" si="37"/>
        <v>75942.210000000006</v>
      </c>
      <c r="AQ16" s="180">
        <v>109.89</v>
      </c>
      <c r="AR16" s="180">
        <v>79</v>
      </c>
      <c r="AS16" s="182">
        <f t="shared" si="38"/>
        <v>8681.31</v>
      </c>
      <c r="AT16" s="180">
        <v>89.94</v>
      </c>
      <c r="AU16" s="180">
        <v>82</v>
      </c>
      <c r="AV16" s="182">
        <f t="shared" si="39"/>
        <v>7375.08</v>
      </c>
      <c r="AW16" s="180">
        <v>114.84</v>
      </c>
      <c r="AX16" s="180">
        <v>4</v>
      </c>
      <c r="AY16" s="182">
        <f t="shared" si="40"/>
        <v>459.36</v>
      </c>
      <c r="AZ16" s="180">
        <v>109.59</v>
      </c>
      <c r="BA16" s="180">
        <v>1</v>
      </c>
      <c r="BB16" s="182">
        <f t="shared" si="41"/>
        <v>109.59</v>
      </c>
      <c r="BC16" s="180">
        <v>0</v>
      </c>
      <c r="BD16" s="180">
        <v>0</v>
      </c>
      <c r="BE16" s="182">
        <f t="shared" si="42"/>
        <v>0</v>
      </c>
      <c r="BF16" s="180">
        <v>108.82</v>
      </c>
      <c r="BG16" s="180">
        <v>2</v>
      </c>
      <c r="BH16" s="182">
        <f t="shared" si="43"/>
        <v>217.64</v>
      </c>
      <c r="BI16" s="180">
        <v>0</v>
      </c>
      <c r="BJ16" s="180">
        <v>0</v>
      </c>
      <c r="BK16" s="182">
        <f t="shared" si="44"/>
        <v>0</v>
      </c>
      <c r="BL16" s="180">
        <v>68.459999999999994</v>
      </c>
      <c r="BM16" s="180">
        <f t="shared" si="50"/>
        <v>4343</v>
      </c>
      <c r="BN16" s="182">
        <f t="shared" si="45"/>
        <v>297321.77999999997</v>
      </c>
      <c r="BO16" s="180">
        <v>88.78</v>
      </c>
      <c r="BP16" s="180">
        <f t="shared" si="51"/>
        <v>374</v>
      </c>
      <c r="BQ16" s="182">
        <f t="shared" si="46"/>
        <v>33203.72</v>
      </c>
      <c r="BR16" s="180">
        <v>296348.55</v>
      </c>
      <c r="BS16" s="180">
        <v>247539.93</v>
      </c>
      <c r="BT16" s="180">
        <v>2548</v>
      </c>
      <c r="BU16" s="180">
        <v>254488</v>
      </c>
      <c r="BV16" s="180">
        <v>19420269</v>
      </c>
      <c r="BW16" s="180">
        <v>0</v>
      </c>
      <c r="BX16" s="180">
        <v>1188079.28</v>
      </c>
      <c r="BY16" s="180">
        <v>18232190</v>
      </c>
      <c r="BZ16" s="180">
        <v>2.8</v>
      </c>
      <c r="CA16" s="180">
        <v>100</v>
      </c>
    </row>
    <row r="17" spans="2:79" x14ac:dyDescent="0.2">
      <c r="B17" s="121" t="s">
        <v>174</v>
      </c>
      <c r="C17" s="121" t="s">
        <v>175</v>
      </c>
      <c r="E17" s="179" t="s">
        <v>176</v>
      </c>
      <c r="F17" s="180">
        <v>52</v>
      </c>
      <c r="G17" s="180">
        <v>52</v>
      </c>
      <c r="H17" s="180">
        <v>85.64</v>
      </c>
      <c r="I17" s="181">
        <f>VLOOKUP($B17,'[2]A - Dwelling Stock'!$B$13:$AH$463,32,FALSE)</f>
        <v>5063</v>
      </c>
      <c r="J17" s="182">
        <f t="shared" si="47"/>
        <v>433595.32</v>
      </c>
      <c r="K17" s="180">
        <v>141.36000000000001</v>
      </c>
      <c r="L17" s="182">
        <f>VLOOKUP($C17,'[2]A - Dwelling Stock'!$C$13:$AH$463,32,FALSE)</f>
        <v>122</v>
      </c>
      <c r="M17" s="182">
        <f t="shared" si="48"/>
        <v>17245.920000000002</v>
      </c>
      <c r="N17" s="183">
        <v>85.64</v>
      </c>
      <c r="O17" s="181">
        <f>VLOOKUP($B17,'[2]A - Dwelling Stock'!$B$13:$AH$463,32,FALSE)</f>
        <v>5063</v>
      </c>
      <c r="P17" s="182">
        <f t="shared" si="28"/>
        <v>433595.32</v>
      </c>
      <c r="Q17" s="180">
        <v>141.36000000000001</v>
      </c>
      <c r="R17" s="182">
        <f>VLOOKUP($C17,'[2]A - Dwelling Stock'!$C$13:$AH$463,32,FALSE)</f>
        <v>122</v>
      </c>
      <c r="S17" s="182">
        <f t="shared" si="49"/>
        <v>17245.920000000002</v>
      </c>
      <c r="T17" s="182">
        <f t="shared" ref="T17:T68" si="52">IF(O17=0,0,(P17+S17))</f>
        <v>450841.24</v>
      </c>
      <c r="U17" s="184">
        <f t="shared" ref="U17:U68" si="53">IF(O17=0,0,T17/(O17+R17))</f>
        <v>86.951058823529408</v>
      </c>
      <c r="V17" s="183">
        <v>67.06</v>
      </c>
      <c r="W17" s="182">
        <v>407</v>
      </c>
      <c r="X17" s="182">
        <f t="shared" si="31"/>
        <v>27293.420000000002</v>
      </c>
      <c r="Y17" s="188">
        <v>0</v>
      </c>
      <c r="Z17" s="180">
        <v>0</v>
      </c>
      <c r="AA17" s="182">
        <f t="shared" si="32"/>
        <v>0</v>
      </c>
      <c r="AB17" s="180">
        <v>76.77</v>
      </c>
      <c r="AC17" s="180">
        <v>1975</v>
      </c>
      <c r="AD17" s="182">
        <f t="shared" si="33"/>
        <v>151620.75</v>
      </c>
      <c r="AE17" s="180">
        <v>121.75</v>
      </c>
      <c r="AF17" s="180">
        <v>20</v>
      </c>
      <c r="AG17" s="182">
        <f t="shared" si="34"/>
        <v>2435</v>
      </c>
      <c r="AH17" s="180">
        <v>87.36</v>
      </c>
      <c r="AI17" s="180">
        <v>1523</v>
      </c>
      <c r="AJ17" s="182">
        <f t="shared" si="35"/>
        <v>133049.28</v>
      </c>
      <c r="AK17" s="180">
        <v>138.66</v>
      </c>
      <c r="AL17" s="180">
        <v>32</v>
      </c>
      <c r="AM17" s="182">
        <f t="shared" si="36"/>
        <v>4437.12</v>
      </c>
      <c r="AN17" s="180">
        <v>103.83</v>
      </c>
      <c r="AO17" s="180">
        <v>1052</v>
      </c>
      <c r="AP17" s="182">
        <f t="shared" si="37"/>
        <v>109229.16</v>
      </c>
      <c r="AQ17" s="180">
        <v>162.47999999999999</v>
      </c>
      <c r="AR17" s="180">
        <v>65</v>
      </c>
      <c r="AS17" s="182">
        <f t="shared" si="38"/>
        <v>10561.199999999999</v>
      </c>
      <c r="AT17" s="180">
        <v>109.15</v>
      </c>
      <c r="AU17" s="180">
        <v>96</v>
      </c>
      <c r="AV17" s="182">
        <f t="shared" si="39"/>
        <v>10478.400000000001</v>
      </c>
      <c r="AW17" s="180">
        <v>188.1</v>
      </c>
      <c r="AX17" s="180">
        <v>5</v>
      </c>
      <c r="AY17" s="182">
        <f t="shared" si="40"/>
        <v>940.5</v>
      </c>
      <c r="AZ17" s="180">
        <v>115.95</v>
      </c>
      <c r="BA17" s="180">
        <v>8</v>
      </c>
      <c r="BB17" s="182">
        <f t="shared" si="41"/>
        <v>927.6</v>
      </c>
      <c r="BC17" s="188">
        <v>0</v>
      </c>
      <c r="BD17" s="180">
        <v>0</v>
      </c>
      <c r="BE17" s="182">
        <f t="shared" si="42"/>
        <v>0</v>
      </c>
      <c r="BF17" s="180">
        <v>121.26</v>
      </c>
      <c r="BG17" s="180">
        <v>2</v>
      </c>
      <c r="BH17" s="182">
        <f t="shared" si="43"/>
        <v>242.52</v>
      </c>
      <c r="BI17" s="188">
        <v>0</v>
      </c>
      <c r="BJ17" s="180">
        <v>0</v>
      </c>
      <c r="BK17" s="182">
        <f t="shared" si="44"/>
        <v>0</v>
      </c>
      <c r="BL17" s="180">
        <v>85.64</v>
      </c>
      <c r="BM17" s="180">
        <f t="shared" si="50"/>
        <v>5063</v>
      </c>
      <c r="BN17" s="182">
        <f t="shared" si="45"/>
        <v>433595.32</v>
      </c>
      <c r="BO17" s="180">
        <v>141.36000000000001</v>
      </c>
      <c r="BP17" s="180">
        <f t="shared" si="51"/>
        <v>122</v>
      </c>
      <c r="BQ17" s="182">
        <f t="shared" si="46"/>
        <v>17245.920000000002</v>
      </c>
      <c r="BR17" s="180">
        <v>458374.85</v>
      </c>
      <c r="BS17" s="180">
        <v>630952.88</v>
      </c>
      <c r="BT17" s="180">
        <v>199985</v>
      </c>
      <c r="BU17" s="180">
        <v>65921</v>
      </c>
      <c r="BV17" s="180">
        <v>23051736.16</v>
      </c>
      <c r="BW17" s="180">
        <v>2865.77</v>
      </c>
      <c r="BX17" s="180">
        <v>157423.14000000001</v>
      </c>
      <c r="BY17" s="180">
        <v>22891447</v>
      </c>
      <c r="BZ17" s="180">
        <v>4.7</v>
      </c>
      <c r="CA17" s="180">
        <v>99.1</v>
      </c>
    </row>
    <row r="18" spans="2:79" x14ac:dyDescent="0.2">
      <c r="B18" s="121" t="s">
        <v>177</v>
      </c>
      <c r="C18" s="121" t="s">
        <v>178</v>
      </c>
      <c r="E18" s="179" t="s">
        <v>179</v>
      </c>
      <c r="F18" s="180">
        <v>0</v>
      </c>
      <c r="G18" s="180">
        <v>0</v>
      </c>
      <c r="H18" s="180">
        <v>0</v>
      </c>
      <c r="I18" s="181">
        <f>VLOOKUP($B18,'[2]A - Dwelling Stock'!$B$13:$AH$463,32,FALSE)</f>
        <v>0</v>
      </c>
      <c r="J18" s="182">
        <f t="shared" si="47"/>
        <v>0</v>
      </c>
      <c r="K18" s="180">
        <v>0</v>
      </c>
      <c r="L18" s="182">
        <f>VLOOKUP($C18,'[2]A - Dwelling Stock'!$C$13:$AH$463,32,FALSE)</f>
        <v>0</v>
      </c>
      <c r="M18" s="182">
        <f t="shared" si="48"/>
        <v>0</v>
      </c>
      <c r="N18" s="183">
        <v>0</v>
      </c>
      <c r="O18" s="181">
        <f>VLOOKUP($B18,'[2]A - Dwelling Stock'!$B$13:$AH$463,32,FALSE)</f>
        <v>0</v>
      </c>
      <c r="P18" s="182">
        <f t="shared" si="28"/>
        <v>0</v>
      </c>
      <c r="Q18" s="180">
        <v>0</v>
      </c>
      <c r="R18" s="182">
        <f>VLOOKUP($C18,'[2]A - Dwelling Stock'!$C$13:$AH$463,32,FALSE)</f>
        <v>0</v>
      </c>
      <c r="S18" s="182">
        <f t="shared" si="49"/>
        <v>0</v>
      </c>
      <c r="T18" s="182">
        <f t="shared" si="52"/>
        <v>0</v>
      </c>
      <c r="U18" s="184">
        <f t="shared" si="53"/>
        <v>0</v>
      </c>
      <c r="V18" s="183">
        <v>0</v>
      </c>
      <c r="W18" s="182">
        <v>0</v>
      </c>
      <c r="X18" s="182">
        <f t="shared" si="31"/>
        <v>0</v>
      </c>
      <c r="Y18" s="180">
        <v>0</v>
      </c>
      <c r="Z18" s="180">
        <v>0</v>
      </c>
      <c r="AA18" s="182">
        <f t="shared" si="32"/>
        <v>0</v>
      </c>
      <c r="AB18" s="180">
        <v>0</v>
      </c>
      <c r="AC18" s="180">
        <v>0</v>
      </c>
      <c r="AD18" s="182">
        <f t="shared" si="33"/>
        <v>0</v>
      </c>
      <c r="AE18" s="180">
        <v>0</v>
      </c>
      <c r="AF18" s="180">
        <v>0</v>
      </c>
      <c r="AG18" s="182">
        <f t="shared" si="34"/>
        <v>0</v>
      </c>
      <c r="AH18" s="180">
        <v>0</v>
      </c>
      <c r="AI18" s="180">
        <v>0</v>
      </c>
      <c r="AJ18" s="182">
        <f t="shared" si="35"/>
        <v>0</v>
      </c>
      <c r="AK18" s="180">
        <v>0</v>
      </c>
      <c r="AL18" s="180">
        <v>0</v>
      </c>
      <c r="AM18" s="182">
        <f t="shared" si="36"/>
        <v>0</v>
      </c>
      <c r="AN18" s="180">
        <v>0</v>
      </c>
      <c r="AO18" s="180">
        <v>0</v>
      </c>
      <c r="AP18" s="182">
        <f t="shared" si="37"/>
        <v>0</v>
      </c>
      <c r="AQ18" s="180">
        <v>0</v>
      </c>
      <c r="AR18" s="180">
        <v>0</v>
      </c>
      <c r="AS18" s="182">
        <f t="shared" si="38"/>
        <v>0</v>
      </c>
      <c r="AT18" s="180">
        <v>0</v>
      </c>
      <c r="AU18" s="180">
        <v>0</v>
      </c>
      <c r="AV18" s="182">
        <f t="shared" si="39"/>
        <v>0</v>
      </c>
      <c r="AW18" s="180">
        <v>0</v>
      </c>
      <c r="AX18" s="180">
        <v>0</v>
      </c>
      <c r="AY18" s="182">
        <f t="shared" si="40"/>
        <v>0</v>
      </c>
      <c r="AZ18" s="180">
        <v>0</v>
      </c>
      <c r="BA18" s="180">
        <v>0</v>
      </c>
      <c r="BB18" s="182">
        <f t="shared" si="41"/>
        <v>0</v>
      </c>
      <c r="BC18" s="180">
        <v>0</v>
      </c>
      <c r="BD18" s="180">
        <v>0</v>
      </c>
      <c r="BE18" s="182">
        <f t="shared" si="42"/>
        <v>0</v>
      </c>
      <c r="BF18" s="180">
        <v>0</v>
      </c>
      <c r="BG18" s="180">
        <v>0</v>
      </c>
      <c r="BH18" s="182">
        <f t="shared" si="43"/>
        <v>0</v>
      </c>
      <c r="BI18" s="180">
        <v>0</v>
      </c>
      <c r="BJ18" s="180">
        <v>0</v>
      </c>
      <c r="BK18" s="182">
        <f t="shared" si="44"/>
        <v>0</v>
      </c>
      <c r="BL18" s="180">
        <v>0</v>
      </c>
      <c r="BM18" s="180">
        <f t="shared" si="50"/>
        <v>0</v>
      </c>
      <c r="BN18" s="182">
        <f t="shared" si="45"/>
        <v>0</v>
      </c>
      <c r="BO18" s="180">
        <v>0</v>
      </c>
      <c r="BP18" s="180">
        <f t="shared" si="51"/>
        <v>0</v>
      </c>
      <c r="BQ18" s="182">
        <f t="shared" si="46"/>
        <v>0</v>
      </c>
      <c r="BR18" s="180">
        <v>0</v>
      </c>
      <c r="BS18" s="180">
        <v>0</v>
      </c>
      <c r="BT18" s="180">
        <v>0</v>
      </c>
      <c r="BU18" s="180">
        <v>0</v>
      </c>
      <c r="BV18" s="180">
        <v>0</v>
      </c>
      <c r="BW18" s="180">
        <v>0</v>
      </c>
      <c r="BX18" s="180">
        <v>0</v>
      </c>
      <c r="BY18" s="180">
        <v>0</v>
      </c>
      <c r="BZ18" s="180">
        <v>0</v>
      </c>
      <c r="CA18" s="180">
        <v>0</v>
      </c>
    </row>
    <row r="19" spans="2:79" x14ac:dyDescent="0.2">
      <c r="B19" s="121" t="s">
        <v>180</v>
      </c>
      <c r="C19" s="121" t="s">
        <v>181</v>
      </c>
      <c r="E19" s="179" t="s">
        <v>182</v>
      </c>
      <c r="F19" s="180">
        <v>52</v>
      </c>
      <c r="G19" s="180">
        <v>52</v>
      </c>
      <c r="H19" s="180">
        <v>85.65</v>
      </c>
      <c r="I19" s="181">
        <f>VLOOKUP($B19,'[2]A - Dwelling Stock'!$B$13:$AH$463,32,FALSE)</f>
        <v>11540</v>
      </c>
      <c r="J19" s="182">
        <f t="shared" si="47"/>
        <v>988401.00000000012</v>
      </c>
      <c r="K19" s="180">
        <v>161.25</v>
      </c>
      <c r="L19" s="182">
        <f>VLOOKUP($C19,'[2]A - Dwelling Stock'!$C$13:$AH$463,32,FALSE)</f>
        <v>11</v>
      </c>
      <c r="M19" s="182">
        <f t="shared" si="48"/>
        <v>1773.75</v>
      </c>
      <c r="N19" s="183">
        <v>85.65</v>
      </c>
      <c r="O19" s="181">
        <f>VLOOKUP($B19,'[2]A - Dwelling Stock'!$B$13:$AH$463,32,FALSE)</f>
        <v>11540</v>
      </c>
      <c r="P19" s="182">
        <f t="shared" si="28"/>
        <v>988401.00000000012</v>
      </c>
      <c r="Q19" s="180">
        <v>161.25</v>
      </c>
      <c r="R19" s="182">
        <f>VLOOKUP($C19,'[2]A - Dwelling Stock'!$C$13:$AH$463,32,FALSE)</f>
        <v>11</v>
      </c>
      <c r="S19" s="182">
        <f t="shared" si="49"/>
        <v>1773.75</v>
      </c>
      <c r="T19" s="182">
        <f t="shared" si="52"/>
        <v>990174.75000000012</v>
      </c>
      <c r="U19" s="184">
        <f t="shared" si="53"/>
        <v>85.721993766773451</v>
      </c>
      <c r="V19" s="183">
        <v>65.75</v>
      </c>
      <c r="W19" s="182">
        <v>694</v>
      </c>
      <c r="X19" s="182">
        <f t="shared" si="31"/>
        <v>45630.5</v>
      </c>
      <c r="Y19" s="180">
        <v>0</v>
      </c>
      <c r="Z19" s="180">
        <v>0</v>
      </c>
      <c r="AA19" s="182">
        <f t="shared" si="32"/>
        <v>0</v>
      </c>
      <c r="AB19" s="180">
        <v>75.790000000000006</v>
      </c>
      <c r="AC19" s="180">
        <v>3536</v>
      </c>
      <c r="AD19" s="182">
        <f t="shared" si="33"/>
        <v>267993.44</v>
      </c>
      <c r="AE19" s="180">
        <v>146.41</v>
      </c>
      <c r="AF19" s="180">
        <v>9</v>
      </c>
      <c r="AG19" s="182">
        <f t="shared" si="34"/>
        <v>1317.69</v>
      </c>
      <c r="AH19" s="180">
        <v>86.23</v>
      </c>
      <c r="AI19" s="180">
        <v>4379</v>
      </c>
      <c r="AJ19" s="182">
        <f t="shared" si="35"/>
        <v>377601.17000000004</v>
      </c>
      <c r="AK19" s="180">
        <v>0</v>
      </c>
      <c r="AL19" s="180">
        <v>0</v>
      </c>
      <c r="AM19" s="182">
        <f t="shared" si="36"/>
        <v>0</v>
      </c>
      <c r="AN19" s="180">
        <v>100.31</v>
      </c>
      <c r="AO19" s="180">
        <v>2653</v>
      </c>
      <c r="AP19" s="182">
        <f t="shared" si="37"/>
        <v>266122.43</v>
      </c>
      <c r="AQ19" s="180">
        <v>227.8</v>
      </c>
      <c r="AR19" s="180">
        <v>2</v>
      </c>
      <c r="AS19" s="182">
        <f t="shared" si="38"/>
        <v>455.6</v>
      </c>
      <c r="AT19" s="180">
        <v>107.11</v>
      </c>
      <c r="AU19" s="180">
        <v>230</v>
      </c>
      <c r="AV19" s="182">
        <f t="shared" si="39"/>
        <v>24635.3</v>
      </c>
      <c r="AW19" s="180">
        <v>0</v>
      </c>
      <c r="AX19" s="180">
        <v>0</v>
      </c>
      <c r="AY19" s="182">
        <f t="shared" si="40"/>
        <v>0</v>
      </c>
      <c r="AZ19" s="180">
        <v>122.84</v>
      </c>
      <c r="BA19" s="180">
        <v>42</v>
      </c>
      <c r="BB19" s="182">
        <f t="shared" si="41"/>
        <v>5159.28</v>
      </c>
      <c r="BC19" s="180">
        <v>0</v>
      </c>
      <c r="BD19" s="180">
        <v>0</v>
      </c>
      <c r="BE19" s="182">
        <f t="shared" si="42"/>
        <v>0</v>
      </c>
      <c r="BF19" s="180">
        <v>124.32</v>
      </c>
      <c r="BG19" s="180">
        <v>6</v>
      </c>
      <c r="BH19" s="182">
        <f t="shared" si="43"/>
        <v>745.92</v>
      </c>
      <c r="BI19" s="180">
        <v>0</v>
      </c>
      <c r="BJ19" s="180">
        <v>0</v>
      </c>
      <c r="BK19" s="182">
        <f t="shared" si="44"/>
        <v>0</v>
      </c>
      <c r="BL19" s="180">
        <v>85.65</v>
      </c>
      <c r="BM19" s="180">
        <f t="shared" si="50"/>
        <v>11540</v>
      </c>
      <c r="BN19" s="182">
        <f t="shared" si="45"/>
        <v>988401.00000000012</v>
      </c>
      <c r="BO19" s="180">
        <v>161.25</v>
      </c>
      <c r="BP19" s="180">
        <f t="shared" si="51"/>
        <v>11</v>
      </c>
      <c r="BQ19" s="182">
        <f t="shared" si="46"/>
        <v>1773.75</v>
      </c>
      <c r="BR19" s="180">
        <v>651536.87</v>
      </c>
      <c r="BS19" s="180">
        <v>611682.26</v>
      </c>
      <c r="BT19" s="180">
        <v>547442</v>
      </c>
      <c r="BU19" s="180">
        <v>246010</v>
      </c>
      <c r="BV19" s="180">
        <v>51712462.57</v>
      </c>
      <c r="BW19" s="180">
        <v>62163.1</v>
      </c>
      <c r="BX19" s="180">
        <v>478497.57</v>
      </c>
      <c r="BY19" s="180">
        <v>51171802</v>
      </c>
      <c r="BZ19" s="180">
        <v>2.4</v>
      </c>
      <c r="CA19" s="180">
        <v>98.9</v>
      </c>
    </row>
    <row r="20" spans="2:79" x14ac:dyDescent="0.2">
      <c r="B20" s="121" t="s">
        <v>183</v>
      </c>
      <c r="C20" s="121" t="s">
        <v>184</v>
      </c>
      <c r="E20" s="179" t="s">
        <v>185</v>
      </c>
      <c r="F20" s="180">
        <v>48</v>
      </c>
      <c r="G20" s="180">
        <v>0</v>
      </c>
      <c r="H20" s="180">
        <v>88.51</v>
      </c>
      <c r="I20" s="181">
        <f>VLOOKUP($B20,'[2]A - Dwelling Stock'!$B$13:$AH$463,32,FALSE)</f>
        <v>27478</v>
      </c>
      <c r="J20" s="182">
        <f t="shared" si="47"/>
        <v>2432077.7800000003</v>
      </c>
      <c r="K20" s="180">
        <v>0</v>
      </c>
      <c r="L20" s="182">
        <f>VLOOKUP($C20,'[2]A - Dwelling Stock'!$C$13:$AH$463,32,FALSE)</f>
        <v>0</v>
      </c>
      <c r="M20" s="182">
        <f t="shared" si="48"/>
        <v>0</v>
      </c>
      <c r="N20" s="183">
        <v>81.7</v>
      </c>
      <c r="O20" s="181">
        <f>VLOOKUP($B20,'[2]A - Dwelling Stock'!$B$13:$AH$463,32,FALSE)</f>
        <v>27478</v>
      </c>
      <c r="P20" s="182">
        <f t="shared" si="28"/>
        <v>2244952.6</v>
      </c>
      <c r="Q20" s="180">
        <v>0</v>
      </c>
      <c r="R20" s="182">
        <f>VLOOKUP($C20,'[2]A - Dwelling Stock'!$C$13:$AH$463,32,FALSE)</f>
        <v>0</v>
      </c>
      <c r="S20" s="182">
        <f t="shared" si="49"/>
        <v>0</v>
      </c>
      <c r="T20" s="182">
        <f t="shared" si="52"/>
        <v>2244952.6</v>
      </c>
      <c r="U20" s="184">
        <f t="shared" si="53"/>
        <v>81.7</v>
      </c>
      <c r="V20" s="183">
        <v>61.65</v>
      </c>
      <c r="W20" s="182">
        <v>309</v>
      </c>
      <c r="X20" s="182">
        <f t="shared" si="31"/>
        <v>19049.849999999999</v>
      </c>
      <c r="Y20" s="180">
        <v>0</v>
      </c>
      <c r="Z20" s="180">
        <v>0</v>
      </c>
      <c r="AA20" s="182">
        <f t="shared" si="32"/>
        <v>0</v>
      </c>
      <c r="AB20" s="180">
        <v>70.45</v>
      </c>
      <c r="AC20" s="180">
        <v>6590</v>
      </c>
      <c r="AD20" s="182">
        <f t="shared" si="33"/>
        <v>464265.5</v>
      </c>
      <c r="AE20" s="180">
        <v>0</v>
      </c>
      <c r="AF20" s="180">
        <v>0</v>
      </c>
      <c r="AG20" s="182">
        <f t="shared" si="34"/>
        <v>0</v>
      </c>
      <c r="AH20" s="180">
        <v>78.819999999999993</v>
      </c>
      <c r="AI20" s="180">
        <v>10581</v>
      </c>
      <c r="AJ20" s="182">
        <f t="shared" si="35"/>
        <v>833994.41999999993</v>
      </c>
      <c r="AK20" s="180">
        <v>0</v>
      </c>
      <c r="AL20" s="180">
        <v>0</v>
      </c>
      <c r="AM20" s="182">
        <f t="shared" si="36"/>
        <v>0</v>
      </c>
      <c r="AN20" s="180">
        <v>92.56</v>
      </c>
      <c r="AO20" s="180">
        <v>9591</v>
      </c>
      <c r="AP20" s="182">
        <f t="shared" si="37"/>
        <v>887742.96000000008</v>
      </c>
      <c r="AQ20" s="180">
        <v>0</v>
      </c>
      <c r="AR20" s="180">
        <v>0</v>
      </c>
      <c r="AS20" s="182">
        <f t="shared" si="38"/>
        <v>0</v>
      </c>
      <c r="AT20" s="180">
        <v>98.31</v>
      </c>
      <c r="AU20" s="180">
        <v>382</v>
      </c>
      <c r="AV20" s="182">
        <f t="shared" si="39"/>
        <v>37554.42</v>
      </c>
      <c r="AW20" s="180">
        <v>0</v>
      </c>
      <c r="AX20" s="180">
        <v>0</v>
      </c>
      <c r="AY20" s="182">
        <f t="shared" si="40"/>
        <v>0</v>
      </c>
      <c r="AZ20" s="180">
        <v>106.58</v>
      </c>
      <c r="BA20" s="180">
        <v>19</v>
      </c>
      <c r="BB20" s="182">
        <f t="shared" si="41"/>
        <v>2025.02</v>
      </c>
      <c r="BC20" s="180">
        <v>0</v>
      </c>
      <c r="BD20" s="180">
        <v>0</v>
      </c>
      <c r="BE20" s="182">
        <f t="shared" si="42"/>
        <v>0</v>
      </c>
      <c r="BF20" s="180">
        <v>124.25</v>
      </c>
      <c r="BG20" s="180">
        <v>6</v>
      </c>
      <c r="BH20" s="182">
        <f t="shared" si="43"/>
        <v>745.5</v>
      </c>
      <c r="BI20" s="180">
        <v>0</v>
      </c>
      <c r="BJ20" s="180">
        <v>0</v>
      </c>
      <c r="BK20" s="182">
        <f t="shared" si="44"/>
        <v>0</v>
      </c>
      <c r="BL20" s="180">
        <v>81.7</v>
      </c>
      <c r="BM20" s="180">
        <f t="shared" si="50"/>
        <v>27478</v>
      </c>
      <c r="BN20" s="182">
        <f t="shared" si="45"/>
        <v>2244952.6</v>
      </c>
      <c r="BO20" s="180">
        <v>0</v>
      </c>
      <c r="BP20" s="180">
        <f t="shared" si="51"/>
        <v>0</v>
      </c>
      <c r="BQ20" s="182">
        <f t="shared" si="46"/>
        <v>0</v>
      </c>
      <c r="BR20" s="180">
        <v>7791508.2999999998</v>
      </c>
      <c r="BS20" s="180">
        <v>2547210.0099999998</v>
      </c>
      <c r="BT20" s="180">
        <v>1292172</v>
      </c>
      <c r="BU20" s="180">
        <v>1290582</v>
      </c>
      <c r="BV20" s="180">
        <v>117100649.5</v>
      </c>
      <c r="BW20" s="180">
        <v>619459.61</v>
      </c>
      <c r="BX20" s="180">
        <v>2129708.89</v>
      </c>
      <c r="BY20" s="180">
        <v>114351481</v>
      </c>
      <c r="BZ20" s="180">
        <v>8.8000000000000007</v>
      </c>
      <c r="CA20" s="180">
        <v>98.9</v>
      </c>
    </row>
    <row r="21" spans="2:79" x14ac:dyDescent="0.2">
      <c r="B21" s="185" t="s">
        <v>186</v>
      </c>
      <c r="C21" s="185" t="s">
        <v>187</v>
      </c>
      <c r="D21" s="186"/>
      <c r="E21" s="187" t="s">
        <v>188</v>
      </c>
      <c r="F21" s="180">
        <v>48</v>
      </c>
      <c r="G21" s="180">
        <v>48</v>
      </c>
      <c r="H21" s="180">
        <v>110.67</v>
      </c>
      <c r="I21" s="181">
        <f>VLOOKUP($B21,'[2]A - Dwelling Stock'!$B$13:$AH$463,32,FALSE)</f>
        <v>5104</v>
      </c>
      <c r="J21" s="182">
        <f t="shared" si="47"/>
        <v>564859.68000000005</v>
      </c>
      <c r="K21" s="180">
        <v>165.06</v>
      </c>
      <c r="L21" s="182">
        <f>VLOOKUP($C21,'[2]A - Dwelling Stock'!$C$13:$AH$463,32,FALSE)</f>
        <v>4</v>
      </c>
      <c r="M21" s="182">
        <f t="shared" si="48"/>
        <v>660.24</v>
      </c>
      <c r="N21" s="183">
        <v>102.16</v>
      </c>
      <c r="O21" s="181">
        <f>VLOOKUP($B21,'[2]A - Dwelling Stock'!$B$13:$AH$463,32,FALSE)</f>
        <v>5104</v>
      </c>
      <c r="P21" s="182">
        <f t="shared" si="28"/>
        <v>521424.63999999996</v>
      </c>
      <c r="Q21" s="180">
        <v>152.36000000000001</v>
      </c>
      <c r="R21" s="182">
        <f>VLOOKUP($C21,'[2]A - Dwelling Stock'!$C$13:$AH$463,32,FALSE)</f>
        <v>4</v>
      </c>
      <c r="S21" s="182">
        <f t="shared" si="49"/>
        <v>609.44000000000005</v>
      </c>
      <c r="T21" s="182">
        <f t="shared" si="52"/>
        <v>522034.07999999996</v>
      </c>
      <c r="U21" s="184">
        <f t="shared" si="53"/>
        <v>102.19931088488644</v>
      </c>
      <c r="V21" s="183">
        <v>80.36</v>
      </c>
      <c r="W21" s="182">
        <v>76</v>
      </c>
      <c r="X21" s="182">
        <f t="shared" si="31"/>
        <v>6107.36</v>
      </c>
      <c r="Y21" s="180">
        <v>0</v>
      </c>
      <c r="Z21" s="180">
        <v>0</v>
      </c>
      <c r="AA21" s="182">
        <f t="shared" si="32"/>
        <v>0</v>
      </c>
      <c r="AB21" s="180">
        <v>90.56</v>
      </c>
      <c r="AC21" s="180">
        <v>1391</v>
      </c>
      <c r="AD21" s="182">
        <f t="shared" si="33"/>
        <v>125968.96000000001</v>
      </c>
      <c r="AE21" s="180">
        <v>0</v>
      </c>
      <c r="AF21" s="180">
        <v>0</v>
      </c>
      <c r="AG21" s="182">
        <f t="shared" si="34"/>
        <v>0</v>
      </c>
      <c r="AH21" s="180">
        <v>101.92</v>
      </c>
      <c r="AI21" s="180">
        <v>1510</v>
      </c>
      <c r="AJ21" s="182">
        <f t="shared" si="35"/>
        <v>153899.20000000001</v>
      </c>
      <c r="AK21" s="180">
        <v>152.36000000000001</v>
      </c>
      <c r="AL21" s="180">
        <v>4</v>
      </c>
      <c r="AM21" s="182">
        <f t="shared" si="36"/>
        <v>609.44000000000005</v>
      </c>
      <c r="AN21" s="180">
        <v>110.38</v>
      </c>
      <c r="AO21" s="180">
        <v>1961</v>
      </c>
      <c r="AP21" s="182">
        <f t="shared" si="37"/>
        <v>216455.18</v>
      </c>
      <c r="AQ21" s="180">
        <v>0</v>
      </c>
      <c r="AR21" s="180">
        <v>0</v>
      </c>
      <c r="AS21" s="182">
        <f t="shared" si="38"/>
        <v>0</v>
      </c>
      <c r="AT21" s="180">
        <v>119.38</v>
      </c>
      <c r="AU21" s="180">
        <v>140</v>
      </c>
      <c r="AV21" s="182">
        <f t="shared" si="39"/>
        <v>16713.2</v>
      </c>
      <c r="AW21" s="180">
        <v>0</v>
      </c>
      <c r="AX21" s="180">
        <v>0</v>
      </c>
      <c r="AY21" s="182">
        <f t="shared" si="40"/>
        <v>0</v>
      </c>
      <c r="AZ21" s="180">
        <v>138.08000000000001</v>
      </c>
      <c r="BA21" s="180">
        <v>1</v>
      </c>
      <c r="BB21" s="182">
        <f t="shared" si="41"/>
        <v>138.08000000000001</v>
      </c>
      <c r="BC21" s="180">
        <v>0</v>
      </c>
      <c r="BD21" s="180">
        <v>0</v>
      </c>
      <c r="BE21" s="182">
        <f t="shared" si="42"/>
        <v>0</v>
      </c>
      <c r="BF21" s="180">
        <v>175.39</v>
      </c>
      <c r="BG21" s="180">
        <v>1</v>
      </c>
      <c r="BH21" s="182">
        <f t="shared" si="43"/>
        <v>175.39</v>
      </c>
      <c r="BI21" s="180">
        <v>0</v>
      </c>
      <c r="BJ21" s="180">
        <v>0</v>
      </c>
      <c r="BK21" s="182">
        <f t="shared" si="44"/>
        <v>0</v>
      </c>
      <c r="BL21" s="180">
        <v>102.24</v>
      </c>
      <c r="BM21" s="180">
        <f t="shared" si="50"/>
        <v>5080</v>
      </c>
      <c r="BN21" s="182">
        <f t="shared" si="45"/>
        <v>519379.19999999995</v>
      </c>
      <c r="BO21" s="180">
        <v>152.36000000000001</v>
      </c>
      <c r="BP21" s="180">
        <f t="shared" si="51"/>
        <v>4</v>
      </c>
      <c r="BQ21" s="182">
        <f t="shared" si="46"/>
        <v>609.44000000000005</v>
      </c>
      <c r="BR21" s="180">
        <v>428234.33</v>
      </c>
      <c r="BS21" s="180">
        <v>481888.74</v>
      </c>
      <c r="BT21" s="180">
        <v>476423</v>
      </c>
      <c r="BU21" s="180">
        <v>14763</v>
      </c>
      <c r="BV21" s="180">
        <v>26933113.02</v>
      </c>
      <c r="BW21" s="180">
        <v>157768.32000000001</v>
      </c>
      <c r="BX21" s="180">
        <v>273859.37</v>
      </c>
      <c r="BY21" s="180">
        <v>26501485</v>
      </c>
      <c r="BZ21" s="180">
        <v>3.4</v>
      </c>
      <c r="CA21" s="180">
        <v>98.2</v>
      </c>
    </row>
    <row r="22" spans="2:79" x14ac:dyDescent="0.2">
      <c r="B22" s="185" t="s">
        <v>189</v>
      </c>
      <c r="C22" s="185" t="s">
        <v>190</v>
      </c>
      <c r="D22" s="186"/>
      <c r="E22" s="187" t="s">
        <v>191</v>
      </c>
      <c r="F22" s="180">
        <v>0</v>
      </c>
      <c r="G22" s="180">
        <v>0</v>
      </c>
      <c r="H22" s="180">
        <v>0</v>
      </c>
      <c r="I22" s="181">
        <f>VLOOKUP($B22,'[2]A - Dwelling Stock'!$B$13:$AH$463,32,FALSE)</f>
        <v>0</v>
      </c>
      <c r="J22" s="182">
        <f t="shared" si="47"/>
        <v>0</v>
      </c>
      <c r="K22" s="180">
        <v>0</v>
      </c>
      <c r="L22" s="182">
        <f>VLOOKUP($C22,'[2]A - Dwelling Stock'!$C$13:$AH$463,32,FALSE)</f>
        <v>0</v>
      </c>
      <c r="M22" s="182">
        <f t="shared" si="48"/>
        <v>0</v>
      </c>
      <c r="N22" s="183">
        <v>0</v>
      </c>
      <c r="O22" s="181">
        <f>VLOOKUP($B22,'[2]A - Dwelling Stock'!$B$13:$AH$463,32,FALSE)</f>
        <v>0</v>
      </c>
      <c r="P22" s="182">
        <f t="shared" si="28"/>
        <v>0</v>
      </c>
      <c r="Q22" s="180">
        <v>0</v>
      </c>
      <c r="R22" s="182">
        <f>VLOOKUP($C22,'[2]A - Dwelling Stock'!$C$13:$AH$463,32,FALSE)</f>
        <v>0</v>
      </c>
      <c r="S22" s="182">
        <f t="shared" si="49"/>
        <v>0</v>
      </c>
      <c r="T22" s="182">
        <f t="shared" si="52"/>
        <v>0</v>
      </c>
      <c r="U22" s="184">
        <f t="shared" si="53"/>
        <v>0</v>
      </c>
      <c r="V22" s="183">
        <v>0</v>
      </c>
      <c r="W22" s="182">
        <v>0</v>
      </c>
      <c r="X22" s="182">
        <f t="shared" si="31"/>
        <v>0</v>
      </c>
      <c r="Y22" s="180">
        <v>0</v>
      </c>
      <c r="Z22" s="180">
        <v>0</v>
      </c>
      <c r="AA22" s="182">
        <f t="shared" si="32"/>
        <v>0</v>
      </c>
      <c r="AB22" s="180">
        <v>0</v>
      </c>
      <c r="AC22" s="180">
        <v>0</v>
      </c>
      <c r="AD22" s="182">
        <f t="shared" si="33"/>
        <v>0</v>
      </c>
      <c r="AE22" s="180">
        <v>0</v>
      </c>
      <c r="AF22" s="180">
        <v>0</v>
      </c>
      <c r="AG22" s="182">
        <f t="shared" si="34"/>
        <v>0</v>
      </c>
      <c r="AH22" s="180">
        <v>0</v>
      </c>
      <c r="AI22" s="180">
        <v>0</v>
      </c>
      <c r="AJ22" s="182">
        <f t="shared" si="35"/>
        <v>0</v>
      </c>
      <c r="AK22" s="180">
        <v>0</v>
      </c>
      <c r="AL22" s="180">
        <v>0</v>
      </c>
      <c r="AM22" s="182">
        <f t="shared" si="36"/>
        <v>0</v>
      </c>
      <c r="AN22" s="180">
        <v>0</v>
      </c>
      <c r="AO22" s="180">
        <v>0</v>
      </c>
      <c r="AP22" s="182">
        <f t="shared" si="37"/>
        <v>0</v>
      </c>
      <c r="AQ22" s="180">
        <v>0</v>
      </c>
      <c r="AR22" s="180">
        <v>0</v>
      </c>
      <c r="AS22" s="182">
        <f t="shared" si="38"/>
        <v>0</v>
      </c>
      <c r="AT22" s="180">
        <v>0</v>
      </c>
      <c r="AU22" s="180">
        <v>0</v>
      </c>
      <c r="AV22" s="182">
        <f t="shared" si="39"/>
        <v>0</v>
      </c>
      <c r="AW22" s="180">
        <v>0</v>
      </c>
      <c r="AX22" s="180">
        <v>0</v>
      </c>
      <c r="AY22" s="182">
        <f t="shared" si="40"/>
        <v>0</v>
      </c>
      <c r="AZ22" s="180">
        <v>0</v>
      </c>
      <c r="BA22" s="180">
        <v>0</v>
      </c>
      <c r="BB22" s="182">
        <f t="shared" si="41"/>
        <v>0</v>
      </c>
      <c r="BC22" s="180">
        <v>0</v>
      </c>
      <c r="BD22" s="180">
        <v>0</v>
      </c>
      <c r="BE22" s="182">
        <f t="shared" si="42"/>
        <v>0</v>
      </c>
      <c r="BF22" s="180">
        <v>0</v>
      </c>
      <c r="BG22" s="180">
        <v>0</v>
      </c>
      <c r="BH22" s="182">
        <f t="shared" si="43"/>
        <v>0</v>
      </c>
      <c r="BI22" s="180">
        <v>0</v>
      </c>
      <c r="BJ22" s="180">
        <v>0</v>
      </c>
      <c r="BK22" s="182">
        <f t="shared" si="44"/>
        <v>0</v>
      </c>
      <c r="BL22" s="180">
        <v>0</v>
      </c>
      <c r="BM22" s="180">
        <f t="shared" si="50"/>
        <v>0</v>
      </c>
      <c r="BN22" s="182">
        <f t="shared" si="45"/>
        <v>0</v>
      </c>
      <c r="BO22" s="180">
        <v>0</v>
      </c>
      <c r="BP22" s="180">
        <f t="shared" si="51"/>
        <v>0</v>
      </c>
      <c r="BQ22" s="182">
        <f t="shared" si="46"/>
        <v>0</v>
      </c>
      <c r="BR22" s="180">
        <v>0</v>
      </c>
      <c r="BS22" s="180">
        <v>0</v>
      </c>
      <c r="BT22" s="180">
        <v>0</v>
      </c>
      <c r="BU22" s="180">
        <v>0</v>
      </c>
      <c r="BV22" s="180">
        <v>0</v>
      </c>
      <c r="BW22" s="180">
        <v>0</v>
      </c>
      <c r="BX22" s="180">
        <v>0</v>
      </c>
      <c r="BY22" s="180">
        <v>0</v>
      </c>
      <c r="BZ22" s="180">
        <v>0</v>
      </c>
      <c r="CA22" s="180">
        <v>0</v>
      </c>
    </row>
    <row r="23" spans="2:79" x14ac:dyDescent="0.2">
      <c r="B23" s="185" t="s">
        <v>192</v>
      </c>
      <c r="C23" s="185" t="s">
        <v>193</v>
      </c>
      <c r="D23" s="186"/>
      <c r="E23" s="187" t="s">
        <v>194</v>
      </c>
      <c r="F23" s="180">
        <v>50</v>
      </c>
      <c r="G23" s="180">
        <v>0</v>
      </c>
      <c r="H23" s="180">
        <v>81.39</v>
      </c>
      <c r="I23" s="181">
        <f>VLOOKUP($B23,'[2]A - Dwelling Stock'!$B$13:$AH$463,32,FALSE)</f>
        <v>5497</v>
      </c>
      <c r="J23" s="182">
        <f t="shared" si="47"/>
        <v>447400.83</v>
      </c>
      <c r="K23" s="180">
        <v>0</v>
      </c>
      <c r="L23" s="182">
        <f>VLOOKUP($C23,'[2]A - Dwelling Stock'!$C$13:$AH$463,32,FALSE)</f>
        <v>0</v>
      </c>
      <c r="M23" s="182">
        <f t="shared" si="48"/>
        <v>0</v>
      </c>
      <c r="N23" s="183">
        <v>78.260000000000005</v>
      </c>
      <c r="O23" s="181">
        <f>VLOOKUP($B23,'[2]A - Dwelling Stock'!$B$13:$AH$463,32,FALSE)</f>
        <v>5497</v>
      </c>
      <c r="P23" s="182">
        <f t="shared" si="28"/>
        <v>430195.22000000003</v>
      </c>
      <c r="Q23" s="180">
        <v>0</v>
      </c>
      <c r="R23" s="182">
        <f>VLOOKUP($C23,'[2]A - Dwelling Stock'!$C$13:$AH$463,32,FALSE)</f>
        <v>0</v>
      </c>
      <c r="S23" s="182">
        <f t="shared" si="49"/>
        <v>0</v>
      </c>
      <c r="T23" s="182">
        <f t="shared" si="52"/>
        <v>430195.22000000003</v>
      </c>
      <c r="U23" s="184">
        <f t="shared" si="53"/>
        <v>78.260000000000005</v>
      </c>
      <c r="V23" s="183">
        <v>0</v>
      </c>
      <c r="W23" s="182">
        <v>0</v>
      </c>
      <c r="X23" s="182">
        <f t="shared" si="31"/>
        <v>0</v>
      </c>
      <c r="Y23" s="180">
        <v>0</v>
      </c>
      <c r="Z23" s="189">
        <v>0</v>
      </c>
      <c r="AA23" s="182">
        <f t="shared" si="32"/>
        <v>0</v>
      </c>
      <c r="AB23" s="180">
        <v>71.680000000000007</v>
      </c>
      <c r="AC23" s="180">
        <v>1372</v>
      </c>
      <c r="AD23" s="182">
        <f t="shared" si="33"/>
        <v>98344.960000000006</v>
      </c>
      <c r="AE23" s="180">
        <v>0</v>
      </c>
      <c r="AF23" s="189">
        <v>0</v>
      </c>
      <c r="AG23" s="182">
        <f t="shared" si="34"/>
        <v>0</v>
      </c>
      <c r="AH23" s="180">
        <v>78.08</v>
      </c>
      <c r="AI23" s="180">
        <v>1389</v>
      </c>
      <c r="AJ23" s="182">
        <f t="shared" si="35"/>
        <v>108453.12</v>
      </c>
      <c r="AK23" s="180">
        <v>0</v>
      </c>
      <c r="AL23" s="189">
        <v>0</v>
      </c>
      <c r="AM23" s="182">
        <f t="shared" si="36"/>
        <v>0</v>
      </c>
      <c r="AN23" s="180">
        <v>81.5</v>
      </c>
      <c r="AO23" s="180">
        <v>2605</v>
      </c>
      <c r="AP23" s="182">
        <f t="shared" si="37"/>
        <v>212307.5</v>
      </c>
      <c r="AQ23" s="180">
        <v>0</v>
      </c>
      <c r="AR23" s="189">
        <v>0</v>
      </c>
      <c r="AS23" s="182">
        <f t="shared" si="38"/>
        <v>0</v>
      </c>
      <c r="AT23" s="180">
        <v>84.79</v>
      </c>
      <c r="AU23" s="180">
        <v>120</v>
      </c>
      <c r="AV23" s="182">
        <f t="shared" si="39"/>
        <v>10174.800000000001</v>
      </c>
      <c r="AW23" s="180">
        <v>0</v>
      </c>
      <c r="AX23" s="189">
        <v>0</v>
      </c>
      <c r="AY23" s="182">
        <f t="shared" si="40"/>
        <v>0</v>
      </c>
      <c r="AZ23" s="180">
        <v>80.430000000000007</v>
      </c>
      <c r="BA23" s="180">
        <v>6</v>
      </c>
      <c r="BB23" s="182">
        <f t="shared" si="41"/>
        <v>482.58000000000004</v>
      </c>
      <c r="BC23" s="180">
        <v>0</v>
      </c>
      <c r="BD23" s="189">
        <v>0</v>
      </c>
      <c r="BE23" s="182">
        <f t="shared" si="42"/>
        <v>0</v>
      </c>
      <c r="BF23" s="180">
        <v>89.04</v>
      </c>
      <c r="BG23" s="180">
        <v>5</v>
      </c>
      <c r="BH23" s="182">
        <f t="shared" si="43"/>
        <v>445.20000000000005</v>
      </c>
      <c r="BI23" s="180">
        <v>0</v>
      </c>
      <c r="BJ23" s="189">
        <v>0</v>
      </c>
      <c r="BK23" s="182">
        <f t="shared" si="44"/>
        <v>0</v>
      </c>
      <c r="BL23" s="180">
        <v>78.260000000000005</v>
      </c>
      <c r="BM23" s="180">
        <f t="shared" si="50"/>
        <v>5497</v>
      </c>
      <c r="BN23" s="182">
        <f t="shared" si="45"/>
        <v>430195.22000000003</v>
      </c>
      <c r="BO23" s="180">
        <v>0</v>
      </c>
      <c r="BP23" s="180">
        <f t="shared" si="51"/>
        <v>0</v>
      </c>
      <c r="BQ23" s="182">
        <f t="shared" si="46"/>
        <v>0</v>
      </c>
      <c r="BR23" s="180">
        <v>895174</v>
      </c>
      <c r="BS23" s="180">
        <v>936278</v>
      </c>
      <c r="BT23" s="180">
        <v>45000</v>
      </c>
      <c r="BU23" s="180">
        <v>46049</v>
      </c>
      <c r="BV23" s="180">
        <v>22239585</v>
      </c>
      <c r="BW23" s="180">
        <v>0</v>
      </c>
      <c r="BX23" s="180">
        <v>149550</v>
      </c>
      <c r="BY23" s="180">
        <v>22090035</v>
      </c>
      <c r="BZ23" s="180">
        <v>8.1999999999999993</v>
      </c>
      <c r="CA23" s="180">
        <v>99.8</v>
      </c>
    </row>
    <row r="24" spans="2:79" x14ac:dyDescent="0.2">
      <c r="B24" s="185" t="s">
        <v>195</v>
      </c>
      <c r="C24" s="185" t="s">
        <v>196</v>
      </c>
      <c r="D24" s="186"/>
      <c r="E24" s="187" t="s">
        <v>197</v>
      </c>
      <c r="F24" s="180">
        <v>52</v>
      </c>
      <c r="G24" s="180">
        <v>52</v>
      </c>
      <c r="H24" s="180">
        <v>72.790000000000006</v>
      </c>
      <c r="I24" s="181">
        <f>VLOOKUP($B24,'[2]A - Dwelling Stock'!$B$13:$AH$463,32,FALSE)</f>
        <v>10382</v>
      </c>
      <c r="J24" s="182">
        <f t="shared" si="47"/>
        <v>755705.78</v>
      </c>
      <c r="K24" s="180">
        <v>121.65</v>
      </c>
      <c r="L24" s="182">
        <f>VLOOKUP($C24,'[2]A - Dwelling Stock'!$C$13:$AH$463,32,FALSE)</f>
        <v>9</v>
      </c>
      <c r="M24" s="182">
        <f t="shared" si="48"/>
        <v>1094.8500000000001</v>
      </c>
      <c r="N24" s="183">
        <v>72.790000000000006</v>
      </c>
      <c r="O24" s="181">
        <f>VLOOKUP($B24,'[2]A - Dwelling Stock'!$B$13:$AH$463,32,FALSE)</f>
        <v>10382</v>
      </c>
      <c r="P24" s="182">
        <f t="shared" si="28"/>
        <v>755705.78</v>
      </c>
      <c r="Q24" s="180">
        <v>121.65</v>
      </c>
      <c r="R24" s="182">
        <f>VLOOKUP($C24,'[2]A - Dwelling Stock'!$C$13:$AH$463,32,FALSE)</f>
        <v>9</v>
      </c>
      <c r="S24" s="182">
        <f t="shared" si="49"/>
        <v>1094.8500000000001</v>
      </c>
      <c r="T24" s="182">
        <f t="shared" si="52"/>
        <v>756800.63</v>
      </c>
      <c r="U24" s="184">
        <f t="shared" si="53"/>
        <v>72.832319314791647</v>
      </c>
      <c r="V24" s="183">
        <v>52.94</v>
      </c>
      <c r="W24" s="182">
        <v>19</v>
      </c>
      <c r="X24" s="182">
        <f t="shared" si="31"/>
        <v>1005.8599999999999</v>
      </c>
      <c r="Y24" s="180">
        <v>0</v>
      </c>
      <c r="Z24" s="180">
        <v>0</v>
      </c>
      <c r="AA24" s="182">
        <f t="shared" si="32"/>
        <v>0</v>
      </c>
      <c r="AB24" s="180">
        <v>64.400000000000006</v>
      </c>
      <c r="AC24" s="180">
        <v>2573</v>
      </c>
      <c r="AD24" s="182">
        <f t="shared" si="33"/>
        <v>165701.20000000001</v>
      </c>
      <c r="AE24" s="180">
        <v>80.19</v>
      </c>
      <c r="AF24" s="180">
        <v>1</v>
      </c>
      <c r="AG24" s="182">
        <f t="shared" si="34"/>
        <v>80.19</v>
      </c>
      <c r="AH24" s="180">
        <v>71.739999999999995</v>
      </c>
      <c r="AI24" s="180">
        <v>4238</v>
      </c>
      <c r="AJ24" s="182">
        <f t="shared" si="35"/>
        <v>304034.12</v>
      </c>
      <c r="AK24" s="180">
        <v>121.7</v>
      </c>
      <c r="AL24" s="180">
        <v>2</v>
      </c>
      <c r="AM24" s="182">
        <f t="shared" si="36"/>
        <v>243.4</v>
      </c>
      <c r="AN24" s="180">
        <v>80.47</v>
      </c>
      <c r="AO24" s="180">
        <v>3417</v>
      </c>
      <c r="AP24" s="182">
        <f t="shared" si="37"/>
        <v>274965.99</v>
      </c>
      <c r="AQ24" s="180">
        <v>126.08</v>
      </c>
      <c r="AR24" s="180">
        <v>4</v>
      </c>
      <c r="AS24" s="182">
        <f t="shared" si="38"/>
        <v>504.32</v>
      </c>
      <c r="AT24" s="180">
        <v>87.13</v>
      </c>
      <c r="AU24" s="180">
        <v>130</v>
      </c>
      <c r="AV24" s="182">
        <f t="shared" si="39"/>
        <v>11326.9</v>
      </c>
      <c r="AW24" s="180">
        <v>133.49</v>
      </c>
      <c r="AX24" s="180">
        <v>2</v>
      </c>
      <c r="AY24" s="182">
        <f t="shared" si="40"/>
        <v>266.98</v>
      </c>
      <c r="AZ24" s="180">
        <v>83.49</v>
      </c>
      <c r="BA24" s="180">
        <v>1</v>
      </c>
      <c r="BB24" s="182">
        <f t="shared" si="41"/>
        <v>83.49</v>
      </c>
      <c r="BC24" s="180">
        <v>0</v>
      </c>
      <c r="BD24" s="180">
        <v>0</v>
      </c>
      <c r="BE24" s="182">
        <f t="shared" si="42"/>
        <v>0</v>
      </c>
      <c r="BF24" s="180">
        <v>100.74</v>
      </c>
      <c r="BG24" s="180">
        <v>4</v>
      </c>
      <c r="BH24" s="182">
        <f t="shared" si="43"/>
        <v>402.96</v>
      </c>
      <c r="BI24" s="180">
        <v>0</v>
      </c>
      <c r="BJ24" s="180">
        <v>0</v>
      </c>
      <c r="BK24" s="182">
        <f t="shared" si="44"/>
        <v>0</v>
      </c>
      <c r="BL24" s="180">
        <v>72.790000000000006</v>
      </c>
      <c r="BM24" s="180">
        <f t="shared" si="50"/>
        <v>10382</v>
      </c>
      <c r="BN24" s="182">
        <f t="shared" si="45"/>
        <v>755705.78</v>
      </c>
      <c r="BO24" s="180">
        <v>121.65</v>
      </c>
      <c r="BP24" s="180">
        <f t="shared" si="51"/>
        <v>9</v>
      </c>
      <c r="BQ24" s="182">
        <f t="shared" si="46"/>
        <v>1094.8500000000001</v>
      </c>
      <c r="BR24" s="180">
        <v>1031331.06</v>
      </c>
      <c r="BS24" s="180">
        <v>215437.44</v>
      </c>
      <c r="BT24" s="180">
        <v>274985</v>
      </c>
      <c r="BU24" s="180">
        <v>191409</v>
      </c>
      <c r="BV24" s="180">
        <v>40990820.899999999</v>
      </c>
      <c r="BW24" s="180">
        <v>10050.93</v>
      </c>
      <c r="BX24" s="180">
        <v>651519.56999999995</v>
      </c>
      <c r="BY24" s="180">
        <v>40329250</v>
      </c>
      <c r="BZ24" s="180">
        <v>3</v>
      </c>
      <c r="CA24" s="180">
        <v>99.3</v>
      </c>
    </row>
    <row r="25" spans="2:79" x14ac:dyDescent="0.2">
      <c r="B25" s="185" t="s">
        <v>198</v>
      </c>
      <c r="C25" s="185" t="s">
        <v>199</v>
      </c>
      <c r="D25" s="186"/>
      <c r="E25" s="187" t="s">
        <v>200</v>
      </c>
      <c r="F25" s="180">
        <v>0</v>
      </c>
      <c r="G25" s="180">
        <v>0</v>
      </c>
      <c r="H25" s="180">
        <v>0</v>
      </c>
      <c r="I25" s="181">
        <f>VLOOKUP($B25,'[2]A - Dwelling Stock'!$B$13:$AH$463,32,FALSE)</f>
        <v>0</v>
      </c>
      <c r="J25" s="182">
        <f t="shared" si="47"/>
        <v>0</v>
      </c>
      <c r="K25" s="180">
        <v>0</v>
      </c>
      <c r="L25" s="182">
        <f>VLOOKUP($C25,'[2]A - Dwelling Stock'!$C$13:$AH$463,32,FALSE)</f>
        <v>0</v>
      </c>
      <c r="M25" s="182">
        <f t="shared" si="48"/>
        <v>0</v>
      </c>
      <c r="N25" s="183">
        <v>0</v>
      </c>
      <c r="O25" s="181">
        <f>VLOOKUP($B25,'[2]A - Dwelling Stock'!$B$13:$AH$463,32,FALSE)</f>
        <v>0</v>
      </c>
      <c r="P25" s="182">
        <f t="shared" si="28"/>
        <v>0</v>
      </c>
      <c r="Q25" s="180">
        <v>0</v>
      </c>
      <c r="R25" s="182">
        <f>VLOOKUP($C25,'[2]A - Dwelling Stock'!$C$13:$AH$463,32,FALSE)</f>
        <v>0</v>
      </c>
      <c r="S25" s="182">
        <f t="shared" si="49"/>
        <v>0</v>
      </c>
      <c r="T25" s="182">
        <f t="shared" si="52"/>
        <v>0</v>
      </c>
      <c r="U25" s="184">
        <f t="shared" si="53"/>
        <v>0</v>
      </c>
      <c r="V25" s="183">
        <v>0</v>
      </c>
      <c r="W25" s="182">
        <v>0</v>
      </c>
      <c r="X25" s="182">
        <f t="shared" si="31"/>
        <v>0</v>
      </c>
      <c r="Y25" s="180">
        <v>0</v>
      </c>
      <c r="Z25" s="180">
        <v>0</v>
      </c>
      <c r="AA25" s="182">
        <f t="shared" si="32"/>
        <v>0</v>
      </c>
      <c r="AB25" s="180">
        <v>0</v>
      </c>
      <c r="AC25" s="180">
        <v>0</v>
      </c>
      <c r="AD25" s="182">
        <f t="shared" si="33"/>
        <v>0</v>
      </c>
      <c r="AE25" s="180">
        <v>0</v>
      </c>
      <c r="AF25" s="180">
        <v>0</v>
      </c>
      <c r="AG25" s="182">
        <f t="shared" si="34"/>
        <v>0</v>
      </c>
      <c r="AH25" s="180">
        <v>0</v>
      </c>
      <c r="AI25" s="180">
        <v>0</v>
      </c>
      <c r="AJ25" s="182">
        <f t="shared" si="35"/>
        <v>0</v>
      </c>
      <c r="AK25" s="180">
        <v>0</v>
      </c>
      <c r="AL25" s="180">
        <v>0</v>
      </c>
      <c r="AM25" s="182">
        <f t="shared" si="36"/>
        <v>0</v>
      </c>
      <c r="AN25" s="180">
        <v>0</v>
      </c>
      <c r="AO25" s="180">
        <v>0</v>
      </c>
      <c r="AP25" s="182">
        <f t="shared" si="37"/>
        <v>0</v>
      </c>
      <c r="AQ25" s="180">
        <v>0</v>
      </c>
      <c r="AR25" s="180">
        <v>0</v>
      </c>
      <c r="AS25" s="182">
        <f t="shared" si="38"/>
        <v>0</v>
      </c>
      <c r="AT25" s="180">
        <v>0</v>
      </c>
      <c r="AU25" s="180">
        <v>0</v>
      </c>
      <c r="AV25" s="182">
        <f t="shared" si="39"/>
        <v>0</v>
      </c>
      <c r="AW25" s="180">
        <v>0</v>
      </c>
      <c r="AX25" s="180">
        <v>0</v>
      </c>
      <c r="AY25" s="182">
        <f t="shared" si="40"/>
        <v>0</v>
      </c>
      <c r="AZ25" s="180">
        <v>0</v>
      </c>
      <c r="BA25" s="180">
        <v>0</v>
      </c>
      <c r="BB25" s="182">
        <f t="shared" si="41"/>
        <v>0</v>
      </c>
      <c r="BC25" s="180">
        <v>0</v>
      </c>
      <c r="BD25" s="180">
        <v>0</v>
      </c>
      <c r="BE25" s="182">
        <f t="shared" si="42"/>
        <v>0</v>
      </c>
      <c r="BF25" s="180">
        <v>0</v>
      </c>
      <c r="BG25" s="180">
        <v>0</v>
      </c>
      <c r="BH25" s="182">
        <f t="shared" si="43"/>
        <v>0</v>
      </c>
      <c r="BI25" s="180">
        <v>0</v>
      </c>
      <c r="BJ25" s="180">
        <v>0</v>
      </c>
      <c r="BK25" s="182">
        <f t="shared" si="44"/>
        <v>0</v>
      </c>
      <c r="BL25" s="180">
        <v>0</v>
      </c>
      <c r="BM25" s="180">
        <f t="shared" si="50"/>
        <v>0</v>
      </c>
      <c r="BN25" s="182">
        <f t="shared" si="45"/>
        <v>0</v>
      </c>
      <c r="BO25" s="180">
        <v>0</v>
      </c>
      <c r="BP25" s="180">
        <f t="shared" si="51"/>
        <v>0</v>
      </c>
      <c r="BQ25" s="182">
        <f t="shared" si="46"/>
        <v>0</v>
      </c>
      <c r="BR25" s="180">
        <v>0</v>
      </c>
      <c r="BS25" s="180">
        <v>0</v>
      </c>
      <c r="BT25" s="180">
        <v>0</v>
      </c>
      <c r="BU25" s="180">
        <v>0</v>
      </c>
      <c r="BV25" s="180">
        <v>0</v>
      </c>
      <c r="BW25" s="180">
        <v>0</v>
      </c>
      <c r="BX25" s="180">
        <v>0</v>
      </c>
      <c r="BY25" s="180">
        <v>0</v>
      </c>
      <c r="BZ25" s="180">
        <v>0</v>
      </c>
      <c r="CA25" s="180">
        <v>0</v>
      </c>
    </row>
    <row r="26" spans="2:79" x14ac:dyDescent="0.2">
      <c r="B26" s="121" t="s">
        <v>201</v>
      </c>
      <c r="C26" s="121" t="s">
        <v>202</v>
      </c>
      <c r="E26" s="179" t="s">
        <v>203</v>
      </c>
      <c r="F26" s="180">
        <v>52</v>
      </c>
      <c r="G26" s="180">
        <v>52</v>
      </c>
      <c r="H26" s="180">
        <v>72.88</v>
      </c>
      <c r="I26" s="181">
        <f>VLOOKUP($B26,'[2]A - Dwelling Stock'!$B$13:$AH$463,32,FALSE)</f>
        <v>5251</v>
      </c>
      <c r="J26" s="182">
        <f t="shared" si="47"/>
        <v>382692.88</v>
      </c>
      <c r="K26" s="180">
        <v>82.55</v>
      </c>
      <c r="L26" s="182">
        <f>VLOOKUP($C26,'[2]A - Dwelling Stock'!$C$13:$AH$463,32,FALSE)</f>
        <v>8</v>
      </c>
      <c r="M26" s="182">
        <f t="shared" si="48"/>
        <v>660.4</v>
      </c>
      <c r="N26" s="183">
        <v>72.88</v>
      </c>
      <c r="O26" s="181">
        <f>VLOOKUP($B26,'[2]A - Dwelling Stock'!$B$13:$AH$463,32,FALSE)</f>
        <v>5251</v>
      </c>
      <c r="P26" s="182">
        <f t="shared" si="28"/>
        <v>382692.88</v>
      </c>
      <c r="Q26" s="180">
        <v>82.55</v>
      </c>
      <c r="R26" s="182">
        <f>VLOOKUP($C26,'[2]A - Dwelling Stock'!$C$13:$AH$463,32,FALSE)</f>
        <v>8</v>
      </c>
      <c r="S26" s="182">
        <f t="shared" si="49"/>
        <v>660.4</v>
      </c>
      <c r="T26" s="182">
        <f t="shared" si="52"/>
        <v>383353.28</v>
      </c>
      <c r="U26" s="184">
        <f t="shared" si="53"/>
        <v>72.894710020916534</v>
      </c>
      <c r="V26" s="183">
        <v>0</v>
      </c>
      <c r="W26" s="182">
        <v>0</v>
      </c>
      <c r="X26" s="182">
        <f t="shared" si="31"/>
        <v>0</v>
      </c>
      <c r="Y26" s="180">
        <v>0</v>
      </c>
      <c r="Z26" s="180">
        <v>0</v>
      </c>
      <c r="AA26" s="182">
        <f t="shared" si="32"/>
        <v>0</v>
      </c>
      <c r="AB26" s="180">
        <v>65.430000000000007</v>
      </c>
      <c r="AC26" s="180">
        <v>2092</v>
      </c>
      <c r="AD26" s="182">
        <f t="shared" si="33"/>
        <v>136879.56000000003</v>
      </c>
      <c r="AE26" s="180">
        <v>0</v>
      </c>
      <c r="AF26" s="180">
        <v>0</v>
      </c>
      <c r="AG26" s="182">
        <f t="shared" si="34"/>
        <v>0</v>
      </c>
      <c r="AH26" s="180">
        <v>73.5</v>
      </c>
      <c r="AI26" s="180">
        <v>1572</v>
      </c>
      <c r="AJ26" s="182">
        <f t="shared" si="35"/>
        <v>115542</v>
      </c>
      <c r="AK26" s="180">
        <v>82.55</v>
      </c>
      <c r="AL26" s="180">
        <v>8</v>
      </c>
      <c r="AM26" s="182">
        <f t="shared" si="36"/>
        <v>660.4</v>
      </c>
      <c r="AN26" s="180">
        <v>81.95</v>
      </c>
      <c r="AO26" s="180">
        <v>1551</v>
      </c>
      <c r="AP26" s="182">
        <f t="shared" si="37"/>
        <v>127104.45000000001</v>
      </c>
      <c r="AQ26" s="180">
        <v>0</v>
      </c>
      <c r="AR26" s="180">
        <v>0</v>
      </c>
      <c r="AS26" s="182">
        <f t="shared" si="38"/>
        <v>0</v>
      </c>
      <c r="AT26" s="180">
        <v>88.91</v>
      </c>
      <c r="AU26" s="180">
        <v>36</v>
      </c>
      <c r="AV26" s="182">
        <f t="shared" si="39"/>
        <v>3200.7599999999998</v>
      </c>
      <c r="AW26" s="180">
        <v>0</v>
      </c>
      <c r="AX26" s="180">
        <v>0</v>
      </c>
      <c r="AY26" s="182">
        <f t="shared" si="40"/>
        <v>0</v>
      </c>
      <c r="AZ26" s="180">
        <v>0</v>
      </c>
      <c r="BA26" s="180">
        <v>0</v>
      </c>
      <c r="BB26" s="182">
        <f t="shared" si="41"/>
        <v>0</v>
      </c>
      <c r="BC26" s="180">
        <v>0</v>
      </c>
      <c r="BD26" s="180">
        <v>0</v>
      </c>
      <c r="BE26" s="182">
        <f t="shared" si="42"/>
        <v>0</v>
      </c>
      <c r="BF26" s="180">
        <v>0</v>
      </c>
      <c r="BG26" s="180">
        <v>0</v>
      </c>
      <c r="BH26" s="182">
        <f t="shared" si="43"/>
        <v>0</v>
      </c>
      <c r="BI26" s="180">
        <v>0</v>
      </c>
      <c r="BJ26" s="180">
        <v>0</v>
      </c>
      <c r="BK26" s="182">
        <f t="shared" si="44"/>
        <v>0</v>
      </c>
      <c r="BL26" s="180">
        <v>72.88</v>
      </c>
      <c r="BM26" s="180">
        <f t="shared" si="50"/>
        <v>5251</v>
      </c>
      <c r="BN26" s="182">
        <f t="shared" si="45"/>
        <v>382692.88</v>
      </c>
      <c r="BO26" s="180">
        <v>82.55</v>
      </c>
      <c r="BP26" s="180">
        <f t="shared" si="51"/>
        <v>8</v>
      </c>
      <c r="BQ26" s="182">
        <f t="shared" si="46"/>
        <v>660.4</v>
      </c>
      <c r="BR26" s="180">
        <v>531977.46</v>
      </c>
      <c r="BS26" s="180">
        <v>649894.73</v>
      </c>
      <c r="BT26" s="180">
        <v>531977</v>
      </c>
      <c r="BU26" s="180">
        <v>149680</v>
      </c>
      <c r="BV26" s="180">
        <v>24373109.219999999</v>
      </c>
      <c r="BW26" s="180">
        <v>0</v>
      </c>
      <c r="BX26" s="180">
        <v>218073.12</v>
      </c>
      <c r="BY26" s="180">
        <v>24155036</v>
      </c>
      <c r="BZ26" s="180">
        <v>4.8</v>
      </c>
      <c r="CA26" s="180">
        <v>97.8</v>
      </c>
    </row>
    <row r="27" spans="2:79" x14ac:dyDescent="0.2">
      <c r="B27" s="185" t="s">
        <v>204</v>
      </c>
      <c r="C27" s="185" t="s">
        <v>205</v>
      </c>
      <c r="D27" s="186"/>
      <c r="E27" s="187" t="s">
        <v>206</v>
      </c>
      <c r="F27" s="180">
        <v>48</v>
      </c>
      <c r="G27" s="180">
        <v>48</v>
      </c>
      <c r="H27" s="180">
        <v>85.29</v>
      </c>
      <c r="I27" s="181">
        <f>VLOOKUP($B27,'[2]A - Dwelling Stock'!$B$13:$AH$463,32,FALSE)</f>
        <v>13153</v>
      </c>
      <c r="J27" s="182">
        <f t="shared" si="47"/>
        <v>1121819.3700000001</v>
      </c>
      <c r="K27" s="180">
        <v>107.65</v>
      </c>
      <c r="L27" s="182">
        <f>VLOOKUP($C27,'[2]A - Dwelling Stock'!$C$13:$AH$463,32,FALSE)</f>
        <v>23</v>
      </c>
      <c r="M27" s="182">
        <f t="shared" si="48"/>
        <v>2475.9500000000003</v>
      </c>
      <c r="N27" s="183">
        <v>78.73</v>
      </c>
      <c r="O27" s="181">
        <f>VLOOKUP($B27,'[2]A - Dwelling Stock'!$B$13:$AH$463,32,FALSE)</f>
        <v>13153</v>
      </c>
      <c r="P27" s="182">
        <f t="shared" si="28"/>
        <v>1035535.6900000001</v>
      </c>
      <c r="Q27" s="180">
        <v>99.37</v>
      </c>
      <c r="R27" s="182">
        <f>VLOOKUP($C27,'[2]A - Dwelling Stock'!$C$13:$AH$463,32,FALSE)</f>
        <v>23</v>
      </c>
      <c r="S27" s="182">
        <f t="shared" si="49"/>
        <v>2285.5100000000002</v>
      </c>
      <c r="T27" s="182">
        <f t="shared" si="52"/>
        <v>1037821.2000000001</v>
      </c>
      <c r="U27" s="184">
        <f t="shared" si="53"/>
        <v>78.766029143897995</v>
      </c>
      <c r="V27" s="183">
        <v>65.38</v>
      </c>
      <c r="W27" s="182">
        <v>35</v>
      </c>
      <c r="X27" s="182">
        <f t="shared" si="31"/>
        <v>2288.2999999999997</v>
      </c>
      <c r="Y27" s="180">
        <v>0</v>
      </c>
      <c r="Z27" s="180">
        <v>0</v>
      </c>
      <c r="AA27" s="182">
        <f t="shared" si="32"/>
        <v>0</v>
      </c>
      <c r="AB27" s="180">
        <v>70.680000000000007</v>
      </c>
      <c r="AC27" s="180">
        <v>3862</v>
      </c>
      <c r="AD27" s="182">
        <f t="shared" si="33"/>
        <v>272966.16000000003</v>
      </c>
      <c r="AE27" s="180">
        <v>0</v>
      </c>
      <c r="AF27" s="180">
        <v>6</v>
      </c>
      <c r="AG27" s="182">
        <f t="shared" si="34"/>
        <v>0</v>
      </c>
      <c r="AH27" s="180">
        <v>77.489999999999995</v>
      </c>
      <c r="AI27" s="180">
        <v>3441</v>
      </c>
      <c r="AJ27" s="182">
        <f t="shared" si="35"/>
        <v>266643.08999999997</v>
      </c>
      <c r="AK27" s="180">
        <v>99.94</v>
      </c>
      <c r="AL27" s="180">
        <v>16</v>
      </c>
      <c r="AM27" s="182">
        <f t="shared" si="36"/>
        <v>1599.04</v>
      </c>
      <c r="AN27" s="180">
        <v>84.65</v>
      </c>
      <c r="AO27" s="180">
        <v>5674</v>
      </c>
      <c r="AP27" s="182">
        <f t="shared" si="37"/>
        <v>480304.10000000003</v>
      </c>
      <c r="AQ27" s="180">
        <v>93.09</v>
      </c>
      <c r="AR27" s="180">
        <v>1</v>
      </c>
      <c r="AS27" s="182">
        <f t="shared" si="38"/>
        <v>93.09</v>
      </c>
      <c r="AT27" s="180">
        <v>93.55</v>
      </c>
      <c r="AU27" s="180">
        <v>129</v>
      </c>
      <c r="AV27" s="182">
        <f t="shared" si="39"/>
        <v>12067.949999999999</v>
      </c>
      <c r="AW27" s="180">
        <v>0</v>
      </c>
      <c r="AX27" s="180">
        <v>0</v>
      </c>
      <c r="AY27" s="182">
        <f t="shared" si="40"/>
        <v>0</v>
      </c>
      <c r="AZ27" s="180">
        <v>103.6</v>
      </c>
      <c r="BA27" s="180">
        <v>7</v>
      </c>
      <c r="BB27" s="182">
        <f t="shared" si="41"/>
        <v>725.19999999999993</v>
      </c>
      <c r="BC27" s="180">
        <v>0</v>
      </c>
      <c r="BD27" s="180">
        <v>0</v>
      </c>
      <c r="BE27" s="182">
        <f t="shared" si="42"/>
        <v>0</v>
      </c>
      <c r="BF27" s="180">
        <v>101.75</v>
      </c>
      <c r="BG27" s="180">
        <v>5</v>
      </c>
      <c r="BH27" s="182">
        <f t="shared" si="43"/>
        <v>508.75</v>
      </c>
      <c r="BI27" s="180">
        <v>0</v>
      </c>
      <c r="BJ27" s="180">
        <v>0</v>
      </c>
      <c r="BK27" s="182">
        <f t="shared" si="44"/>
        <v>0</v>
      </c>
      <c r="BL27" s="180">
        <v>78.73</v>
      </c>
      <c r="BM27" s="180">
        <f t="shared" si="50"/>
        <v>13153</v>
      </c>
      <c r="BN27" s="182">
        <f t="shared" si="45"/>
        <v>1035535.6900000001</v>
      </c>
      <c r="BO27" s="180">
        <v>99.37</v>
      </c>
      <c r="BP27" s="180">
        <f t="shared" si="51"/>
        <v>23</v>
      </c>
      <c r="BQ27" s="182">
        <f t="shared" si="46"/>
        <v>2285.5100000000002</v>
      </c>
      <c r="BR27" s="180">
        <v>1133098.49</v>
      </c>
      <c r="BS27" s="180">
        <v>1853578.38</v>
      </c>
      <c r="BT27" s="180">
        <v>49766</v>
      </c>
      <c r="BU27" s="180">
        <v>361474</v>
      </c>
      <c r="BV27" s="180">
        <v>58891989</v>
      </c>
      <c r="BW27" s="180">
        <v>252392</v>
      </c>
      <c r="BX27" s="180">
        <v>518851</v>
      </c>
      <c r="BY27" s="180">
        <v>58120746</v>
      </c>
      <c r="BZ27" s="180">
        <v>5.0999999999999996</v>
      </c>
      <c r="CA27" s="180">
        <v>99.9</v>
      </c>
    </row>
    <row r="28" spans="2:79" x14ac:dyDescent="0.2">
      <c r="B28" s="185" t="s">
        <v>207</v>
      </c>
      <c r="C28" s="185" t="s">
        <v>208</v>
      </c>
      <c r="D28" s="186"/>
      <c r="E28" s="187" t="s">
        <v>209</v>
      </c>
      <c r="F28" s="180">
        <v>48</v>
      </c>
      <c r="G28" s="180">
        <v>48</v>
      </c>
      <c r="H28" s="180">
        <v>87.93</v>
      </c>
      <c r="I28" s="181">
        <f>VLOOKUP($B28,'[2]A - Dwelling Stock'!$B$13:$AH$463,32,FALSE)</f>
        <v>10453</v>
      </c>
      <c r="J28" s="182">
        <f t="shared" si="47"/>
        <v>919132.29</v>
      </c>
      <c r="K28" s="180">
        <v>100.11</v>
      </c>
      <c r="L28" s="182">
        <f>VLOOKUP($C28,'[2]A - Dwelling Stock'!$C$13:$AH$463,32,FALSE)</f>
        <v>892</v>
      </c>
      <c r="M28" s="182">
        <f t="shared" si="48"/>
        <v>89298.12</v>
      </c>
      <c r="N28" s="183">
        <v>81.17</v>
      </c>
      <c r="O28" s="181">
        <f>VLOOKUP($B28,'[2]A - Dwelling Stock'!$B$13:$AH$463,32,FALSE)</f>
        <v>10453</v>
      </c>
      <c r="P28" s="182">
        <f t="shared" si="28"/>
        <v>848470.01</v>
      </c>
      <c r="Q28" s="180">
        <v>92.41</v>
      </c>
      <c r="R28" s="182">
        <f>VLOOKUP($C28,'[2]A - Dwelling Stock'!$C$13:$AH$463,32,FALSE)</f>
        <v>892</v>
      </c>
      <c r="S28" s="182">
        <f t="shared" si="49"/>
        <v>82429.72</v>
      </c>
      <c r="T28" s="182">
        <f t="shared" si="52"/>
        <v>930899.73</v>
      </c>
      <c r="U28" s="184">
        <f t="shared" si="53"/>
        <v>82.05374438078448</v>
      </c>
      <c r="V28" s="183">
        <v>60.25</v>
      </c>
      <c r="W28" s="182">
        <v>151</v>
      </c>
      <c r="X28" s="182">
        <f t="shared" si="31"/>
        <v>9097.75</v>
      </c>
      <c r="Y28" s="180">
        <v>0</v>
      </c>
      <c r="Z28" s="180">
        <v>0</v>
      </c>
      <c r="AA28" s="182">
        <f t="shared" si="32"/>
        <v>0</v>
      </c>
      <c r="AB28" s="180">
        <v>72.17</v>
      </c>
      <c r="AC28" s="180">
        <v>2810</v>
      </c>
      <c r="AD28" s="182">
        <f t="shared" si="33"/>
        <v>202797.7</v>
      </c>
      <c r="AE28" s="180">
        <v>83.78</v>
      </c>
      <c r="AF28" s="180">
        <v>112</v>
      </c>
      <c r="AG28" s="182">
        <f t="shared" si="34"/>
        <v>9383.36</v>
      </c>
      <c r="AH28" s="180">
        <v>81.84</v>
      </c>
      <c r="AI28" s="180">
        <v>4487</v>
      </c>
      <c r="AJ28" s="182">
        <f t="shared" si="35"/>
        <v>367216.08</v>
      </c>
      <c r="AK28" s="180">
        <v>90.41</v>
      </c>
      <c r="AL28" s="180">
        <v>518</v>
      </c>
      <c r="AM28" s="182">
        <f t="shared" si="36"/>
        <v>46832.38</v>
      </c>
      <c r="AN28" s="180">
        <v>89.24</v>
      </c>
      <c r="AO28" s="180">
        <v>2861</v>
      </c>
      <c r="AP28" s="182">
        <f t="shared" si="37"/>
        <v>255315.63999999998</v>
      </c>
      <c r="AQ28" s="180">
        <v>99.82</v>
      </c>
      <c r="AR28" s="180">
        <v>256</v>
      </c>
      <c r="AS28" s="182">
        <f t="shared" si="38"/>
        <v>25553.919999999998</v>
      </c>
      <c r="AT28" s="180">
        <v>97.12</v>
      </c>
      <c r="AU28" s="180">
        <v>138</v>
      </c>
      <c r="AV28" s="182">
        <f t="shared" si="39"/>
        <v>13402.560000000001</v>
      </c>
      <c r="AW28" s="180">
        <v>109.7</v>
      </c>
      <c r="AX28" s="180">
        <v>6</v>
      </c>
      <c r="AY28" s="182">
        <f t="shared" si="40"/>
        <v>658.2</v>
      </c>
      <c r="AZ28" s="180">
        <v>102.35</v>
      </c>
      <c r="BA28" s="180">
        <v>5</v>
      </c>
      <c r="BB28" s="182">
        <f t="shared" si="41"/>
        <v>511.75</v>
      </c>
      <c r="BC28" s="180">
        <v>0</v>
      </c>
      <c r="BD28" s="180">
        <v>0</v>
      </c>
      <c r="BE28" s="182">
        <f t="shared" si="42"/>
        <v>0</v>
      </c>
      <c r="BF28" s="180">
        <v>125.4</v>
      </c>
      <c r="BG28" s="180">
        <v>1</v>
      </c>
      <c r="BH28" s="182">
        <f t="shared" si="43"/>
        <v>125.4</v>
      </c>
      <c r="BI28" s="180">
        <v>0</v>
      </c>
      <c r="BJ28" s="180">
        <v>0</v>
      </c>
      <c r="BK28" s="182">
        <f t="shared" si="44"/>
        <v>0</v>
      </c>
      <c r="BL28" s="180">
        <v>81.17</v>
      </c>
      <c r="BM28" s="180">
        <f t="shared" si="50"/>
        <v>10453</v>
      </c>
      <c r="BN28" s="182">
        <f t="shared" si="45"/>
        <v>848470.01</v>
      </c>
      <c r="BO28" s="180">
        <v>92.41</v>
      </c>
      <c r="BP28" s="180">
        <f t="shared" si="51"/>
        <v>892</v>
      </c>
      <c r="BQ28" s="182">
        <f t="shared" si="46"/>
        <v>82429.72</v>
      </c>
      <c r="BR28" s="180">
        <v>931810.4</v>
      </c>
      <c r="BS28" s="180">
        <v>805704.71</v>
      </c>
      <c r="BT28" s="180">
        <v>510958</v>
      </c>
      <c r="BU28" s="180">
        <v>71727</v>
      </c>
      <c r="BV28" s="180">
        <v>48160897.890000001</v>
      </c>
      <c r="BW28" s="180">
        <v>39655.71</v>
      </c>
      <c r="BX28" s="180">
        <v>635736.77</v>
      </c>
      <c r="BY28" s="180">
        <v>47485505</v>
      </c>
      <c r="BZ28" s="180">
        <v>3.6</v>
      </c>
      <c r="CA28" s="180">
        <v>98.9</v>
      </c>
    </row>
    <row r="29" spans="2:79" x14ac:dyDescent="0.2">
      <c r="B29" s="185" t="s">
        <v>210</v>
      </c>
      <c r="C29" s="185" t="s">
        <v>211</v>
      </c>
      <c r="D29" s="186"/>
      <c r="E29" s="187" t="s">
        <v>212</v>
      </c>
      <c r="F29" s="180">
        <v>0</v>
      </c>
      <c r="G29" s="180">
        <v>0</v>
      </c>
      <c r="H29" s="180">
        <v>0</v>
      </c>
      <c r="I29" s="181">
        <f>VLOOKUP($B29,'[2]A - Dwelling Stock'!$B$13:$AH$463,32,FALSE)</f>
        <v>0</v>
      </c>
      <c r="J29" s="182">
        <f t="shared" si="47"/>
        <v>0</v>
      </c>
      <c r="K29" s="180">
        <v>0</v>
      </c>
      <c r="L29" s="182">
        <f>VLOOKUP($C29,'[2]A - Dwelling Stock'!$C$13:$AH$463,32,FALSE)</f>
        <v>0</v>
      </c>
      <c r="M29" s="182">
        <f t="shared" si="48"/>
        <v>0</v>
      </c>
      <c r="N29" s="183">
        <v>0</v>
      </c>
      <c r="O29" s="181">
        <f>VLOOKUP($B29,'[2]A - Dwelling Stock'!$B$13:$AH$463,32,FALSE)</f>
        <v>0</v>
      </c>
      <c r="P29" s="182">
        <f t="shared" si="28"/>
        <v>0</v>
      </c>
      <c r="Q29" s="180">
        <v>0</v>
      </c>
      <c r="R29" s="182">
        <f>VLOOKUP($C29,'[2]A - Dwelling Stock'!$C$13:$AH$463,32,FALSE)</f>
        <v>0</v>
      </c>
      <c r="S29" s="182">
        <f t="shared" si="49"/>
        <v>0</v>
      </c>
      <c r="T29" s="182">
        <f t="shared" si="52"/>
        <v>0</v>
      </c>
      <c r="U29" s="184">
        <f t="shared" si="53"/>
        <v>0</v>
      </c>
      <c r="V29" s="183">
        <v>0</v>
      </c>
      <c r="W29" s="182">
        <v>0</v>
      </c>
      <c r="X29" s="182">
        <f t="shared" si="31"/>
        <v>0</v>
      </c>
      <c r="Y29" s="180">
        <v>0</v>
      </c>
      <c r="Z29" s="180">
        <v>0</v>
      </c>
      <c r="AA29" s="182">
        <f t="shared" si="32"/>
        <v>0</v>
      </c>
      <c r="AB29" s="180">
        <v>0</v>
      </c>
      <c r="AC29" s="180">
        <v>0</v>
      </c>
      <c r="AD29" s="182">
        <f t="shared" si="33"/>
        <v>0</v>
      </c>
      <c r="AE29" s="180">
        <v>0</v>
      </c>
      <c r="AF29" s="180">
        <v>0</v>
      </c>
      <c r="AG29" s="182">
        <f t="shared" si="34"/>
        <v>0</v>
      </c>
      <c r="AH29" s="180">
        <v>0</v>
      </c>
      <c r="AI29" s="180">
        <v>0</v>
      </c>
      <c r="AJ29" s="182">
        <f t="shared" si="35"/>
        <v>0</v>
      </c>
      <c r="AK29" s="180">
        <v>0</v>
      </c>
      <c r="AL29" s="180">
        <v>0</v>
      </c>
      <c r="AM29" s="182">
        <f t="shared" si="36"/>
        <v>0</v>
      </c>
      <c r="AN29" s="180">
        <v>0</v>
      </c>
      <c r="AO29" s="180">
        <v>0</v>
      </c>
      <c r="AP29" s="182">
        <f t="shared" si="37"/>
        <v>0</v>
      </c>
      <c r="AQ29" s="180">
        <v>0</v>
      </c>
      <c r="AR29" s="180">
        <v>0</v>
      </c>
      <c r="AS29" s="182">
        <f t="shared" si="38"/>
        <v>0</v>
      </c>
      <c r="AT29" s="180">
        <v>0</v>
      </c>
      <c r="AU29" s="180">
        <v>0</v>
      </c>
      <c r="AV29" s="182">
        <f t="shared" si="39"/>
        <v>0</v>
      </c>
      <c r="AW29" s="180">
        <v>0</v>
      </c>
      <c r="AX29" s="180">
        <v>0</v>
      </c>
      <c r="AY29" s="182">
        <f t="shared" si="40"/>
        <v>0</v>
      </c>
      <c r="AZ29" s="180">
        <v>0</v>
      </c>
      <c r="BA29" s="180">
        <v>0</v>
      </c>
      <c r="BB29" s="182">
        <f t="shared" si="41"/>
        <v>0</v>
      </c>
      <c r="BC29" s="180">
        <v>0</v>
      </c>
      <c r="BD29" s="180">
        <v>0</v>
      </c>
      <c r="BE29" s="182">
        <f t="shared" si="42"/>
        <v>0</v>
      </c>
      <c r="BF29" s="180">
        <v>0</v>
      </c>
      <c r="BG29" s="180">
        <v>0</v>
      </c>
      <c r="BH29" s="182">
        <f t="shared" si="43"/>
        <v>0</v>
      </c>
      <c r="BI29" s="180">
        <v>0</v>
      </c>
      <c r="BJ29" s="180">
        <v>0</v>
      </c>
      <c r="BK29" s="182">
        <f t="shared" si="44"/>
        <v>0</v>
      </c>
      <c r="BL29" s="180">
        <v>0</v>
      </c>
      <c r="BM29" s="180">
        <f t="shared" si="50"/>
        <v>0</v>
      </c>
      <c r="BN29" s="182">
        <f t="shared" si="45"/>
        <v>0</v>
      </c>
      <c r="BO29" s="180">
        <v>0</v>
      </c>
      <c r="BP29" s="180">
        <f t="shared" si="51"/>
        <v>0</v>
      </c>
      <c r="BQ29" s="182">
        <f t="shared" si="46"/>
        <v>0</v>
      </c>
      <c r="BR29" s="180">
        <v>0</v>
      </c>
      <c r="BS29" s="180">
        <v>0</v>
      </c>
      <c r="BT29" s="180">
        <v>0</v>
      </c>
      <c r="BU29" s="180">
        <v>0</v>
      </c>
      <c r="BV29" s="180">
        <v>0</v>
      </c>
      <c r="BW29" s="180">
        <v>0</v>
      </c>
      <c r="BX29" s="180">
        <v>0</v>
      </c>
      <c r="BY29" s="180">
        <v>0</v>
      </c>
      <c r="BZ29" s="180">
        <v>0</v>
      </c>
      <c r="CA29" s="180">
        <v>0</v>
      </c>
    </row>
    <row r="30" spans="2:79" x14ac:dyDescent="0.2">
      <c r="B30" s="121" t="s">
        <v>213</v>
      </c>
      <c r="C30" s="121" t="s">
        <v>214</v>
      </c>
      <c r="E30" s="190" t="s">
        <v>215</v>
      </c>
      <c r="F30" s="180">
        <v>0</v>
      </c>
      <c r="G30" s="180">
        <v>0</v>
      </c>
      <c r="H30" s="180">
        <v>0</v>
      </c>
      <c r="I30" s="181">
        <f>VLOOKUP($B30,'[2]A - Dwelling Stock'!$B$13:$AH$463,32,FALSE)</f>
        <v>0</v>
      </c>
      <c r="J30" s="182">
        <f t="shared" si="47"/>
        <v>0</v>
      </c>
      <c r="K30" s="180">
        <v>0</v>
      </c>
      <c r="L30" s="182">
        <f>VLOOKUP($C30,'[2]A - Dwelling Stock'!$C$13:$AH$463,32,FALSE)</f>
        <v>0</v>
      </c>
      <c r="M30" s="182">
        <f t="shared" si="48"/>
        <v>0</v>
      </c>
      <c r="N30" s="183">
        <v>0</v>
      </c>
      <c r="O30" s="181">
        <f>VLOOKUP($B30,'[2]A - Dwelling Stock'!$B$13:$AH$463,32,FALSE)</f>
        <v>0</v>
      </c>
      <c r="P30" s="182">
        <f t="shared" si="28"/>
        <v>0</v>
      </c>
      <c r="Q30" s="180">
        <v>0</v>
      </c>
      <c r="R30" s="182">
        <f>VLOOKUP($C30,'[2]A - Dwelling Stock'!$C$13:$AH$463,32,FALSE)</f>
        <v>0</v>
      </c>
      <c r="S30" s="182">
        <f t="shared" si="49"/>
        <v>0</v>
      </c>
      <c r="T30" s="182">
        <f t="shared" si="52"/>
        <v>0</v>
      </c>
      <c r="U30" s="184">
        <f t="shared" si="53"/>
        <v>0</v>
      </c>
      <c r="V30" s="183">
        <v>0</v>
      </c>
      <c r="W30" s="182">
        <v>0</v>
      </c>
      <c r="X30" s="182">
        <f t="shared" si="31"/>
        <v>0</v>
      </c>
      <c r="Y30" s="180">
        <v>0</v>
      </c>
      <c r="Z30" s="180">
        <v>0</v>
      </c>
      <c r="AA30" s="182">
        <f t="shared" si="32"/>
        <v>0</v>
      </c>
      <c r="AB30" s="180">
        <v>0</v>
      </c>
      <c r="AC30" s="180">
        <v>0</v>
      </c>
      <c r="AD30" s="182">
        <f t="shared" si="33"/>
        <v>0</v>
      </c>
      <c r="AE30" s="180">
        <v>0</v>
      </c>
      <c r="AF30" s="180">
        <v>0</v>
      </c>
      <c r="AG30" s="182">
        <f t="shared" si="34"/>
        <v>0</v>
      </c>
      <c r="AH30" s="180">
        <v>0</v>
      </c>
      <c r="AI30" s="180">
        <v>0</v>
      </c>
      <c r="AJ30" s="182">
        <f t="shared" si="35"/>
        <v>0</v>
      </c>
      <c r="AK30" s="180">
        <v>0</v>
      </c>
      <c r="AL30" s="180">
        <v>0</v>
      </c>
      <c r="AM30" s="182">
        <f t="shared" si="36"/>
        <v>0</v>
      </c>
      <c r="AN30" s="180">
        <v>0</v>
      </c>
      <c r="AO30" s="180">
        <v>0</v>
      </c>
      <c r="AP30" s="182">
        <f t="shared" si="37"/>
        <v>0</v>
      </c>
      <c r="AQ30" s="180">
        <v>0</v>
      </c>
      <c r="AR30" s="180">
        <v>0</v>
      </c>
      <c r="AS30" s="182">
        <f t="shared" si="38"/>
        <v>0</v>
      </c>
      <c r="AT30" s="180">
        <v>0</v>
      </c>
      <c r="AU30" s="180">
        <v>0</v>
      </c>
      <c r="AV30" s="182">
        <f t="shared" si="39"/>
        <v>0</v>
      </c>
      <c r="AW30" s="180">
        <v>0</v>
      </c>
      <c r="AX30" s="180">
        <v>0</v>
      </c>
      <c r="AY30" s="182">
        <f t="shared" si="40"/>
        <v>0</v>
      </c>
      <c r="AZ30" s="180">
        <v>0</v>
      </c>
      <c r="BA30" s="180">
        <v>0</v>
      </c>
      <c r="BB30" s="182">
        <f t="shared" si="41"/>
        <v>0</v>
      </c>
      <c r="BC30" s="180">
        <v>0</v>
      </c>
      <c r="BD30" s="180">
        <v>0</v>
      </c>
      <c r="BE30" s="182">
        <f t="shared" si="42"/>
        <v>0</v>
      </c>
      <c r="BF30" s="180">
        <v>0</v>
      </c>
      <c r="BG30" s="180">
        <v>0</v>
      </c>
      <c r="BH30" s="182">
        <f t="shared" si="43"/>
        <v>0</v>
      </c>
      <c r="BI30" s="180">
        <v>0</v>
      </c>
      <c r="BJ30" s="180">
        <v>0</v>
      </c>
      <c r="BK30" s="182">
        <f t="shared" si="44"/>
        <v>0</v>
      </c>
      <c r="BL30" s="180">
        <v>0</v>
      </c>
      <c r="BM30" s="180">
        <f t="shared" si="50"/>
        <v>0</v>
      </c>
      <c r="BN30" s="182">
        <f t="shared" si="45"/>
        <v>0</v>
      </c>
      <c r="BO30" s="180">
        <v>0</v>
      </c>
      <c r="BP30" s="180">
        <f t="shared" si="51"/>
        <v>0</v>
      </c>
      <c r="BQ30" s="182">
        <f t="shared" si="46"/>
        <v>0</v>
      </c>
      <c r="BR30" s="180">
        <v>0</v>
      </c>
      <c r="BS30" s="180">
        <v>0</v>
      </c>
      <c r="BT30" s="180">
        <v>0</v>
      </c>
      <c r="BU30" s="180">
        <v>0</v>
      </c>
      <c r="BV30" s="180">
        <v>0</v>
      </c>
      <c r="BW30" s="180">
        <v>0</v>
      </c>
      <c r="BX30" s="180">
        <v>0</v>
      </c>
      <c r="BY30" s="180">
        <v>0</v>
      </c>
      <c r="BZ30" s="180">
        <v>0</v>
      </c>
      <c r="CA30" s="180">
        <v>0</v>
      </c>
    </row>
    <row r="31" spans="2:79" x14ac:dyDescent="0.2">
      <c r="B31" s="185" t="s">
        <v>216</v>
      </c>
      <c r="C31" s="185" t="s">
        <v>217</v>
      </c>
      <c r="D31" s="186"/>
      <c r="E31" s="187" t="s">
        <v>218</v>
      </c>
      <c r="F31" s="180">
        <v>0</v>
      </c>
      <c r="G31" s="180">
        <v>0</v>
      </c>
      <c r="H31" s="180">
        <v>0</v>
      </c>
      <c r="I31" s="181">
        <f>VLOOKUP($B31,'[2]A - Dwelling Stock'!$B$13:$AH$463,32,FALSE)</f>
        <v>0</v>
      </c>
      <c r="J31" s="182">
        <f t="shared" si="47"/>
        <v>0</v>
      </c>
      <c r="K31" s="180">
        <v>0</v>
      </c>
      <c r="L31" s="182">
        <f>VLOOKUP($C31,'[2]A - Dwelling Stock'!$C$13:$AH$463,32,FALSE)</f>
        <v>0</v>
      </c>
      <c r="M31" s="182">
        <f t="shared" si="48"/>
        <v>0</v>
      </c>
      <c r="N31" s="183">
        <v>0</v>
      </c>
      <c r="O31" s="181">
        <f>VLOOKUP($B31,'[2]A - Dwelling Stock'!$B$13:$AH$463,32,FALSE)</f>
        <v>0</v>
      </c>
      <c r="P31" s="182">
        <f t="shared" si="28"/>
        <v>0</v>
      </c>
      <c r="Q31" s="180">
        <v>0</v>
      </c>
      <c r="R31" s="182">
        <f>VLOOKUP($C31,'[2]A - Dwelling Stock'!$C$13:$AH$463,32,FALSE)</f>
        <v>0</v>
      </c>
      <c r="S31" s="182">
        <f t="shared" si="49"/>
        <v>0</v>
      </c>
      <c r="T31" s="182">
        <f t="shared" si="52"/>
        <v>0</v>
      </c>
      <c r="U31" s="184">
        <f t="shared" si="53"/>
        <v>0</v>
      </c>
      <c r="V31" s="183">
        <v>0</v>
      </c>
      <c r="W31" s="182">
        <v>0</v>
      </c>
      <c r="X31" s="182">
        <f t="shared" si="31"/>
        <v>0</v>
      </c>
      <c r="Y31" s="180">
        <v>0</v>
      </c>
      <c r="Z31" s="180">
        <v>0</v>
      </c>
      <c r="AA31" s="182">
        <f t="shared" si="32"/>
        <v>0</v>
      </c>
      <c r="AB31" s="180">
        <v>0</v>
      </c>
      <c r="AC31" s="180">
        <v>0</v>
      </c>
      <c r="AD31" s="182">
        <f t="shared" si="33"/>
        <v>0</v>
      </c>
      <c r="AE31" s="180">
        <v>0</v>
      </c>
      <c r="AF31" s="180">
        <v>0</v>
      </c>
      <c r="AG31" s="182">
        <f t="shared" si="34"/>
        <v>0</v>
      </c>
      <c r="AH31" s="180">
        <v>0</v>
      </c>
      <c r="AI31" s="180">
        <v>0</v>
      </c>
      <c r="AJ31" s="182">
        <f t="shared" si="35"/>
        <v>0</v>
      </c>
      <c r="AK31" s="180">
        <v>0</v>
      </c>
      <c r="AL31" s="180">
        <v>0</v>
      </c>
      <c r="AM31" s="182">
        <f t="shared" si="36"/>
        <v>0</v>
      </c>
      <c r="AN31" s="180">
        <v>0</v>
      </c>
      <c r="AO31" s="180">
        <v>0</v>
      </c>
      <c r="AP31" s="182">
        <f t="shared" si="37"/>
        <v>0</v>
      </c>
      <c r="AQ31" s="180">
        <v>0</v>
      </c>
      <c r="AR31" s="180">
        <v>0</v>
      </c>
      <c r="AS31" s="182">
        <f t="shared" si="38"/>
        <v>0</v>
      </c>
      <c r="AT31" s="180">
        <v>0</v>
      </c>
      <c r="AU31" s="180">
        <v>0</v>
      </c>
      <c r="AV31" s="182">
        <f t="shared" si="39"/>
        <v>0</v>
      </c>
      <c r="AW31" s="180">
        <v>0</v>
      </c>
      <c r="AX31" s="180">
        <v>0</v>
      </c>
      <c r="AY31" s="182">
        <f t="shared" si="40"/>
        <v>0</v>
      </c>
      <c r="AZ31" s="180">
        <v>0</v>
      </c>
      <c r="BA31" s="180">
        <v>0</v>
      </c>
      <c r="BB31" s="182">
        <f t="shared" si="41"/>
        <v>0</v>
      </c>
      <c r="BC31" s="180">
        <v>0</v>
      </c>
      <c r="BD31" s="180">
        <v>0</v>
      </c>
      <c r="BE31" s="182">
        <f t="shared" si="42"/>
        <v>0</v>
      </c>
      <c r="BF31" s="180">
        <v>0</v>
      </c>
      <c r="BG31" s="180">
        <v>0</v>
      </c>
      <c r="BH31" s="182">
        <f t="shared" si="43"/>
        <v>0</v>
      </c>
      <c r="BI31" s="180">
        <v>0</v>
      </c>
      <c r="BJ31" s="180">
        <v>0</v>
      </c>
      <c r="BK31" s="182">
        <f t="shared" si="44"/>
        <v>0</v>
      </c>
      <c r="BL31" s="180">
        <v>0</v>
      </c>
      <c r="BM31" s="180">
        <f t="shared" si="50"/>
        <v>0</v>
      </c>
      <c r="BN31" s="182">
        <f t="shared" si="45"/>
        <v>0</v>
      </c>
      <c r="BO31" s="180">
        <v>0</v>
      </c>
      <c r="BP31" s="180">
        <f t="shared" si="51"/>
        <v>0</v>
      </c>
      <c r="BQ31" s="182">
        <f t="shared" si="46"/>
        <v>0</v>
      </c>
      <c r="BR31" s="180">
        <v>0</v>
      </c>
      <c r="BS31" s="180">
        <v>0</v>
      </c>
      <c r="BT31" s="180">
        <v>0</v>
      </c>
      <c r="BU31" s="180">
        <v>0</v>
      </c>
      <c r="BV31" s="180">
        <v>0</v>
      </c>
      <c r="BW31" s="180">
        <v>0</v>
      </c>
      <c r="BX31" s="180">
        <v>0</v>
      </c>
      <c r="BY31" s="180">
        <v>0</v>
      </c>
      <c r="BZ31" s="180">
        <v>0</v>
      </c>
      <c r="CA31" s="180">
        <v>0</v>
      </c>
    </row>
    <row r="32" spans="2:79" x14ac:dyDescent="0.2">
      <c r="B32" s="121" t="s">
        <v>219</v>
      </c>
      <c r="C32" s="121" t="s">
        <v>220</v>
      </c>
      <c r="E32" s="179" t="s">
        <v>221</v>
      </c>
      <c r="F32" s="180">
        <v>0</v>
      </c>
      <c r="G32" s="180">
        <v>0</v>
      </c>
      <c r="H32" s="180">
        <v>0</v>
      </c>
      <c r="I32" s="181">
        <f>VLOOKUP($B32,'[2]A - Dwelling Stock'!$B$13:$AH$463,32,FALSE)</f>
        <v>0</v>
      </c>
      <c r="J32" s="182">
        <f t="shared" si="47"/>
        <v>0</v>
      </c>
      <c r="K32" s="180">
        <v>0</v>
      </c>
      <c r="L32" s="182">
        <f>VLOOKUP($C32,'[2]A - Dwelling Stock'!$C$13:$AH$463,32,FALSE)</f>
        <v>0</v>
      </c>
      <c r="M32" s="182">
        <f t="shared" si="48"/>
        <v>0</v>
      </c>
      <c r="N32" s="183">
        <v>0</v>
      </c>
      <c r="O32" s="181">
        <f>VLOOKUP($B32,'[2]A - Dwelling Stock'!$B$13:$AH$463,32,FALSE)</f>
        <v>0</v>
      </c>
      <c r="P32" s="182">
        <f t="shared" si="28"/>
        <v>0</v>
      </c>
      <c r="Q32" s="180">
        <v>0</v>
      </c>
      <c r="R32" s="182">
        <f>VLOOKUP($C32,'[2]A - Dwelling Stock'!$C$13:$AH$463,32,FALSE)</f>
        <v>0</v>
      </c>
      <c r="S32" s="182">
        <f t="shared" si="49"/>
        <v>0</v>
      </c>
      <c r="T32" s="182">
        <f t="shared" si="52"/>
        <v>0</v>
      </c>
      <c r="U32" s="184">
        <f t="shared" si="53"/>
        <v>0</v>
      </c>
      <c r="V32" s="183">
        <v>0</v>
      </c>
      <c r="W32" s="182">
        <v>0</v>
      </c>
      <c r="X32" s="182">
        <f t="shared" si="31"/>
        <v>0</v>
      </c>
      <c r="Y32" s="180">
        <v>0</v>
      </c>
      <c r="Z32" s="180">
        <v>0</v>
      </c>
      <c r="AA32" s="182">
        <f t="shared" si="32"/>
        <v>0</v>
      </c>
      <c r="AB32" s="180">
        <v>0</v>
      </c>
      <c r="AC32" s="180">
        <v>0</v>
      </c>
      <c r="AD32" s="182">
        <f t="shared" si="33"/>
        <v>0</v>
      </c>
      <c r="AE32" s="180">
        <v>0</v>
      </c>
      <c r="AF32" s="180">
        <v>0</v>
      </c>
      <c r="AG32" s="182">
        <f t="shared" si="34"/>
        <v>0</v>
      </c>
      <c r="AH32" s="180">
        <v>0</v>
      </c>
      <c r="AI32" s="180">
        <v>0</v>
      </c>
      <c r="AJ32" s="182">
        <f t="shared" si="35"/>
        <v>0</v>
      </c>
      <c r="AK32" s="180">
        <v>0</v>
      </c>
      <c r="AL32" s="180">
        <v>0</v>
      </c>
      <c r="AM32" s="182">
        <f t="shared" si="36"/>
        <v>0</v>
      </c>
      <c r="AN32" s="180">
        <v>0</v>
      </c>
      <c r="AO32" s="180">
        <v>0</v>
      </c>
      <c r="AP32" s="182">
        <f t="shared" si="37"/>
        <v>0</v>
      </c>
      <c r="AQ32" s="180">
        <v>0</v>
      </c>
      <c r="AR32" s="180">
        <v>0</v>
      </c>
      <c r="AS32" s="182">
        <f t="shared" si="38"/>
        <v>0</v>
      </c>
      <c r="AT32" s="180">
        <v>0</v>
      </c>
      <c r="AU32" s="180">
        <v>0</v>
      </c>
      <c r="AV32" s="182">
        <f t="shared" si="39"/>
        <v>0</v>
      </c>
      <c r="AW32" s="180">
        <v>0</v>
      </c>
      <c r="AX32" s="180">
        <v>0</v>
      </c>
      <c r="AY32" s="182">
        <f t="shared" si="40"/>
        <v>0</v>
      </c>
      <c r="AZ32" s="180">
        <v>0</v>
      </c>
      <c r="BA32" s="180">
        <v>0</v>
      </c>
      <c r="BB32" s="182">
        <f t="shared" si="41"/>
        <v>0</v>
      </c>
      <c r="BC32" s="180">
        <v>0</v>
      </c>
      <c r="BD32" s="180">
        <v>0</v>
      </c>
      <c r="BE32" s="182">
        <f t="shared" si="42"/>
        <v>0</v>
      </c>
      <c r="BF32" s="180">
        <v>0</v>
      </c>
      <c r="BG32" s="180">
        <v>0</v>
      </c>
      <c r="BH32" s="182">
        <f t="shared" si="43"/>
        <v>0</v>
      </c>
      <c r="BI32" s="180">
        <v>0</v>
      </c>
      <c r="BJ32" s="180">
        <v>0</v>
      </c>
      <c r="BK32" s="182">
        <f t="shared" si="44"/>
        <v>0</v>
      </c>
      <c r="BL32" s="180">
        <v>0</v>
      </c>
      <c r="BM32" s="180">
        <f t="shared" si="50"/>
        <v>0</v>
      </c>
      <c r="BN32" s="182">
        <f t="shared" si="45"/>
        <v>0</v>
      </c>
      <c r="BO32" s="180">
        <v>0</v>
      </c>
      <c r="BP32" s="180">
        <f t="shared" si="51"/>
        <v>0</v>
      </c>
      <c r="BQ32" s="182">
        <f t="shared" si="46"/>
        <v>0</v>
      </c>
      <c r="BR32" s="180">
        <v>0</v>
      </c>
      <c r="BS32" s="180">
        <v>0</v>
      </c>
      <c r="BT32" s="180">
        <v>0</v>
      </c>
      <c r="BU32" s="180">
        <v>0</v>
      </c>
      <c r="BV32" s="180">
        <v>0</v>
      </c>
      <c r="BW32" s="180">
        <v>0</v>
      </c>
      <c r="BX32" s="180">
        <v>0</v>
      </c>
      <c r="BY32" s="180">
        <v>0</v>
      </c>
      <c r="BZ32" s="180">
        <v>0</v>
      </c>
      <c r="CA32" s="180">
        <v>0</v>
      </c>
    </row>
    <row r="33" spans="2:79" x14ac:dyDescent="0.2">
      <c r="B33" s="185" t="s">
        <v>222</v>
      </c>
      <c r="C33" s="185" t="s">
        <v>223</v>
      </c>
      <c r="D33" s="185"/>
      <c r="E33" s="187" t="s">
        <v>224</v>
      </c>
      <c r="F33" s="180">
        <v>0</v>
      </c>
      <c r="G33" s="180">
        <v>0</v>
      </c>
      <c r="H33" s="180">
        <v>0</v>
      </c>
      <c r="I33" s="181">
        <f>VLOOKUP($B33,'[2]A - Dwelling Stock'!$B$13:$AH$463,32,FALSE)</f>
        <v>0</v>
      </c>
      <c r="J33" s="182">
        <f t="shared" si="47"/>
        <v>0</v>
      </c>
      <c r="K33" s="180">
        <v>0</v>
      </c>
      <c r="L33" s="182">
        <f>VLOOKUP($C33,'[2]A - Dwelling Stock'!$C$13:$AH$463,32,FALSE)</f>
        <v>0</v>
      </c>
      <c r="M33" s="182">
        <f t="shared" si="48"/>
        <v>0</v>
      </c>
      <c r="N33" s="183">
        <v>0</v>
      </c>
      <c r="O33" s="181">
        <f>VLOOKUP($B33,'[2]A - Dwelling Stock'!$B$13:$AH$463,32,FALSE)</f>
        <v>0</v>
      </c>
      <c r="P33" s="182">
        <f t="shared" si="28"/>
        <v>0</v>
      </c>
      <c r="Q33" s="180">
        <v>0</v>
      </c>
      <c r="R33" s="182">
        <f>VLOOKUP($C33,'[2]A - Dwelling Stock'!$C$13:$AH$463,32,FALSE)</f>
        <v>0</v>
      </c>
      <c r="S33" s="182">
        <f t="shared" si="49"/>
        <v>0</v>
      </c>
      <c r="T33" s="182">
        <f t="shared" si="52"/>
        <v>0</v>
      </c>
      <c r="U33" s="184">
        <f t="shared" si="53"/>
        <v>0</v>
      </c>
      <c r="V33" s="183">
        <v>0</v>
      </c>
      <c r="W33" s="182">
        <v>0</v>
      </c>
      <c r="X33" s="182">
        <f t="shared" si="31"/>
        <v>0</v>
      </c>
      <c r="Y33" s="180">
        <v>0</v>
      </c>
      <c r="Z33" s="180">
        <v>0</v>
      </c>
      <c r="AA33" s="182">
        <f t="shared" si="32"/>
        <v>0</v>
      </c>
      <c r="AB33" s="180">
        <v>0</v>
      </c>
      <c r="AC33" s="180">
        <v>0</v>
      </c>
      <c r="AD33" s="182">
        <f t="shared" si="33"/>
        <v>0</v>
      </c>
      <c r="AE33" s="180">
        <v>0</v>
      </c>
      <c r="AF33" s="180">
        <v>0</v>
      </c>
      <c r="AG33" s="182">
        <f t="shared" si="34"/>
        <v>0</v>
      </c>
      <c r="AH33" s="180">
        <v>0</v>
      </c>
      <c r="AI33" s="180">
        <v>0</v>
      </c>
      <c r="AJ33" s="182">
        <f t="shared" si="35"/>
        <v>0</v>
      </c>
      <c r="AK33" s="180">
        <v>0</v>
      </c>
      <c r="AL33" s="180">
        <v>0</v>
      </c>
      <c r="AM33" s="182">
        <f t="shared" si="36"/>
        <v>0</v>
      </c>
      <c r="AN33" s="180">
        <v>0</v>
      </c>
      <c r="AO33" s="180">
        <v>0</v>
      </c>
      <c r="AP33" s="182">
        <f t="shared" si="37"/>
        <v>0</v>
      </c>
      <c r="AQ33" s="180">
        <v>0</v>
      </c>
      <c r="AR33" s="180">
        <v>0</v>
      </c>
      <c r="AS33" s="182">
        <f t="shared" si="38"/>
        <v>0</v>
      </c>
      <c r="AT33" s="180">
        <v>0</v>
      </c>
      <c r="AU33" s="180">
        <v>0</v>
      </c>
      <c r="AV33" s="182">
        <f t="shared" si="39"/>
        <v>0</v>
      </c>
      <c r="AW33" s="180">
        <v>0</v>
      </c>
      <c r="AX33" s="180">
        <v>0</v>
      </c>
      <c r="AY33" s="182">
        <f t="shared" si="40"/>
        <v>0</v>
      </c>
      <c r="AZ33" s="180">
        <v>0</v>
      </c>
      <c r="BA33" s="180">
        <v>0</v>
      </c>
      <c r="BB33" s="182">
        <f t="shared" si="41"/>
        <v>0</v>
      </c>
      <c r="BC33" s="180">
        <v>0</v>
      </c>
      <c r="BD33" s="180">
        <v>0</v>
      </c>
      <c r="BE33" s="182">
        <f t="shared" si="42"/>
        <v>0</v>
      </c>
      <c r="BF33" s="180">
        <v>0</v>
      </c>
      <c r="BG33" s="180">
        <v>0</v>
      </c>
      <c r="BH33" s="182">
        <f t="shared" si="43"/>
        <v>0</v>
      </c>
      <c r="BI33" s="180">
        <v>0</v>
      </c>
      <c r="BJ33" s="180">
        <v>0</v>
      </c>
      <c r="BK33" s="182">
        <f t="shared" si="44"/>
        <v>0</v>
      </c>
      <c r="BL33" s="180">
        <v>0</v>
      </c>
      <c r="BM33" s="180">
        <f t="shared" si="50"/>
        <v>0</v>
      </c>
      <c r="BN33" s="182">
        <f t="shared" si="45"/>
        <v>0</v>
      </c>
      <c r="BO33" s="180">
        <v>0</v>
      </c>
      <c r="BP33" s="180">
        <f t="shared" si="51"/>
        <v>0</v>
      </c>
      <c r="BQ33" s="182">
        <f t="shared" si="46"/>
        <v>0</v>
      </c>
      <c r="BR33" s="180">
        <v>0</v>
      </c>
      <c r="BS33" s="180">
        <v>0</v>
      </c>
      <c r="BT33" s="180">
        <v>0</v>
      </c>
      <c r="BU33" s="180">
        <v>0</v>
      </c>
      <c r="BV33" s="180">
        <v>0</v>
      </c>
      <c r="BW33" s="180">
        <v>0</v>
      </c>
      <c r="BX33" s="180">
        <v>0</v>
      </c>
      <c r="BY33" s="180">
        <v>0</v>
      </c>
      <c r="BZ33" s="180">
        <v>0</v>
      </c>
      <c r="CA33" s="180">
        <v>0</v>
      </c>
    </row>
    <row r="34" spans="2:79" x14ac:dyDescent="0.2">
      <c r="B34" s="185" t="s">
        <v>225</v>
      </c>
      <c r="C34" s="185" t="s">
        <v>226</v>
      </c>
      <c r="D34" s="186"/>
      <c r="E34" s="187" t="s">
        <v>227</v>
      </c>
      <c r="F34" s="180">
        <v>50</v>
      </c>
      <c r="G34" s="180">
        <v>50</v>
      </c>
      <c r="H34" s="180">
        <v>77.180000000000007</v>
      </c>
      <c r="I34" s="181">
        <f>VLOOKUP($B34,'[2]A - Dwelling Stock'!$B$13:$AH$463,32,FALSE)</f>
        <v>24679</v>
      </c>
      <c r="J34" s="182">
        <f t="shared" si="47"/>
        <v>1904725.2200000002</v>
      </c>
      <c r="K34" s="180">
        <v>86.09</v>
      </c>
      <c r="L34" s="182">
        <f>VLOOKUP($C34,'[2]A - Dwelling Stock'!$C$13:$AH$463,32,FALSE)</f>
        <v>66</v>
      </c>
      <c r="M34" s="182">
        <f t="shared" si="48"/>
        <v>5681.9400000000005</v>
      </c>
      <c r="N34" s="183">
        <v>74.209999999999994</v>
      </c>
      <c r="O34" s="181">
        <f>VLOOKUP($B34,'[2]A - Dwelling Stock'!$B$13:$AH$463,32,FALSE)</f>
        <v>24679</v>
      </c>
      <c r="P34" s="182">
        <f t="shared" si="28"/>
        <v>1831428.5899999999</v>
      </c>
      <c r="Q34" s="180">
        <v>82.78</v>
      </c>
      <c r="R34" s="182">
        <f>VLOOKUP($C34,'[2]A - Dwelling Stock'!$C$13:$AH$463,32,FALSE)</f>
        <v>66</v>
      </c>
      <c r="S34" s="182">
        <f t="shared" si="49"/>
        <v>5463.4800000000005</v>
      </c>
      <c r="T34" s="182">
        <f t="shared" si="52"/>
        <v>1836892.0699999998</v>
      </c>
      <c r="U34" s="184">
        <f t="shared" si="53"/>
        <v>74.232857951101224</v>
      </c>
      <c r="V34" s="183">
        <v>53.41</v>
      </c>
      <c r="W34" s="182">
        <v>102</v>
      </c>
      <c r="X34" s="182">
        <f t="shared" si="31"/>
        <v>5447.82</v>
      </c>
      <c r="Y34" s="180">
        <v>0</v>
      </c>
      <c r="Z34" s="189">
        <v>0</v>
      </c>
      <c r="AA34" s="182">
        <f t="shared" si="32"/>
        <v>0</v>
      </c>
      <c r="AB34" s="180">
        <v>63.86</v>
      </c>
      <c r="AC34" s="180">
        <v>5713</v>
      </c>
      <c r="AD34" s="182">
        <f t="shared" si="33"/>
        <v>364832.18</v>
      </c>
      <c r="AE34" s="180">
        <v>77.040000000000006</v>
      </c>
      <c r="AF34" s="180">
        <v>36</v>
      </c>
      <c r="AG34" s="182">
        <f t="shared" si="34"/>
        <v>2773.44</v>
      </c>
      <c r="AH34" s="180">
        <v>73.34</v>
      </c>
      <c r="AI34" s="180">
        <v>8875</v>
      </c>
      <c r="AJ34" s="182">
        <f t="shared" si="35"/>
        <v>650892.5</v>
      </c>
      <c r="AK34" s="180">
        <v>87.7</v>
      </c>
      <c r="AL34" s="180">
        <v>26</v>
      </c>
      <c r="AM34" s="182">
        <f t="shared" si="36"/>
        <v>2280.2000000000003</v>
      </c>
      <c r="AN34" s="180">
        <v>80.400000000000006</v>
      </c>
      <c r="AO34" s="180">
        <v>8813</v>
      </c>
      <c r="AP34" s="182">
        <f t="shared" si="37"/>
        <v>708565.20000000007</v>
      </c>
      <c r="AQ34" s="180">
        <v>106.13</v>
      </c>
      <c r="AR34" s="180">
        <v>4</v>
      </c>
      <c r="AS34" s="182">
        <f t="shared" si="38"/>
        <v>424.52</v>
      </c>
      <c r="AT34" s="180">
        <v>86.17</v>
      </c>
      <c r="AU34" s="180">
        <v>1059</v>
      </c>
      <c r="AV34" s="182">
        <f t="shared" si="39"/>
        <v>91254.03</v>
      </c>
      <c r="AW34" s="180">
        <v>0</v>
      </c>
      <c r="AX34" s="189">
        <v>0</v>
      </c>
      <c r="AY34" s="182">
        <f t="shared" si="40"/>
        <v>0</v>
      </c>
      <c r="AZ34" s="180">
        <v>91.27</v>
      </c>
      <c r="BA34" s="180">
        <v>101</v>
      </c>
      <c r="BB34" s="182">
        <f t="shared" si="41"/>
        <v>9218.27</v>
      </c>
      <c r="BC34" s="180">
        <v>0</v>
      </c>
      <c r="BD34" s="189">
        <v>0</v>
      </c>
      <c r="BE34" s="182">
        <f t="shared" si="42"/>
        <v>0</v>
      </c>
      <c r="BF34" s="180">
        <v>93.72</v>
      </c>
      <c r="BG34" s="180">
        <v>8</v>
      </c>
      <c r="BH34" s="182">
        <f t="shared" si="43"/>
        <v>749.76</v>
      </c>
      <c r="BI34" s="180">
        <v>0</v>
      </c>
      <c r="BJ34" s="189">
        <v>0</v>
      </c>
      <c r="BK34" s="182">
        <f t="shared" si="44"/>
        <v>0</v>
      </c>
      <c r="BL34" s="180">
        <v>74.209999999999994</v>
      </c>
      <c r="BM34" s="180">
        <f t="shared" si="50"/>
        <v>24671</v>
      </c>
      <c r="BN34" s="182">
        <f t="shared" si="45"/>
        <v>1830834.91</v>
      </c>
      <c r="BO34" s="180">
        <v>82.78</v>
      </c>
      <c r="BP34" s="180">
        <f t="shared" si="51"/>
        <v>66</v>
      </c>
      <c r="BQ34" s="182">
        <f t="shared" si="46"/>
        <v>5463.4800000000005</v>
      </c>
      <c r="BR34" s="180">
        <v>1985689.34</v>
      </c>
      <c r="BS34" s="180">
        <v>977818.03</v>
      </c>
      <c r="BT34" s="180">
        <v>688363</v>
      </c>
      <c r="BU34" s="180">
        <v>566078</v>
      </c>
      <c r="BV34" s="180">
        <v>98763325.730000004</v>
      </c>
      <c r="BW34" s="180">
        <v>0</v>
      </c>
      <c r="BX34" s="180">
        <v>1600679.97</v>
      </c>
      <c r="BY34" s="180">
        <v>97162646</v>
      </c>
      <c r="BZ34" s="180">
        <v>3</v>
      </c>
      <c r="CA34" s="180">
        <v>99.3</v>
      </c>
    </row>
    <row r="35" spans="2:79" x14ac:dyDescent="0.2">
      <c r="B35" s="185" t="s">
        <v>228</v>
      </c>
      <c r="C35" s="185" t="s">
        <v>229</v>
      </c>
      <c r="D35" s="186"/>
      <c r="E35" s="187" t="s">
        <v>230</v>
      </c>
      <c r="F35" s="180">
        <v>50</v>
      </c>
      <c r="G35" s="180">
        <v>50</v>
      </c>
      <c r="H35" s="180">
        <v>74.900000000000006</v>
      </c>
      <c r="I35" s="181">
        <f>VLOOKUP($B35,'[2]A - Dwelling Stock'!$B$13:$AH$463,32,FALSE)</f>
        <v>21383</v>
      </c>
      <c r="J35" s="182">
        <f t="shared" si="47"/>
        <v>1601586.7000000002</v>
      </c>
      <c r="K35" s="180">
        <v>107.42</v>
      </c>
      <c r="L35" s="182">
        <f>VLOOKUP($C35,'[2]A - Dwelling Stock'!$C$13:$AH$463,32,FALSE)</f>
        <v>241</v>
      </c>
      <c r="M35" s="182">
        <f t="shared" si="48"/>
        <v>25888.22</v>
      </c>
      <c r="N35" s="183">
        <v>72.02</v>
      </c>
      <c r="O35" s="181">
        <f>VLOOKUP($B35,'[2]A - Dwelling Stock'!$B$13:$AH$463,32,FALSE)</f>
        <v>21383</v>
      </c>
      <c r="P35" s="182">
        <f t="shared" si="28"/>
        <v>1540003.66</v>
      </c>
      <c r="Q35" s="180">
        <v>103.29</v>
      </c>
      <c r="R35" s="182">
        <f>VLOOKUP($C35,'[2]A - Dwelling Stock'!$C$13:$AH$463,32,FALSE)</f>
        <v>241</v>
      </c>
      <c r="S35" s="182">
        <f t="shared" si="49"/>
        <v>24892.890000000003</v>
      </c>
      <c r="T35" s="182">
        <f t="shared" si="52"/>
        <v>1564896.5499999998</v>
      </c>
      <c r="U35" s="184">
        <f t="shared" si="53"/>
        <v>72.368504901960776</v>
      </c>
      <c r="V35" s="183">
        <v>54.82</v>
      </c>
      <c r="W35" s="182">
        <v>500</v>
      </c>
      <c r="X35" s="182">
        <f t="shared" si="31"/>
        <v>27410</v>
      </c>
      <c r="Y35" s="180">
        <v>72.28</v>
      </c>
      <c r="Z35" s="180">
        <v>1</v>
      </c>
      <c r="AA35" s="182">
        <f t="shared" si="32"/>
        <v>72.28</v>
      </c>
      <c r="AB35" s="180">
        <v>64.52</v>
      </c>
      <c r="AC35" s="180">
        <v>7159</v>
      </c>
      <c r="AD35" s="182">
        <f t="shared" si="33"/>
        <v>461898.68</v>
      </c>
      <c r="AE35" s="180">
        <v>81.53</v>
      </c>
      <c r="AF35" s="180">
        <v>14</v>
      </c>
      <c r="AG35" s="182">
        <f t="shared" si="34"/>
        <v>1141.42</v>
      </c>
      <c r="AH35" s="180">
        <v>75.239999999999995</v>
      </c>
      <c r="AI35" s="180">
        <v>5120</v>
      </c>
      <c r="AJ35" s="182">
        <f t="shared" si="35"/>
        <v>385228.79999999999</v>
      </c>
      <c r="AK35" s="180">
        <v>100</v>
      </c>
      <c r="AL35" s="180">
        <v>123</v>
      </c>
      <c r="AM35" s="182">
        <f t="shared" si="36"/>
        <v>12300</v>
      </c>
      <c r="AN35" s="180">
        <v>83.34</v>
      </c>
      <c r="AO35" s="180">
        <v>7982</v>
      </c>
      <c r="AP35" s="182">
        <f t="shared" si="37"/>
        <v>665219.88</v>
      </c>
      <c r="AQ35" s="180">
        <v>113.23</v>
      </c>
      <c r="AR35" s="180">
        <v>67</v>
      </c>
      <c r="AS35" s="182">
        <f t="shared" si="38"/>
        <v>7586.41</v>
      </c>
      <c r="AT35" s="180">
        <v>94.96</v>
      </c>
      <c r="AU35" s="180">
        <v>456</v>
      </c>
      <c r="AV35" s="182">
        <f t="shared" si="39"/>
        <v>43301.759999999995</v>
      </c>
      <c r="AW35" s="180">
        <v>129.22</v>
      </c>
      <c r="AX35" s="180">
        <v>33</v>
      </c>
      <c r="AY35" s="182">
        <f t="shared" si="40"/>
        <v>4264.26</v>
      </c>
      <c r="AZ35" s="180">
        <v>102.08</v>
      </c>
      <c r="BA35" s="180">
        <v>95</v>
      </c>
      <c r="BB35" s="182">
        <f t="shared" si="41"/>
        <v>9697.6</v>
      </c>
      <c r="BC35" s="180">
        <v>135.83000000000001</v>
      </c>
      <c r="BD35" s="180">
        <v>3</v>
      </c>
      <c r="BE35" s="182">
        <f t="shared" si="42"/>
        <v>407.49</v>
      </c>
      <c r="BF35" s="180">
        <v>120.21</v>
      </c>
      <c r="BG35" s="180">
        <v>19</v>
      </c>
      <c r="BH35" s="182">
        <f t="shared" si="43"/>
        <v>2283.9899999999998</v>
      </c>
      <c r="BI35" s="180">
        <v>0</v>
      </c>
      <c r="BJ35" s="180">
        <v>0</v>
      </c>
      <c r="BK35" s="182">
        <f t="shared" si="44"/>
        <v>0</v>
      </c>
      <c r="BL35" s="180">
        <v>72.02</v>
      </c>
      <c r="BM35" s="180">
        <f t="shared" si="50"/>
        <v>21331</v>
      </c>
      <c r="BN35" s="182">
        <f t="shared" si="45"/>
        <v>1536258.6199999999</v>
      </c>
      <c r="BO35" s="180">
        <v>103.29</v>
      </c>
      <c r="BP35" s="180">
        <f t="shared" si="51"/>
        <v>241</v>
      </c>
      <c r="BQ35" s="182">
        <f t="shared" si="46"/>
        <v>24892.890000000003</v>
      </c>
      <c r="BR35" s="180">
        <v>1537966.63</v>
      </c>
      <c r="BS35" s="180">
        <v>533214.56999999995</v>
      </c>
      <c r="BT35" s="180">
        <v>1941866</v>
      </c>
      <c r="BU35" s="180">
        <v>142902</v>
      </c>
      <c r="BV35" s="180">
        <v>82578073.659999996</v>
      </c>
      <c r="BW35" s="180">
        <v>448709.07</v>
      </c>
      <c r="BX35" s="180">
        <v>1037474.54</v>
      </c>
      <c r="BY35" s="180">
        <v>81091890</v>
      </c>
      <c r="BZ35" s="180">
        <v>2.5</v>
      </c>
      <c r="CA35" s="180">
        <v>97.6</v>
      </c>
    </row>
    <row r="36" spans="2:79" x14ac:dyDescent="0.2">
      <c r="B36" s="185" t="s">
        <v>231</v>
      </c>
      <c r="C36" s="185" t="s">
        <v>232</v>
      </c>
      <c r="D36" s="186"/>
      <c r="E36" s="187" t="s">
        <v>233</v>
      </c>
      <c r="F36" s="180">
        <v>50</v>
      </c>
      <c r="G36" s="180">
        <v>50</v>
      </c>
      <c r="H36" s="180">
        <v>86.52</v>
      </c>
      <c r="I36" s="181">
        <f>VLOOKUP($B36,'[2]A - Dwelling Stock'!$B$13:$AH$463,32,FALSE)</f>
        <v>7947</v>
      </c>
      <c r="J36" s="182">
        <f t="shared" si="47"/>
        <v>687574.44</v>
      </c>
      <c r="K36" s="180">
        <v>154.62</v>
      </c>
      <c r="L36" s="182">
        <f>VLOOKUP($C36,'[2]A - Dwelling Stock'!$C$13:$AH$463,32,FALSE)</f>
        <v>9</v>
      </c>
      <c r="M36" s="182">
        <f t="shared" si="48"/>
        <v>1391.58</v>
      </c>
      <c r="N36" s="183">
        <v>83.19</v>
      </c>
      <c r="O36" s="181">
        <f>VLOOKUP($B36,'[2]A - Dwelling Stock'!$B$13:$AH$463,32,FALSE)</f>
        <v>7947</v>
      </c>
      <c r="P36" s="182">
        <f t="shared" si="28"/>
        <v>661110.92999999993</v>
      </c>
      <c r="Q36" s="180">
        <v>148.66999999999999</v>
      </c>
      <c r="R36" s="182">
        <f>VLOOKUP($C36,'[2]A - Dwelling Stock'!$C$13:$AH$463,32,FALSE)</f>
        <v>9</v>
      </c>
      <c r="S36" s="182">
        <f t="shared" si="49"/>
        <v>1338.03</v>
      </c>
      <c r="T36" s="182">
        <f t="shared" si="52"/>
        <v>662448.96</v>
      </c>
      <c r="U36" s="184">
        <f t="shared" si="53"/>
        <v>83.264072398190038</v>
      </c>
      <c r="V36" s="183">
        <v>62.61</v>
      </c>
      <c r="W36" s="182">
        <v>168</v>
      </c>
      <c r="X36" s="182">
        <f t="shared" si="31"/>
        <v>10518.48</v>
      </c>
      <c r="Y36" s="180">
        <v>0</v>
      </c>
      <c r="Z36" s="180">
        <v>0</v>
      </c>
      <c r="AA36" s="182">
        <f t="shared" si="32"/>
        <v>0</v>
      </c>
      <c r="AB36" s="180">
        <v>72.31</v>
      </c>
      <c r="AC36" s="180">
        <v>2364</v>
      </c>
      <c r="AD36" s="182">
        <f t="shared" si="33"/>
        <v>170940.84</v>
      </c>
      <c r="AE36" s="180">
        <v>0</v>
      </c>
      <c r="AF36" s="180">
        <v>0</v>
      </c>
      <c r="AG36" s="182">
        <f t="shared" si="34"/>
        <v>0</v>
      </c>
      <c r="AH36" s="180">
        <v>81.510000000000005</v>
      </c>
      <c r="AI36" s="180">
        <v>2390</v>
      </c>
      <c r="AJ36" s="182">
        <f t="shared" si="35"/>
        <v>194808.90000000002</v>
      </c>
      <c r="AK36" s="180">
        <v>140.21</v>
      </c>
      <c r="AL36" s="180">
        <v>5</v>
      </c>
      <c r="AM36" s="182">
        <f t="shared" si="36"/>
        <v>701.05000000000007</v>
      </c>
      <c r="AN36" s="180">
        <v>93.68</v>
      </c>
      <c r="AO36" s="180">
        <v>2893</v>
      </c>
      <c r="AP36" s="182">
        <f t="shared" si="37"/>
        <v>271016.24</v>
      </c>
      <c r="AQ36" s="180">
        <v>159.26</v>
      </c>
      <c r="AR36" s="180">
        <v>4</v>
      </c>
      <c r="AS36" s="182">
        <f t="shared" si="38"/>
        <v>637.04</v>
      </c>
      <c r="AT36" s="180">
        <v>101.78</v>
      </c>
      <c r="AU36" s="180">
        <v>115</v>
      </c>
      <c r="AV36" s="182">
        <f t="shared" si="39"/>
        <v>11704.7</v>
      </c>
      <c r="AW36" s="180">
        <v>0</v>
      </c>
      <c r="AX36" s="180">
        <v>0</v>
      </c>
      <c r="AY36" s="182">
        <f t="shared" si="40"/>
        <v>0</v>
      </c>
      <c r="AZ36" s="180">
        <v>108.87</v>
      </c>
      <c r="BA36" s="180">
        <v>17</v>
      </c>
      <c r="BB36" s="182">
        <f t="shared" si="41"/>
        <v>1850.79</v>
      </c>
      <c r="BC36" s="180">
        <v>0</v>
      </c>
      <c r="BD36" s="180">
        <v>0</v>
      </c>
      <c r="BE36" s="182">
        <f t="shared" si="42"/>
        <v>0</v>
      </c>
      <c r="BF36" s="180">
        <v>0</v>
      </c>
      <c r="BG36" s="180">
        <v>0</v>
      </c>
      <c r="BH36" s="182">
        <f t="shared" si="43"/>
        <v>0</v>
      </c>
      <c r="BI36" s="180">
        <v>0</v>
      </c>
      <c r="BJ36" s="180">
        <v>0</v>
      </c>
      <c r="BK36" s="182">
        <f t="shared" si="44"/>
        <v>0</v>
      </c>
      <c r="BL36" s="180">
        <v>83.19</v>
      </c>
      <c r="BM36" s="180">
        <f t="shared" si="50"/>
        <v>7947</v>
      </c>
      <c r="BN36" s="182">
        <f t="shared" si="45"/>
        <v>661110.92999999993</v>
      </c>
      <c r="BO36" s="180">
        <v>148.68</v>
      </c>
      <c r="BP36" s="180">
        <f t="shared" si="51"/>
        <v>9</v>
      </c>
      <c r="BQ36" s="182">
        <f t="shared" si="46"/>
        <v>1338.1200000000001</v>
      </c>
      <c r="BR36" s="180">
        <v>698135</v>
      </c>
      <c r="BS36" s="180">
        <v>1400723</v>
      </c>
      <c r="BT36" s="180">
        <v>342417</v>
      </c>
      <c r="BU36" s="180">
        <v>541308</v>
      </c>
      <c r="BV36" s="180">
        <v>34908981.479999997</v>
      </c>
      <c r="BW36" s="180">
        <v>0</v>
      </c>
      <c r="BX36" s="180">
        <v>213228.39</v>
      </c>
      <c r="BY36" s="180">
        <v>34695753</v>
      </c>
      <c r="BZ36" s="180">
        <v>6</v>
      </c>
      <c r="CA36" s="180">
        <v>99</v>
      </c>
    </row>
    <row r="37" spans="2:79" x14ac:dyDescent="0.2">
      <c r="B37" s="121" t="s">
        <v>234</v>
      </c>
      <c r="C37" s="121" t="s">
        <v>235</v>
      </c>
      <c r="E37" s="179" t="s">
        <v>236</v>
      </c>
      <c r="F37" s="180">
        <v>50</v>
      </c>
      <c r="G37" s="180">
        <v>0</v>
      </c>
      <c r="H37" s="180">
        <v>87.63</v>
      </c>
      <c r="I37" s="181">
        <f>VLOOKUP($B37,'[2]A - Dwelling Stock'!$B$13:$AH$463,32,FALSE)</f>
        <v>3011</v>
      </c>
      <c r="J37" s="182">
        <f t="shared" si="47"/>
        <v>263853.93</v>
      </c>
      <c r="K37" s="180">
        <v>0</v>
      </c>
      <c r="L37" s="182">
        <f>VLOOKUP($C37,'[2]A - Dwelling Stock'!$C$13:$AH$463,32,FALSE)</f>
        <v>0</v>
      </c>
      <c r="M37" s="182">
        <f t="shared" si="48"/>
        <v>0</v>
      </c>
      <c r="N37" s="183">
        <v>84.26</v>
      </c>
      <c r="O37" s="181">
        <f>VLOOKUP($B37,'[2]A - Dwelling Stock'!$B$13:$AH$463,32,FALSE)</f>
        <v>3011</v>
      </c>
      <c r="P37" s="182">
        <f t="shared" si="28"/>
        <v>253706.86000000002</v>
      </c>
      <c r="Q37" s="180">
        <v>0</v>
      </c>
      <c r="R37" s="182">
        <f>VLOOKUP($C37,'[2]A - Dwelling Stock'!$C$13:$AH$463,32,FALSE)</f>
        <v>0</v>
      </c>
      <c r="S37" s="182">
        <f t="shared" si="49"/>
        <v>0</v>
      </c>
      <c r="T37" s="182">
        <f t="shared" si="52"/>
        <v>253706.86000000002</v>
      </c>
      <c r="U37" s="184">
        <f t="shared" si="53"/>
        <v>84.26</v>
      </c>
      <c r="V37" s="183">
        <v>62.68</v>
      </c>
      <c r="W37" s="182">
        <v>308</v>
      </c>
      <c r="X37" s="182">
        <f t="shared" si="31"/>
        <v>19305.439999999999</v>
      </c>
      <c r="Y37" s="180">
        <v>0</v>
      </c>
      <c r="Z37" s="180">
        <v>0</v>
      </c>
      <c r="AA37" s="182">
        <f t="shared" si="32"/>
        <v>0</v>
      </c>
      <c r="AB37" s="180">
        <v>73.709999999999994</v>
      </c>
      <c r="AC37" s="180">
        <v>742</v>
      </c>
      <c r="AD37" s="182">
        <f t="shared" si="33"/>
        <v>54692.819999999992</v>
      </c>
      <c r="AE37" s="180">
        <v>0</v>
      </c>
      <c r="AF37" s="180">
        <v>0</v>
      </c>
      <c r="AG37" s="182">
        <f t="shared" si="34"/>
        <v>0</v>
      </c>
      <c r="AH37" s="180">
        <v>85.62</v>
      </c>
      <c r="AI37" s="180">
        <v>1105</v>
      </c>
      <c r="AJ37" s="182">
        <f t="shared" si="35"/>
        <v>94610.1</v>
      </c>
      <c r="AK37" s="180">
        <v>0</v>
      </c>
      <c r="AL37" s="180">
        <v>0</v>
      </c>
      <c r="AM37" s="182">
        <f t="shared" si="36"/>
        <v>0</v>
      </c>
      <c r="AN37" s="180">
        <v>99.05</v>
      </c>
      <c r="AO37" s="180">
        <v>825</v>
      </c>
      <c r="AP37" s="182">
        <f t="shared" si="37"/>
        <v>81716.25</v>
      </c>
      <c r="AQ37" s="180">
        <v>0</v>
      </c>
      <c r="AR37" s="180">
        <v>0</v>
      </c>
      <c r="AS37" s="182">
        <f t="shared" si="38"/>
        <v>0</v>
      </c>
      <c r="AT37" s="180">
        <v>108.11</v>
      </c>
      <c r="AU37" s="180">
        <v>29</v>
      </c>
      <c r="AV37" s="182">
        <f t="shared" si="39"/>
        <v>3135.19</v>
      </c>
      <c r="AW37" s="180">
        <v>0</v>
      </c>
      <c r="AX37" s="180">
        <v>0</v>
      </c>
      <c r="AY37" s="182">
        <f t="shared" si="40"/>
        <v>0</v>
      </c>
      <c r="AZ37" s="180">
        <v>120.82</v>
      </c>
      <c r="BA37" s="180">
        <v>2</v>
      </c>
      <c r="BB37" s="182">
        <f t="shared" si="41"/>
        <v>241.64</v>
      </c>
      <c r="BC37" s="180">
        <v>0</v>
      </c>
      <c r="BD37" s="180">
        <v>0</v>
      </c>
      <c r="BE37" s="182">
        <f t="shared" si="42"/>
        <v>0</v>
      </c>
      <c r="BF37" s="180">
        <v>0</v>
      </c>
      <c r="BG37" s="180">
        <v>0</v>
      </c>
      <c r="BH37" s="182">
        <f t="shared" si="43"/>
        <v>0</v>
      </c>
      <c r="BI37" s="180">
        <v>0</v>
      </c>
      <c r="BJ37" s="180">
        <v>0</v>
      </c>
      <c r="BK37" s="182">
        <f t="shared" si="44"/>
        <v>0</v>
      </c>
      <c r="BL37" s="180">
        <v>84.26</v>
      </c>
      <c r="BM37" s="180">
        <f t="shared" si="50"/>
        <v>3011</v>
      </c>
      <c r="BN37" s="182">
        <f t="shared" si="45"/>
        <v>253706.86000000002</v>
      </c>
      <c r="BO37" s="180">
        <v>0</v>
      </c>
      <c r="BP37" s="180">
        <f t="shared" si="51"/>
        <v>0</v>
      </c>
      <c r="BQ37" s="182">
        <f t="shared" si="46"/>
        <v>0</v>
      </c>
      <c r="BR37" s="180">
        <v>267427.02</v>
      </c>
      <c r="BS37" s="180">
        <v>333568.42</v>
      </c>
      <c r="BT37" s="180">
        <v>550793</v>
      </c>
      <c r="BU37" s="180">
        <v>102643</v>
      </c>
      <c r="BV37" s="180">
        <v>14326294.41</v>
      </c>
      <c r="BW37" s="180">
        <v>0</v>
      </c>
      <c r="BX37" s="180">
        <v>58175.88</v>
      </c>
      <c r="BY37" s="180">
        <v>14268119</v>
      </c>
      <c r="BZ37" s="180">
        <v>4.2</v>
      </c>
      <c r="CA37" s="180">
        <v>96.1</v>
      </c>
    </row>
    <row r="38" spans="2:79" x14ac:dyDescent="0.2">
      <c r="B38" s="121" t="s">
        <v>237</v>
      </c>
      <c r="C38" s="121" t="s">
        <v>238</v>
      </c>
      <c r="E38" s="179" t="s">
        <v>239</v>
      </c>
      <c r="F38" s="180">
        <v>0</v>
      </c>
      <c r="G38" s="180">
        <v>0</v>
      </c>
      <c r="H38" s="180">
        <v>0</v>
      </c>
      <c r="I38" s="181">
        <f>VLOOKUP($B38,'[2]A - Dwelling Stock'!$B$13:$AH$463,32,FALSE)</f>
        <v>0</v>
      </c>
      <c r="J38" s="182">
        <f t="shared" si="47"/>
        <v>0</v>
      </c>
      <c r="K38" s="180">
        <v>0</v>
      </c>
      <c r="L38" s="182">
        <f>VLOOKUP($C38,'[2]A - Dwelling Stock'!$C$13:$AH$463,32,FALSE)</f>
        <v>0</v>
      </c>
      <c r="M38" s="182">
        <f t="shared" si="48"/>
        <v>0</v>
      </c>
      <c r="N38" s="183">
        <v>0</v>
      </c>
      <c r="O38" s="181">
        <f>VLOOKUP($B38,'[2]A - Dwelling Stock'!$B$13:$AH$463,32,FALSE)</f>
        <v>0</v>
      </c>
      <c r="P38" s="182">
        <f t="shared" si="28"/>
        <v>0</v>
      </c>
      <c r="Q38" s="180">
        <v>0</v>
      </c>
      <c r="R38" s="182">
        <f>VLOOKUP($C38,'[2]A - Dwelling Stock'!$C$13:$AH$463,32,FALSE)</f>
        <v>0</v>
      </c>
      <c r="S38" s="182">
        <f t="shared" si="49"/>
        <v>0</v>
      </c>
      <c r="T38" s="182">
        <f t="shared" si="52"/>
        <v>0</v>
      </c>
      <c r="U38" s="184">
        <f t="shared" si="53"/>
        <v>0</v>
      </c>
      <c r="V38" s="183">
        <v>0</v>
      </c>
      <c r="W38" s="182">
        <v>0</v>
      </c>
      <c r="X38" s="182">
        <f t="shared" si="31"/>
        <v>0</v>
      </c>
      <c r="Y38" s="180">
        <v>0</v>
      </c>
      <c r="Z38" s="180">
        <v>0</v>
      </c>
      <c r="AA38" s="182">
        <f t="shared" si="32"/>
        <v>0</v>
      </c>
      <c r="AB38" s="180">
        <v>0</v>
      </c>
      <c r="AC38" s="180">
        <v>0</v>
      </c>
      <c r="AD38" s="182">
        <f t="shared" si="33"/>
        <v>0</v>
      </c>
      <c r="AE38" s="180">
        <v>0</v>
      </c>
      <c r="AF38" s="180">
        <v>0</v>
      </c>
      <c r="AG38" s="182">
        <f t="shared" si="34"/>
        <v>0</v>
      </c>
      <c r="AH38" s="180">
        <v>0</v>
      </c>
      <c r="AI38" s="180">
        <v>0</v>
      </c>
      <c r="AJ38" s="182">
        <f t="shared" si="35"/>
        <v>0</v>
      </c>
      <c r="AK38" s="180">
        <v>0</v>
      </c>
      <c r="AL38" s="180">
        <v>0</v>
      </c>
      <c r="AM38" s="182">
        <f t="shared" si="36"/>
        <v>0</v>
      </c>
      <c r="AN38" s="180">
        <v>0</v>
      </c>
      <c r="AO38" s="180">
        <v>0</v>
      </c>
      <c r="AP38" s="182">
        <f t="shared" si="37"/>
        <v>0</v>
      </c>
      <c r="AQ38" s="180">
        <v>0</v>
      </c>
      <c r="AR38" s="180">
        <v>0</v>
      </c>
      <c r="AS38" s="182">
        <f t="shared" si="38"/>
        <v>0</v>
      </c>
      <c r="AT38" s="180">
        <v>0</v>
      </c>
      <c r="AU38" s="180">
        <v>0</v>
      </c>
      <c r="AV38" s="182">
        <f t="shared" si="39"/>
        <v>0</v>
      </c>
      <c r="AW38" s="180">
        <v>0</v>
      </c>
      <c r="AX38" s="180">
        <v>0</v>
      </c>
      <c r="AY38" s="182">
        <f t="shared" si="40"/>
        <v>0</v>
      </c>
      <c r="AZ38" s="180">
        <v>0</v>
      </c>
      <c r="BA38" s="180">
        <v>0</v>
      </c>
      <c r="BB38" s="182">
        <f t="shared" si="41"/>
        <v>0</v>
      </c>
      <c r="BC38" s="180">
        <v>0</v>
      </c>
      <c r="BD38" s="180">
        <v>0</v>
      </c>
      <c r="BE38" s="182">
        <f t="shared" si="42"/>
        <v>0</v>
      </c>
      <c r="BF38" s="180">
        <v>0</v>
      </c>
      <c r="BG38" s="180">
        <v>0</v>
      </c>
      <c r="BH38" s="182">
        <f t="shared" si="43"/>
        <v>0</v>
      </c>
      <c r="BI38" s="180">
        <v>0</v>
      </c>
      <c r="BJ38" s="180">
        <v>0</v>
      </c>
      <c r="BK38" s="182">
        <f t="shared" si="44"/>
        <v>0</v>
      </c>
      <c r="BL38" s="180">
        <v>0</v>
      </c>
      <c r="BM38" s="180">
        <f t="shared" si="50"/>
        <v>0</v>
      </c>
      <c r="BN38" s="182">
        <f t="shared" si="45"/>
        <v>0</v>
      </c>
      <c r="BO38" s="180">
        <v>0</v>
      </c>
      <c r="BP38" s="180">
        <f t="shared" si="51"/>
        <v>0</v>
      </c>
      <c r="BQ38" s="182">
        <f t="shared" si="46"/>
        <v>0</v>
      </c>
      <c r="BR38" s="180">
        <v>0</v>
      </c>
      <c r="BS38" s="180">
        <v>0</v>
      </c>
      <c r="BT38" s="180">
        <v>0</v>
      </c>
      <c r="BU38" s="180">
        <v>0</v>
      </c>
      <c r="BV38" s="180">
        <v>0</v>
      </c>
      <c r="BW38" s="180">
        <v>0</v>
      </c>
      <c r="BX38" s="180">
        <v>0</v>
      </c>
      <c r="BY38" s="180">
        <v>0</v>
      </c>
      <c r="BZ38" s="180">
        <v>0</v>
      </c>
      <c r="CA38" s="180">
        <v>0</v>
      </c>
    </row>
    <row r="39" spans="2:79" x14ac:dyDescent="0.2">
      <c r="B39" s="121" t="s">
        <v>240</v>
      </c>
      <c r="C39" s="121" t="s">
        <v>241</v>
      </c>
      <c r="E39" s="179" t="s">
        <v>242</v>
      </c>
      <c r="F39" s="180">
        <v>50</v>
      </c>
      <c r="G39" s="180">
        <v>0</v>
      </c>
      <c r="H39" s="180">
        <v>89.17</v>
      </c>
      <c r="I39" s="181">
        <f>VLOOKUP($B39,'[2]A - Dwelling Stock'!$B$13:$AH$463,32,FALSE)</f>
        <v>12221.05</v>
      </c>
      <c r="J39" s="182">
        <f t="shared" si="47"/>
        <v>1089751.0285</v>
      </c>
      <c r="K39" s="180">
        <v>0</v>
      </c>
      <c r="L39" s="182">
        <f>VLOOKUP($C39,'[2]A - Dwelling Stock'!$C$13:$AH$463,32,FALSE)</f>
        <v>0</v>
      </c>
      <c r="M39" s="182">
        <f t="shared" si="48"/>
        <v>0</v>
      </c>
      <c r="N39" s="183">
        <v>85.74</v>
      </c>
      <c r="O39" s="181">
        <f>VLOOKUP($B39,'[2]A - Dwelling Stock'!$B$13:$AH$463,32,FALSE)</f>
        <v>12221.05</v>
      </c>
      <c r="P39" s="182">
        <f t="shared" si="28"/>
        <v>1047832.8269999999</v>
      </c>
      <c r="Q39" s="180">
        <v>0</v>
      </c>
      <c r="R39" s="182">
        <f>VLOOKUP($C39,'[2]A - Dwelling Stock'!$C$13:$AH$463,32,FALSE)</f>
        <v>0</v>
      </c>
      <c r="S39" s="182">
        <f t="shared" si="49"/>
        <v>0</v>
      </c>
      <c r="T39" s="182">
        <f t="shared" si="52"/>
        <v>1047832.8269999999</v>
      </c>
      <c r="U39" s="184">
        <f t="shared" si="53"/>
        <v>85.74</v>
      </c>
      <c r="V39" s="183">
        <v>64.06</v>
      </c>
      <c r="W39" s="182">
        <v>286</v>
      </c>
      <c r="X39" s="182">
        <f t="shared" si="31"/>
        <v>18321.16</v>
      </c>
      <c r="Y39" s="180">
        <v>0</v>
      </c>
      <c r="Z39" s="180">
        <v>0</v>
      </c>
      <c r="AA39" s="182">
        <f t="shared" si="32"/>
        <v>0</v>
      </c>
      <c r="AB39" s="180">
        <v>75.59</v>
      </c>
      <c r="AC39" s="180">
        <v>3630.05</v>
      </c>
      <c r="AD39" s="182">
        <f t="shared" si="33"/>
        <v>274395.47950000002</v>
      </c>
      <c r="AE39" s="180">
        <v>0</v>
      </c>
      <c r="AF39" s="180">
        <v>0</v>
      </c>
      <c r="AG39" s="182">
        <f t="shared" si="34"/>
        <v>0</v>
      </c>
      <c r="AH39" s="180">
        <v>84.63</v>
      </c>
      <c r="AI39" s="180">
        <v>2968</v>
      </c>
      <c r="AJ39" s="182">
        <f t="shared" si="35"/>
        <v>251181.84</v>
      </c>
      <c r="AK39" s="180">
        <v>0</v>
      </c>
      <c r="AL39" s="180">
        <v>0</v>
      </c>
      <c r="AM39" s="182">
        <f t="shared" si="36"/>
        <v>0</v>
      </c>
      <c r="AN39" s="180">
        <v>93.51</v>
      </c>
      <c r="AO39" s="180">
        <v>4817</v>
      </c>
      <c r="AP39" s="182">
        <f t="shared" si="37"/>
        <v>450437.67000000004</v>
      </c>
      <c r="AQ39" s="180">
        <v>0</v>
      </c>
      <c r="AR39" s="180">
        <v>0</v>
      </c>
      <c r="AS39" s="182">
        <f t="shared" si="38"/>
        <v>0</v>
      </c>
      <c r="AT39" s="180">
        <v>102.46</v>
      </c>
      <c r="AU39" s="180">
        <v>492</v>
      </c>
      <c r="AV39" s="182">
        <f t="shared" si="39"/>
        <v>50410.32</v>
      </c>
      <c r="AW39" s="180">
        <v>0</v>
      </c>
      <c r="AX39" s="180">
        <v>0</v>
      </c>
      <c r="AY39" s="182">
        <f t="shared" si="40"/>
        <v>0</v>
      </c>
      <c r="AZ39" s="180">
        <v>109.2</v>
      </c>
      <c r="BA39" s="180">
        <v>27</v>
      </c>
      <c r="BB39" s="182">
        <f t="shared" si="41"/>
        <v>2948.4</v>
      </c>
      <c r="BC39" s="180">
        <v>0</v>
      </c>
      <c r="BD39" s="180">
        <v>0</v>
      </c>
      <c r="BE39" s="182">
        <f t="shared" si="42"/>
        <v>0</v>
      </c>
      <c r="BF39" s="180">
        <v>149.97999999999999</v>
      </c>
      <c r="BG39" s="180">
        <v>1</v>
      </c>
      <c r="BH39" s="182">
        <f t="shared" si="43"/>
        <v>149.97999999999999</v>
      </c>
      <c r="BI39" s="180">
        <v>0</v>
      </c>
      <c r="BJ39" s="180">
        <v>0</v>
      </c>
      <c r="BK39" s="182">
        <f t="shared" si="44"/>
        <v>0</v>
      </c>
      <c r="BL39" s="180">
        <v>85.74</v>
      </c>
      <c r="BM39" s="180">
        <f t="shared" si="50"/>
        <v>12221.05</v>
      </c>
      <c r="BN39" s="182">
        <f t="shared" si="45"/>
        <v>1047832.8269999999</v>
      </c>
      <c r="BO39" s="180">
        <v>0</v>
      </c>
      <c r="BP39" s="180">
        <f t="shared" si="51"/>
        <v>0</v>
      </c>
      <c r="BQ39" s="182">
        <f t="shared" si="46"/>
        <v>0</v>
      </c>
      <c r="BR39" s="180">
        <v>1843735.49</v>
      </c>
      <c r="BS39" s="180">
        <v>873332.21</v>
      </c>
      <c r="BT39" s="180">
        <v>1739623</v>
      </c>
      <c r="BU39" s="180">
        <v>350268</v>
      </c>
      <c r="BV39" s="180">
        <v>54984465.079999998</v>
      </c>
      <c r="BW39" s="180">
        <v>0</v>
      </c>
      <c r="BX39" s="180">
        <v>277621.44</v>
      </c>
      <c r="BY39" s="180">
        <v>54706844</v>
      </c>
      <c r="BZ39" s="180">
        <v>4.9000000000000004</v>
      </c>
      <c r="CA39" s="180">
        <v>96.8</v>
      </c>
    </row>
    <row r="40" spans="2:79" x14ac:dyDescent="0.2">
      <c r="B40" s="185" t="s">
        <v>243</v>
      </c>
      <c r="C40" s="185" t="s">
        <v>244</v>
      </c>
      <c r="D40" s="186"/>
      <c r="E40" s="187" t="s">
        <v>245</v>
      </c>
      <c r="F40" s="180">
        <v>0</v>
      </c>
      <c r="G40" s="180">
        <v>0</v>
      </c>
      <c r="H40" s="180">
        <v>0</v>
      </c>
      <c r="I40" s="181">
        <f>VLOOKUP($B40,'[2]A - Dwelling Stock'!$B$13:$AH$463,32,FALSE)</f>
        <v>0</v>
      </c>
      <c r="J40" s="182">
        <f t="shared" si="47"/>
        <v>0</v>
      </c>
      <c r="K40" s="180">
        <v>0</v>
      </c>
      <c r="L40" s="182">
        <f>VLOOKUP($C40,'[2]A - Dwelling Stock'!$C$13:$AH$463,32,FALSE)</f>
        <v>0</v>
      </c>
      <c r="M40" s="182">
        <f t="shared" si="48"/>
        <v>0</v>
      </c>
      <c r="N40" s="183">
        <v>0</v>
      </c>
      <c r="O40" s="181">
        <f>VLOOKUP($B40,'[2]A - Dwelling Stock'!$B$13:$AH$463,32,FALSE)</f>
        <v>0</v>
      </c>
      <c r="P40" s="182">
        <f t="shared" si="28"/>
        <v>0</v>
      </c>
      <c r="Q40" s="180">
        <v>0</v>
      </c>
      <c r="R40" s="182">
        <f>VLOOKUP($C40,'[2]A - Dwelling Stock'!$C$13:$AH$463,32,FALSE)</f>
        <v>0</v>
      </c>
      <c r="S40" s="182">
        <f t="shared" si="49"/>
        <v>0</v>
      </c>
      <c r="T40" s="182">
        <f t="shared" si="52"/>
        <v>0</v>
      </c>
      <c r="U40" s="184">
        <f t="shared" si="53"/>
        <v>0</v>
      </c>
      <c r="V40" s="183">
        <v>0</v>
      </c>
      <c r="W40" s="182">
        <v>0</v>
      </c>
      <c r="X40" s="182">
        <f t="shared" si="31"/>
        <v>0</v>
      </c>
      <c r="Y40" s="180">
        <v>0</v>
      </c>
      <c r="Z40" s="180">
        <v>0</v>
      </c>
      <c r="AA40" s="182">
        <f t="shared" si="32"/>
        <v>0</v>
      </c>
      <c r="AB40" s="180">
        <v>0</v>
      </c>
      <c r="AC40" s="180">
        <v>0</v>
      </c>
      <c r="AD40" s="182">
        <f t="shared" si="33"/>
        <v>0</v>
      </c>
      <c r="AE40" s="180">
        <v>0</v>
      </c>
      <c r="AF40" s="180">
        <v>0</v>
      </c>
      <c r="AG40" s="182">
        <f t="shared" si="34"/>
        <v>0</v>
      </c>
      <c r="AH40" s="180">
        <v>0</v>
      </c>
      <c r="AI40" s="180">
        <v>0</v>
      </c>
      <c r="AJ40" s="182">
        <f t="shared" si="35"/>
        <v>0</v>
      </c>
      <c r="AK40" s="180">
        <v>0</v>
      </c>
      <c r="AL40" s="180">
        <v>0</v>
      </c>
      <c r="AM40" s="182">
        <f t="shared" si="36"/>
        <v>0</v>
      </c>
      <c r="AN40" s="180">
        <v>0</v>
      </c>
      <c r="AO40" s="180">
        <v>0</v>
      </c>
      <c r="AP40" s="182">
        <f t="shared" si="37"/>
        <v>0</v>
      </c>
      <c r="AQ40" s="180">
        <v>0</v>
      </c>
      <c r="AR40" s="180">
        <v>0</v>
      </c>
      <c r="AS40" s="182">
        <f t="shared" si="38"/>
        <v>0</v>
      </c>
      <c r="AT40" s="180">
        <v>0</v>
      </c>
      <c r="AU40" s="180">
        <v>0</v>
      </c>
      <c r="AV40" s="182">
        <f t="shared" si="39"/>
        <v>0</v>
      </c>
      <c r="AW40" s="180">
        <v>0</v>
      </c>
      <c r="AX40" s="180">
        <v>0</v>
      </c>
      <c r="AY40" s="182">
        <f t="shared" si="40"/>
        <v>0</v>
      </c>
      <c r="AZ40" s="180">
        <v>0</v>
      </c>
      <c r="BA40" s="180">
        <v>0</v>
      </c>
      <c r="BB40" s="182">
        <f t="shared" si="41"/>
        <v>0</v>
      </c>
      <c r="BC40" s="180">
        <v>0</v>
      </c>
      <c r="BD40" s="180">
        <v>0</v>
      </c>
      <c r="BE40" s="182">
        <f t="shared" si="42"/>
        <v>0</v>
      </c>
      <c r="BF40" s="180">
        <v>0</v>
      </c>
      <c r="BG40" s="180">
        <v>0</v>
      </c>
      <c r="BH40" s="182">
        <f t="shared" si="43"/>
        <v>0</v>
      </c>
      <c r="BI40" s="180">
        <v>0</v>
      </c>
      <c r="BJ40" s="180">
        <v>0</v>
      </c>
      <c r="BK40" s="182">
        <f t="shared" si="44"/>
        <v>0</v>
      </c>
      <c r="BL40" s="180">
        <v>0</v>
      </c>
      <c r="BM40" s="180">
        <f t="shared" si="50"/>
        <v>0</v>
      </c>
      <c r="BN40" s="182">
        <f t="shared" si="45"/>
        <v>0</v>
      </c>
      <c r="BO40" s="180">
        <v>0</v>
      </c>
      <c r="BP40" s="180">
        <f t="shared" si="51"/>
        <v>0</v>
      </c>
      <c r="BQ40" s="182">
        <f t="shared" si="46"/>
        <v>0</v>
      </c>
      <c r="BR40" s="180">
        <v>0</v>
      </c>
      <c r="BS40" s="180">
        <v>0</v>
      </c>
      <c r="BT40" s="180">
        <v>0</v>
      </c>
      <c r="BU40" s="180">
        <v>0</v>
      </c>
      <c r="BV40" s="180">
        <v>0</v>
      </c>
      <c r="BW40" s="180">
        <v>0</v>
      </c>
      <c r="BX40" s="180">
        <v>0</v>
      </c>
      <c r="BY40" s="180">
        <v>0</v>
      </c>
      <c r="BZ40" s="180">
        <v>0</v>
      </c>
      <c r="CA40" s="180">
        <v>0</v>
      </c>
    </row>
    <row r="41" spans="2:79" x14ac:dyDescent="0.2">
      <c r="B41" s="185" t="s">
        <v>246</v>
      </c>
      <c r="C41" s="185" t="s">
        <v>247</v>
      </c>
      <c r="D41" s="186"/>
      <c r="E41" s="187" t="s">
        <v>248</v>
      </c>
      <c r="F41" s="180">
        <v>0</v>
      </c>
      <c r="G41" s="180">
        <v>0</v>
      </c>
      <c r="H41" s="180">
        <v>0</v>
      </c>
      <c r="I41" s="181">
        <f>VLOOKUP($B41,'[2]A - Dwelling Stock'!$B$13:$AH$463,32,FALSE)</f>
        <v>0</v>
      </c>
      <c r="J41" s="182">
        <f t="shared" si="47"/>
        <v>0</v>
      </c>
      <c r="K41" s="180">
        <v>0</v>
      </c>
      <c r="L41" s="182">
        <f>VLOOKUP($C41,'[2]A - Dwelling Stock'!$C$13:$AH$463,32,FALSE)</f>
        <v>0</v>
      </c>
      <c r="M41" s="182">
        <f t="shared" si="48"/>
        <v>0</v>
      </c>
      <c r="N41" s="183">
        <v>0</v>
      </c>
      <c r="O41" s="181">
        <f>VLOOKUP($B41,'[2]A - Dwelling Stock'!$B$13:$AH$463,32,FALSE)</f>
        <v>0</v>
      </c>
      <c r="P41" s="182">
        <f t="shared" si="28"/>
        <v>0</v>
      </c>
      <c r="Q41" s="180">
        <v>0</v>
      </c>
      <c r="R41" s="182">
        <f>VLOOKUP($C41,'[2]A - Dwelling Stock'!$C$13:$AH$463,32,FALSE)</f>
        <v>0</v>
      </c>
      <c r="S41" s="182">
        <f t="shared" si="49"/>
        <v>0</v>
      </c>
      <c r="T41" s="182">
        <f t="shared" si="52"/>
        <v>0</v>
      </c>
      <c r="U41" s="184">
        <f t="shared" si="53"/>
        <v>0</v>
      </c>
      <c r="V41" s="183">
        <v>0</v>
      </c>
      <c r="W41" s="182">
        <v>0</v>
      </c>
      <c r="X41" s="182">
        <f t="shared" si="31"/>
        <v>0</v>
      </c>
      <c r="Y41" s="180">
        <v>0</v>
      </c>
      <c r="Z41" s="180">
        <v>0</v>
      </c>
      <c r="AA41" s="182">
        <f t="shared" si="32"/>
        <v>0</v>
      </c>
      <c r="AB41" s="180">
        <v>0</v>
      </c>
      <c r="AC41" s="180">
        <v>0</v>
      </c>
      <c r="AD41" s="182">
        <f t="shared" si="33"/>
        <v>0</v>
      </c>
      <c r="AE41" s="180">
        <v>0</v>
      </c>
      <c r="AF41" s="180">
        <v>0</v>
      </c>
      <c r="AG41" s="182">
        <f t="shared" si="34"/>
        <v>0</v>
      </c>
      <c r="AH41" s="180">
        <v>0</v>
      </c>
      <c r="AI41" s="180">
        <v>0</v>
      </c>
      <c r="AJ41" s="182">
        <f t="shared" si="35"/>
        <v>0</v>
      </c>
      <c r="AK41" s="180">
        <v>0</v>
      </c>
      <c r="AL41" s="180">
        <v>0</v>
      </c>
      <c r="AM41" s="182">
        <f t="shared" si="36"/>
        <v>0</v>
      </c>
      <c r="AN41" s="180">
        <v>0</v>
      </c>
      <c r="AO41" s="180">
        <v>0</v>
      </c>
      <c r="AP41" s="182">
        <f t="shared" si="37"/>
        <v>0</v>
      </c>
      <c r="AQ41" s="180">
        <v>0</v>
      </c>
      <c r="AR41" s="180">
        <v>0</v>
      </c>
      <c r="AS41" s="182">
        <f t="shared" si="38"/>
        <v>0</v>
      </c>
      <c r="AT41" s="180">
        <v>0</v>
      </c>
      <c r="AU41" s="180">
        <v>0</v>
      </c>
      <c r="AV41" s="182">
        <f t="shared" si="39"/>
        <v>0</v>
      </c>
      <c r="AW41" s="180">
        <v>0</v>
      </c>
      <c r="AX41" s="180">
        <v>0</v>
      </c>
      <c r="AY41" s="182">
        <f t="shared" si="40"/>
        <v>0</v>
      </c>
      <c r="AZ41" s="180">
        <v>0</v>
      </c>
      <c r="BA41" s="180">
        <v>0</v>
      </c>
      <c r="BB41" s="182">
        <f t="shared" si="41"/>
        <v>0</v>
      </c>
      <c r="BC41" s="180">
        <v>0</v>
      </c>
      <c r="BD41" s="180">
        <v>0</v>
      </c>
      <c r="BE41" s="182">
        <f t="shared" si="42"/>
        <v>0</v>
      </c>
      <c r="BF41" s="180">
        <v>0</v>
      </c>
      <c r="BG41" s="180">
        <v>0</v>
      </c>
      <c r="BH41" s="182">
        <f t="shared" si="43"/>
        <v>0</v>
      </c>
      <c r="BI41" s="180">
        <v>0</v>
      </c>
      <c r="BJ41" s="180">
        <v>0</v>
      </c>
      <c r="BK41" s="182">
        <f t="shared" si="44"/>
        <v>0</v>
      </c>
      <c r="BL41" s="180">
        <v>0</v>
      </c>
      <c r="BM41" s="180">
        <f t="shared" si="50"/>
        <v>0</v>
      </c>
      <c r="BN41" s="182">
        <f t="shared" si="45"/>
        <v>0</v>
      </c>
      <c r="BO41" s="180">
        <v>0</v>
      </c>
      <c r="BP41" s="180">
        <f t="shared" si="51"/>
        <v>0</v>
      </c>
      <c r="BQ41" s="182">
        <f t="shared" si="46"/>
        <v>0</v>
      </c>
      <c r="BR41" s="180">
        <v>0</v>
      </c>
      <c r="BS41" s="180">
        <v>0</v>
      </c>
      <c r="BT41" s="180">
        <v>0</v>
      </c>
      <c r="BU41" s="180">
        <v>0</v>
      </c>
      <c r="BV41" s="180">
        <v>0</v>
      </c>
      <c r="BW41" s="180">
        <v>0</v>
      </c>
      <c r="BX41" s="180">
        <v>0</v>
      </c>
      <c r="BY41" s="180">
        <v>0</v>
      </c>
      <c r="BZ41" s="180">
        <v>0</v>
      </c>
      <c r="CA41" s="180">
        <v>0</v>
      </c>
    </row>
    <row r="42" spans="2:79" x14ac:dyDescent="0.2">
      <c r="B42" s="121" t="s">
        <v>249</v>
      </c>
      <c r="C42" s="121" t="s">
        <v>250</v>
      </c>
      <c r="E42" s="179" t="s">
        <v>251</v>
      </c>
      <c r="F42" s="180">
        <v>0</v>
      </c>
      <c r="G42" s="180">
        <v>0</v>
      </c>
      <c r="H42" s="180">
        <v>0</v>
      </c>
      <c r="I42" s="181">
        <f>VLOOKUP($B42,'[2]A - Dwelling Stock'!$B$13:$AH$463,32,FALSE)</f>
        <v>0</v>
      </c>
      <c r="J42" s="182">
        <f t="shared" si="47"/>
        <v>0</v>
      </c>
      <c r="K42" s="180">
        <v>0</v>
      </c>
      <c r="L42" s="182">
        <f>VLOOKUP($C42,'[2]A - Dwelling Stock'!$C$13:$AH$463,32,FALSE)</f>
        <v>0</v>
      </c>
      <c r="M42" s="182">
        <f t="shared" si="48"/>
        <v>0</v>
      </c>
      <c r="N42" s="183">
        <v>0</v>
      </c>
      <c r="O42" s="181">
        <f>VLOOKUP($B42,'[2]A - Dwelling Stock'!$B$13:$AH$463,32,FALSE)</f>
        <v>0</v>
      </c>
      <c r="P42" s="182">
        <f t="shared" si="28"/>
        <v>0</v>
      </c>
      <c r="Q42" s="180">
        <v>0</v>
      </c>
      <c r="R42" s="182">
        <f>VLOOKUP($C42,'[2]A - Dwelling Stock'!$C$13:$AH$463,32,FALSE)</f>
        <v>0</v>
      </c>
      <c r="S42" s="182">
        <f t="shared" si="49"/>
        <v>0</v>
      </c>
      <c r="T42" s="182">
        <f t="shared" si="52"/>
        <v>0</v>
      </c>
      <c r="U42" s="184">
        <f t="shared" si="53"/>
        <v>0</v>
      </c>
      <c r="V42" s="183">
        <v>0</v>
      </c>
      <c r="W42" s="182">
        <v>0</v>
      </c>
      <c r="X42" s="182">
        <f t="shared" si="31"/>
        <v>0</v>
      </c>
      <c r="Y42" s="180">
        <v>0</v>
      </c>
      <c r="Z42" s="180">
        <v>0</v>
      </c>
      <c r="AA42" s="182">
        <f t="shared" si="32"/>
        <v>0</v>
      </c>
      <c r="AB42" s="180">
        <v>0</v>
      </c>
      <c r="AC42" s="180">
        <v>0</v>
      </c>
      <c r="AD42" s="182">
        <f t="shared" si="33"/>
        <v>0</v>
      </c>
      <c r="AE42" s="180">
        <v>0</v>
      </c>
      <c r="AF42" s="180">
        <v>0</v>
      </c>
      <c r="AG42" s="182">
        <f t="shared" si="34"/>
        <v>0</v>
      </c>
      <c r="AH42" s="180">
        <v>0</v>
      </c>
      <c r="AI42" s="180">
        <v>0</v>
      </c>
      <c r="AJ42" s="182">
        <f t="shared" si="35"/>
        <v>0</v>
      </c>
      <c r="AK42" s="180">
        <v>0</v>
      </c>
      <c r="AL42" s="180">
        <v>0</v>
      </c>
      <c r="AM42" s="182">
        <f t="shared" si="36"/>
        <v>0</v>
      </c>
      <c r="AN42" s="180">
        <v>0</v>
      </c>
      <c r="AO42" s="180">
        <v>0</v>
      </c>
      <c r="AP42" s="182">
        <f t="shared" si="37"/>
        <v>0</v>
      </c>
      <c r="AQ42" s="180">
        <v>0</v>
      </c>
      <c r="AR42" s="180">
        <v>0</v>
      </c>
      <c r="AS42" s="182">
        <f t="shared" si="38"/>
        <v>0</v>
      </c>
      <c r="AT42" s="180">
        <v>0</v>
      </c>
      <c r="AU42" s="180">
        <v>0</v>
      </c>
      <c r="AV42" s="182">
        <f t="shared" si="39"/>
        <v>0</v>
      </c>
      <c r="AW42" s="180">
        <v>0</v>
      </c>
      <c r="AX42" s="180">
        <v>0</v>
      </c>
      <c r="AY42" s="182">
        <f t="shared" si="40"/>
        <v>0</v>
      </c>
      <c r="AZ42" s="180">
        <v>0</v>
      </c>
      <c r="BA42" s="180">
        <v>0</v>
      </c>
      <c r="BB42" s="182">
        <f t="shared" si="41"/>
        <v>0</v>
      </c>
      <c r="BC42" s="180">
        <v>0</v>
      </c>
      <c r="BD42" s="180">
        <v>0</v>
      </c>
      <c r="BE42" s="182">
        <f t="shared" si="42"/>
        <v>0</v>
      </c>
      <c r="BF42" s="180">
        <v>0</v>
      </c>
      <c r="BG42" s="180">
        <v>0</v>
      </c>
      <c r="BH42" s="182">
        <f t="shared" si="43"/>
        <v>0</v>
      </c>
      <c r="BI42" s="180">
        <v>0</v>
      </c>
      <c r="BJ42" s="180">
        <v>0</v>
      </c>
      <c r="BK42" s="182">
        <f t="shared" si="44"/>
        <v>0</v>
      </c>
      <c r="BL42" s="180">
        <v>0</v>
      </c>
      <c r="BM42" s="180">
        <f t="shared" si="50"/>
        <v>0</v>
      </c>
      <c r="BN42" s="182">
        <f t="shared" si="45"/>
        <v>0</v>
      </c>
      <c r="BO42" s="180">
        <v>0</v>
      </c>
      <c r="BP42" s="180">
        <f t="shared" si="51"/>
        <v>0</v>
      </c>
      <c r="BQ42" s="182">
        <f t="shared" si="46"/>
        <v>0</v>
      </c>
      <c r="BR42" s="180">
        <v>0</v>
      </c>
      <c r="BS42" s="180">
        <v>0</v>
      </c>
      <c r="BT42" s="180">
        <v>0</v>
      </c>
      <c r="BU42" s="180">
        <v>0</v>
      </c>
      <c r="BV42" s="180">
        <v>0</v>
      </c>
      <c r="BW42" s="180">
        <v>0</v>
      </c>
      <c r="BX42" s="180">
        <v>0</v>
      </c>
      <c r="BY42" s="180">
        <v>0</v>
      </c>
      <c r="BZ42" s="180">
        <v>0</v>
      </c>
      <c r="CA42" s="180">
        <v>0</v>
      </c>
    </row>
    <row r="43" spans="2:79" x14ac:dyDescent="0.2">
      <c r="B43" s="185" t="s">
        <v>252</v>
      </c>
      <c r="C43" s="185" t="s">
        <v>253</v>
      </c>
      <c r="D43" s="186"/>
      <c r="E43" s="187" t="s">
        <v>254</v>
      </c>
      <c r="F43" s="180">
        <v>49</v>
      </c>
      <c r="G43" s="180">
        <v>49</v>
      </c>
      <c r="H43" s="180">
        <v>73.78</v>
      </c>
      <c r="I43" s="181">
        <f>VLOOKUP($B43,'[2]A - Dwelling Stock'!$B$13:$AH$463,32,FALSE)</f>
        <v>8551</v>
      </c>
      <c r="J43" s="182">
        <f t="shared" si="47"/>
        <v>630892.78</v>
      </c>
      <c r="K43" s="180">
        <v>96.04</v>
      </c>
      <c r="L43" s="182">
        <f>VLOOKUP($C43,'[2]A - Dwelling Stock'!$C$13:$AH$463,32,FALSE)</f>
        <v>20</v>
      </c>
      <c r="M43" s="182">
        <f t="shared" si="48"/>
        <v>1920.8000000000002</v>
      </c>
      <c r="N43" s="183">
        <v>69.52</v>
      </c>
      <c r="O43" s="181">
        <f>VLOOKUP($B43,'[2]A - Dwelling Stock'!$B$13:$AH$463,32,FALSE)</f>
        <v>8551</v>
      </c>
      <c r="P43" s="182">
        <f t="shared" si="28"/>
        <v>594465.52</v>
      </c>
      <c r="Q43" s="180">
        <v>90.5</v>
      </c>
      <c r="R43" s="182">
        <f>VLOOKUP($C43,'[2]A - Dwelling Stock'!$C$13:$AH$463,32,FALSE)</f>
        <v>20</v>
      </c>
      <c r="S43" s="182">
        <f t="shared" si="49"/>
        <v>1810</v>
      </c>
      <c r="T43" s="182">
        <f t="shared" si="52"/>
        <v>596275.52</v>
      </c>
      <c r="U43" s="184">
        <f t="shared" si="53"/>
        <v>69.568955781122398</v>
      </c>
      <c r="V43" s="183">
        <v>55.23</v>
      </c>
      <c r="W43" s="182">
        <v>38</v>
      </c>
      <c r="X43" s="182">
        <f t="shared" si="31"/>
        <v>2098.7399999999998</v>
      </c>
      <c r="Y43" s="180">
        <v>0</v>
      </c>
      <c r="Z43" s="180">
        <v>0</v>
      </c>
      <c r="AA43" s="182">
        <f t="shared" si="32"/>
        <v>0</v>
      </c>
      <c r="AB43" s="180">
        <v>58.92</v>
      </c>
      <c r="AC43" s="180">
        <v>1894</v>
      </c>
      <c r="AD43" s="182">
        <f t="shared" si="33"/>
        <v>111594.48000000001</v>
      </c>
      <c r="AE43" s="180">
        <v>71.37</v>
      </c>
      <c r="AF43" s="180">
        <v>4</v>
      </c>
      <c r="AG43" s="182">
        <f t="shared" si="34"/>
        <v>285.48</v>
      </c>
      <c r="AH43" s="180">
        <v>69.680000000000007</v>
      </c>
      <c r="AI43" s="180">
        <v>3346</v>
      </c>
      <c r="AJ43" s="182">
        <f t="shared" si="35"/>
        <v>233149.28000000003</v>
      </c>
      <c r="AK43" s="180">
        <v>93.67</v>
      </c>
      <c r="AL43" s="180">
        <v>14</v>
      </c>
      <c r="AM43" s="182">
        <f t="shared" si="36"/>
        <v>1311.38</v>
      </c>
      <c r="AN43" s="180">
        <v>75.3</v>
      </c>
      <c r="AO43" s="180">
        <v>3105</v>
      </c>
      <c r="AP43" s="182">
        <f t="shared" si="37"/>
        <v>233806.5</v>
      </c>
      <c r="AQ43" s="180">
        <v>106.56</v>
      </c>
      <c r="AR43" s="180">
        <v>2</v>
      </c>
      <c r="AS43" s="182">
        <f t="shared" si="38"/>
        <v>213.12</v>
      </c>
      <c r="AT43" s="180">
        <v>83.2</v>
      </c>
      <c r="AU43" s="180">
        <v>152</v>
      </c>
      <c r="AV43" s="182">
        <f t="shared" si="39"/>
        <v>12646.4</v>
      </c>
      <c r="AW43" s="180">
        <v>0</v>
      </c>
      <c r="AX43" s="180">
        <v>0</v>
      </c>
      <c r="AY43" s="182">
        <f t="shared" si="40"/>
        <v>0</v>
      </c>
      <c r="AZ43" s="180">
        <v>85.19</v>
      </c>
      <c r="BA43" s="180">
        <v>5</v>
      </c>
      <c r="BB43" s="182">
        <f t="shared" si="41"/>
        <v>425.95</v>
      </c>
      <c r="BC43" s="180">
        <v>0</v>
      </c>
      <c r="BD43" s="180">
        <v>0</v>
      </c>
      <c r="BE43" s="182">
        <f t="shared" si="42"/>
        <v>0</v>
      </c>
      <c r="BF43" s="180">
        <v>102.49</v>
      </c>
      <c r="BG43" s="180">
        <v>1</v>
      </c>
      <c r="BH43" s="182">
        <f t="shared" si="43"/>
        <v>102.49</v>
      </c>
      <c r="BI43" s="180">
        <v>0</v>
      </c>
      <c r="BJ43" s="180">
        <v>0</v>
      </c>
      <c r="BK43" s="182">
        <f t="shared" si="44"/>
        <v>0</v>
      </c>
      <c r="BL43" s="180">
        <v>69.52</v>
      </c>
      <c r="BM43" s="180">
        <f t="shared" si="50"/>
        <v>8541</v>
      </c>
      <c r="BN43" s="182">
        <f t="shared" si="45"/>
        <v>593770.31999999995</v>
      </c>
      <c r="BO43" s="180">
        <v>90.5</v>
      </c>
      <c r="BP43" s="180">
        <f t="shared" si="51"/>
        <v>20</v>
      </c>
      <c r="BQ43" s="182">
        <f t="shared" si="46"/>
        <v>1810</v>
      </c>
      <c r="BR43" s="180">
        <v>524766.06000000006</v>
      </c>
      <c r="BS43" s="180">
        <v>770324.75</v>
      </c>
      <c r="BT43" s="180">
        <v>1295090</v>
      </c>
      <c r="BU43" s="180">
        <v>0</v>
      </c>
      <c r="BV43" s="180">
        <v>32005789.32</v>
      </c>
      <c r="BW43" s="180">
        <v>0</v>
      </c>
      <c r="BX43" s="180">
        <v>408870.96</v>
      </c>
      <c r="BY43" s="180">
        <v>31596918</v>
      </c>
      <c r="BZ43" s="180">
        <v>4</v>
      </c>
      <c r="CA43" s="180">
        <v>95.9</v>
      </c>
    </row>
    <row r="44" spans="2:79" x14ac:dyDescent="0.2">
      <c r="B44" s="185" t="s">
        <v>255</v>
      </c>
      <c r="C44" s="185" t="s">
        <v>256</v>
      </c>
      <c r="D44" s="186"/>
      <c r="E44" s="187" t="s">
        <v>257</v>
      </c>
      <c r="F44" s="180">
        <v>50</v>
      </c>
      <c r="G44" s="180">
        <v>50</v>
      </c>
      <c r="H44" s="180">
        <v>77.53</v>
      </c>
      <c r="I44" s="181">
        <f>VLOOKUP($B44,'[2]A - Dwelling Stock'!$B$13:$AH$463,32,FALSE)</f>
        <v>26359</v>
      </c>
      <c r="J44" s="182">
        <f t="shared" si="47"/>
        <v>2043613.27</v>
      </c>
      <c r="K44" s="180">
        <v>91.79</v>
      </c>
      <c r="L44" s="182">
        <f>VLOOKUP($C44,'[2]A - Dwelling Stock'!$C$13:$AH$463,32,FALSE)</f>
        <v>90</v>
      </c>
      <c r="M44" s="182">
        <f t="shared" si="48"/>
        <v>8261.1</v>
      </c>
      <c r="N44" s="183">
        <v>74.55</v>
      </c>
      <c r="O44" s="181">
        <f>VLOOKUP($B44,'[2]A - Dwelling Stock'!$B$13:$AH$463,32,FALSE)</f>
        <v>26359</v>
      </c>
      <c r="P44" s="182">
        <f t="shared" si="28"/>
        <v>1965063.45</v>
      </c>
      <c r="Q44" s="180">
        <v>88.26</v>
      </c>
      <c r="R44" s="182">
        <f>VLOOKUP($C44,'[2]A - Dwelling Stock'!$C$13:$AH$463,32,FALSE)</f>
        <v>90</v>
      </c>
      <c r="S44" s="182">
        <f t="shared" si="49"/>
        <v>7943.4000000000005</v>
      </c>
      <c r="T44" s="182">
        <f t="shared" si="52"/>
        <v>1973006.8499999999</v>
      </c>
      <c r="U44" s="184">
        <f t="shared" si="53"/>
        <v>74.596652047336377</v>
      </c>
      <c r="V44" s="183">
        <v>57.64</v>
      </c>
      <c r="W44" s="182">
        <v>72</v>
      </c>
      <c r="X44" s="182">
        <f t="shared" si="31"/>
        <v>4150.08</v>
      </c>
      <c r="Y44" s="188">
        <v>0</v>
      </c>
      <c r="Z44" s="180">
        <v>0</v>
      </c>
      <c r="AA44" s="182">
        <f t="shared" si="32"/>
        <v>0</v>
      </c>
      <c r="AB44" s="180">
        <v>63.6</v>
      </c>
      <c r="AC44" s="180">
        <v>8259</v>
      </c>
      <c r="AD44" s="182">
        <f t="shared" si="33"/>
        <v>525272.4</v>
      </c>
      <c r="AE44" s="180">
        <v>76.010000000000005</v>
      </c>
      <c r="AF44" s="180">
        <v>19</v>
      </c>
      <c r="AG44" s="182">
        <f t="shared" si="34"/>
        <v>1444.19</v>
      </c>
      <c r="AH44" s="180">
        <v>76.72</v>
      </c>
      <c r="AI44" s="180">
        <v>7303</v>
      </c>
      <c r="AJ44" s="182">
        <f t="shared" si="35"/>
        <v>560286.16</v>
      </c>
      <c r="AK44" s="180">
        <v>88.91</v>
      </c>
      <c r="AL44" s="180">
        <v>53</v>
      </c>
      <c r="AM44" s="182">
        <f t="shared" si="36"/>
        <v>4712.2299999999996</v>
      </c>
      <c r="AN44" s="180">
        <v>81.37</v>
      </c>
      <c r="AO44" s="180">
        <v>10210</v>
      </c>
      <c r="AP44" s="182">
        <f t="shared" si="37"/>
        <v>830787.70000000007</v>
      </c>
      <c r="AQ44" s="180">
        <v>99.27</v>
      </c>
      <c r="AR44" s="180">
        <v>18</v>
      </c>
      <c r="AS44" s="182">
        <f t="shared" si="38"/>
        <v>1786.86</v>
      </c>
      <c r="AT44" s="180">
        <v>85.97</v>
      </c>
      <c r="AU44" s="180">
        <v>499</v>
      </c>
      <c r="AV44" s="182">
        <f t="shared" si="39"/>
        <v>42899.03</v>
      </c>
      <c r="AW44" s="188">
        <v>0</v>
      </c>
      <c r="AX44" s="180">
        <v>0</v>
      </c>
      <c r="AY44" s="182">
        <f t="shared" si="40"/>
        <v>0</v>
      </c>
      <c r="AZ44" s="180">
        <v>92.48</v>
      </c>
      <c r="BA44" s="180">
        <v>15</v>
      </c>
      <c r="BB44" s="182">
        <f t="shared" si="41"/>
        <v>1387.2</v>
      </c>
      <c r="BC44" s="188">
        <v>0</v>
      </c>
      <c r="BD44" s="180">
        <v>0</v>
      </c>
      <c r="BE44" s="182">
        <f t="shared" si="42"/>
        <v>0</v>
      </c>
      <c r="BF44" s="180">
        <v>97.94</v>
      </c>
      <c r="BG44" s="180">
        <v>1</v>
      </c>
      <c r="BH44" s="182">
        <f t="shared" si="43"/>
        <v>97.94</v>
      </c>
      <c r="BI44" s="188">
        <v>0</v>
      </c>
      <c r="BJ44" s="180">
        <v>0</v>
      </c>
      <c r="BK44" s="182">
        <f t="shared" si="44"/>
        <v>0</v>
      </c>
      <c r="BL44" s="180">
        <v>74.55</v>
      </c>
      <c r="BM44" s="180">
        <f t="shared" si="50"/>
        <v>26359</v>
      </c>
      <c r="BN44" s="182">
        <f t="shared" si="45"/>
        <v>1965063.45</v>
      </c>
      <c r="BO44" s="180">
        <v>88.26</v>
      </c>
      <c r="BP44" s="180">
        <f t="shared" si="51"/>
        <v>90</v>
      </c>
      <c r="BQ44" s="182">
        <f t="shared" si="46"/>
        <v>7943.4000000000005</v>
      </c>
      <c r="BR44" s="180">
        <v>2313903.67</v>
      </c>
      <c r="BS44" s="180">
        <v>1460492.3</v>
      </c>
      <c r="BT44" s="180">
        <v>2040880</v>
      </c>
      <c r="BU44" s="180">
        <v>577366</v>
      </c>
      <c r="BV44" s="180">
        <v>108161692.61</v>
      </c>
      <c r="BW44" s="180">
        <v>78800.92</v>
      </c>
      <c r="BX44" s="180">
        <v>2384987.13</v>
      </c>
      <c r="BY44" s="180">
        <v>105697905</v>
      </c>
      <c r="BZ44" s="180">
        <v>3.5</v>
      </c>
      <c r="CA44" s="180">
        <v>98.1</v>
      </c>
    </row>
    <row r="45" spans="2:79" x14ac:dyDescent="0.2">
      <c r="B45" s="185" t="s">
        <v>258</v>
      </c>
      <c r="C45" s="185" t="s">
        <v>259</v>
      </c>
      <c r="D45" s="186"/>
      <c r="E45" s="187" t="s">
        <v>260</v>
      </c>
      <c r="F45" s="180">
        <v>0</v>
      </c>
      <c r="G45" s="180">
        <v>0</v>
      </c>
      <c r="H45" s="180">
        <v>0</v>
      </c>
      <c r="I45" s="181">
        <f>VLOOKUP($B45,'[2]A - Dwelling Stock'!$B$13:$AH$463,32,FALSE)</f>
        <v>0</v>
      </c>
      <c r="J45" s="182">
        <f t="shared" si="47"/>
        <v>0</v>
      </c>
      <c r="K45" s="180">
        <v>0</v>
      </c>
      <c r="L45" s="182">
        <f>VLOOKUP($C45,'[2]A - Dwelling Stock'!$C$13:$AH$463,32,FALSE)</f>
        <v>0</v>
      </c>
      <c r="M45" s="182">
        <f t="shared" si="48"/>
        <v>0</v>
      </c>
      <c r="N45" s="183">
        <v>0</v>
      </c>
      <c r="O45" s="181">
        <f>VLOOKUP($B45,'[2]A - Dwelling Stock'!$B$13:$AH$463,32,FALSE)</f>
        <v>0</v>
      </c>
      <c r="P45" s="182">
        <f t="shared" si="28"/>
        <v>0</v>
      </c>
      <c r="Q45" s="180">
        <v>0</v>
      </c>
      <c r="R45" s="182">
        <f>VLOOKUP($C45,'[2]A - Dwelling Stock'!$C$13:$AH$463,32,FALSE)</f>
        <v>0</v>
      </c>
      <c r="S45" s="182">
        <f t="shared" si="49"/>
        <v>0</v>
      </c>
      <c r="T45" s="182">
        <f t="shared" si="52"/>
        <v>0</v>
      </c>
      <c r="U45" s="184">
        <f t="shared" si="53"/>
        <v>0</v>
      </c>
      <c r="V45" s="183">
        <v>0</v>
      </c>
      <c r="W45" s="182">
        <v>0</v>
      </c>
      <c r="X45" s="182">
        <f t="shared" si="31"/>
        <v>0</v>
      </c>
      <c r="Y45" s="180">
        <v>0</v>
      </c>
      <c r="Z45" s="180">
        <v>0</v>
      </c>
      <c r="AA45" s="182">
        <f t="shared" si="32"/>
        <v>0</v>
      </c>
      <c r="AB45" s="180">
        <v>0</v>
      </c>
      <c r="AC45" s="180">
        <v>0</v>
      </c>
      <c r="AD45" s="182">
        <f t="shared" si="33"/>
        <v>0</v>
      </c>
      <c r="AE45" s="180">
        <v>0</v>
      </c>
      <c r="AF45" s="180">
        <v>0</v>
      </c>
      <c r="AG45" s="182">
        <f t="shared" si="34"/>
        <v>0</v>
      </c>
      <c r="AH45" s="180">
        <v>0</v>
      </c>
      <c r="AI45" s="180">
        <v>0</v>
      </c>
      <c r="AJ45" s="182">
        <f t="shared" si="35"/>
        <v>0</v>
      </c>
      <c r="AK45" s="180">
        <v>0</v>
      </c>
      <c r="AL45" s="180">
        <v>0</v>
      </c>
      <c r="AM45" s="182">
        <f t="shared" si="36"/>
        <v>0</v>
      </c>
      <c r="AN45" s="180">
        <v>0</v>
      </c>
      <c r="AO45" s="180">
        <v>0</v>
      </c>
      <c r="AP45" s="182">
        <f t="shared" si="37"/>
        <v>0</v>
      </c>
      <c r="AQ45" s="180">
        <v>0</v>
      </c>
      <c r="AR45" s="180">
        <v>0</v>
      </c>
      <c r="AS45" s="182">
        <f t="shared" si="38"/>
        <v>0</v>
      </c>
      <c r="AT45" s="180">
        <v>0</v>
      </c>
      <c r="AU45" s="180">
        <v>0</v>
      </c>
      <c r="AV45" s="182">
        <f t="shared" si="39"/>
        <v>0</v>
      </c>
      <c r="AW45" s="180">
        <v>0</v>
      </c>
      <c r="AX45" s="180">
        <v>0</v>
      </c>
      <c r="AY45" s="182">
        <f t="shared" si="40"/>
        <v>0</v>
      </c>
      <c r="AZ45" s="180">
        <v>0</v>
      </c>
      <c r="BA45" s="180">
        <v>0</v>
      </c>
      <c r="BB45" s="182">
        <f t="shared" si="41"/>
        <v>0</v>
      </c>
      <c r="BC45" s="180">
        <v>0</v>
      </c>
      <c r="BD45" s="180">
        <v>0</v>
      </c>
      <c r="BE45" s="182">
        <f t="shared" si="42"/>
        <v>0</v>
      </c>
      <c r="BF45" s="180">
        <v>0</v>
      </c>
      <c r="BG45" s="180">
        <v>0</v>
      </c>
      <c r="BH45" s="182">
        <f t="shared" si="43"/>
        <v>0</v>
      </c>
      <c r="BI45" s="180">
        <v>0</v>
      </c>
      <c r="BJ45" s="180">
        <v>0</v>
      </c>
      <c r="BK45" s="182">
        <f t="shared" si="44"/>
        <v>0</v>
      </c>
      <c r="BL45" s="180">
        <v>0</v>
      </c>
      <c r="BM45" s="180">
        <f t="shared" si="50"/>
        <v>0</v>
      </c>
      <c r="BN45" s="182">
        <f t="shared" si="45"/>
        <v>0</v>
      </c>
      <c r="BO45" s="180">
        <v>0</v>
      </c>
      <c r="BP45" s="180">
        <f t="shared" si="51"/>
        <v>0</v>
      </c>
      <c r="BQ45" s="182">
        <f t="shared" si="46"/>
        <v>0</v>
      </c>
      <c r="BR45" s="180">
        <v>0</v>
      </c>
      <c r="BS45" s="180">
        <v>0</v>
      </c>
      <c r="BT45" s="180">
        <v>0</v>
      </c>
      <c r="BU45" s="180">
        <v>0</v>
      </c>
      <c r="BV45" s="180">
        <v>0</v>
      </c>
      <c r="BW45" s="180">
        <v>0</v>
      </c>
      <c r="BX45" s="180">
        <v>0</v>
      </c>
      <c r="BY45" s="180">
        <v>0</v>
      </c>
      <c r="BZ45" s="180">
        <v>0</v>
      </c>
      <c r="CA45" s="180">
        <v>0</v>
      </c>
    </row>
    <row r="46" spans="2:79" x14ac:dyDescent="0.2">
      <c r="B46" s="121" t="s">
        <v>261</v>
      </c>
      <c r="C46" s="121" t="s">
        <v>262</v>
      </c>
      <c r="E46" s="179" t="s">
        <v>263</v>
      </c>
      <c r="F46" s="180">
        <v>0</v>
      </c>
      <c r="G46" s="180">
        <v>0</v>
      </c>
      <c r="H46" s="180">
        <v>0</v>
      </c>
      <c r="I46" s="181">
        <f>VLOOKUP($B46,'[2]A - Dwelling Stock'!$B$13:$AH$463,32,FALSE)</f>
        <v>0</v>
      </c>
      <c r="J46" s="182">
        <f t="shared" si="47"/>
        <v>0</v>
      </c>
      <c r="K46" s="180">
        <v>0</v>
      </c>
      <c r="L46" s="182">
        <f>VLOOKUP($C46,'[2]A - Dwelling Stock'!$C$13:$AH$463,32,FALSE)</f>
        <v>0</v>
      </c>
      <c r="M46" s="182">
        <f t="shared" si="48"/>
        <v>0</v>
      </c>
      <c r="N46" s="183">
        <v>0</v>
      </c>
      <c r="O46" s="181">
        <f>VLOOKUP($B46,'[2]A - Dwelling Stock'!$B$13:$AH$463,32,FALSE)</f>
        <v>0</v>
      </c>
      <c r="P46" s="182">
        <f t="shared" si="28"/>
        <v>0</v>
      </c>
      <c r="Q46" s="180">
        <v>0</v>
      </c>
      <c r="R46" s="182">
        <f>VLOOKUP($C46,'[2]A - Dwelling Stock'!$C$13:$AH$463,32,FALSE)</f>
        <v>0</v>
      </c>
      <c r="S46" s="182">
        <f t="shared" si="49"/>
        <v>0</v>
      </c>
      <c r="T46" s="182">
        <f t="shared" si="52"/>
        <v>0</v>
      </c>
      <c r="U46" s="184">
        <f t="shared" si="53"/>
        <v>0</v>
      </c>
      <c r="V46" s="183">
        <v>0</v>
      </c>
      <c r="W46" s="182">
        <v>0</v>
      </c>
      <c r="X46" s="182">
        <f t="shared" si="31"/>
        <v>0</v>
      </c>
      <c r="Y46" s="180">
        <v>0</v>
      </c>
      <c r="Z46" s="180">
        <v>0</v>
      </c>
      <c r="AA46" s="182">
        <f t="shared" si="32"/>
        <v>0</v>
      </c>
      <c r="AB46" s="180">
        <v>0</v>
      </c>
      <c r="AC46" s="180">
        <v>0</v>
      </c>
      <c r="AD46" s="182">
        <f t="shared" si="33"/>
        <v>0</v>
      </c>
      <c r="AE46" s="180">
        <v>0</v>
      </c>
      <c r="AF46" s="180">
        <v>0</v>
      </c>
      <c r="AG46" s="182">
        <f t="shared" si="34"/>
        <v>0</v>
      </c>
      <c r="AH46" s="180">
        <v>0</v>
      </c>
      <c r="AI46" s="180">
        <v>0</v>
      </c>
      <c r="AJ46" s="182">
        <f t="shared" si="35"/>
        <v>0</v>
      </c>
      <c r="AK46" s="180">
        <v>0</v>
      </c>
      <c r="AL46" s="180">
        <v>0</v>
      </c>
      <c r="AM46" s="182">
        <f t="shared" si="36"/>
        <v>0</v>
      </c>
      <c r="AN46" s="180">
        <v>0</v>
      </c>
      <c r="AO46" s="180">
        <v>0</v>
      </c>
      <c r="AP46" s="182">
        <f t="shared" si="37"/>
        <v>0</v>
      </c>
      <c r="AQ46" s="180">
        <v>0</v>
      </c>
      <c r="AR46" s="180">
        <v>0</v>
      </c>
      <c r="AS46" s="182">
        <f t="shared" si="38"/>
        <v>0</v>
      </c>
      <c r="AT46" s="180">
        <v>0</v>
      </c>
      <c r="AU46" s="180">
        <v>0</v>
      </c>
      <c r="AV46" s="182">
        <f t="shared" si="39"/>
        <v>0</v>
      </c>
      <c r="AW46" s="180">
        <v>0</v>
      </c>
      <c r="AX46" s="180">
        <v>0</v>
      </c>
      <c r="AY46" s="182">
        <f t="shared" si="40"/>
        <v>0</v>
      </c>
      <c r="AZ46" s="180">
        <v>0</v>
      </c>
      <c r="BA46" s="180">
        <v>0</v>
      </c>
      <c r="BB46" s="182">
        <f t="shared" si="41"/>
        <v>0</v>
      </c>
      <c r="BC46" s="180">
        <v>0</v>
      </c>
      <c r="BD46" s="180">
        <v>0</v>
      </c>
      <c r="BE46" s="182">
        <f t="shared" si="42"/>
        <v>0</v>
      </c>
      <c r="BF46" s="180">
        <v>0</v>
      </c>
      <c r="BG46" s="180">
        <v>0</v>
      </c>
      <c r="BH46" s="182">
        <f t="shared" si="43"/>
        <v>0</v>
      </c>
      <c r="BI46" s="180">
        <v>0</v>
      </c>
      <c r="BJ46" s="180">
        <v>0</v>
      </c>
      <c r="BK46" s="182">
        <f t="shared" si="44"/>
        <v>0</v>
      </c>
      <c r="BL46" s="180">
        <v>0</v>
      </c>
      <c r="BM46" s="180">
        <f t="shared" si="50"/>
        <v>0</v>
      </c>
      <c r="BN46" s="182">
        <f t="shared" si="45"/>
        <v>0</v>
      </c>
      <c r="BO46" s="180">
        <v>0</v>
      </c>
      <c r="BP46" s="180">
        <f t="shared" si="51"/>
        <v>0</v>
      </c>
      <c r="BQ46" s="182">
        <f t="shared" si="46"/>
        <v>0</v>
      </c>
      <c r="BR46" s="180">
        <v>0</v>
      </c>
      <c r="BS46" s="180">
        <v>0</v>
      </c>
      <c r="BT46" s="180">
        <v>0</v>
      </c>
      <c r="BU46" s="180">
        <v>0</v>
      </c>
      <c r="BV46" s="180">
        <v>0</v>
      </c>
      <c r="BW46" s="180">
        <v>0</v>
      </c>
      <c r="BX46" s="180">
        <v>0</v>
      </c>
      <c r="BY46" s="180">
        <v>0</v>
      </c>
      <c r="BZ46" s="180">
        <v>0</v>
      </c>
      <c r="CA46" s="180">
        <v>0</v>
      </c>
    </row>
    <row r="47" spans="2:79" x14ac:dyDescent="0.2">
      <c r="B47" s="121" t="s">
        <v>264</v>
      </c>
      <c r="C47" s="121" t="s">
        <v>265</v>
      </c>
      <c r="E47" s="179" t="s">
        <v>266</v>
      </c>
      <c r="F47" s="180">
        <v>48</v>
      </c>
      <c r="G47" s="188">
        <v>0</v>
      </c>
      <c r="H47" s="180">
        <v>93.52</v>
      </c>
      <c r="I47" s="181">
        <f>VLOOKUP($B47,'[2]A - Dwelling Stock'!$B$13:$AH$463,32,FALSE)</f>
        <v>4503</v>
      </c>
      <c r="J47" s="182">
        <f t="shared" si="47"/>
        <v>421120.56</v>
      </c>
      <c r="K47" s="180">
        <v>0</v>
      </c>
      <c r="L47" s="182">
        <f>VLOOKUP($C47,'[2]A - Dwelling Stock'!$C$13:$AH$463,32,FALSE)</f>
        <v>0</v>
      </c>
      <c r="M47" s="182">
        <f t="shared" si="48"/>
        <v>0</v>
      </c>
      <c r="N47" s="183">
        <v>86.33</v>
      </c>
      <c r="O47" s="181">
        <f>VLOOKUP($B47,'[2]A - Dwelling Stock'!$B$13:$AH$463,32,FALSE)</f>
        <v>4503</v>
      </c>
      <c r="P47" s="182">
        <f t="shared" si="28"/>
        <v>388743.99</v>
      </c>
      <c r="Q47" s="188">
        <v>0</v>
      </c>
      <c r="R47" s="182">
        <f>VLOOKUP($C47,'[2]A - Dwelling Stock'!$C$13:$AH$463,32,FALSE)</f>
        <v>0</v>
      </c>
      <c r="S47" s="182">
        <f t="shared" si="49"/>
        <v>0</v>
      </c>
      <c r="T47" s="182">
        <f t="shared" si="52"/>
        <v>388743.99</v>
      </c>
      <c r="U47" s="184">
        <f t="shared" si="53"/>
        <v>86.33</v>
      </c>
      <c r="V47" s="183">
        <v>67.349999999999994</v>
      </c>
      <c r="W47" s="182">
        <v>71</v>
      </c>
      <c r="X47" s="182">
        <f t="shared" si="31"/>
        <v>4781.8499999999995</v>
      </c>
      <c r="Y47" s="180">
        <v>0</v>
      </c>
      <c r="Z47" s="180">
        <v>0</v>
      </c>
      <c r="AA47" s="182">
        <f t="shared" si="32"/>
        <v>0</v>
      </c>
      <c r="AB47" s="180">
        <v>76.13</v>
      </c>
      <c r="AC47" s="180">
        <v>1621</v>
      </c>
      <c r="AD47" s="182">
        <f t="shared" si="33"/>
        <v>123406.73</v>
      </c>
      <c r="AE47" s="180">
        <v>0</v>
      </c>
      <c r="AF47" s="180">
        <v>0</v>
      </c>
      <c r="AG47" s="182">
        <f t="shared" si="34"/>
        <v>0</v>
      </c>
      <c r="AH47" s="180">
        <v>88</v>
      </c>
      <c r="AI47" s="180">
        <v>1330</v>
      </c>
      <c r="AJ47" s="182">
        <f t="shared" si="35"/>
        <v>117040</v>
      </c>
      <c r="AK47" s="180">
        <v>0</v>
      </c>
      <c r="AL47" s="180">
        <v>0</v>
      </c>
      <c r="AM47" s="182">
        <f t="shared" si="36"/>
        <v>0</v>
      </c>
      <c r="AN47" s="180">
        <v>95.88</v>
      </c>
      <c r="AO47" s="180">
        <v>1300</v>
      </c>
      <c r="AP47" s="182">
        <f t="shared" si="37"/>
        <v>124644</v>
      </c>
      <c r="AQ47" s="180">
        <v>0</v>
      </c>
      <c r="AR47" s="180">
        <v>0</v>
      </c>
      <c r="AS47" s="182">
        <f t="shared" si="38"/>
        <v>0</v>
      </c>
      <c r="AT47" s="180">
        <v>106.63</v>
      </c>
      <c r="AU47" s="180">
        <v>167</v>
      </c>
      <c r="AV47" s="182">
        <f t="shared" si="39"/>
        <v>17807.21</v>
      </c>
      <c r="AW47" s="180">
        <v>0</v>
      </c>
      <c r="AX47" s="180">
        <v>0</v>
      </c>
      <c r="AY47" s="182">
        <f t="shared" si="40"/>
        <v>0</v>
      </c>
      <c r="AZ47" s="180">
        <v>0</v>
      </c>
      <c r="BA47" s="180">
        <v>0</v>
      </c>
      <c r="BB47" s="182">
        <f t="shared" si="41"/>
        <v>0</v>
      </c>
      <c r="BC47" s="180">
        <v>0</v>
      </c>
      <c r="BD47" s="180">
        <v>0</v>
      </c>
      <c r="BE47" s="182">
        <f t="shared" si="42"/>
        <v>0</v>
      </c>
      <c r="BF47" s="180">
        <v>0</v>
      </c>
      <c r="BG47" s="180">
        <v>0</v>
      </c>
      <c r="BH47" s="182">
        <f t="shared" si="43"/>
        <v>0</v>
      </c>
      <c r="BI47" s="180">
        <v>0</v>
      </c>
      <c r="BJ47" s="180">
        <v>0</v>
      </c>
      <c r="BK47" s="182">
        <f t="shared" si="44"/>
        <v>0</v>
      </c>
      <c r="BL47" s="180">
        <v>86.33</v>
      </c>
      <c r="BM47" s="180">
        <f t="shared" si="50"/>
        <v>4489</v>
      </c>
      <c r="BN47" s="182">
        <f t="shared" si="45"/>
        <v>387535.37</v>
      </c>
      <c r="BO47" s="180">
        <v>0</v>
      </c>
      <c r="BP47" s="180">
        <f t="shared" si="51"/>
        <v>0</v>
      </c>
      <c r="BQ47" s="182">
        <f t="shared" si="46"/>
        <v>0</v>
      </c>
      <c r="BR47" s="180">
        <v>62715</v>
      </c>
      <c r="BS47" s="180">
        <v>82556.179999999993</v>
      </c>
      <c r="BT47" s="180">
        <v>204205</v>
      </c>
      <c r="BU47" s="180">
        <v>58231</v>
      </c>
      <c r="BV47" s="180">
        <v>21151594</v>
      </c>
      <c r="BW47" s="180">
        <v>108239</v>
      </c>
      <c r="BX47" s="180">
        <v>202646</v>
      </c>
      <c r="BY47" s="180">
        <v>20840709</v>
      </c>
      <c r="BZ47" s="180">
        <v>0.7</v>
      </c>
      <c r="CA47" s="180">
        <v>99</v>
      </c>
    </row>
    <row r="48" spans="2:79" x14ac:dyDescent="0.2">
      <c r="B48" s="121" t="s">
        <v>267</v>
      </c>
      <c r="C48" s="121" t="s">
        <v>268</v>
      </c>
      <c r="E48" s="179" t="s">
        <v>269</v>
      </c>
      <c r="F48" s="180">
        <v>52</v>
      </c>
      <c r="G48" s="180">
        <v>0</v>
      </c>
      <c r="H48" s="180">
        <v>87.39</v>
      </c>
      <c r="I48" s="181">
        <f>VLOOKUP($B48,'[2]A - Dwelling Stock'!$B$13:$AH$463,32,FALSE)</f>
        <v>14888</v>
      </c>
      <c r="J48" s="182">
        <f t="shared" si="47"/>
        <v>1301062.32</v>
      </c>
      <c r="K48" s="180">
        <v>0</v>
      </c>
      <c r="L48" s="182">
        <f>VLOOKUP($C48,'[2]A - Dwelling Stock'!$C$13:$AH$463,32,FALSE)</f>
        <v>0</v>
      </c>
      <c r="M48" s="182">
        <f t="shared" si="48"/>
        <v>0</v>
      </c>
      <c r="N48" s="183">
        <v>87.39</v>
      </c>
      <c r="O48" s="181">
        <f>VLOOKUP($B48,'[2]A - Dwelling Stock'!$B$13:$AH$463,32,FALSE)</f>
        <v>14888</v>
      </c>
      <c r="P48" s="182">
        <f t="shared" si="28"/>
        <v>1301062.32</v>
      </c>
      <c r="Q48" s="180">
        <v>0</v>
      </c>
      <c r="R48" s="182">
        <f>VLOOKUP($C48,'[2]A - Dwelling Stock'!$C$13:$AH$463,32,FALSE)</f>
        <v>0</v>
      </c>
      <c r="S48" s="182">
        <f t="shared" si="49"/>
        <v>0</v>
      </c>
      <c r="T48" s="182">
        <f t="shared" si="52"/>
        <v>1301062.32</v>
      </c>
      <c r="U48" s="184">
        <f t="shared" si="53"/>
        <v>87.39</v>
      </c>
      <c r="V48" s="183">
        <v>69.540000000000006</v>
      </c>
      <c r="W48" s="182">
        <v>417</v>
      </c>
      <c r="X48" s="182">
        <f t="shared" si="31"/>
        <v>28998.180000000004</v>
      </c>
      <c r="Y48" s="180">
        <v>0</v>
      </c>
      <c r="Z48" s="180">
        <v>0</v>
      </c>
      <c r="AA48" s="182">
        <f t="shared" si="32"/>
        <v>0</v>
      </c>
      <c r="AB48" s="180">
        <v>76.75</v>
      </c>
      <c r="AC48" s="180">
        <v>4207</v>
      </c>
      <c r="AD48" s="182">
        <f t="shared" si="33"/>
        <v>322887.25</v>
      </c>
      <c r="AE48" s="180">
        <v>0</v>
      </c>
      <c r="AF48" s="180">
        <v>0</v>
      </c>
      <c r="AG48" s="182">
        <f t="shared" si="34"/>
        <v>0</v>
      </c>
      <c r="AH48" s="180">
        <v>86.97</v>
      </c>
      <c r="AI48" s="180">
        <v>5176</v>
      </c>
      <c r="AJ48" s="182">
        <f t="shared" si="35"/>
        <v>450156.72</v>
      </c>
      <c r="AK48" s="180">
        <v>0</v>
      </c>
      <c r="AL48" s="180">
        <v>0</v>
      </c>
      <c r="AM48" s="182">
        <f t="shared" si="36"/>
        <v>0</v>
      </c>
      <c r="AN48" s="180">
        <v>97.34</v>
      </c>
      <c r="AO48" s="180">
        <v>4660</v>
      </c>
      <c r="AP48" s="182">
        <f t="shared" si="37"/>
        <v>453604.4</v>
      </c>
      <c r="AQ48" s="180">
        <v>0</v>
      </c>
      <c r="AR48" s="180">
        <v>0</v>
      </c>
      <c r="AS48" s="182">
        <f t="shared" si="38"/>
        <v>0</v>
      </c>
      <c r="AT48" s="180">
        <v>108.46</v>
      </c>
      <c r="AU48" s="180">
        <v>377</v>
      </c>
      <c r="AV48" s="182">
        <f t="shared" si="39"/>
        <v>40889.42</v>
      </c>
      <c r="AW48" s="180">
        <v>0</v>
      </c>
      <c r="AX48" s="180">
        <v>0</v>
      </c>
      <c r="AY48" s="182">
        <f t="shared" si="40"/>
        <v>0</v>
      </c>
      <c r="AZ48" s="180">
        <v>114.62</v>
      </c>
      <c r="BA48" s="180">
        <v>34</v>
      </c>
      <c r="BB48" s="182">
        <f t="shared" si="41"/>
        <v>3897.08</v>
      </c>
      <c r="BC48" s="180">
        <v>0</v>
      </c>
      <c r="BD48" s="180">
        <v>0</v>
      </c>
      <c r="BE48" s="182">
        <f t="shared" si="42"/>
        <v>0</v>
      </c>
      <c r="BF48" s="180">
        <v>150.36000000000001</v>
      </c>
      <c r="BG48" s="180">
        <v>2</v>
      </c>
      <c r="BH48" s="182">
        <f t="shared" si="43"/>
        <v>300.72000000000003</v>
      </c>
      <c r="BI48" s="180">
        <v>0</v>
      </c>
      <c r="BJ48" s="180">
        <v>0</v>
      </c>
      <c r="BK48" s="182">
        <f t="shared" si="44"/>
        <v>0</v>
      </c>
      <c r="BL48" s="180">
        <v>87.39</v>
      </c>
      <c r="BM48" s="180">
        <f t="shared" si="50"/>
        <v>14873</v>
      </c>
      <c r="BN48" s="182">
        <f t="shared" si="45"/>
        <v>1299751.47</v>
      </c>
      <c r="BO48" s="180">
        <v>0</v>
      </c>
      <c r="BP48" s="180">
        <f t="shared" si="51"/>
        <v>0</v>
      </c>
      <c r="BQ48" s="182">
        <f t="shared" si="46"/>
        <v>0</v>
      </c>
      <c r="BR48" s="180">
        <v>3449060.76</v>
      </c>
      <c r="BS48" s="180">
        <v>652246.16</v>
      </c>
      <c r="BT48" s="180">
        <v>1928507</v>
      </c>
      <c r="BU48" s="180">
        <v>101309</v>
      </c>
      <c r="BV48" s="180">
        <v>67156901.560000002</v>
      </c>
      <c r="BW48" s="180">
        <v>3862.4</v>
      </c>
      <c r="BX48" s="180">
        <v>1428311.8</v>
      </c>
      <c r="BY48" s="180">
        <v>65724727</v>
      </c>
      <c r="BZ48" s="180">
        <v>6.1</v>
      </c>
      <c r="CA48" s="180">
        <v>97.1</v>
      </c>
    </row>
    <row r="49" spans="2:110" x14ac:dyDescent="0.2">
      <c r="B49" s="121" t="s">
        <v>270</v>
      </c>
      <c r="C49" s="121" t="s">
        <v>271</v>
      </c>
      <c r="E49" s="179" t="s">
        <v>272</v>
      </c>
      <c r="F49" s="180">
        <v>49</v>
      </c>
      <c r="G49" s="180">
        <v>0</v>
      </c>
      <c r="H49" s="180">
        <v>107.89</v>
      </c>
      <c r="I49" s="181">
        <f>VLOOKUP($B49,'[2]A - Dwelling Stock'!$B$13:$AH$463,32,FALSE)</f>
        <v>6881</v>
      </c>
      <c r="J49" s="182">
        <f t="shared" si="47"/>
        <v>742391.09</v>
      </c>
      <c r="K49" s="180">
        <v>0</v>
      </c>
      <c r="L49" s="182">
        <f>VLOOKUP($C49,'[2]A - Dwelling Stock'!$C$13:$AH$463,32,FALSE)</f>
        <v>0</v>
      </c>
      <c r="M49" s="182">
        <f t="shared" si="48"/>
        <v>0</v>
      </c>
      <c r="N49" s="183">
        <v>101.67</v>
      </c>
      <c r="O49" s="181">
        <f>VLOOKUP($B49,'[2]A - Dwelling Stock'!$B$13:$AH$463,32,FALSE)</f>
        <v>6881</v>
      </c>
      <c r="P49" s="182">
        <f t="shared" si="28"/>
        <v>699591.27</v>
      </c>
      <c r="Q49" s="180">
        <v>0</v>
      </c>
      <c r="R49" s="182">
        <f>VLOOKUP($C49,'[2]A - Dwelling Stock'!$C$13:$AH$463,32,FALSE)</f>
        <v>0</v>
      </c>
      <c r="S49" s="182">
        <f t="shared" si="49"/>
        <v>0</v>
      </c>
      <c r="T49" s="182">
        <f t="shared" si="52"/>
        <v>699591.27</v>
      </c>
      <c r="U49" s="184">
        <f t="shared" si="53"/>
        <v>101.67</v>
      </c>
      <c r="V49" s="183">
        <v>77.36</v>
      </c>
      <c r="W49" s="182">
        <v>493</v>
      </c>
      <c r="X49" s="182">
        <f t="shared" si="31"/>
        <v>38138.480000000003</v>
      </c>
      <c r="Y49" s="180">
        <v>0</v>
      </c>
      <c r="Z49" s="180">
        <v>0</v>
      </c>
      <c r="AA49" s="182">
        <f t="shared" si="32"/>
        <v>0</v>
      </c>
      <c r="AB49" s="180">
        <v>87.85</v>
      </c>
      <c r="AC49" s="180">
        <v>1773</v>
      </c>
      <c r="AD49" s="182">
        <f t="shared" si="33"/>
        <v>155758.04999999999</v>
      </c>
      <c r="AE49" s="180">
        <v>0</v>
      </c>
      <c r="AF49" s="180">
        <v>0</v>
      </c>
      <c r="AG49" s="182">
        <f t="shared" si="34"/>
        <v>0</v>
      </c>
      <c r="AH49" s="180">
        <v>101.61</v>
      </c>
      <c r="AI49" s="180">
        <v>2034</v>
      </c>
      <c r="AJ49" s="182">
        <f t="shared" si="35"/>
        <v>206674.74</v>
      </c>
      <c r="AK49" s="180">
        <v>0</v>
      </c>
      <c r="AL49" s="180">
        <v>0</v>
      </c>
      <c r="AM49" s="182">
        <f t="shared" si="36"/>
        <v>0</v>
      </c>
      <c r="AN49" s="180">
        <v>114.95</v>
      </c>
      <c r="AO49" s="180">
        <v>2459</v>
      </c>
      <c r="AP49" s="182">
        <f t="shared" si="37"/>
        <v>282662.05</v>
      </c>
      <c r="AQ49" s="180">
        <v>0</v>
      </c>
      <c r="AR49" s="180">
        <v>0</v>
      </c>
      <c r="AS49" s="182">
        <f t="shared" si="38"/>
        <v>0</v>
      </c>
      <c r="AT49" s="180">
        <v>130.47999999999999</v>
      </c>
      <c r="AU49" s="180">
        <v>115</v>
      </c>
      <c r="AV49" s="182">
        <f t="shared" si="39"/>
        <v>15005.199999999999</v>
      </c>
      <c r="AW49" s="180">
        <v>0</v>
      </c>
      <c r="AX49" s="180">
        <v>0</v>
      </c>
      <c r="AY49" s="182">
        <f t="shared" si="40"/>
        <v>0</v>
      </c>
      <c r="AZ49" s="180">
        <v>145.22</v>
      </c>
      <c r="BA49" s="180">
        <v>4</v>
      </c>
      <c r="BB49" s="182">
        <f t="shared" si="41"/>
        <v>580.88</v>
      </c>
      <c r="BC49" s="180">
        <v>0</v>
      </c>
      <c r="BD49" s="180">
        <v>0</v>
      </c>
      <c r="BE49" s="182">
        <f t="shared" si="42"/>
        <v>0</v>
      </c>
      <c r="BF49" s="180">
        <v>156.88</v>
      </c>
      <c r="BG49" s="180">
        <v>3</v>
      </c>
      <c r="BH49" s="182">
        <f t="shared" si="43"/>
        <v>470.64</v>
      </c>
      <c r="BI49" s="180">
        <v>0</v>
      </c>
      <c r="BJ49" s="180">
        <v>0</v>
      </c>
      <c r="BK49" s="182">
        <f t="shared" si="44"/>
        <v>0</v>
      </c>
      <c r="BL49" s="180">
        <v>101.82</v>
      </c>
      <c r="BM49" s="180">
        <f t="shared" si="50"/>
        <v>6881</v>
      </c>
      <c r="BN49" s="182">
        <f t="shared" si="45"/>
        <v>700623.41999999993</v>
      </c>
      <c r="BO49" s="180">
        <v>0</v>
      </c>
      <c r="BP49" s="180">
        <f t="shared" si="51"/>
        <v>0</v>
      </c>
      <c r="BQ49" s="182">
        <f t="shared" si="46"/>
        <v>0</v>
      </c>
      <c r="BR49" s="180">
        <v>482293.44</v>
      </c>
      <c r="BS49" s="180">
        <v>345729.45</v>
      </c>
      <c r="BT49" s="180">
        <v>576400</v>
      </c>
      <c r="BU49" s="180">
        <v>67851</v>
      </c>
      <c r="BV49" s="180">
        <v>37412515</v>
      </c>
      <c r="BW49" s="180">
        <v>0</v>
      </c>
      <c r="BX49" s="180">
        <v>505353.75</v>
      </c>
      <c r="BY49" s="180">
        <v>36907161</v>
      </c>
      <c r="BZ49" s="180">
        <v>2.2000000000000002</v>
      </c>
      <c r="CA49" s="180">
        <v>98.4</v>
      </c>
    </row>
    <row r="50" spans="2:110" x14ac:dyDescent="0.2">
      <c r="B50" s="121" t="s">
        <v>273</v>
      </c>
      <c r="C50" s="121" t="s">
        <v>274</v>
      </c>
      <c r="E50" s="179" t="s">
        <v>275</v>
      </c>
      <c r="F50" s="180">
        <v>0</v>
      </c>
      <c r="G50" s="180">
        <v>0</v>
      </c>
      <c r="H50" s="180">
        <v>0</v>
      </c>
      <c r="I50" s="181">
        <f>VLOOKUP($B50,'[2]A - Dwelling Stock'!$B$13:$AH$463,32,FALSE)</f>
        <v>0</v>
      </c>
      <c r="J50" s="182">
        <f t="shared" si="47"/>
        <v>0</v>
      </c>
      <c r="K50" s="180">
        <v>0</v>
      </c>
      <c r="L50" s="182">
        <f>VLOOKUP($C50,'[2]A - Dwelling Stock'!$C$13:$AH$463,32,FALSE)</f>
        <v>0</v>
      </c>
      <c r="M50" s="182">
        <f t="shared" si="48"/>
        <v>0</v>
      </c>
      <c r="N50" s="183">
        <v>0</v>
      </c>
      <c r="O50" s="181">
        <f>VLOOKUP($B50,'[2]A - Dwelling Stock'!$B$13:$AH$463,32,FALSE)</f>
        <v>0</v>
      </c>
      <c r="P50" s="182">
        <f t="shared" si="28"/>
        <v>0</v>
      </c>
      <c r="Q50" s="180">
        <v>0</v>
      </c>
      <c r="R50" s="182">
        <f>VLOOKUP($C50,'[2]A - Dwelling Stock'!$C$13:$AH$463,32,FALSE)</f>
        <v>0</v>
      </c>
      <c r="S50" s="182">
        <f t="shared" si="49"/>
        <v>0</v>
      </c>
      <c r="T50" s="182">
        <f t="shared" si="52"/>
        <v>0</v>
      </c>
      <c r="U50" s="184">
        <f t="shared" si="53"/>
        <v>0</v>
      </c>
      <c r="V50" s="183">
        <v>0</v>
      </c>
      <c r="W50" s="182">
        <v>0</v>
      </c>
      <c r="X50" s="182">
        <f t="shared" si="31"/>
        <v>0</v>
      </c>
      <c r="Y50" s="180">
        <v>0</v>
      </c>
      <c r="Z50" s="180">
        <v>0</v>
      </c>
      <c r="AA50" s="182">
        <f t="shared" si="32"/>
        <v>0</v>
      </c>
      <c r="AB50" s="180">
        <v>0</v>
      </c>
      <c r="AC50" s="180">
        <v>0</v>
      </c>
      <c r="AD50" s="182">
        <f t="shared" si="33"/>
        <v>0</v>
      </c>
      <c r="AE50" s="180">
        <v>0</v>
      </c>
      <c r="AF50" s="180">
        <v>0</v>
      </c>
      <c r="AG50" s="182">
        <f t="shared" si="34"/>
        <v>0</v>
      </c>
      <c r="AH50" s="180">
        <v>0</v>
      </c>
      <c r="AI50" s="180">
        <v>0</v>
      </c>
      <c r="AJ50" s="182">
        <f t="shared" si="35"/>
        <v>0</v>
      </c>
      <c r="AK50" s="180">
        <v>0</v>
      </c>
      <c r="AL50" s="180">
        <v>0</v>
      </c>
      <c r="AM50" s="182">
        <f t="shared" si="36"/>
        <v>0</v>
      </c>
      <c r="AN50" s="180">
        <v>0</v>
      </c>
      <c r="AO50" s="180">
        <v>0</v>
      </c>
      <c r="AP50" s="182">
        <f t="shared" si="37"/>
        <v>0</v>
      </c>
      <c r="AQ50" s="180">
        <v>0</v>
      </c>
      <c r="AR50" s="180">
        <v>0</v>
      </c>
      <c r="AS50" s="182">
        <f t="shared" si="38"/>
        <v>0</v>
      </c>
      <c r="AT50" s="180">
        <v>0</v>
      </c>
      <c r="AU50" s="180">
        <v>0</v>
      </c>
      <c r="AV50" s="182">
        <f t="shared" si="39"/>
        <v>0</v>
      </c>
      <c r="AW50" s="180">
        <v>0</v>
      </c>
      <c r="AX50" s="180">
        <v>0</v>
      </c>
      <c r="AY50" s="182">
        <f t="shared" si="40"/>
        <v>0</v>
      </c>
      <c r="AZ50" s="180">
        <v>0</v>
      </c>
      <c r="BA50" s="180">
        <v>0</v>
      </c>
      <c r="BB50" s="182">
        <f t="shared" si="41"/>
        <v>0</v>
      </c>
      <c r="BC50" s="180">
        <v>0</v>
      </c>
      <c r="BD50" s="180">
        <v>0</v>
      </c>
      <c r="BE50" s="182">
        <f t="shared" si="42"/>
        <v>0</v>
      </c>
      <c r="BF50" s="180">
        <v>0</v>
      </c>
      <c r="BG50" s="180">
        <v>0</v>
      </c>
      <c r="BH50" s="182">
        <f t="shared" si="43"/>
        <v>0</v>
      </c>
      <c r="BI50" s="180">
        <v>0</v>
      </c>
      <c r="BJ50" s="180">
        <v>0</v>
      </c>
      <c r="BK50" s="182">
        <f t="shared" si="44"/>
        <v>0</v>
      </c>
      <c r="BL50" s="180">
        <v>0</v>
      </c>
      <c r="BM50" s="180">
        <f t="shared" si="50"/>
        <v>0</v>
      </c>
      <c r="BN50" s="182">
        <f t="shared" si="45"/>
        <v>0</v>
      </c>
      <c r="BO50" s="180">
        <v>0</v>
      </c>
      <c r="BP50" s="180">
        <f t="shared" si="51"/>
        <v>0</v>
      </c>
      <c r="BQ50" s="182">
        <f t="shared" si="46"/>
        <v>0</v>
      </c>
      <c r="BR50" s="180">
        <v>0</v>
      </c>
      <c r="BS50" s="180">
        <v>0</v>
      </c>
      <c r="BT50" s="180">
        <v>0</v>
      </c>
      <c r="BU50" s="180">
        <v>0</v>
      </c>
      <c r="BV50" s="180">
        <v>0</v>
      </c>
      <c r="BW50" s="180">
        <v>0</v>
      </c>
      <c r="BX50" s="180">
        <v>0</v>
      </c>
      <c r="BY50" s="180">
        <v>0</v>
      </c>
      <c r="BZ50" s="180">
        <v>0</v>
      </c>
      <c r="CA50" s="180">
        <v>0</v>
      </c>
    </row>
    <row r="51" spans="2:110" x14ac:dyDescent="0.2">
      <c r="B51" s="185" t="s">
        <v>276</v>
      </c>
      <c r="C51" s="185" t="s">
        <v>277</v>
      </c>
      <c r="D51" s="186"/>
      <c r="E51" s="187" t="s">
        <v>278</v>
      </c>
      <c r="F51" s="180">
        <v>0</v>
      </c>
      <c r="G51" s="180">
        <v>0</v>
      </c>
      <c r="H51" s="180">
        <v>0</v>
      </c>
      <c r="I51" s="181">
        <f>VLOOKUP($B51,'[2]A - Dwelling Stock'!$B$13:$AH$463,32,FALSE)</f>
        <v>0</v>
      </c>
      <c r="J51" s="182">
        <f t="shared" si="47"/>
        <v>0</v>
      </c>
      <c r="K51" s="180">
        <v>0</v>
      </c>
      <c r="L51" s="182">
        <f>VLOOKUP($C51,'[2]A - Dwelling Stock'!$C$13:$AH$463,32,FALSE)</f>
        <v>0</v>
      </c>
      <c r="M51" s="182">
        <f t="shared" si="48"/>
        <v>0</v>
      </c>
      <c r="N51" s="183">
        <v>0</v>
      </c>
      <c r="O51" s="181">
        <f>VLOOKUP($B51,'[2]A - Dwelling Stock'!$B$13:$AH$463,32,FALSE)</f>
        <v>0</v>
      </c>
      <c r="P51" s="182">
        <f t="shared" si="28"/>
        <v>0</v>
      </c>
      <c r="Q51" s="180">
        <v>0</v>
      </c>
      <c r="R51" s="182">
        <f>VLOOKUP($C51,'[2]A - Dwelling Stock'!$C$13:$AH$463,32,FALSE)</f>
        <v>0</v>
      </c>
      <c r="S51" s="182">
        <f t="shared" si="49"/>
        <v>0</v>
      </c>
      <c r="T51" s="182">
        <f t="shared" si="52"/>
        <v>0</v>
      </c>
      <c r="U51" s="184">
        <f t="shared" si="53"/>
        <v>0</v>
      </c>
      <c r="V51" s="183">
        <v>0</v>
      </c>
      <c r="W51" s="182">
        <v>0</v>
      </c>
      <c r="X51" s="182">
        <f t="shared" si="31"/>
        <v>0</v>
      </c>
      <c r="Y51" s="180">
        <v>0</v>
      </c>
      <c r="Z51" s="180">
        <v>0</v>
      </c>
      <c r="AA51" s="182">
        <f t="shared" si="32"/>
        <v>0</v>
      </c>
      <c r="AB51" s="180">
        <v>0</v>
      </c>
      <c r="AC51" s="180">
        <v>0</v>
      </c>
      <c r="AD51" s="182">
        <f t="shared" si="33"/>
        <v>0</v>
      </c>
      <c r="AE51" s="180">
        <v>0</v>
      </c>
      <c r="AF51" s="180">
        <v>0</v>
      </c>
      <c r="AG51" s="182">
        <f t="shared" si="34"/>
        <v>0</v>
      </c>
      <c r="AH51" s="180">
        <v>0</v>
      </c>
      <c r="AI51" s="180">
        <v>0</v>
      </c>
      <c r="AJ51" s="182">
        <f t="shared" si="35"/>
        <v>0</v>
      </c>
      <c r="AK51" s="180">
        <v>0</v>
      </c>
      <c r="AL51" s="180">
        <v>0</v>
      </c>
      <c r="AM51" s="182">
        <f t="shared" si="36"/>
        <v>0</v>
      </c>
      <c r="AN51" s="180">
        <v>0</v>
      </c>
      <c r="AO51" s="180">
        <v>0</v>
      </c>
      <c r="AP51" s="182">
        <f t="shared" si="37"/>
        <v>0</v>
      </c>
      <c r="AQ51" s="180">
        <v>0</v>
      </c>
      <c r="AR51" s="180">
        <v>0</v>
      </c>
      <c r="AS51" s="182">
        <f t="shared" si="38"/>
        <v>0</v>
      </c>
      <c r="AT51" s="180">
        <v>0</v>
      </c>
      <c r="AU51" s="180">
        <v>0</v>
      </c>
      <c r="AV51" s="182">
        <f t="shared" si="39"/>
        <v>0</v>
      </c>
      <c r="AW51" s="180">
        <v>0</v>
      </c>
      <c r="AX51" s="180">
        <v>0</v>
      </c>
      <c r="AY51" s="182">
        <f t="shared" si="40"/>
        <v>0</v>
      </c>
      <c r="AZ51" s="180">
        <v>0</v>
      </c>
      <c r="BA51" s="180">
        <v>0</v>
      </c>
      <c r="BB51" s="182">
        <f t="shared" si="41"/>
        <v>0</v>
      </c>
      <c r="BC51" s="180">
        <v>0</v>
      </c>
      <c r="BD51" s="180">
        <v>0</v>
      </c>
      <c r="BE51" s="182">
        <f t="shared" si="42"/>
        <v>0</v>
      </c>
      <c r="BF51" s="180">
        <v>0</v>
      </c>
      <c r="BG51" s="180">
        <v>0</v>
      </c>
      <c r="BH51" s="182">
        <f t="shared" si="43"/>
        <v>0</v>
      </c>
      <c r="BI51" s="180">
        <v>0</v>
      </c>
      <c r="BJ51" s="180">
        <v>0</v>
      </c>
      <c r="BK51" s="182">
        <f t="shared" si="44"/>
        <v>0</v>
      </c>
      <c r="BL51" s="180">
        <v>0</v>
      </c>
      <c r="BM51" s="180">
        <f t="shared" si="50"/>
        <v>0</v>
      </c>
      <c r="BN51" s="182">
        <f t="shared" si="45"/>
        <v>0</v>
      </c>
      <c r="BO51" s="180">
        <v>0</v>
      </c>
      <c r="BP51" s="180">
        <f t="shared" si="51"/>
        <v>0</v>
      </c>
      <c r="BQ51" s="182">
        <f t="shared" si="46"/>
        <v>0</v>
      </c>
      <c r="BR51" s="180">
        <v>0</v>
      </c>
      <c r="BS51" s="180">
        <v>0</v>
      </c>
      <c r="BT51" s="180">
        <v>0</v>
      </c>
      <c r="BU51" s="180">
        <v>0</v>
      </c>
      <c r="BV51" s="180">
        <v>0</v>
      </c>
      <c r="BW51" s="180">
        <v>0</v>
      </c>
      <c r="BX51" s="180">
        <v>0</v>
      </c>
      <c r="BY51" s="180">
        <v>0</v>
      </c>
      <c r="BZ51" s="180">
        <v>0</v>
      </c>
      <c r="CA51" s="180">
        <v>0</v>
      </c>
    </row>
    <row r="52" spans="2:110" x14ac:dyDescent="0.2">
      <c r="B52" s="185" t="s">
        <v>279</v>
      </c>
      <c r="C52" s="185" t="s">
        <v>280</v>
      </c>
      <c r="D52" s="186"/>
      <c r="E52" s="187" t="s">
        <v>281</v>
      </c>
      <c r="F52" s="180">
        <v>48</v>
      </c>
      <c r="G52" s="180">
        <v>48</v>
      </c>
      <c r="H52" s="180">
        <v>89.54</v>
      </c>
      <c r="I52" s="181">
        <f>VLOOKUP($B52,'[2]A - Dwelling Stock'!$B$13:$AH$463,32,FALSE)</f>
        <v>3873</v>
      </c>
      <c r="J52" s="182">
        <f t="shared" si="47"/>
        <v>346788.42000000004</v>
      </c>
      <c r="K52" s="180">
        <v>109.89</v>
      </c>
      <c r="L52" s="182">
        <f>VLOOKUP($C52,'[2]A - Dwelling Stock'!$C$13:$AH$463,32,FALSE)</f>
        <v>226</v>
      </c>
      <c r="M52" s="182">
        <f t="shared" si="48"/>
        <v>24835.14</v>
      </c>
      <c r="N52" s="183">
        <v>82.65</v>
      </c>
      <c r="O52" s="181">
        <f>VLOOKUP($B52,'[2]A - Dwelling Stock'!$B$13:$AH$463,32,FALSE)</f>
        <v>3873</v>
      </c>
      <c r="P52" s="182">
        <f t="shared" si="28"/>
        <v>320103.45</v>
      </c>
      <c r="Q52" s="180">
        <v>101.44</v>
      </c>
      <c r="R52" s="182">
        <f>VLOOKUP($C52,'[2]A - Dwelling Stock'!$C$13:$AH$463,32,FALSE)</f>
        <v>226</v>
      </c>
      <c r="S52" s="182">
        <f t="shared" si="49"/>
        <v>22925.439999999999</v>
      </c>
      <c r="T52" s="182">
        <f t="shared" si="52"/>
        <v>343028.89</v>
      </c>
      <c r="U52" s="184">
        <f t="shared" si="53"/>
        <v>83.685994144913394</v>
      </c>
      <c r="V52" s="183">
        <v>58.66</v>
      </c>
      <c r="W52" s="182">
        <v>39</v>
      </c>
      <c r="X52" s="182">
        <f t="shared" si="31"/>
        <v>2287.7399999999998</v>
      </c>
      <c r="Y52" s="180">
        <v>0</v>
      </c>
      <c r="Z52" s="180">
        <v>0</v>
      </c>
      <c r="AA52" s="182">
        <f t="shared" si="32"/>
        <v>0</v>
      </c>
      <c r="AB52" s="180">
        <v>70.86</v>
      </c>
      <c r="AC52" s="180">
        <v>612</v>
      </c>
      <c r="AD52" s="182">
        <f t="shared" si="33"/>
        <v>43366.32</v>
      </c>
      <c r="AE52" s="180">
        <v>85.4</v>
      </c>
      <c r="AF52" s="180">
        <v>2</v>
      </c>
      <c r="AG52" s="182">
        <f t="shared" si="34"/>
        <v>170.8</v>
      </c>
      <c r="AH52" s="180">
        <v>81.209999999999994</v>
      </c>
      <c r="AI52" s="180">
        <v>1662</v>
      </c>
      <c r="AJ52" s="182">
        <f t="shared" si="35"/>
        <v>134971.01999999999</v>
      </c>
      <c r="AK52" s="180">
        <v>95.81</v>
      </c>
      <c r="AL52" s="180">
        <v>86</v>
      </c>
      <c r="AM52" s="182">
        <f t="shared" si="36"/>
        <v>8239.66</v>
      </c>
      <c r="AN52" s="180">
        <v>89.19</v>
      </c>
      <c r="AO52" s="180">
        <v>1511</v>
      </c>
      <c r="AP52" s="182">
        <f t="shared" si="37"/>
        <v>134766.09</v>
      </c>
      <c r="AQ52" s="180">
        <v>104.84</v>
      </c>
      <c r="AR52" s="180">
        <v>135</v>
      </c>
      <c r="AS52" s="182">
        <f t="shared" si="38"/>
        <v>14153.4</v>
      </c>
      <c r="AT52" s="180">
        <v>96.41</v>
      </c>
      <c r="AU52" s="180">
        <v>46</v>
      </c>
      <c r="AV52" s="182">
        <f t="shared" si="39"/>
        <v>4434.8599999999997</v>
      </c>
      <c r="AW52" s="180">
        <v>120.1</v>
      </c>
      <c r="AX52" s="180">
        <v>3</v>
      </c>
      <c r="AY52" s="182">
        <f t="shared" si="40"/>
        <v>360.29999999999995</v>
      </c>
      <c r="AZ52" s="180">
        <v>98.33</v>
      </c>
      <c r="BA52" s="180">
        <v>1</v>
      </c>
      <c r="BB52" s="182">
        <f t="shared" si="41"/>
        <v>98.33</v>
      </c>
      <c r="BC52" s="180">
        <v>0</v>
      </c>
      <c r="BD52" s="180">
        <v>0</v>
      </c>
      <c r="BE52" s="182">
        <f t="shared" si="42"/>
        <v>0</v>
      </c>
      <c r="BF52" s="180">
        <v>93.34</v>
      </c>
      <c r="BG52" s="180">
        <v>2</v>
      </c>
      <c r="BH52" s="182">
        <f t="shared" si="43"/>
        <v>186.68</v>
      </c>
      <c r="BI52" s="180">
        <v>0</v>
      </c>
      <c r="BJ52" s="180">
        <v>0</v>
      </c>
      <c r="BK52" s="182">
        <f t="shared" si="44"/>
        <v>0</v>
      </c>
      <c r="BL52" s="180">
        <v>82.65</v>
      </c>
      <c r="BM52" s="180">
        <f t="shared" si="50"/>
        <v>3873</v>
      </c>
      <c r="BN52" s="182">
        <f t="shared" si="45"/>
        <v>320103.45</v>
      </c>
      <c r="BO52" s="180">
        <v>101.43</v>
      </c>
      <c r="BP52" s="180">
        <f t="shared" si="51"/>
        <v>226</v>
      </c>
      <c r="BQ52" s="182">
        <f t="shared" si="46"/>
        <v>22923.18</v>
      </c>
      <c r="BR52" s="180">
        <v>103600.25</v>
      </c>
      <c r="BS52" s="180">
        <v>102130.52</v>
      </c>
      <c r="BT52" s="180">
        <v>205731</v>
      </c>
      <c r="BU52" s="180">
        <v>26366</v>
      </c>
      <c r="BV52" s="180">
        <v>18654486.57</v>
      </c>
      <c r="BW52" s="180">
        <v>92877.6</v>
      </c>
      <c r="BX52" s="180">
        <v>251104.3</v>
      </c>
      <c r="BY52" s="180">
        <v>18310505</v>
      </c>
      <c r="BZ52" s="180">
        <v>1.1000000000000001</v>
      </c>
      <c r="CA52" s="180">
        <v>98.9</v>
      </c>
    </row>
    <row r="53" spans="2:110" x14ac:dyDescent="0.2">
      <c r="B53" s="121" t="s">
        <v>282</v>
      </c>
      <c r="C53" s="121" t="s">
        <v>283</v>
      </c>
      <c r="E53" s="179" t="s">
        <v>284</v>
      </c>
      <c r="F53" s="180">
        <v>52</v>
      </c>
      <c r="G53" s="180">
        <v>0</v>
      </c>
      <c r="H53" s="180">
        <v>104.46</v>
      </c>
      <c r="I53" s="181">
        <f>VLOOKUP($B53,'[2]A - Dwelling Stock'!$B$13:$AH$463,32,FALSE)</f>
        <v>6232</v>
      </c>
      <c r="J53" s="182">
        <f t="shared" si="47"/>
        <v>650994.72</v>
      </c>
      <c r="K53" s="180">
        <v>0</v>
      </c>
      <c r="L53" s="182">
        <f>VLOOKUP($C53,'[2]A - Dwelling Stock'!$C$13:$AH$463,32,FALSE)</f>
        <v>0</v>
      </c>
      <c r="M53" s="182">
        <f t="shared" si="48"/>
        <v>0</v>
      </c>
      <c r="N53" s="183">
        <v>104.46</v>
      </c>
      <c r="O53" s="181">
        <f>VLOOKUP($B53,'[2]A - Dwelling Stock'!$B$13:$AH$463,32,FALSE)</f>
        <v>6232</v>
      </c>
      <c r="P53" s="182">
        <f t="shared" si="28"/>
        <v>650994.72</v>
      </c>
      <c r="Q53" s="180">
        <v>0</v>
      </c>
      <c r="R53" s="182">
        <f>VLOOKUP($C53,'[2]A - Dwelling Stock'!$C$13:$AH$463,32,FALSE)</f>
        <v>0</v>
      </c>
      <c r="S53" s="182">
        <f t="shared" si="49"/>
        <v>0</v>
      </c>
      <c r="T53" s="182">
        <f t="shared" si="52"/>
        <v>650994.72</v>
      </c>
      <c r="U53" s="184">
        <f t="shared" si="53"/>
        <v>104.46</v>
      </c>
      <c r="V53" s="183">
        <v>78.819999999999993</v>
      </c>
      <c r="W53" s="182">
        <v>262</v>
      </c>
      <c r="X53" s="182">
        <f t="shared" si="31"/>
        <v>20650.839999999997</v>
      </c>
      <c r="Y53" s="180">
        <v>0</v>
      </c>
      <c r="Z53" s="180">
        <v>0</v>
      </c>
      <c r="AA53" s="182">
        <f t="shared" si="32"/>
        <v>0</v>
      </c>
      <c r="AB53" s="180">
        <v>89.89</v>
      </c>
      <c r="AC53" s="180">
        <v>2173</v>
      </c>
      <c r="AD53" s="182">
        <f t="shared" si="33"/>
        <v>195330.97</v>
      </c>
      <c r="AE53" s="180">
        <v>0</v>
      </c>
      <c r="AF53" s="180">
        <v>0</v>
      </c>
      <c r="AG53" s="182">
        <f t="shared" si="34"/>
        <v>0</v>
      </c>
      <c r="AH53" s="180">
        <v>107.92</v>
      </c>
      <c r="AI53" s="180">
        <v>1705</v>
      </c>
      <c r="AJ53" s="182">
        <f t="shared" si="35"/>
        <v>184003.6</v>
      </c>
      <c r="AK53" s="180">
        <v>0</v>
      </c>
      <c r="AL53" s="180">
        <v>0</v>
      </c>
      <c r="AM53" s="182">
        <f t="shared" si="36"/>
        <v>0</v>
      </c>
      <c r="AN53" s="180">
        <v>119.09</v>
      </c>
      <c r="AO53" s="180">
        <v>1868</v>
      </c>
      <c r="AP53" s="182">
        <f t="shared" si="37"/>
        <v>222460.12</v>
      </c>
      <c r="AQ53" s="180">
        <v>0</v>
      </c>
      <c r="AR53" s="180">
        <v>0</v>
      </c>
      <c r="AS53" s="182">
        <f t="shared" si="38"/>
        <v>0</v>
      </c>
      <c r="AT53" s="180">
        <v>128.63</v>
      </c>
      <c r="AU53" s="180">
        <v>159</v>
      </c>
      <c r="AV53" s="182">
        <f t="shared" si="39"/>
        <v>20452.169999999998</v>
      </c>
      <c r="AW53" s="180">
        <v>0</v>
      </c>
      <c r="AX53" s="180">
        <v>0</v>
      </c>
      <c r="AY53" s="182">
        <f t="shared" si="40"/>
        <v>0</v>
      </c>
      <c r="AZ53" s="180">
        <v>150.38</v>
      </c>
      <c r="BA53" s="180">
        <v>33</v>
      </c>
      <c r="BB53" s="182">
        <f t="shared" si="41"/>
        <v>4962.54</v>
      </c>
      <c r="BC53" s="180">
        <v>0</v>
      </c>
      <c r="BD53" s="180">
        <v>0</v>
      </c>
      <c r="BE53" s="182">
        <f t="shared" si="42"/>
        <v>0</v>
      </c>
      <c r="BF53" s="180">
        <v>146.5</v>
      </c>
      <c r="BG53" s="180">
        <v>3</v>
      </c>
      <c r="BH53" s="182">
        <f t="shared" si="43"/>
        <v>439.5</v>
      </c>
      <c r="BI53" s="180">
        <v>0</v>
      </c>
      <c r="BJ53" s="180">
        <v>0</v>
      </c>
      <c r="BK53" s="182">
        <f t="shared" si="44"/>
        <v>0</v>
      </c>
      <c r="BL53" s="180">
        <v>104.46</v>
      </c>
      <c r="BM53" s="180">
        <f t="shared" si="50"/>
        <v>6203</v>
      </c>
      <c r="BN53" s="182">
        <f t="shared" si="45"/>
        <v>647965.38</v>
      </c>
      <c r="BO53" s="180">
        <v>0</v>
      </c>
      <c r="BP53" s="180">
        <f t="shared" si="51"/>
        <v>0</v>
      </c>
      <c r="BQ53" s="182">
        <f t="shared" si="46"/>
        <v>0</v>
      </c>
      <c r="BR53" s="180">
        <v>993336.47</v>
      </c>
      <c r="BS53" s="180">
        <v>946462.9</v>
      </c>
      <c r="BT53" s="180">
        <v>0</v>
      </c>
      <c r="BU53" s="180">
        <v>64386</v>
      </c>
      <c r="BV53" s="180">
        <v>33867514.909999996</v>
      </c>
      <c r="BW53" s="180">
        <v>171508</v>
      </c>
      <c r="BX53" s="180">
        <v>347743.8</v>
      </c>
      <c r="BY53" s="180">
        <v>33348263</v>
      </c>
      <c r="BZ53" s="180">
        <v>5.7</v>
      </c>
      <c r="CA53" s="180">
        <v>100</v>
      </c>
    </row>
    <row r="54" spans="2:110" x14ac:dyDescent="0.2">
      <c r="B54" s="121" t="s">
        <v>285</v>
      </c>
      <c r="C54" s="121" t="s">
        <v>286</v>
      </c>
      <c r="E54" s="179" t="s">
        <v>287</v>
      </c>
      <c r="F54" s="180">
        <v>0</v>
      </c>
      <c r="G54" s="180">
        <v>0</v>
      </c>
      <c r="H54" s="180">
        <v>0</v>
      </c>
      <c r="I54" s="181">
        <f>VLOOKUP($B54,'[2]A - Dwelling Stock'!$B$13:$AH$463,32,FALSE)</f>
        <v>0</v>
      </c>
      <c r="J54" s="182">
        <f t="shared" si="47"/>
        <v>0</v>
      </c>
      <c r="K54" s="180">
        <v>0</v>
      </c>
      <c r="L54" s="182">
        <f>VLOOKUP($C54,'[2]A - Dwelling Stock'!$C$13:$AH$463,32,FALSE)</f>
        <v>0</v>
      </c>
      <c r="M54" s="182">
        <f t="shared" si="48"/>
        <v>0</v>
      </c>
      <c r="N54" s="183">
        <v>0</v>
      </c>
      <c r="O54" s="181">
        <f>VLOOKUP($B54,'[2]A - Dwelling Stock'!$B$13:$AH$463,32,FALSE)</f>
        <v>0</v>
      </c>
      <c r="P54" s="182">
        <f t="shared" si="28"/>
        <v>0</v>
      </c>
      <c r="Q54" s="180">
        <v>0</v>
      </c>
      <c r="R54" s="182">
        <f>VLOOKUP($C54,'[2]A - Dwelling Stock'!$C$13:$AH$463,32,FALSE)</f>
        <v>0</v>
      </c>
      <c r="S54" s="182">
        <f t="shared" si="49"/>
        <v>0</v>
      </c>
      <c r="T54" s="182">
        <f t="shared" si="52"/>
        <v>0</v>
      </c>
      <c r="U54" s="184">
        <f t="shared" si="53"/>
        <v>0</v>
      </c>
      <c r="V54" s="183">
        <v>0</v>
      </c>
      <c r="W54" s="182">
        <v>0</v>
      </c>
      <c r="X54" s="182">
        <f t="shared" si="31"/>
        <v>0</v>
      </c>
      <c r="Y54" s="180">
        <v>0</v>
      </c>
      <c r="Z54" s="180">
        <v>0</v>
      </c>
      <c r="AA54" s="182">
        <f t="shared" si="32"/>
        <v>0</v>
      </c>
      <c r="AB54" s="180">
        <v>0</v>
      </c>
      <c r="AC54" s="180">
        <v>0</v>
      </c>
      <c r="AD54" s="182">
        <f t="shared" si="33"/>
        <v>0</v>
      </c>
      <c r="AE54" s="180">
        <v>0</v>
      </c>
      <c r="AF54" s="180">
        <v>0</v>
      </c>
      <c r="AG54" s="182">
        <f t="shared" si="34"/>
        <v>0</v>
      </c>
      <c r="AH54" s="180">
        <v>0</v>
      </c>
      <c r="AI54" s="180">
        <v>0</v>
      </c>
      <c r="AJ54" s="182">
        <f t="shared" si="35"/>
        <v>0</v>
      </c>
      <c r="AK54" s="180">
        <v>0</v>
      </c>
      <c r="AL54" s="180">
        <v>0</v>
      </c>
      <c r="AM54" s="182">
        <f t="shared" si="36"/>
        <v>0</v>
      </c>
      <c r="AN54" s="180">
        <v>0</v>
      </c>
      <c r="AO54" s="180">
        <v>0</v>
      </c>
      <c r="AP54" s="182">
        <f t="shared" si="37"/>
        <v>0</v>
      </c>
      <c r="AQ54" s="180">
        <v>0</v>
      </c>
      <c r="AR54" s="180">
        <v>0</v>
      </c>
      <c r="AS54" s="182">
        <f t="shared" si="38"/>
        <v>0</v>
      </c>
      <c r="AT54" s="180">
        <v>0</v>
      </c>
      <c r="AU54" s="180">
        <v>0</v>
      </c>
      <c r="AV54" s="182">
        <f t="shared" si="39"/>
        <v>0</v>
      </c>
      <c r="AW54" s="180">
        <v>0</v>
      </c>
      <c r="AX54" s="180">
        <v>0</v>
      </c>
      <c r="AY54" s="182">
        <f t="shared" si="40"/>
        <v>0</v>
      </c>
      <c r="AZ54" s="180">
        <v>0</v>
      </c>
      <c r="BA54" s="180">
        <v>0</v>
      </c>
      <c r="BB54" s="182">
        <f t="shared" si="41"/>
        <v>0</v>
      </c>
      <c r="BC54" s="180">
        <v>0</v>
      </c>
      <c r="BD54" s="180">
        <v>0</v>
      </c>
      <c r="BE54" s="182">
        <f t="shared" si="42"/>
        <v>0</v>
      </c>
      <c r="BF54" s="180">
        <v>0</v>
      </c>
      <c r="BG54" s="180">
        <v>0</v>
      </c>
      <c r="BH54" s="182">
        <f t="shared" si="43"/>
        <v>0</v>
      </c>
      <c r="BI54" s="180">
        <v>0</v>
      </c>
      <c r="BJ54" s="180">
        <v>0</v>
      </c>
      <c r="BK54" s="182">
        <f t="shared" si="44"/>
        <v>0</v>
      </c>
      <c r="BL54" s="180">
        <v>0</v>
      </c>
      <c r="BM54" s="180">
        <f t="shared" si="50"/>
        <v>0</v>
      </c>
      <c r="BN54" s="182">
        <f t="shared" si="45"/>
        <v>0</v>
      </c>
      <c r="BO54" s="180">
        <v>0</v>
      </c>
      <c r="BP54" s="180">
        <f t="shared" si="51"/>
        <v>0</v>
      </c>
      <c r="BQ54" s="182">
        <f t="shared" si="46"/>
        <v>0</v>
      </c>
      <c r="BR54" s="180">
        <v>0</v>
      </c>
      <c r="BS54" s="180">
        <v>0</v>
      </c>
      <c r="BT54" s="180">
        <v>0</v>
      </c>
      <c r="BU54" s="180">
        <v>0</v>
      </c>
      <c r="BV54" s="180">
        <v>0</v>
      </c>
      <c r="BW54" s="180">
        <v>0</v>
      </c>
      <c r="BX54" s="180">
        <v>0</v>
      </c>
      <c r="BY54" s="180">
        <v>0</v>
      </c>
      <c r="BZ54" s="180">
        <v>0</v>
      </c>
      <c r="CA54" s="180">
        <v>0</v>
      </c>
    </row>
    <row r="55" spans="2:110" s="191" customFormat="1" x14ac:dyDescent="0.2">
      <c r="B55" s="191" t="s">
        <v>288</v>
      </c>
      <c r="C55" s="191" t="s">
        <v>289</v>
      </c>
      <c r="D55" s="192"/>
      <c r="E55" s="179" t="s">
        <v>290</v>
      </c>
      <c r="F55" s="180">
        <v>48</v>
      </c>
      <c r="G55" s="180">
        <v>0</v>
      </c>
      <c r="H55" s="180">
        <v>94.07</v>
      </c>
      <c r="I55" s="181">
        <f>VLOOKUP($B55,'[2]A - Dwelling Stock'!$B$13:$AH$463,32,FALSE)</f>
        <v>16415</v>
      </c>
      <c r="J55" s="182">
        <f t="shared" si="47"/>
        <v>1544159.0499999998</v>
      </c>
      <c r="K55" s="180">
        <v>0</v>
      </c>
      <c r="L55" s="182">
        <f>VLOOKUP($C55,'[2]A - Dwelling Stock'!$C$13:$AH$463,32,FALSE)</f>
        <v>0</v>
      </c>
      <c r="M55" s="182">
        <f t="shared" si="48"/>
        <v>0</v>
      </c>
      <c r="N55" s="183">
        <v>86.83</v>
      </c>
      <c r="O55" s="181">
        <f>VLOOKUP($B55,'[2]A - Dwelling Stock'!$B$13:$AH$463,32,FALSE)</f>
        <v>16415</v>
      </c>
      <c r="P55" s="182">
        <f t="shared" si="28"/>
        <v>1425314.45</v>
      </c>
      <c r="Q55" s="180">
        <v>0</v>
      </c>
      <c r="R55" s="182">
        <f>VLOOKUP($C55,'[2]A - Dwelling Stock'!$C$13:$AH$463,32,FALSE)</f>
        <v>0</v>
      </c>
      <c r="S55" s="182">
        <f t="shared" si="49"/>
        <v>0</v>
      </c>
      <c r="T55" s="182">
        <f t="shared" si="52"/>
        <v>1425314.45</v>
      </c>
      <c r="U55" s="184">
        <f t="shared" si="53"/>
        <v>86.83</v>
      </c>
      <c r="V55" s="183">
        <v>63.81</v>
      </c>
      <c r="W55" s="182">
        <v>618</v>
      </c>
      <c r="X55" s="182">
        <f t="shared" si="31"/>
        <v>39434.58</v>
      </c>
      <c r="Y55" s="180">
        <v>0</v>
      </c>
      <c r="Z55" s="189">
        <v>0</v>
      </c>
      <c r="AA55" s="182">
        <f t="shared" si="32"/>
        <v>0</v>
      </c>
      <c r="AB55" s="180">
        <v>75.38</v>
      </c>
      <c r="AC55" s="180">
        <v>5276</v>
      </c>
      <c r="AD55" s="182">
        <f t="shared" si="33"/>
        <v>397704.88</v>
      </c>
      <c r="AE55" s="180">
        <v>0</v>
      </c>
      <c r="AF55" s="189">
        <v>0</v>
      </c>
      <c r="AG55" s="182">
        <f t="shared" si="34"/>
        <v>0</v>
      </c>
      <c r="AH55" s="180">
        <v>84.97</v>
      </c>
      <c r="AI55" s="180">
        <v>5641</v>
      </c>
      <c r="AJ55" s="182">
        <f t="shared" si="35"/>
        <v>479315.77</v>
      </c>
      <c r="AK55" s="180">
        <v>0</v>
      </c>
      <c r="AL55" s="189">
        <v>0</v>
      </c>
      <c r="AM55" s="182">
        <f t="shared" si="36"/>
        <v>0</v>
      </c>
      <c r="AN55" s="180">
        <v>103.74</v>
      </c>
      <c r="AO55" s="180">
        <v>4527</v>
      </c>
      <c r="AP55" s="182">
        <f t="shared" si="37"/>
        <v>469630.98</v>
      </c>
      <c r="AQ55" s="180">
        <v>0</v>
      </c>
      <c r="AR55" s="189">
        <v>0</v>
      </c>
      <c r="AS55" s="182">
        <f t="shared" si="38"/>
        <v>0</v>
      </c>
      <c r="AT55" s="180">
        <v>111.25</v>
      </c>
      <c r="AU55" s="180">
        <v>344</v>
      </c>
      <c r="AV55" s="182">
        <f t="shared" si="39"/>
        <v>38270</v>
      </c>
      <c r="AW55" s="180">
        <v>0</v>
      </c>
      <c r="AX55" s="189">
        <v>0</v>
      </c>
      <c r="AY55" s="182">
        <f t="shared" si="40"/>
        <v>0</v>
      </c>
      <c r="AZ55" s="180">
        <v>125.25</v>
      </c>
      <c r="BA55" s="180">
        <v>7</v>
      </c>
      <c r="BB55" s="182">
        <f t="shared" si="41"/>
        <v>876.75</v>
      </c>
      <c r="BC55" s="180">
        <v>0</v>
      </c>
      <c r="BD55" s="189">
        <v>0</v>
      </c>
      <c r="BE55" s="182">
        <f t="shared" si="42"/>
        <v>0</v>
      </c>
      <c r="BF55" s="180">
        <v>158.69999999999999</v>
      </c>
      <c r="BG55" s="180">
        <v>2</v>
      </c>
      <c r="BH55" s="182">
        <f t="shared" si="43"/>
        <v>317.39999999999998</v>
      </c>
      <c r="BI55" s="180">
        <v>0</v>
      </c>
      <c r="BJ55" s="189">
        <v>0</v>
      </c>
      <c r="BK55" s="182">
        <f t="shared" si="44"/>
        <v>0</v>
      </c>
      <c r="BL55" s="180">
        <v>86.84</v>
      </c>
      <c r="BM55" s="180">
        <f t="shared" si="50"/>
        <v>16415</v>
      </c>
      <c r="BN55" s="182">
        <f t="shared" si="45"/>
        <v>1425478.6</v>
      </c>
      <c r="BO55" s="180">
        <v>0</v>
      </c>
      <c r="BP55" s="180">
        <f t="shared" si="51"/>
        <v>0</v>
      </c>
      <c r="BQ55" s="182">
        <f t="shared" si="46"/>
        <v>0</v>
      </c>
      <c r="BR55" s="180">
        <v>1996551.34</v>
      </c>
      <c r="BS55" s="180">
        <v>1315903.32</v>
      </c>
      <c r="BT55" s="180">
        <v>1024072</v>
      </c>
      <c r="BU55" s="180">
        <v>371464</v>
      </c>
      <c r="BV55" s="180">
        <v>80260656.629999995</v>
      </c>
      <c r="BW55" s="180">
        <v>0</v>
      </c>
      <c r="BX55" s="180">
        <v>1455687.56</v>
      </c>
      <c r="BY55" s="180">
        <v>78804969</v>
      </c>
      <c r="BZ55" s="180">
        <v>4.0999999999999996</v>
      </c>
      <c r="CA55" s="180">
        <v>98.7</v>
      </c>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row>
    <row r="56" spans="2:110" x14ac:dyDescent="0.2">
      <c r="B56" s="185" t="s">
        <v>291</v>
      </c>
      <c r="C56" s="185" t="s">
        <v>292</v>
      </c>
      <c r="D56" s="186"/>
      <c r="E56" s="187" t="s">
        <v>293</v>
      </c>
      <c r="F56" s="180">
        <v>52</v>
      </c>
      <c r="G56" s="188">
        <v>0</v>
      </c>
      <c r="H56" s="180">
        <v>88.05</v>
      </c>
      <c r="I56" s="181">
        <f>VLOOKUP($B56,'[2]A - Dwelling Stock'!$B$13:$AH$463,32,FALSE)</f>
        <v>6009</v>
      </c>
      <c r="J56" s="182">
        <f t="shared" si="47"/>
        <v>529092.44999999995</v>
      </c>
      <c r="K56" s="180">
        <v>0</v>
      </c>
      <c r="L56" s="182">
        <f>VLOOKUP($C56,'[2]A - Dwelling Stock'!$C$13:$AH$463,32,FALSE)</f>
        <v>0</v>
      </c>
      <c r="M56" s="182">
        <f t="shared" si="48"/>
        <v>0</v>
      </c>
      <c r="N56" s="183">
        <v>88.05</v>
      </c>
      <c r="O56" s="181">
        <f>VLOOKUP($B56,'[2]A - Dwelling Stock'!$B$13:$AH$463,32,FALSE)</f>
        <v>6009</v>
      </c>
      <c r="P56" s="182">
        <f t="shared" si="28"/>
        <v>529092.44999999995</v>
      </c>
      <c r="Q56" s="188">
        <v>0</v>
      </c>
      <c r="R56" s="182">
        <f>VLOOKUP($C56,'[2]A - Dwelling Stock'!$C$13:$AH$463,32,FALSE)</f>
        <v>0</v>
      </c>
      <c r="S56" s="182">
        <f t="shared" si="49"/>
        <v>0</v>
      </c>
      <c r="T56" s="182">
        <f t="shared" si="52"/>
        <v>529092.44999999995</v>
      </c>
      <c r="U56" s="184">
        <f t="shared" si="53"/>
        <v>88.05</v>
      </c>
      <c r="V56" s="183">
        <v>73.77</v>
      </c>
      <c r="W56" s="182">
        <v>504</v>
      </c>
      <c r="X56" s="182">
        <f t="shared" si="31"/>
        <v>37180.079999999994</v>
      </c>
      <c r="Y56" s="188">
        <v>0</v>
      </c>
      <c r="Z56" s="189">
        <v>0</v>
      </c>
      <c r="AA56" s="182">
        <f t="shared" si="32"/>
        <v>0</v>
      </c>
      <c r="AB56" s="180">
        <v>78.75</v>
      </c>
      <c r="AC56" s="180">
        <v>2490</v>
      </c>
      <c r="AD56" s="182">
        <f t="shared" si="33"/>
        <v>196087.5</v>
      </c>
      <c r="AE56" s="188">
        <v>0</v>
      </c>
      <c r="AF56" s="189">
        <v>0</v>
      </c>
      <c r="AG56" s="182">
        <f t="shared" si="34"/>
        <v>0</v>
      </c>
      <c r="AH56" s="180">
        <v>88.03</v>
      </c>
      <c r="AI56" s="180">
        <v>1257</v>
      </c>
      <c r="AJ56" s="182">
        <f t="shared" si="35"/>
        <v>110653.71</v>
      </c>
      <c r="AK56" s="188">
        <v>0</v>
      </c>
      <c r="AL56" s="189">
        <v>0</v>
      </c>
      <c r="AM56" s="182">
        <f t="shared" si="36"/>
        <v>0</v>
      </c>
      <c r="AN56" s="180">
        <v>104.37</v>
      </c>
      <c r="AO56" s="180">
        <v>1583</v>
      </c>
      <c r="AP56" s="182">
        <f t="shared" si="37"/>
        <v>165217.71000000002</v>
      </c>
      <c r="AQ56" s="188">
        <v>0</v>
      </c>
      <c r="AR56" s="189">
        <v>0</v>
      </c>
      <c r="AS56" s="182">
        <f t="shared" si="38"/>
        <v>0</v>
      </c>
      <c r="AT56" s="180">
        <v>113.46</v>
      </c>
      <c r="AU56" s="180">
        <v>96</v>
      </c>
      <c r="AV56" s="182">
        <f t="shared" si="39"/>
        <v>10892.16</v>
      </c>
      <c r="AW56" s="188">
        <v>0</v>
      </c>
      <c r="AX56" s="189">
        <v>0</v>
      </c>
      <c r="AY56" s="182">
        <f t="shared" si="40"/>
        <v>0</v>
      </c>
      <c r="AZ56" s="180">
        <v>154.09</v>
      </c>
      <c r="BA56" s="180">
        <v>2</v>
      </c>
      <c r="BB56" s="182">
        <f t="shared" si="41"/>
        <v>308.18</v>
      </c>
      <c r="BC56" s="188">
        <v>0</v>
      </c>
      <c r="BD56" s="189">
        <v>0</v>
      </c>
      <c r="BE56" s="182">
        <f t="shared" si="42"/>
        <v>0</v>
      </c>
      <c r="BF56" s="180">
        <v>0</v>
      </c>
      <c r="BG56" s="180">
        <v>0</v>
      </c>
      <c r="BH56" s="182">
        <f t="shared" si="43"/>
        <v>0</v>
      </c>
      <c r="BI56" s="188">
        <v>0</v>
      </c>
      <c r="BJ56" s="189">
        <v>0</v>
      </c>
      <c r="BK56" s="182">
        <f t="shared" si="44"/>
        <v>0</v>
      </c>
      <c r="BL56" s="180">
        <v>87.71</v>
      </c>
      <c r="BM56" s="180">
        <f t="shared" si="50"/>
        <v>5932</v>
      </c>
      <c r="BN56" s="182">
        <f t="shared" si="45"/>
        <v>520295.72</v>
      </c>
      <c r="BO56" s="188">
        <v>0</v>
      </c>
      <c r="BP56" s="180">
        <f t="shared" si="51"/>
        <v>0</v>
      </c>
      <c r="BQ56" s="182">
        <f t="shared" si="46"/>
        <v>0</v>
      </c>
      <c r="BR56" s="180">
        <v>312315.71999999997</v>
      </c>
      <c r="BS56" s="180">
        <v>231580.95</v>
      </c>
      <c r="BT56" s="188">
        <v>-33333</v>
      </c>
      <c r="BU56" s="180">
        <v>94042</v>
      </c>
      <c r="BV56" s="180">
        <v>26977934.23</v>
      </c>
      <c r="BW56" s="180">
        <v>0</v>
      </c>
      <c r="BX56" s="180">
        <v>476641.19</v>
      </c>
      <c r="BY56" s="180">
        <v>26501293</v>
      </c>
      <c r="BZ56" s="180">
        <v>2</v>
      </c>
      <c r="CA56" s="188">
        <v>-33333</v>
      </c>
    </row>
    <row r="57" spans="2:110" x14ac:dyDescent="0.2">
      <c r="B57" s="121" t="s">
        <v>294</v>
      </c>
      <c r="C57" s="121" t="s">
        <v>295</v>
      </c>
      <c r="E57" s="179" t="s">
        <v>296</v>
      </c>
      <c r="F57" s="180">
        <v>0</v>
      </c>
      <c r="G57" s="180">
        <v>0</v>
      </c>
      <c r="H57" s="180">
        <v>0</v>
      </c>
      <c r="I57" s="181">
        <f>VLOOKUP($B57,'[2]A - Dwelling Stock'!$B$13:$AH$463,32,FALSE)</f>
        <v>0</v>
      </c>
      <c r="J57" s="182">
        <f t="shared" si="47"/>
        <v>0</v>
      </c>
      <c r="K57" s="180">
        <v>0</v>
      </c>
      <c r="L57" s="182">
        <f>VLOOKUP($C57,'[2]A - Dwelling Stock'!$C$13:$AH$463,32,FALSE)</f>
        <v>0</v>
      </c>
      <c r="M57" s="182">
        <f t="shared" si="48"/>
        <v>0</v>
      </c>
      <c r="N57" s="183">
        <v>0</v>
      </c>
      <c r="O57" s="181">
        <f>VLOOKUP($B57,'[2]A - Dwelling Stock'!$B$13:$AH$463,32,FALSE)</f>
        <v>0</v>
      </c>
      <c r="P57" s="182">
        <f t="shared" si="28"/>
        <v>0</v>
      </c>
      <c r="Q57" s="180">
        <v>0</v>
      </c>
      <c r="R57" s="182">
        <f>VLOOKUP($C57,'[2]A - Dwelling Stock'!$C$13:$AH$463,32,FALSE)</f>
        <v>0</v>
      </c>
      <c r="S57" s="182">
        <f t="shared" si="49"/>
        <v>0</v>
      </c>
      <c r="T57" s="182">
        <f t="shared" si="52"/>
        <v>0</v>
      </c>
      <c r="U57" s="184">
        <f t="shared" si="53"/>
        <v>0</v>
      </c>
      <c r="V57" s="183">
        <v>0</v>
      </c>
      <c r="W57" s="182">
        <v>0</v>
      </c>
      <c r="X57" s="182">
        <f t="shared" si="31"/>
        <v>0</v>
      </c>
      <c r="Y57" s="180">
        <v>0</v>
      </c>
      <c r="Z57" s="180">
        <v>0</v>
      </c>
      <c r="AA57" s="182">
        <f t="shared" si="32"/>
        <v>0</v>
      </c>
      <c r="AB57" s="180">
        <v>0</v>
      </c>
      <c r="AC57" s="180">
        <v>0</v>
      </c>
      <c r="AD57" s="182">
        <f t="shared" si="33"/>
        <v>0</v>
      </c>
      <c r="AE57" s="180">
        <v>0</v>
      </c>
      <c r="AF57" s="180">
        <v>0</v>
      </c>
      <c r="AG57" s="182">
        <f t="shared" si="34"/>
        <v>0</v>
      </c>
      <c r="AH57" s="180">
        <v>0</v>
      </c>
      <c r="AI57" s="180">
        <v>0</v>
      </c>
      <c r="AJ57" s="182">
        <f t="shared" si="35"/>
        <v>0</v>
      </c>
      <c r="AK57" s="180">
        <v>0</v>
      </c>
      <c r="AL57" s="180">
        <v>0</v>
      </c>
      <c r="AM57" s="182">
        <f t="shared" si="36"/>
        <v>0</v>
      </c>
      <c r="AN57" s="180">
        <v>0</v>
      </c>
      <c r="AO57" s="180">
        <v>0</v>
      </c>
      <c r="AP57" s="182">
        <f t="shared" si="37"/>
        <v>0</v>
      </c>
      <c r="AQ57" s="180">
        <v>0</v>
      </c>
      <c r="AR57" s="180">
        <v>0</v>
      </c>
      <c r="AS57" s="182">
        <f t="shared" si="38"/>
        <v>0</v>
      </c>
      <c r="AT57" s="180">
        <v>0</v>
      </c>
      <c r="AU57" s="180">
        <v>0</v>
      </c>
      <c r="AV57" s="182">
        <f t="shared" si="39"/>
        <v>0</v>
      </c>
      <c r="AW57" s="180">
        <v>0</v>
      </c>
      <c r="AX57" s="180">
        <v>0</v>
      </c>
      <c r="AY57" s="182">
        <f t="shared" si="40"/>
        <v>0</v>
      </c>
      <c r="AZ57" s="180">
        <v>0</v>
      </c>
      <c r="BA57" s="180">
        <v>0</v>
      </c>
      <c r="BB57" s="182">
        <f t="shared" si="41"/>
        <v>0</v>
      </c>
      <c r="BC57" s="180">
        <v>0</v>
      </c>
      <c r="BD57" s="180">
        <v>0</v>
      </c>
      <c r="BE57" s="182">
        <f t="shared" si="42"/>
        <v>0</v>
      </c>
      <c r="BF57" s="180">
        <v>0</v>
      </c>
      <c r="BG57" s="180">
        <v>0</v>
      </c>
      <c r="BH57" s="182">
        <f t="shared" si="43"/>
        <v>0</v>
      </c>
      <c r="BI57" s="180">
        <v>0</v>
      </c>
      <c r="BJ57" s="180">
        <v>0</v>
      </c>
      <c r="BK57" s="182">
        <f t="shared" si="44"/>
        <v>0</v>
      </c>
      <c r="BL57" s="180">
        <v>0</v>
      </c>
      <c r="BM57" s="180">
        <f t="shared" si="50"/>
        <v>0</v>
      </c>
      <c r="BN57" s="182">
        <f t="shared" si="45"/>
        <v>0</v>
      </c>
      <c r="BO57" s="180">
        <v>0</v>
      </c>
      <c r="BP57" s="180">
        <f t="shared" si="51"/>
        <v>0</v>
      </c>
      <c r="BQ57" s="182">
        <f t="shared" si="46"/>
        <v>0</v>
      </c>
      <c r="BR57" s="180">
        <v>0</v>
      </c>
      <c r="BS57" s="180">
        <v>0</v>
      </c>
      <c r="BT57" s="180">
        <v>0</v>
      </c>
      <c r="BU57" s="180">
        <v>0</v>
      </c>
      <c r="BV57" s="180">
        <v>0</v>
      </c>
      <c r="BW57" s="180">
        <v>0</v>
      </c>
      <c r="BX57" s="180">
        <v>0</v>
      </c>
      <c r="BY57" s="180">
        <v>0</v>
      </c>
      <c r="BZ57" s="180">
        <v>0</v>
      </c>
      <c r="CA57" s="180">
        <v>0</v>
      </c>
    </row>
    <row r="58" spans="2:110" x14ac:dyDescent="0.2">
      <c r="B58" s="185" t="s">
        <v>297</v>
      </c>
      <c r="C58" s="185" t="s">
        <v>298</v>
      </c>
      <c r="D58" s="186"/>
      <c r="E58" s="187" t="s">
        <v>299</v>
      </c>
      <c r="F58" s="180">
        <v>48</v>
      </c>
      <c r="G58" s="180">
        <v>0</v>
      </c>
      <c r="H58" s="180">
        <v>77.84</v>
      </c>
      <c r="I58" s="181">
        <f>VLOOKUP($B58,'[2]A - Dwelling Stock'!$B$13:$AH$463,32,FALSE)</f>
        <v>18564</v>
      </c>
      <c r="J58" s="182">
        <f t="shared" si="47"/>
        <v>1445021.76</v>
      </c>
      <c r="K58" s="180">
        <v>0</v>
      </c>
      <c r="L58" s="182">
        <f>VLOOKUP($C58,'[2]A - Dwelling Stock'!$C$13:$AH$463,32,FALSE)</f>
        <v>0</v>
      </c>
      <c r="M58" s="182">
        <f t="shared" si="48"/>
        <v>0</v>
      </c>
      <c r="N58" s="183">
        <v>71.849999999999994</v>
      </c>
      <c r="O58" s="181">
        <f>VLOOKUP($B58,'[2]A - Dwelling Stock'!$B$13:$AH$463,32,FALSE)</f>
        <v>18564</v>
      </c>
      <c r="P58" s="182">
        <f t="shared" si="28"/>
        <v>1333823.3999999999</v>
      </c>
      <c r="Q58" s="180">
        <v>0</v>
      </c>
      <c r="R58" s="182">
        <f>VLOOKUP($C58,'[2]A - Dwelling Stock'!$C$13:$AH$463,32,FALSE)</f>
        <v>0</v>
      </c>
      <c r="S58" s="182">
        <f t="shared" si="49"/>
        <v>0</v>
      </c>
      <c r="T58" s="182">
        <f t="shared" si="52"/>
        <v>1333823.3999999999</v>
      </c>
      <c r="U58" s="184">
        <f t="shared" si="53"/>
        <v>71.849999999999994</v>
      </c>
      <c r="V58" s="183">
        <v>55.05</v>
      </c>
      <c r="W58" s="182">
        <v>73</v>
      </c>
      <c r="X58" s="182">
        <f t="shared" si="31"/>
        <v>4018.6499999999996</v>
      </c>
      <c r="Y58" s="180">
        <v>0</v>
      </c>
      <c r="Z58" s="180">
        <v>0</v>
      </c>
      <c r="AA58" s="182">
        <f t="shared" si="32"/>
        <v>0</v>
      </c>
      <c r="AB58" s="180">
        <v>62.38</v>
      </c>
      <c r="AC58" s="180">
        <v>4214</v>
      </c>
      <c r="AD58" s="182">
        <f t="shared" si="33"/>
        <v>262869.32</v>
      </c>
      <c r="AE58" s="180">
        <v>0</v>
      </c>
      <c r="AF58" s="180">
        <v>0</v>
      </c>
      <c r="AG58" s="182">
        <f t="shared" si="34"/>
        <v>0</v>
      </c>
      <c r="AH58" s="180">
        <v>70.98</v>
      </c>
      <c r="AI58" s="180">
        <v>7393</v>
      </c>
      <c r="AJ58" s="182">
        <f t="shared" si="35"/>
        <v>524755.14</v>
      </c>
      <c r="AK58" s="180">
        <v>0</v>
      </c>
      <c r="AL58" s="180">
        <v>0</v>
      </c>
      <c r="AM58" s="182">
        <f t="shared" si="36"/>
        <v>0</v>
      </c>
      <c r="AN58" s="180">
        <v>78.47</v>
      </c>
      <c r="AO58" s="180">
        <v>6722</v>
      </c>
      <c r="AP58" s="182">
        <f t="shared" si="37"/>
        <v>527475.34</v>
      </c>
      <c r="AQ58" s="180">
        <v>0</v>
      </c>
      <c r="AR58" s="180">
        <v>0</v>
      </c>
      <c r="AS58" s="182">
        <f t="shared" si="38"/>
        <v>0</v>
      </c>
      <c r="AT58" s="180">
        <v>86.18</v>
      </c>
      <c r="AU58" s="180">
        <v>152</v>
      </c>
      <c r="AV58" s="182">
        <f t="shared" si="39"/>
        <v>13099.36</v>
      </c>
      <c r="AW58" s="180">
        <v>0</v>
      </c>
      <c r="AX58" s="180">
        <v>0</v>
      </c>
      <c r="AY58" s="182">
        <f t="shared" si="40"/>
        <v>0</v>
      </c>
      <c r="AZ58" s="180">
        <v>94.48</v>
      </c>
      <c r="BA58" s="180">
        <v>1</v>
      </c>
      <c r="BB58" s="182">
        <f t="shared" si="41"/>
        <v>94.48</v>
      </c>
      <c r="BC58" s="180">
        <v>0</v>
      </c>
      <c r="BD58" s="180">
        <v>0</v>
      </c>
      <c r="BE58" s="182">
        <f t="shared" si="42"/>
        <v>0</v>
      </c>
      <c r="BF58" s="180">
        <v>100.28</v>
      </c>
      <c r="BG58" s="180">
        <v>9</v>
      </c>
      <c r="BH58" s="182">
        <f t="shared" si="43"/>
        <v>902.52</v>
      </c>
      <c r="BI58" s="180">
        <v>0</v>
      </c>
      <c r="BJ58" s="180">
        <v>0</v>
      </c>
      <c r="BK58" s="182">
        <f t="shared" si="44"/>
        <v>0</v>
      </c>
      <c r="BL58" s="180">
        <v>71.849999999999994</v>
      </c>
      <c r="BM58" s="180">
        <f t="shared" si="50"/>
        <v>18564</v>
      </c>
      <c r="BN58" s="182">
        <f t="shared" si="45"/>
        <v>1333823.3999999999</v>
      </c>
      <c r="BO58" s="180">
        <v>0</v>
      </c>
      <c r="BP58" s="180">
        <f t="shared" si="51"/>
        <v>0</v>
      </c>
      <c r="BQ58" s="182">
        <f t="shared" si="46"/>
        <v>0</v>
      </c>
      <c r="BR58" s="180">
        <v>1781561.43</v>
      </c>
      <c r="BS58" s="180">
        <v>2062699.78</v>
      </c>
      <c r="BT58" s="180">
        <v>1227396</v>
      </c>
      <c r="BU58" s="180">
        <v>75026</v>
      </c>
      <c r="BV58" s="180">
        <v>70045222.890000001</v>
      </c>
      <c r="BW58" s="180">
        <v>320805.90999999997</v>
      </c>
      <c r="BX58" s="180">
        <v>1080346.3</v>
      </c>
      <c r="BY58" s="180">
        <v>68644071</v>
      </c>
      <c r="BZ58" s="180">
        <v>5.5</v>
      </c>
      <c r="CA58" s="180">
        <v>98.2</v>
      </c>
    </row>
    <row r="59" spans="2:110" x14ac:dyDescent="0.2">
      <c r="B59" s="121" t="s">
        <v>300</v>
      </c>
      <c r="C59" s="121" t="s">
        <v>301</v>
      </c>
      <c r="E59" s="179" t="s">
        <v>302</v>
      </c>
      <c r="F59" s="180">
        <v>48</v>
      </c>
      <c r="G59" s="180">
        <v>48</v>
      </c>
      <c r="H59" s="180">
        <v>88.39</v>
      </c>
      <c r="I59" s="181">
        <f>VLOOKUP($B59,'[2]A - Dwelling Stock'!$B$13:$AH$463,32,FALSE)</f>
        <v>10248</v>
      </c>
      <c r="J59" s="182">
        <f t="shared" si="47"/>
        <v>905820.72</v>
      </c>
      <c r="K59" s="180">
        <v>115.63</v>
      </c>
      <c r="L59" s="182">
        <f>VLOOKUP($C59,'[2]A - Dwelling Stock'!$C$13:$AH$463,32,FALSE)</f>
        <v>50</v>
      </c>
      <c r="M59" s="182">
        <f t="shared" si="48"/>
        <v>5781.5</v>
      </c>
      <c r="N59" s="183">
        <v>81.59</v>
      </c>
      <c r="O59" s="181">
        <f>VLOOKUP($B59,'[2]A - Dwelling Stock'!$B$13:$AH$463,32,FALSE)</f>
        <v>10248</v>
      </c>
      <c r="P59" s="182">
        <f t="shared" si="28"/>
        <v>836134.32000000007</v>
      </c>
      <c r="Q59" s="180">
        <v>106.74</v>
      </c>
      <c r="R59" s="182">
        <f>VLOOKUP($C59,'[2]A - Dwelling Stock'!$C$13:$AH$463,32,FALSE)</f>
        <v>50</v>
      </c>
      <c r="S59" s="182">
        <f t="shared" si="49"/>
        <v>5337</v>
      </c>
      <c r="T59" s="182">
        <f t="shared" si="52"/>
        <v>841471.32000000007</v>
      </c>
      <c r="U59" s="184">
        <f t="shared" si="53"/>
        <v>81.712111089531959</v>
      </c>
      <c r="V59" s="183">
        <v>66.89</v>
      </c>
      <c r="W59" s="182">
        <v>269</v>
      </c>
      <c r="X59" s="182">
        <f t="shared" si="31"/>
        <v>17993.41</v>
      </c>
      <c r="Y59" s="180">
        <v>0</v>
      </c>
      <c r="Z59" s="180">
        <v>0</v>
      </c>
      <c r="AA59" s="182">
        <f t="shared" si="32"/>
        <v>0</v>
      </c>
      <c r="AB59" s="180">
        <v>73.17</v>
      </c>
      <c r="AC59" s="180">
        <v>3239</v>
      </c>
      <c r="AD59" s="182">
        <f t="shared" si="33"/>
        <v>236997.63</v>
      </c>
      <c r="AE59" s="180">
        <v>73.3</v>
      </c>
      <c r="AF59" s="180">
        <v>16</v>
      </c>
      <c r="AG59" s="182">
        <f t="shared" si="34"/>
        <v>1172.8</v>
      </c>
      <c r="AH59" s="180">
        <v>83.9</v>
      </c>
      <c r="AI59" s="180">
        <v>2802</v>
      </c>
      <c r="AJ59" s="182">
        <f t="shared" si="35"/>
        <v>235087.80000000002</v>
      </c>
      <c r="AK59" s="180">
        <v>99.44</v>
      </c>
      <c r="AL59" s="180">
        <v>14</v>
      </c>
      <c r="AM59" s="182">
        <f t="shared" si="36"/>
        <v>1392.1599999999999</v>
      </c>
      <c r="AN59" s="180">
        <v>92.72</v>
      </c>
      <c r="AO59" s="180">
        <v>3746</v>
      </c>
      <c r="AP59" s="182">
        <f t="shared" si="37"/>
        <v>347329.12</v>
      </c>
      <c r="AQ59" s="180">
        <v>124.05</v>
      </c>
      <c r="AR59" s="180">
        <v>19</v>
      </c>
      <c r="AS59" s="182">
        <f t="shared" si="38"/>
        <v>2356.9499999999998</v>
      </c>
      <c r="AT59" s="180">
        <v>100.89</v>
      </c>
      <c r="AU59" s="180">
        <v>184</v>
      </c>
      <c r="AV59" s="182">
        <f t="shared" si="39"/>
        <v>18563.759999999998</v>
      </c>
      <c r="AW59" s="180">
        <v>112.99</v>
      </c>
      <c r="AX59" s="180">
        <v>1</v>
      </c>
      <c r="AY59" s="182">
        <f t="shared" si="40"/>
        <v>112.99</v>
      </c>
      <c r="AZ59" s="180">
        <v>107.52</v>
      </c>
      <c r="BA59" s="180">
        <v>5</v>
      </c>
      <c r="BB59" s="182">
        <f t="shared" si="41"/>
        <v>537.6</v>
      </c>
      <c r="BC59" s="180">
        <v>0</v>
      </c>
      <c r="BD59" s="180">
        <v>0</v>
      </c>
      <c r="BE59" s="182">
        <f t="shared" si="42"/>
        <v>0</v>
      </c>
      <c r="BF59" s="180">
        <v>102.05</v>
      </c>
      <c r="BG59" s="180">
        <v>3</v>
      </c>
      <c r="BH59" s="182">
        <f t="shared" si="43"/>
        <v>306.14999999999998</v>
      </c>
      <c r="BI59" s="180">
        <v>0</v>
      </c>
      <c r="BJ59" s="180">
        <v>0</v>
      </c>
      <c r="BK59" s="182">
        <f t="shared" si="44"/>
        <v>0</v>
      </c>
      <c r="BL59" s="180">
        <v>81.64</v>
      </c>
      <c r="BM59" s="180">
        <f t="shared" si="50"/>
        <v>10248</v>
      </c>
      <c r="BN59" s="182">
        <f t="shared" si="45"/>
        <v>836646.72</v>
      </c>
      <c r="BO59" s="180">
        <v>100.66</v>
      </c>
      <c r="BP59" s="180">
        <f t="shared" si="51"/>
        <v>50</v>
      </c>
      <c r="BQ59" s="182">
        <f t="shared" si="46"/>
        <v>5033</v>
      </c>
      <c r="BR59" s="180">
        <v>861781.63</v>
      </c>
      <c r="BS59" s="180">
        <v>461721.48</v>
      </c>
      <c r="BT59" s="180">
        <v>1323503</v>
      </c>
      <c r="BU59" s="180">
        <v>240701</v>
      </c>
      <c r="BV59" s="180">
        <v>43687308.560000002</v>
      </c>
      <c r="BW59" s="180">
        <v>0</v>
      </c>
      <c r="BX59" s="180">
        <v>419197.61</v>
      </c>
      <c r="BY59" s="180">
        <v>43268111</v>
      </c>
      <c r="BZ59" s="180">
        <v>3</v>
      </c>
      <c r="CA59" s="180">
        <v>96.9</v>
      </c>
    </row>
    <row r="60" spans="2:110" x14ac:dyDescent="0.2">
      <c r="B60" s="185" t="s">
        <v>303</v>
      </c>
      <c r="C60" s="185" t="s">
        <v>304</v>
      </c>
      <c r="D60" s="186"/>
      <c r="E60" s="187" t="s">
        <v>305</v>
      </c>
      <c r="F60" s="180">
        <v>0</v>
      </c>
      <c r="G60" s="180">
        <v>0</v>
      </c>
      <c r="H60" s="180">
        <v>0</v>
      </c>
      <c r="I60" s="181">
        <f>VLOOKUP($B60,'[2]A - Dwelling Stock'!$B$13:$AH$463,32,FALSE)</f>
        <v>0</v>
      </c>
      <c r="J60" s="182">
        <f t="shared" si="47"/>
        <v>0</v>
      </c>
      <c r="K60" s="180">
        <v>0</v>
      </c>
      <c r="L60" s="182">
        <f>VLOOKUP($C60,'[2]A - Dwelling Stock'!$C$13:$AH$463,32,FALSE)</f>
        <v>0</v>
      </c>
      <c r="M60" s="182">
        <f t="shared" si="48"/>
        <v>0</v>
      </c>
      <c r="N60" s="183">
        <v>0</v>
      </c>
      <c r="O60" s="181">
        <f>VLOOKUP($B60,'[2]A - Dwelling Stock'!$B$13:$AH$463,32,FALSE)</f>
        <v>0</v>
      </c>
      <c r="P60" s="182">
        <f t="shared" si="28"/>
        <v>0</v>
      </c>
      <c r="Q60" s="180">
        <v>0</v>
      </c>
      <c r="R60" s="182">
        <f>VLOOKUP($C60,'[2]A - Dwelling Stock'!$C$13:$AH$463,32,FALSE)</f>
        <v>0</v>
      </c>
      <c r="S60" s="182">
        <f t="shared" si="49"/>
        <v>0</v>
      </c>
      <c r="T60" s="182">
        <f t="shared" si="52"/>
        <v>0</v>
      </c>
      <c r="U60" s="184">
        <f t="shared" si="53"/>
        <v>0</v>
      </c>
      <c r="V60" s="183">
        <v>0</v>
      </c>
      <c r="W60" s="182">
        <v>0</v>
      </c>
      <c r="X60" s="182">
        <f t="shared" si="31"/>
        <v>0</v>
      </c>
      <c r="Y60" s="180">
        <v>0</v>
      </c>
      <c r="Z60" s="180">
        <v>0</v>
      </c>
      <c r="AA60" s="182">
        <f t="shared" si="32"/>
        <v>0</v>
      </c>
      <c r="AB60" s="180">
        <v>0</v>
      </c>
      <c r="AC60" s="180">
        <v>0</v>
      </c>
      <c r="AD60" s="182">
        <f t="shared" si="33"/>
        <v>0</v>
      </c>
      <c r="AE60" s="180">
        <v>0</v>
      </c>
      <c r="AF60" s="180">
        <v>0</v>
      </c>
      <c r="AG60" s="182">
        <f t="shared" si="34"/>
        <v>0</v>
      </c>
      <c r="AH60" s="180">
        <v>0</v>
      </c>
      <c r="AI60" s="180">
        <v>0</v>
      </c>
      <c r="AJ60" s="182">
        <f t="shared" si="35"/>
        <v>0</v>
      </c>
      <c r="AK60" s="180">
        <v>0</v>
      </c>
      <c r="AL60" s="180">
        <v>0</v>
      </c>
      <c r="AM60" s="182">
        <f t="shared" si="36"/>
        <v>0</v>
      </c>
      <c r="AN60" s="180">
        <v>0</v>
      </c>
      <c r="AO60" s="180">
        <v>0</v>
      </c>
      <c r="AP60" s="182">
        <f t="shared" si="37"/>
        <v>0</v>
      </c>
      <c r="AQ60" s="180">
        <v>0</v>
      </c>
      <c r="AR60" s="180">
        <v>0</v>
      </c>
      <c r="AS60" s="182">
        <f t="shared" si="38"/>
        <v>0</v>
      </c>
      <c r="AT60" s="180">
        <v>0</v>
      </c>
      <c r="AU60" s="180">
        <v>0</v>
      </c>
      <c r="AV60" s="182">
        <f t="shared" si="39"/>
        <v>0</v>
      </c>
      <c r="AW60" s="180">
        <v>0</v>
      </c>
      <c r="AX60" s="180">
        <v>0</v>
      </c>
      <c r="AY60" s="182">
        <f t="shared" si="40"/>
        <v>0</v>
      </c>
      <c r="AZ60" s="180">
        <v>0</v>
      </c>
      <c r="BA60" s="180">
        <v>0</v>
      </c>
      <c r="BB60" s="182">
        <f t="shared" si="41"/>
        <v>0</v>
      </c>
      <c r="BC60" s="180">
        <v>0</v>
      </c>
      <c r="BD60" s="180">
        <v>0</v>
      </c>
      <c r="BE60" s="182">
        <f t="shared" si="42"/>
        <v>0</v>
      </c>
      <c r="BF60" s="180">
        <v>0</v>
      </c>
      <c r="BG60" s="180">
        <v>0</v>
      </c>
      <c r="BH60" s="182">
        <f t="shared" si="43"/>
        <v>0</v>
      </c>
      <c r="BI60" s="180">
        <v>0</v>
      </c>
      <c r="BJ60" s="180">
        <v>0</v>
      </c>
      <c r="BK60" s="182">
        <f t="shared" si="44"/>
        <v>0</v>
      </c>
      <c r="BL60" s="180">
        <v>0</v>
      </c>
      <c r="BM60" s="180">
        <f t="shared" si="50"/>
        <v>0</v>
      </c>
      <c r="BN60" s="182">
        <f t="shared" si="45"/>
        <v>0</v>
      </c>
      <c r="BO60" s="180">
        <v>0</v>
      </c>
      <c r="BP60" s="180">
        <f t="shared" si="51"/>
        <v>0</v>
      </c>
      <c r="BQ60" s="182">
        <f t="shared" si="46"/>
        <v>0</v>
      </c>
      <c r="BR60" s="180">
        <v>0</v>
      </c>
      <c r="BS60" s="180">
        <v>0</v>
      </c>
      <c r="BT60" s="180">
        <v>0</v>
      </c>
      <c r="BU60" s="180">
        <v>0</v>
      </c>
      <c r="BV60" s="180">
        <v>0</v>
      </c>
      <c r="BW60" s="180">
        <v>0</v>
      </c>
      <c r="BX60" s="180">
        <v>0</v>
      </c>
      <c r="BY60" s="180">
        <v>0</v>
      </c>
      <c r="BZ60" s="180">
        <v>0</v>
      </c>
      <c r="CA60" s="180">
        <v>0</v>
      </c>
    </row>
    <row r="61" spans="2:110" x14ac:dyDescent="0.2">
      <c r="B61" s="185" t="s">
        <v>306</v>
      </c>
      <c r="C61" s="185" t="s">
        <v>307</v>
      </c>
      <c r="D61" s="186"/>
      <c r="E61" s="187" t="s">
        <v>308</v>
      </c>
      <c r="F61" s="180">
        <v>50</v>
      </c>
      <c r="G61" s="180">
        <v>0</v>
      </c>
      <c r="H61" s="180">
        <v>91.05</v>
      </c>
      <c r="I61" s="181">
        <f>VLOOKUP($B61,'[2]A - Dwelling Stock'!$B$13:$AH$463,32,FALSE)</f>
        <v>10041</v>
      </c>
      <c r="J61" s="182">
        <f t="shared" si="47"/>
        <v>914233.04999999993</v>
      </c>
      <c r="K61" s="180">
        <v>0</v>
      </c>
      <c r="L61" s="182">
        <f>VLOOKUP($C61,'[2]A - Dwelling Stock'!$C$13:$AH$463,32,FALSE)</f>
        <v>0</v>
      </c>
      <c r="M61" s="182">
        <f t="shared" si="48"/>
        <v>0</v>
      </c>
      <c r="N61" s="183">
        <v>87.55</v>
      </c>
      <c r="O61" s="181">
        <f>VLOOKUP($B61,'[2]A - Dwelling Stock'!$B$13:$AH$463,32,FALSE)</f>
        <v>10041</v>
      </c>
      <c r="P61" s="182">
        <f t="shared" si="28"/>
        <v>879089.54999999993</v>
      </c>
      <c r="Q61" s="180">
        <v>0</v>
      </c>
      <c r="R61" s="182">
        <f>VLOOKUP($C61,'[2]A - Dwelling Stock'!$C$13:$AH$463,32,FALSE)</f>
        <v>0</v>
      </c>
      <c r="S61" s="182">
        <f t="shared" si="49"/>
        <v>0</v>
      </c>
      <c r="T61" s="182">
        <f t="shared" si="52"/>
        <v>879089.54999999993</v>
      </c>
      <c r="U61" s="184">
        <f t="shared" si="53"/>
        <v>87.55</v>
      </c>
      <c r="V61" s="183">
        <v>61.55</v>
      </c>
      <c r="W61" s="182">
        <v>247</v>
      </c>
      <c r="X61" s="182">
        <f t="shared" si="31"/>
        <v>15202.849999999999</v>
      </c>
      <c r="Y61" s="180">
        <v>0</v>
      </c>
      <c r="Z61" s="189">
        <v>0</v>
      </c>
      <c r="AA61" s="182">
        <f t="shared" si="32"/>
        <v>0</v>
      </c>
      <c r="AB61" s="180">
        <v>76.760000000000005</v>
      </c>
      <c r="AC61" s="180">
        <v>2854</v>
      </c>
      <c r="AD61" s="182">
        <f t="shared" si="33"/>
        <v>219073.04</v>
      </c>
      <c r="AE61" s="180">
        <v>0</v>
      </c>
      <c r="AF61" s="189">
        <v>0</v>
      </c>
      <c r="AG61" s="182">
        <f t="shared" si="34"/>
        <v>0</v>
      </c>
      <c r="AH61" s="180">
        <v>82.87</v>
      </c>
      <c r="AI61" s="180">
        <v>2303</v>
      </c>
      <c r="AJ61" s="182">
        <f t="shared" si="35"/>
        <v>190849.61000000002</v>
      </c>
      <c r="AK61" s="180">
        <v>0</v>
      </c>
      <c r="AL61" s="189">
        <v>0</v>
      </c>
      <c r="AM61" s="182">
        <f t="shared" si="36"/>
        <v>0</v>
      </c>
      <c r="AN61" s="180">
        <v>104.72</v>
      </c>
      <c r="AO61" s="180">
        <v>4430</v>
      </c>
      <c r="AP61" s="182">
        <f t="shared" si="37"/>
        <v>463909.6</v>
      </c>
      <c r="AQ61" s="180">
        <v>0</v>
      </c>
      <c r="AR61" s="189">
        <v>0</v>
      </c>
      <c r="AS61" s="182">
        <f t="shared" si="38"/>
        <v>0</v>
      </c>
      <c r="AT61" s="180">
        <v>118.11</v>
      </c>
      <c r="AU61" s="180">
        <v>202</v>
      </c>
      <c r="AV61" s="182">
        <f t="shared" si="39"/>
        <v>23858.22</v>
      </c>
      <c r="AW61" s="180">
        <v>0</v>
      </c>
      <c r="AX61" s="189">
        <v>0</v>
      </c>
      <c r="AY61" s="182">
        <f t="shared" si="40"/>
        <v>0</v>
      </c>
      <c r="AZ61" s="180">
        <v>111.83</v>
      </c>
      <c r="BA61" s="180">
        <v>3</v>
      </c>
      <c r="BB61" s="182">
        <f t="shared" si="41"/>
        <v>335.49</v>
      </c>
      <c r="BC61" s="180">
        <v>0</v>
      </c>
      <c r="BD61" s="189">
        <v>0</v>
      </c>
      <c r="BE61" s="182">
        <f t="shared" si="42"/>
        <v>0</v>
      </c>
      <c r="BF61" s="180">
        <v>127.88</v>
      </c>
      <c r="BG61" s="180">
        <v>2</v>
      </c>
      <c r="BH61" s="182">
        <f t="shared" si="43"/>
        <v>255.76</v>
      </c>
      <c r="BI61" s="180">
        <v>0</v>
      </c>
      <c r="BJ61" s="189">
        <v>0</v>
      </c>
      <c r="BK61" s="182">
        <f t="shared" si="44"/>
        <v>0</v>
      </c>
      <c r="BL61" s="180">
        <v>91.05</v>
      </c>
      <c r="BM61" s="180">
        <f t="shared" si="50"/>
        <v>10041</v>
      </c>
      <c r="BN61" s="182">
        <f t="shared" si="45"/>
        <v>914233.04999999993</v>
      </c>
      <c r="BO61" s="180">
        <v>0</v>
      </c>
      <c r="BP61" s="180">
        <f t="shared" si="51"/>
        <v>0</v>
      </c>
      <c r="BQ61" s="182">
        <f t="shared" si="46"/>
        <v>0</v>
      </c>
      <c r="BR61" s="180">
        <v>981374.06</v>
      </c>
      <c r="BS61" s="180">
        <v>248633</v>
      </c>
      <c r="BT61" s="180">
        <v>897753</v>
      </c>
      <c r="BU61" s="180">
        <v>206183</v>
      </c>
      <c r="BV61" s="180">
        <v>53480832</v>
      </c>
      <c r="BW61" s="180">
        <v>471568</v>
      </c>
      <c r="BX61" s="180">
        <v>497338</v>
      </c>
      <c r="BY61" s="180">
        <v>52511926</v>
      </c>
      <c r="BZ61" s="180">
        <v>2.2999999999999998</v>
      </c>
      <c r="CA61" s="180">
        <v>98.3</v>
      </c>
    </row>
    <row r="62" spans="2:110" x14ac:dyDescent="0.2">
      <c r="B62" s="121" t="s">
        <v>309</v>
      </c>
      <c r="C62" s="121" t="s">
        <v>310</v>
      </c>
      <c r="E62" s="179" t="s">
        <v>311</v>
      </c>
      <c r="F62" s="180">
        <v>0</v>
      </c>
      <c r="G62" s="180">
        <v>0</v>
      </c>
      <c r="H62" s="180">
        <v>0</v>
      </c>
      <c r="I62" s="181">
        <f>VLOOKUP($B62,'[2]A - Dwelling Stock'!$B$13:$AH$463,32,FALSE)</f>
        <v>0</v>
      </c>
      <c r="J62" s="182">
        <f t="shared" si="47"/>
        <v>0</v>
      </c>
      <c r="K62" s="180">
        <v>0</v>
      </c>
      <c r="L62" s="182">
        <f>VLOOKUP($C62,'[2]A - Dwelling Stock'!$C$13:$AH$463,32,FALSE)</f>
        <v>0</v>
      </c>
      <c r="M62" s="182">
        <f t="shared" si="48"/>
        <v>0</v>
      </c>
      <c r="N62" s="183">
        <v>0</v>
      </c>
      <c r="O62" s="181">
        <f>VLOOKUP($B62,'[2]A - Dwelling Stock'!$B$13:$AH$463,32,FALSE)</f>
        <v>0</v>
      </c>
      <c r="P62" s="182">
        <f t="shared" si="28"/>
        <v>0</v>
      </c>
      <c r="Q62" s="180">
        <v>0</v>
      </c>
      <c r="R62" s="182">
        <f>VLOOKUP($C62,'[2]A - Dwelling Stock'!$C$13:$AH$463,32,FALSE)</f>
        <v>0</v>
      </c>
      <c r="S62" s="182">
        <f t="shared" si="49"/>
        <v>0</v>
      </c>
      <c r="T62" s="182">
        <f t="shared" si="52"/>
        <v>0</v>
      </c>
      <c r="U62" s="184">
        <f t="shared" si="53"/>
        <v>0</v>
      </c>
      <c r="V62" s="183">
        <v>0</v>
      </c>
      <c r="W62" s="182">
        <v>0</v>
      </c>
      <c r="X62" s="182">
        <f t="shared" si="31"/>
        <v>0</v>
      </c>
      <c r="Y62" s="180">
        <v>0</v>
      </c>
      <c r="Z62" s="180">
        <v>0</v>
      </c>
      <c r="AA62" s="182">
        <f t="shared" si="32"/>
        <v>0</v>
      </c>
      <c r="AB62" s="180">
        <v>0</v>
      </c>
      <c r="AC62" s="180">
        <v>0</v>
      </c>
      <c r="AD62" s="182">
        <f t="shared" si="33"/>
        <v>0</v>
      </c>
      <c r="AE62" s="180">
        <v>0</v>
      </c>
      <c r="AF62" s="180">
        <v>0</v>
      </c>
      <c r="AG62" s="182">
        <f t="shared" si="34"/>
        <v>0</v>
      </c>
      <c r="AH62" s="180">
        <v>0</v>
      </c>
      <c r="AI62" s="180">
        <v>0</v>
      </c>
      <c r="AJ62" s="182">
        <f t="shared" si="35"/>
        <v>0</v>
      </c>
      <c r="AK62" s="180">
        <v>0</v>
      </c>
      <c r="AL62" s="180">
        <v>0</v>
      </c>
      <c r="AM62" s="182">
        <f t="shared" si="36"/>
        <v>0</v>
      </c>
      <c r="AN62" s="180">
        <v>0</v>
      </c>
      <c r="AO62" s="180">
        <v>0</v>
      </c>
      <c r="AP62" s="182">
        <f t="shared" si="37"/>
        <v>0</v>
      </c>
      <c r="AQ62" s="180">
        <v>0</v>
      </c>
      <c r="AR62" s="180">
        <v>0</v>
      </c>
      <c r="AS62" s="182">
        <f t="shared" si="38"/>
        <v>0</v>
      </c>
      <c r="AT62" s="180">
        <v>0</v>
      </c>
      <c r="AU62" s="180">
        <v>0</v>
      </c>
      <c r="AV62" s="182">
        <f t="shared" si="39"/>
        <v>0</v>
      </c>
      <c r="AW62" s="180">
        <v>0</v>
      </c>
      <c r="AX62" s="180">
        <v>0</v>
      </c>
      <c r="AY62" s="182">
        <f t="shared" si="40"/>
        <v>0</v>
      </c>
      <c r="AZ62" s="180">
        <v>0</v>
      </c>
      <c r="BA62" s="180">
        <v>0</v>
      </c>
      <c r="BB62" s="182">
        <f t="shared" si="41"/>
        <v>0</v>
      </c>
      <c r="BC62" s="180">
        <v>0</v>
      </c>
      <c r="BD62" s="180">
        <v>0</v>
      </c>
      <c r="BE62" s="182">
        <f t="shared" si="42"/>
        <v>0</v>
      </c>
      <c r="BF62" s="180">
        <v>0</v>
      </c>
      <c r="BG62" s="180">
        <v>0</v>
      </c>
      <c r="BH62" s="182">
        <f t="shared" si="43"/>
        <v>0</v>
      </c>
      <c r="BI62" s="180">
        <v>0</v>
      </c>
      <c r="BJ62" s="180">
        <v>0</v>
      </c>
      <c r="BK62" s="182">
        <f t="shared" si="44"/>
        <v>0</v>
      </c>
      <c r="BL62" s="180">
        <v>0</v>
      </c>
      <c r="BM62" s="180">
        <f t="shared" si="50"/>
        <v>0</v>
      </c>
      <c r="BN62" s="182">
        <f t="shared" si="45"/>
        <v>0</v>
      </c>
      <c r="BO62" s="180">
        <v>0</v>
      </c>
      <c r="BP62" s="180">
        <f t="shared" si="51"/>
        <v>0</v>
      </c>
      <c r="BQ62" s="182">
        <f t="shared" si="46"/>
        <v>0</v>
      </c>
      <c r="BR62" s="180">
        <v>0</v>
      </c>
      <c r="BS62" s="180">
        <v>0</v>
      </c>
      <c r="BT62" s="180">
        <v>0</v>
      </c>
      <c r="BU62" s="180">
        <v>0</v>
      </c>
      <c r="BV62" s="180">
        <v>0</v>
      </c>
      <c r="BW62" s="180">
        <v>0</v>
      </c>
      <c r="BX62" s="180">
        <v>0</v>
      </c>
      <c r="BY62" s="180">
        <v>0</v>
      </c>
      <c r="BZ62" s="180">
        <v>0</v>
      </c>
      <c r="CA62" s="180">
        <v>0</v>
      </c>
    </row>
    <row r="63" spans="2:110" x14ac:dyDescent="0.2">
      <c r="B63" s="185" t="s">
        <v>312</v>
      </c>
      <c r="C63" s="185" t="s">
        <v>313</v>
      </c>
      <c r="D63" s="186"/>
      <c r="E63" s="187" t="s">
        <v>314</v>
      </c>
      <c r="F63" s="180">
        <v>0</v>
      </c>
      <c r="G63" s="180">
        <v>0</v>
      </c>
      <c r="H63" s="180">
        <v>0</v>
      </c>
      <c r="I63" s="181">
        <f>VLOOKUP($B63,'[2]A - Dwelling Stock'!$B$13:$AH$463,32,FALSE)</f>
        <v>0</v>
      </c>
      <c r="J63" s="182">
        <f t="shared" si="47"/>
        <v>0</v>
      </c>
      <c r="K63" s="180">
        <v>0</v>
      </c>
      <c r="L63" s="182">
        <f>VLOOKUP($C63,'[2]A - Dwelling Stock'!$C$13:$AH$463,32,FALSE)</f>
        <v>0</v>
      </c>
      <c r="M63" s="182">
        <f t="shared" si="48"/>
        <v>0</v>
      </c>
      <c r="N63" s="183">
        <v>0</v>
      </c>
      <c r="O63" s="181">
        <f>VLOOKUP($B63,'[2]A - Dwelling Stock'!$B$13:$AH$463,32,FALSE)</f>
        <v>0</v>
      </c>
      <c r="P63" s="182">
        <f t="shared" si="28"/>
        <v>0</v>
      </c>
      <c r="Q63" s="180">
        <v>0</v>
      </c>
      <c r="R63" s="182">
        <f>VLOOKUP($C63,'[2]A - Dwelling Stock'!$C$13:$AH$463,32,FALSE)</f>
        <v>0</v>
      </c>
      <c r="S63" s="182">
        <f t="shared" si="49"/>
        <v>0</v>
      </c>
      <c r="T63" s="182">
        <f t="shared" si="52"/>
        <v>0</v>
      </c>
      <c r="U63" s="184">
        <f t="shared" si="53"/>
        <v>0</v>
      </c>
      <c r="V63" s="183">
        <v>0</v>
      </c>
      <c r="W63" s="182">
        <v>0</v>
      </c>
      <c r="X63" s="182">
        <f t="shared" si="31"/>
        <v>0</v>
      </c>
      <c r="Y63" s="180">
        <v>0</v>
      </c>
      <c r="Z63" s="180">
        <v>0</v>
      </c>
      <c r="AA63" s="182">
        <f t="shared" si="32"/>
        <v>0</v>
      </c>
      <c r="AB63" s="180">
        <v>0</v>
      </c>
      <c r="AC63" s="180">
        <v>0</v>
      </c>
      <c r="AD63" s="182">
        <f t="shared" si="33"/>
        <v>0</v>
      </c>
      <c r="AE63" s="180">
        <v>0</v>
      </c>
      <c r="AF63" s="180">
        <v>0</v>
      </c>
      <c r="AG63" s="182">
        <f t="shared" si="34"/>
        <v>0</v>
      </c>
      <c r="AH63" s="180">
        <v>0</v>
      </c>
      <c r="AI63" s="180">
        <v>0</v>
      </c>
      <c r="AJ63" s="182">
        <f t="shared" si="35"/>
        <v>0</v>
      </c>
      <c r="AK63" s="180">
        <v>0</v>
      </c>
      <c r="AL63" s="180">
        <v>0</v>
      </c>
      <c r="AM63" s="182">
        <f t="shared" si="36"/>
        <v>0</v>
      </c>
      <c r="AN63" s="180">
        <v>0</v>
      </c>
      <c r="AO63" s="180">
        <v>0</v>
      </c>
      <c r="AP63" s="182">
        <f t="shared" si="37"/>
        <v>0</v>
      </c>
      <c r="AQ63" s="180">
        <v>0</v>
      </c>
      <c r="AR63" s="180">
        <v>0</v>
      </c>
      <c r="AS63" s="182">
        <f t="shared" si="38"/>
        <v>0</v>
      </c>
      <c r="AT63" s="180">
        <v>0</v>
      </c>
      <c r="AU63" s="180">
        <v>0</v>
      </c>
      <c r="AV63" s="182">
        <f t="shared" si="39"/>
        <v>0</v>
      </c>
      <c r="AW63" s="180">
        <v>0</v>
      </c>
      <c r="AX63" s="180">
        <v>0</v>
      </c>
      <c r="AY63" s="182">
        <f t="shared" si="40"/>
        <v>0</v>
      </c>
      <c r="AZ63" s="180">
        <v>0</v>
      </c>
      <c r="BA63" s="180">
        <v>0</v>
      </c>
      <c r="BB63" s="182">
        <f t="shared" si="41"/>
        <v>0</v>
      </c>
      <c r="BC63" s="180">
        <v>0</v>
      </c>
      <c r="BD63" s="180">
        <v>0</v>
      </c>
      <c r="BE63" s="182">
        <f t="shared" si="42"/>
        <v>0</v>
      </c>
      <c r="BF63" s="180">
        <v>0</v>
      </c>
      <c r="BG63" s="180">
        <v>0</v>
      </c>
      <c r="BH63" s="182">
        <f t="shared" si="43"/>
        <v>0</v>
      </c>
      <c r="BI63" s="180">
        <v>0</v>
      </c>
      <c r="BJ63" s="180">
        <v>0</v>
      </c>
      <c r="BK63" s="182">
        <f t="shared" si="44"/>
        <v>0</v>
      </c>
      <c r="BL63" s="180">
        <v>0</v>
      </c>
      <c r="BM63" s="180">
        <f t="shared" si="50"/>
        <v>0</v>
      </c>
      <c r="BN63" s="182">
        <f t="shared" si="45"/>
        <v>0</v>
      </c>
      <c r="BO63" s="180">
        <v>0</v>
      </c>
      <c r="BP63" s="180">
        <f t="shared" si="51"/>
        <v>0</v>
      </c>
      <c r="BQ63" s="182">
        <f t="shared" si="46"/>
        <v>0</v>
      </c>
      <c r="BR63" s="180">
        <v>0</v>
      </c>
      <c r="BS63" s="180">
        <v>0</v>
      </c>
      <c r="BT63" s="180">
        <v>0</v>
      </c>
      <c r="BU63" s="180">
        <v>0</v>
      </c>
      <c r="BV63" s="180">
        <v>0</v>
      </c>
      <c r="BW63" s="180">
        <v>0</v>
      </c>
      <c r="BX63" s="180">
        <v>0</v>
      </c>
      <c r="BY63" s="180">
        <v>0</v>
      </c>
      <c r="BZ63" s="180">
        <v>0</v>
      </c>
      <c r="CA63" s="180">
        <v>0</v>
      </c>
    </row>
    <row r="64" spans="2:110" x14ac:dyDescent="0.2">
      <c r="B64" s="121" t="s">
        <v>315</v>
      </c>
      <c r="C64" s="121" t="s">
        <v>316</v>
      </c>
      <c r="E64" s="179" t="s">
        <v>317</v>
      </c>
      <c r="F64" s="180">
        <v>0</v>
      </c>
      <c r="G64" s="180">
        <v>0</v>
      </c>
      <c r="H64" s="180">
        <v>0</v>
      </c>
      <c r="I64" s="181">
        <f>VLOOKUP($B64,'[2]A - Dwelling Stock'!$B$13:$AH$463,32,FALSE)</f>
        <v>0</v>
      </c>
      <c r="J64" s="182">
        <f t="shared" si="47"/>
        <v>0</v>
      </c>
      <c r="K64" s="180">
        <v>0</v>
      </c>
      <c r="L64" s="182">
        <f>VLOOKUP($C64,'[2]A - Dwelling Stock'!$C$13:$AH$463,32,FALSE)</f>
        <v>0</v>
      </c>
      <c r="M64" s="182">
        <f t="shared" si="48"/>
        <v>0</v>
      </c>
      <c r="N64" s="183">
        <v>0</v>
      </c>
      <c r="O64" s="181">
        <f>VLOOKUP($B64,'[2]A - Dwelling Stock'!$B$13:$AH$463,32,FALSE)</f>
        <v>0</v>
      </c>
      <c r="P64" s="182">
        <f t="shared" si="28"/>
        <v>0</v>
      </c>
      <c r="Q64" s="180">
        <v>0</v>
      </c>
      <c r="R64" s="182">
        <f>VLOOKUP($C64,'[2]A - Dwelling Stock'!$C$13:$AH$463,32,FALSE)</f>
        <v>0</v>
      </c>
      <c r="S64" s="182">
        <f t="shared" si="49"/>
        <v>0</v>
      </c>
      <c r="T64" s="182">
        <f t="shared" si="52"/>
        <v>0</v>
      </c>
      <c r="U64" s="184">
        <f t="shared" si="53"/>
        <v>0</v>
      </c>
      <c r="V64" s="183">
        <v>0</v>
      </c>
      <c r="W64" s="182">
        <v>0</v>
      </c>
      <c r="X64" s="182">
        <f t="shared" si="31"/>
        <v>0</v>
      </c>
      <c r="Y64" s="180">
        <v>0</v>
      </c>
      <c r="Z64" s="180">
        <v>0</v>
      </c>
      <c r="AA64" s="182">
        <f t="shared" si="32"/>
        <v>0</v>
      </c>
      <c r="AB64" s="180">
        <v>0</v>
      </c>
      <c r="AC64" s="180">
        <v>0</v>
      </c>
      <c r="AD64" s="182">
        <f t="shared" si="33"/>
        <v>0</v>
      </c>
      <c r="AE64" s="180">
        <v>0</v>
      </c>
      <c r="AF64" s="180">
        <v>0</v>
      </c>
      <c r="AG64" s="182">
        <f t="shared" si="34"/>
        <v>0</v>
      </c>
      <c r="AH64" s="180">
        <v>0</v>
      </c>
      <c r="AI64" s="180">
        <v>0</v>
      </c>
      <c r="AJ64" s="182">
        <f t="shared" si="35"/>
        <v>0</v>
      </c>
      <c r="AK64" s="180">
        <v>0</v>
      </c>
      <c r="AL64" s="180">
        <v>0</v>
      </c>
      <c r="AM64" s="182">
        <f t="shared" si="36"/>
        <v>0</v>
      </c>
      <c r="AN64" s="180">
        <v>0</v>
      </c>
      <c r="AO64" s="180">
        <v>0</v>
      </c>
      <c r="AP64" s="182">
        <f t="shared" si="37"/>
        <v>0</v>
      </c>
      <c r="AQ64" s="180">
        <v>0</v>
      </c>
      <c r="AR64" s="180">
        <v>0</v>
      </c>
      <c r="AS64" s="182">
        <f t="shared" si="38"/>
        <v>0</v>
      </c>
      <c r="AT64" s="180">
        <v>0</v>
      </c>
      <c r="AU64" s="180">
        <v>0</v>
      </c>
      <c r="AV64" s="182">
        <f t="shared" si="39"/>
        <v>0</v>
      </c>
      <c r="AW64" s="180">
        <v>0</v>
      </c>
      <c r="AX64" s="180">
        <v>0</v>
      </c>
      <c r="AY64" s="182">
        <f t="shared" si="40"/>
        <v>0</v>
      </c>
      <c r="AZ64" s="180">
        <v>0</v>
      </c>
      <c r="BA64" s="180">
        <v>0</v>
      </c>
      <c r="BB64" s="182">
        <f t="shared" si="41"/>
        <v>0</v>
      </c>
      <c r="BC64" s="180">
        <v>0</v>
      </c>
      <c r="BD64" s="180">
        <v>0</v>
      </c>
      <c r="BE64" s="182">
        <f t="shared" si="42"/>
        <v>0</v>
      </c>
      <c r="BF64" s="180">
        <v>0</v>
      </c>
      <c r="BG64" s="180">
        <v>0</v>
      </c>
      <c r="BH64" s="182">
        <f t="shared" si="43"/>
        <v>0</v>
      </c>
      <c r="BI64" s="180">
        <v>0</v>
      </c>
      <c r="BJ64" s="180">
        <v>0</v>
      </c>
      <c r="BK64" s="182">
        <f t="shared" si="44"/>
        <v>0</v>
      </c>
      <c r="BL64" s="180">
        <v>0</v>
      </c>
      <c r="BM64" s="180">
        <f t="shared" si="50"/>
        <v>0</v>
      </c>
      <c r="BN64" s="182">
        <f t="shared" si="45"/>
        <v>0</v>
      </c>
      <c r="BO64" s="180">
        <v>0</v>
      </c>
      <c r="BP64" s="180">
        <f t="shared" si="51"/>
        <v>0</v>
      </c>
      <c r="BQ64" s="182">
        <f t="shared" si="46"/>
        <v>0</v>
      </c>
      <c r="BR64" s="180">
        <v>0</v>
      </c>
      <c r="BS64" s="180">
        <v>0</v>
      </c>
      <c r="BT64" s="180">
        <v>0</v>
      </c>
      <c r="BU64" s="180">
        <v>0</v>
      </c>
      <c r="BV64" s="180">
        <v>0</v>
      </c>
      <c r="BW64" s="180">
        <v>0</v>
      </c>
      <c r="BX64" s="180">
        <v>0</v>
      </c>
      <c r="BY64" s="180">
        <v>0</v>
      </c>
      <c r="BZ64" s="180">
        <v>0</v>
      </c>
      <c r="CA64" s="180">
        <v>0</v>
      </c>
    </row>
    <row r="65" spans="1:110" x14ac:dyDescent="0.2">
      <c r="B65" s="185" t="s">
        <v>318</v>
      </c>
      <c r="C65" s="185" t="s">
        <v>319</v>
      </c>
      <c r="D65" s="186"/>
      <c r="E65" s="187" t="s">
        <v>320</v>
      </c>
      <c r="F65" s="180">
        <v>50</v>
      </c>
      <c r="G65" s="180">
        <v>50</v>
      </c>
      <c r="H65" s="180">
        <v>93.98</v>
      </c>
      <c r="I65" s="181">
        <f>VLOOKUP($B65,'[2]A - Dwelling Stock'!$B$13:$AH$463,32,FALSE)</f>
        <v>5231</v>
      </c>
      <c r="J65" s="182">
        <f t="shared" si="47"/>
        <v>491609.38</v>
      </c>
      <c r="K65" s="180">
        <v>111.35</v>
      </c>
      <c r="L65" s="182">
        <f>VLOOKUP($C65,'[2]A - Dwelling Stock'!$C$13:$AH$463,32,FALSE)</f>
        <v>65</v>
      </c>
      <c r="M65" s="182">
        <f t="shared" si="48"/>
        <v>7237.75</v>
      </c>
      <c r="N65" s="183">
        <v>90.37</v>
      </c>
      <c r="O65" s="181">
        <f>VLOOKUP($B65,'[2]A - Dwelling Stock'!$B$13:$AH$463,32,FALSE)</f>
        <v>5231</v>
      </c>
      <c r="P65" s="182">
        <f t="shared" si="28"/>
        <v>472725.47000000003</v>
      </c>
      <c r="Q65" s="180">
        <v>107.07</v>
      </c>
      <c r="R65" s="182">
        <f>VLOOKUP($C65,'[2]A - Dwelling Stock'!$C$13:$AH$463,32,FALSE)</f>
        <v>65</v>
      </c>
      <c r="S65" s="182">
        <f t="shared" si="49"/>
        <v>6959.5499999999993</v>
      </c>
      <c r="T65" s="182">
        <f t="shared" si="52"/>
        <v>479685.02</v>
      </c>
      <c r="U65" s="184">
        <f t="shared" si="53"/>
        <v>90.574966012084602</v>
      </c>
      <c r="V65" s="183">
        <v>69.260000000000005</v>
      </c>
      <c r="W65" s="182">
        <v>96</v>
      </c>
      <c r="X65" s="182">
        <f t="shared" si="31"/>
        <v>6648.9600000000009</v>
      </c>
      <c r="Y65" s="180">
        <v>0</v>
      </c>
      <c r="Z65" s="180">
        <v>0</v>
      </c>
      <c r="AA65" s="182">
        <f t="shared" si="32"/>
        <v>0</v>
      </c>
      <c r="AB65" s="180">
        <v>77.599999999999994</v>
      </c>
      <c r="AC65" s="180">
        <v>1090</v>
      </c>
      <c r="AD65" s="182">
        <f t="shared" si="33"/>
        <v>84584</v>
      </c>
      <c r="AE65" s="180">
        <v>86.53</v>
      </c>
      <c r="AF65" s="180">
        <v>11</v>
      </c>
      <c r="AG65" s="182">
        <f t="shared" si="34"/>
        <v>951.83</v>
      </c>
      <c r="AH65" s="180">
        <v>90.12</v>
      </c>
      <c r="AI65" s="180">
        <v>2076</v>
      </c>
      <c r="AJ65" s="182">
        <f t="shared" si="35"/>
        <v>187089.12</v>
      </c>
      <c r="AK65" s="180">
        <v>105</v>
      </c>
      <c r="AL65" s="180">
        <v>37</v>
      </c>
      <c r="AM65" s="182">
        <f t="shared" si="36"/>
        <v>3885</v>
      </c>
      <c r="AN65" s="180">
        <v>98.31</v>
      </c>
      <c r="AO65" s="180">
        <v>1827</v>
      </c>
      <c r="AP65" s="182">
        <f t="shared" si="37"/>
        <v>179612.37</v>
      </c>
      <c r="AQ65" s="180">
        <v>123.1</v>
      </c>
      <c r="AR65" s="180">
        <v>15</v>
      </c>
      <c r="AS65" s="182">
        <f t="shared" si="38"/>
        <v>1846.5</v>
      </c>
      <c r="AT65" s="180">
        <v>103.68</v>
      </c>
      <c r="AU65" s="180">
        <v>138</v>
      </c>
      <c r="AV65" s="182">
        <f t="shared" si="39"/>
        <v>14307.84</v>
      </c>
      <c r="AW65" s="180">
        <v>138.03</v>
      </c>
      <c r="AX65" s="180">
        <v>2</v>
      </c>
      <c r="AY65" s="182">
        <f t="shared" si="40"/>
        <v>276.06</v>
      </c>
      <c r="AZ65" s="180">
        <v>108.06</v>
      </c>
      <c r="BA65" s="180">
        <v>2</v>
      </c>
      <c r="BB65" s="182">
        <f t="shared" si="41"/>
        <v>216.12</v>
      </c>
      <c r="BC65" s="180">
        <v>0</v>
      </c>
      <c r="BD65" s="180">
        <v>0</v>
      </c>
      <c r="BE65" s="182">
        <f t="shared" si="42"/>
        <v>0</v>
      </c>
      <c r="BF65" s="180">
        <v>124.53</v>
      </c>
      <c r="BG65" s="180">
        <v>2</v>
      </c>
      <c r="BH65" s="182">
        <f t="shared" si="43"/>
        <v>249.06</v>
      </c>
      <c r="BI65" s="180">
        <v>0</v>
      </c>
      <c r="BJ65" s="180">
        <v>0</v>
      </c>
      <c r="BK65" s="182">
        <f t="shared" si="44"/>
        <v>0</v>
      </c>
      <c r="BL65" s="180">
        <v>90.37</v>
      </c>
      <c r="BM65" s="180">
        <f t="shared" si="50"/>
        <v>5231</v>
      </c>
      <c r="BN65" s="182">
        <f t="shared" si="45"/>
        <v>472725.47000000003</v>
      </c>
      <c r="BO65" s="180">
        <v>107.07</v>
      </c>
      <c r="BP65" s="180">
        <f t="shared" si="51"/>
        <v>65</v>
      </c>
      <c r="BQ65" s="182">
        <f t="shared" si="46"/>
        <v>6959.5499999999993</v>
      </c>
      <c r="BR65" s="180">
        <v>412341</v>
      </c>
      <c r="BS65" s="180">
        <v>219165</v>
      </c>
      <c r="BT65" s="180">
        <v>517902</v>
      </c>
      <c r="BU65" s="180">
        <v>121828</v>
      </c>
      <c r="BV65" s="180">
        <v>25673895</v>
      </c>
      <c r="BW65" s="180">
        <v>32633</v>
      </c>
      <c r="BX65" s="180">
        <v>148618</v>
      </c>
      <c r="BY65" s="180">
        <v>25492644</v>
      </c>
      <c r="BZ65" s="180">
        <v>2.5</v>
      </c>
      <c r="CA65" s="180">
        <v>98</v>
      </c>
    </row>
    <row r="66" spans="1:110" x14ac:dyDescent="0.2">
      <c r="B66" s="121" t="s">
        <v>321</v>
      </c>
      <c r="C66" s="121" t="s">
        <v>322</v>
      </c>
      <c r="E66" s="179" t="s">
        <v>323</v>
      </c>
      <c r="F66" s="180">
        <v>0</v>
      </c>
      <c r="G66" s="180">
        <v>0</v>
      </c>
      <c r="H66" s="180">
        <v>0</v>
      </c>
      <c r="I66" s="181">
        <f>VLOOKUP($B66,'[2]A - Dwelling Stock'!$B$13:$AH$463,32,FALSE)</f>
        <v>0</v>
      </c>
      <c r="J66" s="182">
        <f t="shared" si="47"/>
        <v>0</v>
      </c>
      <c r="K66" s="180">
        <v>0</v>
      </c>
      <c r="L66" s="182">
        <f>VLOOKUP($C66,'[2]A - Dwelling Stock'!$C$13:$AH$463,32,FALSE)</f>
        <v>0</v>
      </c>
      <c r="M66" s="182">
        <f t="shared" si="48"/>
        <v>0</v>
      </c>
      <c r="N66" s="183">
        <v>0</v>
      </c>
      <c r="O66" s="181">
        <f>VLOOKUP($B66,'[2]A - Dwelling Stock'!$B$13:$AH$463,32,FALSE)</f>
        <v>0</v>
      </c>
      <c r="P66" s="182">
        <f t="shared" si="28"/>
        <v>0</v>
      </c>
      <c r="Q66" s="180">
        <v>0</v>
      </c>
      <c r="R66" s="182">
        <f>VLOOKUP($C66,'[2]A - Dwelling Stock'!$C$13:$AH$463,32,FALSE)</f>
        <v>0</v>
      </c>
      <c r="S66" s="182">
        <f t="shared" si="49"/>
        <v>0</v>
      </c>
      <c r="T66" s="182">
        <f t="shared" si="52"/>
        <v>0</v>
      </c>
      <c r="U66" s="184">
        <f t="shared" si="53"/>
        <v>0</v>
      </c>
      <c r="V66" s="183">
        <v>0</v>
      </c>
      <c r="W66" s="182">
        <v>0</v>
      </c>
      <c r="X66" s="182">
        <f t="shared" si="31"/>
        <v>0</v>
      </c>
      <c r="Y66" s="180">
        <v>0</v>
      </c>
      <c r="Z66" s="180">
        <v>0</v>
      </c>
      <c r="AA66" s="182">
        <f t="shared" si="32"/>
        <v>0</v>
      </c>
      <c r="AB66" s="180">
        <v>0</v>
      </c>
      <c r="AC66" s="180">
        <v>0</v>
      </c>
      <c r="AD66" s="182">
        <f t="shared" si="33"/>
        <v>0</v>
      </c>
      <c r="AE66" s="180">
        <v>0</v>
      </c>
      <c r="AF66" s="180">
        <v>0</v>
      </c>
      <c r="AG66" s="182">
        <f t="shared" si="34"/>
        <v>0</v>
      </c>
      <c r="AH66" s="180">
        <v>0</v>
      </c>
      <c r="AI66" s="180">
        <v>0</v>
      </c>
      <c r="AJ66" s="182">
        <f t="shared" si="35"/>
        <v>0</v>
      </c>
      <c r="AK66" s="180">
        <v>0</v>
      </c>
      <c r="AL66" s="180">
        <v>0</v>
      </c>
      <c r="AM66" s="182">
        <f t="shared" si="36"/>
        <v>0</v>
      </c>
      <c r="AN66" s="180">
        <v>0</v>
      </c>
      <c r="AO66" s="180">
        <v>0</v>
      </c>
      <c r="AP66" s="182">
        <f t="shared" si="37"/>
        <v>0</v>
      </c>
      <c r="AQ66" s="180">
        <v>0</v>
      </c>
      <c r="AR66" s="180">
        <v>0</v>
      </c>
      <c r="AS66" s="182">
        <f t="shared" si="38"/>
        <v>0</v>
      </c>
      <c r="AT66" s="180">
        <v>0</v>
      </c>
      <c r="AU66" s="180">
        <v>0</v>
      </c>
      <c r="AV66" s="182">
        <f t="shared" si="39"/>
        <v>0</v>
      </c>
      <c r="AW66" s="180">
        <v>0</v>
      </c>
      <c r="AX66" s="180">
        <v>0</v>
      </c>
      <c r="AY66" s="182">
        <f t="shared" si="40"/>
        <v>0</v>
      </c>
      <c r="AZ66" s="180">
        <v>0</v>
      </c>
      <c r="BA66" s="180">
        <v>0</v>
      </c>
      <c r="BB66" s="182">
        <f t="shared" si="41"/>
        <v>0</v>
      </c>
      <c r="BC66" s="180">
        <v>0</v>
      </c>
      <c r="BD66" s="180">
        <v>0</v>
      </c>
      <c r="BE66" s="182">
        <f t="shared" si="42"/>
        <v>0</v>
      </c>
      <c r="BF66" s="180">
        <v>0</v>
      </c>
      <c r="BG66" s="180">
        <v>0</v>
      </c>
      <c r="BH66" s="182">
        <f t="shared" si="43"/>
        <v>0</v>
      </c>
      <c r="BI66" s="180">
        <v>0</v>
      </c>
      <c r="BJ66" s="180">
        <v>0</v>
      </c>
      <c r="BK66" s="182">
        <f t="shared" si="44"/>
        <v>0</v>
      </c>
      <c r="BL66" s="180">
        <v>0</v>
      </c>
      <c r="BM66" s="180">
        <f t="shared" si="50"/>
        <v>0</v>
      </c>
      <c r="BN66" s="182">
        <f t="shared" si="45"/>
        <v>0</v>
      </c>
      <c r="BO66" s="180">
        <v>0</v>
      </c>
      <c r="BP66" s="180">
        <f t="shared" si="51"/>
        <v>0</v>
      </c>
      <c r="BQ66" s="182">
        <f t="shared" si="46"/>
        <v>0</v>
      </c>
      <c r="BR66" s="180">
        <v>0</v>
      </c>
      <c r="BS66" s="180">
        <v>0</v>
      </c>
      <c r="BT66" s="180">
        <v>0</v>
      </c>
      <c r="BU66" s="180">
        <v>0</v>
      </c>
      <c r="BV66" s="180">
        <v>0</v>
      </c>
      <c r="BW66" s="180">
        <v>0</v>
      </c>
      <c r="BX66" s="180">
        <v>0</v>
      </c>
      <c r="BY66" s="180">
        <v>0</v>
      </c>
      <c r="BZ66" s="180">
        <v>0</v>
      </c>
      <c r="CA66" s="180">
        <v>0</v>
      </c>
    </row>
    <row r="67" spans="1:110" x14ac:dyDescent="0.2">
      <c r="B67" s="121" t="s">
        <v>324</v>
      </c>
      <c r="C67" s="121" t="s">
        <v>325</v>
      </c>
      <c r="E67" s="179" t="s">
        <v>326</v>
      </c>
      <c r="F67" s="180">
        <v>52</v>
      </c>
      <c r="G67" s="180">
        <v>0</v>
      </c>
      <c r="H67" s="180">
        <v>111.25</v>
      </c>
      <c r="I67" s="181">
        <f>VLOOKUP($B67,'[2]A - Dwelling Stock'!$B$13:$AH$463,32,FALSE)</f>
        <v>2610</v>
      </c>
      <c r="J67" s="182">
        <f t="shared" si="47"/>
        <v>290362.5</v>
      </c>
      <c r="K67" s="180">
        <v>0</v>
      </c>
      <c r="L67" s="182">
        <f>VLOOKUP($C67,'[2]A - Dwelling Stock'!$C$13:$AH$463,32,FALSE)</f>
        <v>0</v>
      </c>
      <c r="M67" s="182">
        <f t="shared" si="48"/>
        <v>0</v>
      </c>
      <c r="N67" s="183">
        <v>111.25</v>
      </c>
      <c r="O67" s="181">
        <f>VLOOKUP($B67,'[2]A - Dwelling Stock'!$B$13:$AH$463,32,FALSE)</f>
        <v>2610</v>
      </c>
      <c r="P67" s="182">
        <f t="shared" si="28"/>
        <v>290362.5</v>
      </c>
      <c r="Q67" s="180">
        <v>0</v>
      </c>
      <c r="R67" s="182">
        <f>VLOOKUP($C67,'[2]A - Dwelling Stock'!$C$13:$AH$463,32,FALSE)</f>
        <v>0</v>
      </c>
      <c r="S67" s="182">
        <f t="shared" si="49"/>
        <v>0</v>
      </c>
      <c r="T67" s="182">
        <f t="shared" si="52"/>
        <v>290362.5</v>
      </c>
      <c r="U67" s="184">
        <f t="shared" si="53"/>
        <v>111.25</v>
      </c>
      <c r="V67" s="183">
        <v>86.15</v>
      </c>
      <c r="W67" s="182">
        <v>93</v>
      </c>
      <c r="X67" s="182">
        <f t="shared" si="31"/>
        <v>8011.9500000000007</v>
      </c>
      <c r="Y67" s="180">
        <v>0</v>
      </c>
      <c r="Z67" s="180">
        <v>0</v>
      </c>
      <c r="AA67" s="182">
        <f t="shared" si="32"/>
        <v>0</v>
      </c>
      <c r="AB67" s="180">
        <v>96.72</v>
      </c>
      <c r="AC67" s="180">
        <v>627</v>
      </c>
      <c r="AD67" s="182">
        <f t="shared" si="33"/>
        <v>60643.44</v>
      </c>
      <c r="AE67" s="180">
        <v>0</v>
      </c>
      <c r="AF67" s="180">
        <v>0</v>
      </c>
      <c r="AG67" s="182">
        <f t="shared" si="34"/>
        <v>0</v>
      </c>
      <c r="AH67" s="180">
        <v>110.28</v>
      </c>
      <c r="AI67" s="180">
        <v>990</v>
      </c>
      <c r="AJ67" s="182">
        <f t="shared" si="35"/>
        <v>109177.2</v>
      </c>
      <c r="AK67" s="180">
        <v>0</v>
      </c>
      <c r="AL67" s="180">
        <v>0</v>
      </c>
      <c r="AM67" s="182">
        <f t="shared" si="36"/>
        <v>0</v>
      </c>
      <c r="AN67" s="180">
        <v>123.99</v>
      </c>
      <c r="AO67" s="180">
        <v>837</v>
      </c>
      <c r="AP67" s="182">
        <f t="shared" si="37"/>
        <v>103779.62999999999</v>
      </c>
      <c r="AQ67" s="180">
        <v>0</v>
      </c>
      <c r="AR67" s="180">
        <v>0</v>
      </c>
      <c r="AS67" s="182">
        <f t="shared" si="38"/>
        <v>0</v>
      </c>
      <c r="AT67" s="180">
        <v>138.81</v>
      </c>
      <c r="AU67" s="180">
        <v>60</v>
      </c>
      <c r="AV67" s="182">
        <f t="shared" si="39"/>
        <v>8328.6</v>
      </c>
      <c r="AW67" s="180">
        <v>0</v>
      </c>
      <c r="AX67" s="180">
        <v>0</v>
      </c>
      <c r="AY67" s="182">
        <f t="shared" si="40"/>
        <v>0</v>
      </c>
      <c r="AZ67" s="180">
        <v>140.57</v>
      </c>
      <c r="BA67" s="180">
        <v>3</v>
      </c>
      <c r="BB67" s="182">
        <f t="shared" si="41"/>
        <v>421.71</v>
      </c>
      <c r="BC67" s="180">
        <v>0</v>
      </c>
      <c r="BD67" s="180">
        <v>0</v>
      </c>
      <c r="BE67" s="182">
        <f t="shared" si="42"/>
        <v>0</v>
      </c>
      <c r="BF67" s="180">
        <v>0</v>
      </c>
      <c r="BG67" s="180">
        <v>0</v>
      </c>
      <c r="BH67" s="182">
        <f t="shared" si="43"/>
        <v>0</v>
      </c>
      <c r="BI67" s="180">
        <v>0</v>
      </c>
      <c r="BJ67" s="180">
        <v>0</v>
      </c>
      <c r="BK67" s="182">
        <f t="shared" si="44"/>
        <v>0</v>
      </c>
      <c r="BL67" s="180">
        <v>111.25</v>
      </c>
      <c r="BM67" s="180">
        <f t="shared" si="50"/>
        <v>2610</v>
      </c>
      <c r="BN67" s="182">
        <f t="shared" si="45"/>
        <v>290362.5</v>
      </c>
      <c r="BO67" s="180">
        <v>0</v>
      </c>
      <c r="BP67" s="180">
        <f t="shared" si="51"/>
        <v>0</v>
      </c>
      <c r="BQ67" s="182">
        <f t="shared" si="46"/>
        <v>0</v>
      </c>
      <c r="BR67" s="180">
        <v>675690.75</v>
      </c>
      <c r="BS67" s="180">
        <v>58243.94</v>
      </c>
      <c r="BT67" s="180">
        <v>121818</v>
      </c>
      <c r="BU67" s="180">
        <v>1308</v>
      </c>
      <c r="BV67" s="180">
        <v>15417084.279999999</v>
      </c>
      <c r="BW67" s="180">
        <v>132268.18</v>
      </c>
      <c r="BX67" s="180">
        <v>151244.45000000001</v>
      </c>
      <c r="BY67" s="180">
        <v>15133572</v>
      </c>
      <c r="BZ67" s="180">
        <v>4.8</v>
      </c>
      <c r="CA67" s="180">
        <v>99.2</v>
      </c>
    </row>
    <row r="68" spans="1:110" x14ac:dyDescent="0.2">
      <c r="B68" s="185" t="s">
        <v>327</v>
      </c>
      <c r="C68" s="185" t="s">
        <v>328</v>
      </c>
      <c r="D68" s="186"/>
      <c r="E68" s="187" t="s">
        <v>329</v>
      </c>
      <c r="F68" s="180">
        <v>48</v>
      </c>
      <c r="G68" s="180">
        <v>0</v>
      </c>
      <c r="H68" s="180">
        <v>87.4</v>
      </c>
      <c r="I68" s="181">
        <f>VLOOKUP($B68,'[2]A - Dwelling Stock'!$B$13:$AH$463,32,FALSE)</f>
        <v>7767</v>
      </c>
      <c r="J68" s="182">
        <f t="shared" si="47"/>
        <v>678835.8</v>
      </c>
      <c r="K68" s="180">
        <v>0</v>
      </c>
      <c r="L68" s="182">
        <f>VLOOKUP($C68,'[2]A - Dwelling Stock'!$C$13:$AH$463,32,FALSE)</f>
        <v>0</v>
      </c>
      <c r="M68" s="182">
        <f t="shared" si="48"/>
        <v>0</v>
      </c>
      <c r="N68" s="183">
        <v>80.680000000000007</v>
      </c>
      <c r="O68" s="181">
        <f>VLOOKUP($B68,'[2]A - Dwelling Stock'!$B$13:$AH$463,32,FALSE)</f>
        <v>7767</v>
      </c>
      <c r="P68" s="182">
        <f t="shared" si="28"/>
        <v>626641.56000000006</v>
      </c>
      <c r="Q68" s="180">
        <v>0</v>
      </c>
      <c r="R68" s="182">
        <f>VLOOKUP($C68,'[2]A - Dwelling Stock'!$C$13:$AH$463,32,FALSE)</f>
        <v>0</v>
      </c>
      <c r="S68" s="182">
        <f t="shared" si="49"/>
        <v>0</v>
      </c>
      <c r="T68" s="182">
        <f t="shared" si="52"/>
        <v>626641.56000000006</v>
      </c>
      <c r="U68" s="184">
        <f t="shared" si="53"/>
        <v>80.680000000000007</v>
      </c>
      <c r="V68" s="183">
        <v>62.83</v>
      </c>
      <c r="W68" s="182">
        <v>91</v>
      </c>
      <c r="X68" s="182">
        <f t="shared" si="31"/>
        <v>5717.53</v>
      </c>
      <c r="Y68" s="180">
        <v>0</v>
      </c>
      <c r="Z68" s="189">
        <v>0</v>
      </c>
      <c r="AA68" s="182">
        <f t="shared" si="32"/>
        <v>0</v>
      </c>
      <c r="AB68" s="180">
        <v>71.23</v>
      </c>
      <c r="AC68" s="180">
        <v>2828</v>
      </c>
      <c r="AD68" s="182">
        <f t="shared" si="33"/>
        <v>201438.44</v>
      </c>
      <c r="AE68" s="180">
        <v>0</v>
      </c>
      <c r="AF68" s="189">
        <v>0</v>
      </c>
      <c r="AG68" s="182">
        <f t="shared" si="34"/>
        <v>0</v>
      </c>
      <c r="AH68" s="180">
        <v>82.3</v>
      </c>
      <c r="AI68" s="180">
        <v>2313</v>
      </c>
      <c r="AJ68" s="182">
        <f t="shared" si="35"/>
        <v>190359.9</v>
      </c>
      <c r="AK68" s="180">
        <v>0</v>
      </c>
      <c r="AL68" s="189">
        <v>0</v>
      </c>
      <c r="AM68" s="182">
        <f t="shared" si="36"/>
        <v>0</v>
      </c>
      <c r="AN68" s="180">
        <v>90.03</v>
      </c>
      <c r="AO68" s="180">
        <v>2288</v>
      </c>
      <c r="AP68" s="182">
        <f t="shared" si="37"/>
        <v>205988.64</v>
      </c>
      <c r="AQ68" s="180">
        <v>0</v>
      </c>
      <c r="AR68" s="189">
        <v>0</v>
      </c>
      <c r="AS68" s="182">
        <f t="shared" si="38"/>
        <v>0</v>
      </c>
      <c r="AT68" s="180">
        <v>94.42</v>
      </c>
      <c r="AU68" s="180">
        <v>191</v>
      </c>
      <c r="AV68" s="182">
        <f t="shared" si="39"/>
        <v>18034.22</v>
      </c>
      <c r="AW68" s="180">
        <v>0</v>
      </c>
      <c r="AX68" s="189">
        <v>0</v>
      </c>
      <c r="AY68" s="182">
        <f t="shared" si="40"/>
        <v>0</v>
      </c>
      <c r="AZ68" s="180">
        <v>102.64</v>
      </c>
      <c r="BA68" s="180">
        <v>16</v>
      </c>
      <c r="BB68" s="182">
        <f t="shared" si="41"/>
        <v>1642.24</v>
      </c>
      <c r="BC68" s="180">
        <v>0</v>
      </c>
      <c r="BD68" s="189">
        <v>0</v>
      </c>
      <c r="BE68" s="182">
        <f t="shared" si="42"/>
        <v>0</v>
      </c>
      <c r="BF68" s="180">
        <v>107.68</v>
      </c>
      <c r="BG68" s="180">
        <v>1</v>
      </c>
      <c r="BH68" s="182">
        <f t="shared" si="43"/>
        <v>107.68</v>
      </c>
      <c r="BI68" s="180">
        <v>0</v>
      </c>
      <c r="BJ68" s="189">
        <v>0</v>
      </c>
      <c r="BK68" s="182">
        <f t="shared" si="44"/>
        <v>0</v>
      </c>
      <c r="BL68" s="180">
        <v>80.650000000000006</v>
      </c>
      <c r="BM68" s="180">
        <f t="shared" si="50"/>
        <v>7728</v>
      </c>
      <c r="BN68" s="182">
        <f t="shared" si="45"/>
        <v>623263.20000000007</v>
      </c>
      <c r="BO68" s="180">
        <v>0</v>
      </c>
      <c r="BP68" s="180">
        <f t="shared" si="51"/>
        <v>0</v>
      </c>
      <c r="BQ68" s="182">
        <f t="shared" si="46"/>
        <v>0</v>
      </c>
      <c r="BR68" s="180">
        <v>541456.93999999994</v>
      </c>
      <c r="BS68" s="180">
        <v>328219.89</v>
      </c>
      <c r="BT68" s="180">
        <v>406283</v>
      </c>
      <c r="BU68" s="180">
        <v>252120</v>
      </c>
      <c r="BV68" s="180">
        <v>33402349.300000001</v>
      </c>
      <c r="BW68" s="180">
        <v>5916.08</v>
      </c>
      <c r="BX68" s="180">
        <v>259471.49</v>
      </c>
      <c r="BY68" s="180">
        <v>33136962</v>
      </c>
      <c r="BZ68" s="180">
        <v>2.6</v>
      </c>
      <c r="CA68" s="180">
        <v>98.8</v>
      </c>
    </row>
    <row r="69" spans="1:110" x14ac:dyDescent="0.2">
      <c r="F69" s="143"/>
      <c r="G69" s="143"/>
      <c r="H69" s="143"/>
      <c r="I69" s="174"/>
      <c r="J69" s="172"/>
      <c r="K69" s="143"/>
      <c r="L69" s="172"/>
      <c r="M69" s="172"/>
      <c r="N69" s="176"/>
      <c r="O69" s="174"/>
      <c r="P69" s="172"/>
      <c r="Q69" s="143"/>
      <c r="R69" s="172"/>
      <c r="S69" s="172"/>
      <c r="T69" s="172"/>
      <c r="U69" s="172"/>
      <c r="V69" s="176"/>
      <c r="W69" s="182"/>
      <c r="X69" s="172"/>
      <c r="Y69" s="143"/>
      <c r="Z69" s="180"/>
      <c r="AA69" s="172"/>
      <c r="AB69" s="143"/>
      <c r="AC69" s="180"/>
      <c r="AD69" s="172"/>
      <c r="AE69" s="143"/>
      <c r="AF69" s="180"/>
      <c r="AG69" s="172"/>
      <c r="AH69" s="143"/>
      <c r="AI69" s="180"/>
      <c r="AJ69" s="172"/>
      <c r="AK69" s="143"/>
      <c r="AL69" s="180"/>
      <c r="AM69" s="172"/>
      <c r="AN69" s="143"/>
      <c r="AO69" s="180"/>
      <c r="AP69" s="172"/>
      <c r="AQ69" s="143"/>
      <c r="AR69" s="180"/>
      <c r="AS69" s="172"/>
      <c r="AT69" s="143"/>
      <c r="AU69" s="180"/>
      <c r="AV69" s="172"/>
      <c r="AW69" s="143"/>
      <c r="AX69" s="180"/>
      <c r="AY69" s="172"/>
      <c r="AZ69" s="143"/>
      <c r="BA69" s="180"/>
      <c r="BB69" s="172"/>
      <c r="BC69" s="143"/>
      <c r="BD69" s="180"/>
      <c r="BE69" s="172"/>
      <c r="BF69" s="143"/>
      <c r="BG69" s="180"/>
      <c r="BH69" s="172"/>
      <c r="BI69" s="143"/>
      <c r="BJ69" s="180"/>
      <c r="BK69" s="172"/>
      <c r="BL69" s="143"/>
      <c r="BM69" s="143"/>
      <c r="BN69" s="172"/>
      <c r="BO69" s="143"/>
      <c r="BP69" s="143"/>
      <c r="BQ69" s="172"/>
      <c r="BR69" s="168"/>
      <c r="BS69" s="168"/>
      <c r="BT69" s="143"/>
      <c r="BU69" s="143"/>
      <c r="BV69" s="168"/>
      <c r="BW69" s="168"/>
      <c r="BX69" s="168"/>
      <c r="BY69" s="143"/>
      <c r="BZ69" s="177"/>
      <c r="CA69" s="173"/>
    </row>
    <row r="70" spans="1:110" x14ac:dyDescent="0.2">
      <c r="A70" s="157" t="s">
        <v>330</v>
      </c>
      <c r="B70" s="158"/>
      <c r="C70" s="158"/>
      <c r="D70" s="159"/>
      <c r="E70" s="158"/>
      <c r="F70" s="160"/>
      <c r="G70" s="160"/>
      <c r="H70" s="160"/>
      <c r="I70" s="161">
        <f>SUM(I72:I104)</f>
        <v>396404.25</v>
      </c>
      <c r="J70" s="162">
        <f>SUM(J72:J104)/I70</f>
        <v>108.57992348719775</v>
      </c>
      <c r="K70" s="160"/>
      <c r="L70" s="164">
        <f>SUM(L72:L104)</f>
        <v>1544</v>
      </c>
      <c r="M70" s="162">
        <f>SUM(M72:M104)/L70</f>
        <v>164.66029145077721</v>
      </c>
      <c r="N70" s="163"/>
      <c r="O70" s="161">
        <f>SUM(O72:O104)</f>
        <v>396404.25</v>
      </c>
      <c r="P70" s="162">
        <f>SUM(P72:P104)/O70</f>
        <v>107.72232491200586</v>
      </c>
      <c r="Q70" s="160"/>
      <c r="R70" s="164">
        <f>SUM(R72:R104)</f>
        <v>1544</v>
      </c>
      <c r="S70" s="162">
        <f>SUM(S72:S104)/R70</f>
        <v>161.18552461139896</v>
      </c>
      <c r="T70" s="162"/>
      <c r="U70" s="162">
        <f>T71/(O70+R70)</f>
        <v>107.9297568590891</v>
      </c>
      <c r="V70" s="163"/>
      <c r="W70" s="193">
        <f t="shared" ref="W70" si="54">SUM(W72:W104)</f>
        <v>18759</v>
      </c>
      <c r="X70" s="162">
        <f>SUM(X72:X104)/W70</f>
        <v>83.285423530038898</v>
      </c>
      <c r="Y70" s="160"/>
      <c r="Z70" s="194">
        <f t="shared" ref="Z70" si="55">SUM(Z72:Z104)</f>
        <v>0</v>
      </c>
      <c r="AA70" s="162">
        <v>0</v>
      </c>
      <c r="AB70" s="160"/>
      <c r="AC70" s="194">
        <f t="shared" ref="AC70" si="56">SUM(AC72:AC104)</f>
        <v>119451</v>
      </c>
      <c r="AD70" s="162">
        <f>SUM(AD72:AD104)/AC70</f>
        <v>93.94328628475273</v>
      </c>
      <c r="AE70" s="160"/>
      <c r="AF70" s="194">
        <f t="shared" ref="AF70" si="57">SUM(AF72:AF104)</f>
        <v>459</v>
      </c>
      <c r="AG70" s="162">
        <f>SUM(AG72:AG104)/AF70</f>
        <v>143.48651416122004</v>
      </c>
      <c r="AH70" s="160"/>
      <c r="AI70" s="194">
        <f t="shared" ref="AI70" si="58">SUM(AI72:AI104)</f>
        <v>138998.5</v>
      </c>
      <c r="AJ70" s="162">
        <f>SUM(AJ72:AJ104)/AI70</f>
        <v>107.08320442306933</v>
      </c>
      <c r="AK70" s="160"/>
      <c r="AL70" s="194">
        <f t="shared" ref="AL70" si="59">SUM(AL72:AL104)</f>
        <v>479</v>
      </c>
      <c r="AM70" s="162">
        <f>SUM(AM72:AM104)/AL70</f>
        <v>169.10411273486432</v>
      </c>
      <c r="AN70" s="160"/>
      <c r="AO70" s="194">
        <f t="shared" ref="AO70" si="60">SUM(AO72:AO104)</f>
        <v>100896.75</v>
      </c>
      <c r="AP70" s="162">
        <f>SUM(AP72:AP104)/AO70</f>
        <v>122.68516597412703</v>
      </c>
      <c r="AQ70" s="160"/>
      <c r="AR70" s="194">
        <f t="shared" ref="AR70" si="61">SUM(AR72:AR104)</f>
        <v>453</v>
      </c>
      <c r="AS70" s="162">
        <f>SUM(AS72:AS104)/AR70</f>
        <v>159.29911699779245</v>
      </c>
      <c r="AT70" s="160"/>
      <c r="AU70" s="194">
        <f t="shared" ref="AU70" si="62">SUM(AU72:AU104)</f>
        <v>14729</v>
      </c>
      <c r="AV70" s="162">
        <f>SUM(AV72:AV104)/AU70</f>
        <v>141.28710163622785</v>
      </c>
      <c r="AW70" s="160"/>
      <c r="AX70" s="194">
        <f t="shared" ref="AX70" si="63">SUM(AX72:AX104)</f>
        <v>137</v>
      </c>
      <c r="AY70" s="162">
        <f>SUM(AY72:AY104)/AX70</f>
        <v>198.17277372262777</v>
      </c>
      <c r="AZ70" s="160"/>
      <c r="BA70" s="194">
        <f t="shared" ref="BA70" si="64">SUM(BA72:BA104)</f>
        <v>1919</v>
      </c>
      <c r="BB70" s="162">
        <f>SUM(BB72:BB104)/BA70</f>
        <v>155.74941636268895</v>
      </c>
      <c r="BC70" s="160"/>
      <c r="BD70" s="194">
        <f t="shared" ref="BD70" si="65">SUM(BD72:BD104)</f>
        <v>10</v>
      </c>
      <c r="BE70" s="162">
        <f>SUM(BE72:BE104)/BD70</f>
        <v>233.494</v>
      </c>
      <c r="BF70" s="160"/>
      <c r="BG70" s="194">
        <f t="shared" ref="BG70" si="66">SUM(BG72:BG104)</f>
        <v>516</v>
      </c>
      <c r="BH70" s="162">
        <f>SUM(BH72:BH104)/BG70</f>
        <v>167.37288759689926</v>
      </c>
      <c r="BI70" s="160"/>
      <c r="BJ70" s="194">
        <f t="shared" ref="BJ70" si="67">SUM(BJ72:BJ104)</f>
        <v>6</v>
      </c>
      <c r="BK70" s="162">
        <f>SUM(BK72:BK104)/BJ70</f>
        <v>268.8</v>
      </c>
      <c r="BL70" s="160"/>
      <c r="BM70" s="160">
        <f>SUM(BM72:BM104)</f>
        <v>395269.25</v>
      </c>
      <c r="BN70" s="162">
        <f>SUM(BN72:BN104)/BM70</f>
        <v>107.52608583895665</v>
      </c>
      <c r="BO70" s="160"/>
      <c r="BP70" s="160">
        <f>SUM(BP72:BP104)</f>
        <v>1544</v>
      </c>
      <c r="BQ70" s="162">
        <f>SUM(BQ72:BQ104)/BP70</f>
        <v>161.74705310880827</v>
      </c>
      <c r="BR70" s="165"/>
      <c r="BS70" s="165"/>
      <c r="BT70" s="160"/>
      <c r="BU70" s="160"/>
      <c r="BV70" s="165"/>
      <c r="BW70" s="165"/>
      <c r="BX70" s="165"/>
      <c r="BY70" s="160"/>
      <c r="BZ70" s="166"/>
      <c r="CA70" s="167"/>
      <c r="CB70" s="143"/>
      <c r="CC70" s="143"/>
      <c r="CD70" s="143"/>
      <c r="CE70" s="143"/>
      <c r="CF70" s="143"/>
      <c r="CG70" s="143"/>
      <c r="CH70" s="143"/>
      <c r="CI70" s="143"/>
      <c r="CJ70" s="143"/>
      <c r="CK70" s="143"/>
      <c r="CL70" s="143"/>
      <c r="CM70" s="143"/>
      <c r="CN70" s="143"/>
      <c r="CO70" s="143"/>
      <c r="CP70" s="143"/>
      <c r="CQ70" s="143"/>
      <c r="CR70" s="143"/>
      <c r="CS70" s="143"/>
      <c r="CT70" s="143"/>
      <c r="CU70" s="143"/>
      <c r="CV70" s="143"/>
      <c r="CW70" s="143"/>
      <c r="CX70" s="143"/>
      <c r="CY70" s="143"/>
      <c r="CZ70" s="143"/>
      <c r="DA70" s="143"/>
      <c r="DB70" s="143"/>
      <c r="DC70" s="143"/>
      <c r="DD70" s="143"/>
      <c r="DE70" s="143"/>
      <c r="DF70" s="143"/>
    </row>
    <row r="71" spans="1:110" x14ac:dyDescent="0.2">
      <c r="F71" s="143"/>
      <c r="G71" s="143"/>
      <c r="H71" s="143"/>
      <c r="I71" s="174"/>
      <c r="J71" s="175">
        <f>SUM(J72:J104)</f>
        <v>43041543.135000005</v>
      </c>
      <c r="K71" s="143"/>
      <c r="L71" s="172"/>
      <c r="M71" s="175">
        <f>SUM(M72:M104)</f>
        <v>254235.49</v>
      </c>
      <c r="N71" s="176"/>
      <c r="O71" s="174"/>
      <c r="P71" s="175">
        <f>SUM(P72:P104)</f>
        <v>42701587.414999999</v>
      </c>
      <c r="Q71" s="143"/>
      <c r="R71" s="172"/>
      <c r="S71" s="175">
        <f>SUM(S72:S104)</f>
        <v>248870.44999999998</v>
      </c>
      <c r="T71" s="175">
        <f>SUM(T72:T104)</f>
        <v>42950457.865000002</v>
      </c>
      <c r="U71" s="175"/>
      <c r="V71" s="176"/>
      <c r="W71" s="182"/>
      <c r="X71" s="175">
        <f>SUM(X72:X104)</f>
        <v>1562351.2599999998</v>
      </c>
      <c r="Y71" s="143"/>
      <c r="Z71" s="180"/>
      <c r="AA71" s="175">
        <f>SUM(AA72:AA104)</f>
        <v>0</v>
      </c>
      <c r="AB71" s="143"/>
      <c r="AC71" s="180"/>
      <c r="AD71" s="175">
        <f>SUM(AD72:AD104)</f>
        <v>11221619.489999998</v>
      </c>
      <c r="AE71" s="143"/>
      <c r="AF71" s="180"/>
      <c r="AG71" s="175">
        <f>SUM(AG72:AG104)</f>
        <v>65860.31</v>
      </c>
      <c r="AH71" s="143"/>
      <c r="AI71" s="180"/>
      <c r="AJ71" s="175">
        <f>SUM(AJ72:AJ104)</f>
        <v>14884404.790000003</v>
      </c>
      <c r="AK71" s="143"/>
      <c r="AL71" s="180"/>
      <c r="AM71" s="175">
        <f>SUM(AM72:AM104)</f>
        <v>81000.87000000001</v>
      </c>
      <c r="AN71" s="143"/>
      <c r="AO71" s="180"/>
      <c r="AP71" s="175">
        <f>SUM(AP72:AP104)</f>
        <v>12378534.520000001</v>
      </c>
      <c r="AQ71" s="143"/>
      <c r="AR71" s="180"/>
      <c r="AS71" s="175">
        <f>SUM(AS72:AS104)</f>
        <v>72162.499999999985</v>
      </c>
      <c r="AT71" s="143"/>
      <c r="AU71" s="180"/>
      <c r="AV71" s="175">
        <f>SUM(AV72:AV104)</f>
        <v>2081017.72</v>
      </c>
      <c r="AW71" s="143"/>
      <c r="AX71" s="180"/>
      <c r="AY71" s="175">
        <f>SUM(AY72:AY104)</f>
        <v>27149.670000000006</v>
      </c>
      <c r="AZ71" s="143"/>
      <c r="BA71" s="180"/>
      <c r="BB71" s="175">
        <f>SUM(BB72:BB104)</f>
        <v>298883.13000000006</v>
      </c>
      <c r="BC71" s="143"/>
      <c r="BD71" s="180"/>
      <c r="BE71" s="175">
        <f>SUM(BE72:BE104)</f>
        <v>2334.94</v>
      </c>
      <c r="BF71" s="143"/>
      <c r="BG71" s="180"/>
      <c r="BH71" s="175">
        <f>SUM(BH72:BH104)</f>
        <v>86364.410000000018</v>
      </c>
      <c r="BI71" s="143"/>
      <c r="BJ71" s="180"/>
      <c r="BK71" s="175">
        <f>SUM(BK72:BK104)</f>
        <v>1612.8</v>
      </c>
      <c r="BL71" s="143"/>
      <c r="BM71" s="143"/>
      <c r="BN71" s="175">
        <f>SUM(BN72:BN104)</f>
        <v>42501755.305000015</v>
      </c>
      <c r="BO71" s="143"/>
      <c r="BP71" s="143"/>
      <c r="BQ71" s="175">
        <f>SUM(BQ72:BQ104)</f>
        <v>249737.44999999998</v>
      </c>
      <c r="BR71" s="168"/>
      <c r="BS71" s="168"/>
      <c r="BT71" s="143"/>
      <c r="BU71" s="143"/>
      <c r="BV71" s="168"/>
      <c r="BW71" s="168"/>
      <c r="BX71" s="168"/>
      <c r="BY71" s="143"/>
      <c r="BZ71" s="177"/>
      <c r="CA71" s="173"/>
    </row>
    <row r="72" spans="1:110" x14ac:dyDescent="0.2">
      <c r="B72" s="185" t="s">
        <v>331</v>
      </c>
      <c r="C72" s="185" t="s">
        <v>332</v>
      </c>
      <c r="D72" s="186"/>
      <c r="E72" s="185" t="s">
        <v>333</v>
      </c>
      <c r="F72" s="180">
        <v>52</v>
      </c>
      <c r="G72" s="180">
        <v>52</v>
      </c>
      <c r="H72" s="180">
        <v>97.05</v>
      </c>
      <c r="I72" s="181">
        <f>VLOOKUP($B72,'[2]A - Dwelling Stock'!$B$13:$AH$463,32,FALSE)</f>
        <v>17557</v>
      </c>
      <c r="J72" s="182">
        <f t="shared" ref="J72:J104" si="68">I72*H72</f>
        <v>1703906.8499999999</v>
      </c>
      <c r="K72" s="180">
        <v>146.56</v>
      </c>
      <c r="L72" s="182">
        <f>VLOOKUP($C72,'[2]A - Dwelling Stock'!$C$13:$AH$463,32,FALSE)</f>
        <v>558</v>
      </c>
      <c r="M72" s="182">
        <f t="shared" ref="M72:M104" si="69">L72*K72</f>
        <v>81780.479999999996</v>
      </c>
      <c r="N72" s="183">
        <v>97.05</v>
      </c>
      <c r="O72" s="181">
        <f>VLOOKUP($B72,'[2]A - Dwelling Stock'!$B$13:$AH$463,32,FALSE)</f>
        <v>17557</v>
      </c>
      <c r="P72" s="182">
        <f t="shared" ref="P72:P104" si="70">O72*N72</f>
        <v>1703906.8499999999</v>
      </c>
      <c r="Q72" s="180">
        <v>146.56</v>
      </c>
      <c r="R72" s="182">
        <f>VLOOKUP($C72,'[2]A - Dwelling Stock'!$C$13:$AH$463,32,FALSE)</f>
        <v>558</v>
      </c>
      <c r="S72" s="182">
        <f t="shared" ref="S72:S104" si="71">R72*Q72</f>
        <v>81780.479999999996</v>
      </c>
      <c r="T72" s="182">
        <f t="shared" ref="T72:T104" si="72">IF(O72=0,0,(P72+S72))</f>
        <v>1785687.3299999998</v>
      </c>
      <c r="U72" s="184">
        <f t="shared" ref="U72:U104" si="73">IF(O72=0,0,T72/(O72+R72))</f>
        <v>98.575066519459</v>
      </c>
      <c r="V72" s="183">
        <v>74.569999999999993</v>
      </c>
      <c r="W72" s="195">
        <v>428</v>
      </c>
      <c r="X72" s="182">
        <f t="shared" ref="X72:X104" si="74">W72*V72</f>
        <v>31915.959999999995</v>
      </c>
      <c r="Y72" s="180">
        <v>0</v>
      </c>
      <c r="Z72" s="196">
        <v>0</v>
      </c>
      <c r="AA72" s="182">
        <f t="shared" ref="AA72:AA104" si="75">Z72*Y72</f>
        <v>0</v>
      </c>
      <c r="AB72" s="180">
        <v>83.11</v>
      </c>
      <c r="AC72" s="196">
        <v>4036</v>
      </c>
      <c r="AD72" s="182">
        <f t="shared" ref="AD72:AD104" si="76">AC72*AB72</f>
        <v>335431.96000000002</v>
      </c>
      <c r="AE72" s="180">
        <v>126.98</v>
      </c>
      <c r="AF72" s="196">
        <v>165</v>
      </c>
      <c r="AG72" s="182">
        <f t="shared" ref="AG72:AG104" si="77">AF72*AE72</f>
        <v>20951.7</v>
      </c>
      <c r="AH72" s="180">
        <v>97.63</v>
      </c>
      <c r="AI72" s="196">
        <v>7518</v>
      </c>
      <c r="AJ72" s="182">
        <f t="shared" ref="AJ72:AJ104" si="78">AI72*AH72</f>
        <v>733982.34</v>
      </c>
      <c r="AK72" s="180">
        <v>156.69</v>
      </c>
      <c r="AL72" s="196">
        <v>165</v>
      </c>
      <c r="AM72" s="182">
        <f t="shared" ref="AM72:AM104" si="79">AL72*AK72</f>
        <v>25853.85</v>
      </c>
      <c r="AN72" s="180">
        <v>107.88</v>
      </c>
      <c r="AO72" s="196">
        <v>5407</v>
      </c>
      <c r="AP72" s="182">
        <f t="shared" ref="AP72:AP104" si="80">AO72*AN72</f>
        <v>583307.16</v>
      </c>
      <c r="AQ72" s="180">
        <v>145.41</v>
      </c>
      <c r="AR72" s="196">
        <v>158</v>
      </c>
      <c r="AS72" s="182">
        <f t="shared" ref="AS72:AS104" si="81">AR72*AQ72</f>
        <v>22974.78</v>
      </c>
      <c r="AT72" s="180">
        <v>113.13</v>
      </c>
      <c r="AU72" s="196">
        <v>157</v>
      </c>
      <c r="AV72" s="182">
        <f t="shared" ref="AV72:AV104" si="82">AU72*AT72</f>
        <v>17761.41</v>
      </c>
      <c r="AW72" s="180">
        <v>170.86</v>
      </c>
      <c r="AX72" s="196">
        <v>68</v>
      </c>
      <c r="AY72" s="182">
        <f t="shared" ref="AY72:AY104" si="83">AX72*AW72</f>
        <v>11618.480000000001</v>
      </c>
      <c r="AZ72" s="180">
        <v>114.62</v>
      </c>
      <c r="BA72" s="196">
        <v>8</v>
      </c>
      <c r="BB72" s="182">
        <f t="shared" ref="BB72:BB104" si="84">BA72*AZ72</f>
        <v>916.96</v>
      </c>
      <c r="BC72" s="180">
        <v>189.07</v>
      </c>
      <c r="BD72" s="196">
        <v>2</v>
      </c>
      <c r="BE72" s="182">
        <f t="shared" ref="BE72:BE104" si="85">BD72*BC72</f>
        <v>378.14</v>
      </c>
      <c r="BF72" s="180">
        <v>142.08000000000001</v>
      </c>
      <c r="BG72" s="196">
        <v>1</v>
      </c>
      <c r="BH72" s="182">
        <f t="shared" ref="BH72:BH104" si="86">BG72*BF72</f>
        <v>142.08000000000001</v>
      </c>
      <c r="BI72" s="180">
        <v>0</v>
      </c>
      <c r="BJ72" s="196">
        <v>0</v>
      </c>
      <c r="BK72" s="182">
        <f t="shared" ref="BK72:BK104" si="87">BJ72*BI72</f>
        <v>0</v>
      </c>
      <c r="BL72" s="180">
        <v>97.05</v>
      </c>
      <c r="BM72" s="180">
        <f t="shared" ref="BM72:BM104" si="88">SUM(W72,AC72,AI72,AO72,AU72,BA72,BG72)</f>
        <v>17555</v>
      </c>
      <c r="BN72" s="182">
        <f t="shared" ref="BN72:BN104" si="89">BM72*BL72</f>
        <v>1703712.75</v>
      </c>
      <c r="BO72" s="180">
        <v>146.56</v>
      </c>
      <c r="BP72" s="180">
        <f t="shared" ref="BP72:BP104" si="90">SUM(Z72,AF72,AL72,AR72,AX72,BD72,BJ72)</f>
        <v>558</v>
      </c>
      <c r="BQ72" s="182">
        <f t="shared" ref="BQ72:BQ104" si="91">BP72*BO72</f>
        <v>81780.479999999996</v>
      </c>
      <c r="BR72" s="180">
        <v>2162540.31</v>
      </c>
      <c r="BS72" s="180">
        <v>1155599.6000000001</v>
      </c>
      <c r="BT72" s="180">
        <v>3318140</v>
      </c>
      <c r="BU72" s="180">
        <v>720076</v>
      </c>
      <c r="BV72" s="180">
        <v>107830046.40000001</v>
      </c>
      <c r="BW72" s="180">
        <v>0</v>
      </c>
      <c r="BX72" s="180">
        <v>1593547.48</v>
      </c>
      <c r="BY72" s="180">
        <v>106236499</v>
      </c>
      <c r="BZ72" s="180">
        <v>3.1</v>
      </c>
      <c r="CA72" s="180">
        <v>96.9</v>
      </c>
    </row>
    <row r="73" spans="1:110" x14ac:dyDescent="0.2">
      <c r="B73" s="185" t="s">
        <v>334</v>
      </c>
      <c r="C73" s="185" t="s">
        <v>335</v>
      </c>
      <c r="D73" s="186"/>
      <c r="E73" s="185" t="s">
        <v>336</v>
      </c>
      <c r="F73" s="180">
        <v>48</v>
      </c>
      <c r="G73" s="180">
        <v>48</v>
      </c>
      <c r="H73" s="180">
        <v>111.87</v>
      </c>
      <c r="I73" s="181">
        <f>VLOOKUP($B73,'[2]A - Dwelling Stock'!$B$13:$AH$463,32,FALSE)</f>
        <v>9922</v>
      </c>
      <c r="J73" s="182">
        <f t="shared" si="68"/>
        <v>1109974.1400000001</v>
      </c>
      <c r="K73" s="180">
        <v>246.13</v>
      </c>
      <c r="L73" s="182">
        <f>VLOOKUP($C73,'[2]A - Dwelling Stock'!$C$13:$AH$463,32,FALSE)</f>
        <v>8</v>
      </c>
      <c r="M73" s="182">
        <f t="shared" si="69"/>
        <v>1969.04</v>
      </c>
      <c r="N73" s="183">
        <v>103.26</v>
      </c>
      <c r="O73" s="181">
        <f>VLOOKUP($B73,'[2]A - Dwelling Stock'!$B$13:$AH$463,32,FALSE)</f>
        <v>9922</v>
      </c>
      <c r="P73" s="182">
        <f t="shared" si="70"/>
        <v>1024545.7200000001</v>
      </c>
      <c r="Q73" s="180">
        <v>227.2</v>
      </c>
      <c r="R73" s="182">
        <f>VLOOKUP($C73,'[2]A - Dwelling Stock'!$C$13:$AH$463,32,FALSE)</f>
        <v>8</v>
      </c>
      <c r="S73" s="182">
        <f t="shared" si="71"/>
        <v>1817.6</v>
      </c>
      <c r="T73" s="182">
        <f t="shared" si="72"/>
        <v>1026363.3200000001</v>
      </c>
      <c r="U73" s="184">
        <f t="shared" si="73"/>
        <v>103.35985095669689</v>
      </c>
      <c r="V73" s="183">
        <v>76.88</v>
      </c>
      <c r="W73" s="182">
        <v>155</v>
      </c>
      <c r="X73" s="182">
        <f t="shared" si="74"/>
        <v>11916.4</v>
      </c>
      <c r="Y73" s="180">
        <v>0</v>
      </c>
      <c r="Z73" s="180">
        <v>0</v>
      </c>
      <c r="AA73" s="182">
        <f t="shared" si="75"/>
        <v>0</v>
      </c>
      <c r="AB73" s="180">
        <v>89.85</v>
      </c>
      <c r="AC73" s="180">
        <v>2763</v>
      </c>
      <c r="AD73" s="182">
        <f t="shared" si="76"/>
        <v>248255.55</v>
      </c>
      <c r="AE73" s="180">
        <v>134.25</v>
      </c>
      <c r="AF73" s="180">
        <v>1</v>
      </c>
      <c r="AG73" s="182">
        <f t="shared" si="77"/>
        <v>134.25</v>
      </c>
      <c r="AH73" s="180">
        <v>102.85</v>
      </c>
      <c r="AI73" s="180">
        <v>4027</v>
      </c>
      <c r="AJ73" s="182">
        <f t="shared" si="78"/>
        <v>414176.94999999995</v>
      </c>
      <c r="AK73" s="180">
        <v>211.25</v>
      </c>
      <c r="AL73" s="180">
        <v>3</v>
      </c>
      <c r="AM73" s="182">
        <f t="shared" si="79"/>
        <v>633.75</v>
      </c>
      <c r="AN73" s="180">
        <v>117.47</v>
      </c>
      <c r="AO73" s="180">
        <v>2704</v>
      </c>
      <c r="AP73" s="182">
        <f t="shared" si="80"/>
        <v>317638.88</v>
      </c>
      <c r="AQ73" s="180">
        <v>262.39</v>
      </c>
      <c r="AR73" s="180">
        <v>4</v>
      </c>
      <c r="AS73" s="182">
        <f t="shared" si="81"/>
        <v>1049.56</v>
      </c>
      <c r="AT73" s="180">
        <v>130.97999999999999</v>
      </c>
      <c r="AU73" s="180">
        <v>235</v>
      </c>
      <c r="AV73" s="182">
        <f t="shared" si="82"/>
        <v>30780.3</v>
      </c>
      <c r="AW73" s="180">
        <v>0</v>
      </c>
      <c r="AX73" s="180">
        <v>0</v>
      </c>
      <c r="AY73" s="182">
        <f t="shared" si="83"/>
        <v>0</v>
      </c>
      <c r="AZ73" s="180">
        <v>149.4</v>
      </c>
      <c r="BA73" s="180">
        <v>11</v>
      </c>
      <c r="BB73" s="182">
        <f t="shared" si="84"/>
        <v>1643.4</v>
      </c>
      <c r="BC73" s="180">
        <v>0</v>
      </c>
      <c r="BD73" s="180">
        <v>0</v>
      </c>
      <c r="BE73" s="182">
        <f t="shared" si="85"/>
        <v>0</v>
      </c>
      <c r="BF73" s="180">
        <v>163.55000000000001</v>
      </c>
      <c r="BG73" s="180">
        <v>2</v>
      </c>
      <c r="BH73" s="182">
        <f t="shared" si="86"/>
        <v>327.10000000000002</v>
      </c>
      <c r="BI73" s="180">
        <v>0</v>
      </c>
      <c r="BJ73" s="180">
        <v>0</v>
      </c>
      <c r="BK73" s="182">
        <f t="shared" si="87"/>
        <v>0</v>
      </c>
      <c r="BL73" s="180">
        <v>103.27</v>
      </c>
      <c r="BM73" s="180">
        <f t="shared" si="88"/>
        <v>9897</v>
      </c>
      <c r="BN73" s="182">
        <f t="shared" si="89"/>
        <v>1022063.19</v>
      </c>
      <c r="BO73" s="180">
        <v>227.2</v>
      </c>
      <c r="BP73" s="180">
        <f t="shared" si="90"/>
        <v>8</v>
      </c>
      <c r="BQ73" s="182">
        <f t="shared" si="91"/>
        <v>1817.6</v>
      </c>
      <c r="BR73" s="180">
        <v>1830161</v>
      </c>
      <c r="BS73" s="180">
        <v>1617097</v>
      </c>
      <c r="BT73" s="180">
        <v>1992396</v>
      </c>
      <c r="BU73" s="180">
        <v>184908</v>
      </c>
      <c r="BV73" s="180">
        <v>55518844</v>
      </c>
      <c r="BW73" s="180">
        <v>334076</v>
      </c>
      <c r="BX73" s="180">
        <v>373947</v>
      </c>
      <c r="BY73" s="180">
        <v>54810821</v>
      </c>
      <c r="BZ73" s="180">
        <v>6.2</v>
      </c>
      <c r="CA73" s="180">
        <v>96.4</v>
      </c>
    </row>
    <row r="74" spans="1:110" x14ac:dyDescent="0.2">
      <c r="B74" s="185" t="s">
        <v>337</v>
      </c>
      <c r="C74" s="185" t="s">
        <v>338</v>
      </c>
      <c r="D74" s="186"/>
      <c r="E74" s="185" t="s">
        <v>339</v>
      </c>
      <c r="F74" s="180">
        <v>0</v>
      </c>
      <c r="G74" s="180">
        <v>0</v>
      </c>
      <c r="H74" s="180">
        <v>0</v>
      </c>
      <c r="I74" s="181">
        <f>VLOOKUP($B74,'[2]A - Dwelling Stock'!$B$13:$AH$463,32,FALSE)</f>
        <v>0</v>
      </c>
      <c r="J74" s="182">
        <f t="shared" si="68"/>
        <v>0</v>
      </c>
      <c r="K74" s="180">
        <v>0</v>
      </c>
      <c r="L74" s="182">
        <f>VLOOKUP($C74,'[2]A - Dwelling Stock'!$C$13:$AH$463,32,FALSE)</f>
        <v>0</v>
      </c>
      <c r="M74" s="182">
        <f t="shared" si="69"/>
        <v>0</v>
      </c>
      <c r="N74" s="183">
        <v>0</v>
      </c>
      <c r="O74" s="181">
        <f>VLOOKUP($B74,'[2]A - Dwelling Stock'!$B$13:$AH$463,32,FALSE)</f>
        <v>0</v>
      </c>
      <c r="P74" s="182">
        <f t="shared" si="70"/>
        <v>0</v>
      </c>
      <c r="Q74" s="180">
        <v>0</v>
      </c>
      <c r="R74" s="182">
        <f>VLOOKUP($C74,'[2]A - Dwelling Stock'!$C$13:$AH$463,32,FALSE)</f>
        <v>0</v>
      </c>
      <c r="S74" s="182">
        <f t="shared" si="71"/>
        <v>0</v>
      </c>
      <c r="T74" s="182">
        <f t="shared" si="72"/>
        <v>0</v>
      </c>
      <c r="U74" s="184">
        <f t="shared" si="73"/>
        <v>0</v>
      </c>
      <c r="V74" s="183">
        <v>0</v>
      </c>
      <c r="W74" s="182">
        <v>0</v>
      </c>
      <c r="X74" s="182">
        <f t="shared" si="74"/>
        <v>0</v>
      </c>
      <c r="Y74" s="180">
        <v>0</v>
      </c>
      <c r="Z74" s="180">
        <v>0</v>
      </c>
      <c r="AA74" s="182">
        <f t="shared" si="75"/>
        <v>0</v>
      </c>
      <c r="AB74" s="180">
        <v>0</v>
      </c>
      <c r="AC74" s="180">
        <v>0</v>
      </c>
      <c r="AD74" s="182">
        <f t="shared" si="76"/>
        <v>0</v>
      </c>
      <c r="AE74" s="180">
        <v>0</v>
      </c>
      <c r="AF74" s="180">
        <v>0</v>
      </c>
      <c r="AG74" s="182">
        <f t="shared" si="77"/>
        <v>0</v>
      </c>
      <c r="AH74" s="180">
        <v>0</v>
      </c>
      <c r="AI74" s="180">
        <v>0</v>
      </c>
      <c r="AJ74" s="182">
        <f t="shared" si="78"/>
        <v>0</v>
      </c>
      <c r="AK74" s="180">
        <v>0</v>
      </c>
      <c r="AL74" s="180">
        <v>0</v>
      </c>
      <c r="AM74" s="182">
        <f t="shared" si="79"/>
        <v>0</v>
      </c>
      <c r="AN74" s="180">
        <v>0</v>
      </c>
      <c r="AO74" s="180">
        <v>0</v>
      </c>
      <c r="AP74" s="182">
        <f t="shared" si="80"/>
        <v>0</v>
      </c>
      <c r="AQ74" s="180">
        <v>0</v>
      </c>
      <c r="AR74" s="180">
        <v>0</v>
      </c>
      <c r="AS74" s="182">
        <f t="shared" si="81"/>
        <v>0</v>
      </c>
      <c r="AT74" s="180">
        <v>0</v>
      </c>
      <c r="AU74" s="180">
        <v>0</v>
      </c>
      <c r="AV74" s="182">
        <f t="shared" si="82"/>
        <v>0</v>
      </c>
      <c r="AW74" s="180">
        <v>0</v>
      </c>
      <c r="AX74" s="180">
        <v>0</v>
      </c>
      <c r="AY74" s="182">
        <f t="shared" si="83"/>
        <v>0</v>
      </c>
      <c r="AZ74" s="180">
        <v>0</v>
      </c>
      <c r="BA74" s="180">
        <v>0</v>
      </c>
      <c r="BB74" s="182">
        <f t="shared" si="84"/>
        <v>0</v>
      </c>
      <c r="BC74" s="180">
        <v>0</v>
      </c>
      <c r="BD74" s="180">
        <v>0</v>
      </c>
      <c r="BE74" s="182">
        <f t="shared" si="85"/>
        <v>0</v>
      </c>
      <c r="BF74" s="180">
        <v>0</v>
      </c>
      <c r="BG74" s="180">
        <v>0</v>
      </c>
      <c r="BH74" s="182">
        <f t="shared" si="86"/>
        <v>0</v>
      </c>
      <c r="BI74" s="180">
        <v>0</v>
      </c>
      <c r="BJ74" s="180">
        <v>0</v>
      </c>
      <c r="BK74" s="182">
        <f t="shared" si="87"/>
        <v>0</v>
      </c>
      <c r="BL74" s="180">
        <v>0</v>
      </c>
      <c r="BM74" s="180">
        <f t="shared" si="88"/>
        <v>0</v>
      </c>
      <c r="BN74" s="182">
        <f t="shared" si="89"/>
        <v>0</v>
      </c>
      <c r="BO74" s="180">
        <v>0</v>
      </c>
      <c r="BP74" s="180">
        <f t="shared" si="90"/>
        <v>0</v>
      </c>
      <c r="BQ74" s="182">
        <f t="shared" si="91"/>
        <v>0</v>
      </c>
      <c r="BR74" s="180">
        <v>0</v>
      </c>
      <c r="BS74" s="180">
        <v>0</v>
      </c>
      <c r="BT74" s="180">
        <v>0</v>
      </c>
      <c r="BU74" s="180">
        <v>0</v>
      </c>
      <c r="BV74" s="180">
        <v>0</v>
      </c>
      <c r="BW74" s="180">
        <v>0</v>
      </c>
      <c r="BX74" s="180">
        <v>0</v>
      </c>
      <c r="BY74" s="180">
        <v>0</v>
      </c>
      <c r="BZ74" s="180">
        <v>0</v>
      </c>
      <c r="CA74" s="180">
        <v>0</v>
      </c>
    </row>
    <row r="75" spans="1:110" x14ac:dyDescent="0.2">
      <c r="B75" s="185" t="s">
        <v>340</v>
      </c>
      <c r="C75" s="185" t="s">
        <v>341</v>
      </c>
      <c r="D75" s="186"/>
      <c r="E75" s="185" t="s">
        <v>342</v>
      </c>
      <c r="F75" s="180">
        <v>52</v>
      </c>
      <c r="G75" s="180">
        <v>0</v>
      </c>
      <c r="H75" s="180">
        <v>113.62</v>
      </c>
      <c r="I75" s="181">
        <f>VLOOKUP($B75,'[2]A - Dwelling Stock'!$B$13:$AH$463,32,FALSE)</f>
        <v>8054</v>
      </c>
      <c r="J75" s="182">
        <f t="shared" si="68"/>
        <v>915095.48</v>
      </c>
      <c r="K75" s="180">
        <v>0</v>
      </c>
      <c r="L75" s="182">
        <f>VLOOKUP($C75,'[2]A - Dwelling Stock'!$C$13:$AH$463,32,FALSE)</f>
        <v>0</v>
      </c>
      <c r="M75" s="182">
        <f t="shared" si="69"/>
        <v>0</v>
      </c>
      <c r="N75" s="183">
        <v>113.62</v>
      </c>
      <c r="O75" s="181">
        <f>VLOOKUP($B75,'[2]A - Dwelling Stock'!$B$13:$AH$463,32,FALSE)</f>
        <v>8054</v>
      </c>
      <c r="P75" s="182">
        <f t="shared" si="70"/>
        <v>915095.48</v>
      </c>
      <c r="Q75" s="180">
        <v>0</v>
      </c>
      <c r="R75" s="182">
        <f>VLOOKUP($C75,'[2]A - Dwelling Stock'!$C$13:$AH$463,32,FALSE)</f>
        <v>0</v>
      </c>
      <c r="S75" s="182">
        <f t="shared" si="71"/>
        <v>0</v>
      </c>
      <c r="T75" s="182">
        <f t="shared" si="72"/>
        <v>915095.48</v>
      </c>
      <c r="U75" s="184">
        <f t="shared" si="73"/>
        <v>113.62</v>
      </c>
      <c r="V75" s="183">
        <v>87.41</v>
      </c>
      <c r="W75" s="182">
        <v>420</v>
      </c>
      <c r="X75" s="182">
        <f t="shared" si="74"/>
        <v>36712.199999999997</v>
      </c>
      <c r="Y75" s="180">
        <v>0</v>
      </c>
      <c r="Z75" s="180">
        <v>0</v>
      </c>
      <c r="AA75" s="182">
        <f t="shared" si="75"/>
        <v>0</v>
      </c>
      <c r="AB75" s="180">
        <v>101.09</v>
      </c>
      <c r="AC75" s="180">
        <v>2509</v>
      </c>
      <c r="AD75" s="182">
        <f t="shared" si="76"/>
        <v>253634.81</v>
      </c>
      <c r="AE75" s="180">
        <v>0</v>
      </c>
      <c r="AF75" s="180">
        <v>0</v>
      </c>
      <c r="AG75" s="182">
        <f t="shared" si="77"/>
        <v>0</v>
      </c>
      <c r="AH75" s="180">
        <v>114.63</v>
      </c>
      <c r="AI75" s="180">
        <v>2602</v>
      </c>
      <c r="AJ75" s="182">
        <f t="shared" si="78"/>
        <v>298267.26</v>
      </c>
      <c r="AK75" s="180">
        <v>0</v>
      </c>
      <c r="AL75" s="180">
        <v>0</v>
      </c>
      <c r="AM75" s="182">
        <f t="shared" si="79"/>
        <v>0</v>
      </c>
      <c r="AN75" s="180">
        <v>127.17</v>
      </c>
      <c r="AO75" s="180">
        <v>2038</v>
      </c>
      <c r="AP75" s="182">
        <f t="shared" si="80"/>
        <v>259172.46</v>
      </c>
      <c r="AQ75" s="180">
        <v>0</v>
      </c>
      <c r="AR75" s="180">
        <v>0</v>
      </c>
      <c r="AS75" s="182">
        <f t="shared" si="81"/>
        <v>0</v>
      </c>
      <c r="AT75" s="180">
        <v>137.72999999999999</v>
      </c>
      <c r="AU75" s="180">
        <v>416</v>
      </c>
      <c r="AV75" s="182">
        <f t="shared" si="82"/>
        <v>57295.679999999993</v>
      </c>
      <c r="AW75" s="180">
        <v>0</v>
      </c>
      <c r="AX75" s="180">
        <v>0</v>
      </c>
      <c r="AY75" s="182">
        <f t="shared" si="83"/>
        <v>0</v>
      </c>
      <c r="AZ75" s="180">
        <v>147.38</v>
      </c>
      <c r="BA75" s="180">
        <v>60</v>
      </c>
      <c r="BB75" s="182">
        <f t="shared" si="84"/>
        <v>8842.7999999999993</v>
      </c>
      <c r="BC75" s="180">
        <v>0</v>
      </c>
      <c r="BD75" s="180">
        <v>0</v>
      </c>
      <c r="BE75" s="182">
        <f t="shared" si="85"/>
        <v>0</v>
      </c>
      <c r="BF75" s="180">
        <v>151.04</v>
      </c>
      <c r="BG75" s="180">
        <v>9</v>
      </c>
      <c r="BH75" s="182">
        <f t="shared" si="86"/>
        <v>1359.36</v>
      </c>
      <c r="BI75" s="180">
        <v>0</v>
      </c>
      <c r="BJ75" s="180">
        <v>0</v>
      </c>
      <c r="BK75" s="182">
        <f t="shared" si="87"/>
        <v>0</v>
      </c>
      <c r="BL75" s="180">
        <v>113.62</v>
      </c>
      <c r="BM75" s="180">
        <f t="shared" si="88"/>
        <v>8054</v>
      </c>
      <c r="BN75" s="182">
        <f t="shared" si="89"/>
        <v>915095.48</v>
      </c>
      <c r="BO75" s="180">
        <v>0</v>
      </c>
      <c r="BP75" s="180">
        <f t="shared" si="90"/>
        <v>0</v>
      </c>
      <c r="BQ75" s="182">
        <f t="shared" si="91"/>
        <v>0</v>
      </c>
      <c r="BR75" s="180">
        <v>2549471.86</v>
      </c>
      <c r="BS75" s="180">
        <v>929455.79</v>
      </c>
      <c r="BT75" s="180">
        <v>806838</v>
      </c>
      <c r="BU75" s="180">
        <v>52344</v>
      </c>
      <c r="BV75" s="180">
        <v>48665400</v>
      </c>
      <c r="BW75" s="180">
        <v>821.88</v>
      </c>
      <c r="BX75" s="180">
        <v>286651.5</v>
      </c>
      <c r="BY75" s="180">
        <v>48377927</v>
      </c>
      <c r="BZ75" s="180">
        <v>7.1</v>
      </c>
      <c r="CA75" s="180">
        <v>98.3</v>
      </c>
    </row>
    <row r="76" spans="1:110" x14ac:dyDescent="0.2">
      <c r="B76" s="185" t="s">
        <v>343</v>
      </c>
      <c r="C76" s="185" t="s">
        <v>344</v>
      </c>
      <c r="D76" s="186"/>
      <c r="E76" s="185" t="s">
        <v>345</v>
      </c>
      <c r="F76" s="180">
        <v>0</v>
      </c>
      <c r="G76" s="180">
        <v>0</v>
      </c>
      <c r="H76" s="180">
        <v>0</v>
      </c>
      <c r="I76" s="181">
        <f>VLOOKUP($B76,'[2]A - Dwelling Stock'!$B$13:$AH$463,32,FALSE)</f>
        <v>0</v>
      </c>
      <c r="J76" s="182">
        <f t="shared" si="68"/>
        <v>0</v>
      </c>
      <c r="K76" s="180">
        <v>0</v>
      </c>
      <c r="L76" s="182">
        <f>VLOOKUP($C76,'[2]A - Dwelling Stock'!$C$13:$AH$463,32,FALSE)</f>
        <v>0</v>
      </c>
      <c r="M76" s="182">
        <f t="shared" si="69"/>
        <v>0</v>
      </c>
      <c r="N76" s="183">
        <v>0</v>
      </c>
      <c r="O76" s="181">
        <f>VLOOKUP($B76,'[2]A - Dwelling Stock'!$B$13:$AH$463,32,FALSE)</f>
        <v>0</v>
      </c>
      <c r="P76" s="182">
        <f t="shared" si="70"/>
        <v>0</v>
      </c>
      <c r="Q76" s="180">
        <v>0</v>
      </c>
      <c r="R76" s="182">
        <f>VLOOKUP($C76,'[2]A - Dwelling Stock'!$C$13:$AH$463,32,FALSE)</f>
        <v>0</v>
      </c>
      <c r="S76" s="182">
        <f t="shared" si="71"/>
        <v>0</v>
      </c>
      <c r="T76" s="182">
        <f t="shared" si="72"/>
        <v>0</v>
      </c>
      <c r="U76" s="184">
        <f t="shared" si="73"/>
        <v>0</v>
      </c>
      <c r="V76" s="183">
        <v>0</v>
      </c>
      <c r="W76" s="182">
        <v>0</v>
      </c>
      <c r="X76" s="182">
        <f t="shared" si="74"/>
        <v>0</v>
      </c>
      <c r="Y76" s="180">
        <v>0</v>
      </c>
      <c r="Z76" s="180">
        <v>0</v>
      </c>
      <c r="AA76" s="182">
        <f t="shared" si="75"/>
        <v>0</v>
      </c>
      <c r="AB76" s="180">
        <v>0</v>
      </c>
      <c r="AC76" s="180">
        <v>0</v>
      </c>
      <c r="AD76" s="182">
        <f t="shared" si="76"/>
        <v>0</v>
      </c>
      <c r="AE76" s="180">
        <v>0</v>
      </c>
      <c r="AF76" s="180">
        <v>0</v>
      </c>
      <c r="AG76" s="182">
        <f t="shared" si="77"/>
        <v>0</v>
      </c>
      <c r="AH76" s="180">
        <v>0</v>
      </c>
      <c r="AI76" s="180">
        <v>0</v>
      </c>
      <c r="AJ76" s="182">
        <f t="shared" si="78"/>
        <v>0</v>
      </c>
      <c r="AK76" s="180">
        <v>0</v>
      </c>
      <c r="AL76" s="180">
        <v>0</v>
      </c>
      <c r="AM76" s="182">
        <f t="shared" si="79"/>
        <v>0</v>
      </c>
      <c r="AN76" s="180">
        <v>0</v>
      </c>
      <c r="AO76" s="180">
        <v>0</v>
      </c>
      <c r="AP76" s="182">
        <f t="shared" si="80"/>
        <v>0</v>
      </c>
      <c r="AQ76" s="180">
        <v>0</v>
      </c>
      <c r="AR76" s="180">
        <v>0</v>
      </c>
      <c r="AS76" s="182">
        <f t="shared" si="81"/>
        <v>0</v>
      </c>
      <c r="AT76" s="180">
        <v>0</v>
      </c>
      <c r="AU76" s="180">
        <v>0</v>
      </c>
      <c r="AV76" s="182">
        <f t="shared" si="82"/>
        <v>0</v>
      </c>
      <c r="AW76" s="180">
        <v>0</v>
      </c>
      <c r="AX76" s="180">
        <v>0</v>
      </c>
      <c r="AY76" s="182">
        <f t="shared" si="83"/>
        <v>0</v>
      </c>
      <c r="AZ76" s="180">
        <v>0</v>
      </c>
      <c r="BA76" s="180">
        <v>0</v>
      </c>
      <c r="BB76" s="182">
        <f t="shared" si="84"/>
        <v>0</v>
      </c>
      <c r="BC76" s="180">
        <v>0</v>
      </c>
      <c r="BD76" s="180">
        <v>0</v>
      </c>
      <c r="BE76" s="182">
        <f t="shared" si="85"/>
        <v>0</v>
      </c>
      <c r="BF76" s="180">
        <v>0</v>
      </c>
      <c r="BG76" s="180">
        <v>0</v>
      </c>
      <c r="BH76" s="182">
        <f t="shared" si="86"/>
        <v>0</v>
      </c>
      <c r="BI76" s="180">
        <v>0</v>
      </c>
      <c r="BJ76" s="180">
        <v>0</v>
      </c>
      <c r="BK76" s="182">
        <f t="shared" si="87"/>
        <v>0</v>
      </c>
      <c r="BL76" s="180">
        <v>0</v>
      </c>
      <c r="BM76" s="180">
        <f t="shared" si="88"/>
        <v>0</v>
      </c>
      <c r="BN76" s="182">
        <f t="shared" si="89"/>
        <v>0</v>
      </c>
      <c r="BO76" s="180">
        <v>0</v>
      </c>
      <c r="BP76" s="180">
        <f t="shared" si="90"/>
        <v>0</v>
      </c>
      <c r="BQ76" s="182">
        <f t="shared" si="91"/>
        <v>0</v>
      </c>
      <c r="BR76" s="180">
        <v>0</v>
      </c>
      <c r="BS76" s="180">
        <v>0</v>
      </c>
      <c r="BT76" s="180">
        <v>0</v>
      </c>
      <c r="BU76" s="180">
        <v>0</v>
      </c>
      <c r="BV76" s="180">
        <v>0</v>
      </c>
      <c r="BW76" s="180">
        <v>0</v>
      </c>
      <c r="BX76" s="180">
        <v>0</v>
      </c>
      <c r="BY76" s="180">
        <v>0</v>
      </c>
      <c r="BZ76" s="180">
        <v>0</v>
      </c>
      <c r="CA76" s="180">
        <v>0</v>
      </c>
    </row>
    <row r="77" spans="1:110" x14ac:dyDescent="0.2">
      <c r="B77" s="185" t="s">
        <v>346</v>
      </c>
      <c r="C77" s="185" t="s">
        <v>347</v>
      </c>
      <c r="D77" s="186"/>
      <c r="E77" s="185" t="s">
        <v>348</v>
      </c>
      <c r="F77" s="180">
        <v>52</v>
      </c>
      <c r="G77" s="180">
        <v>0</v>
      </c>
      <c r="H77" s="180">
        <v>114.72</v>
      </c>
      <c r="I77" s="181">
        <f>VLOOKUP($B77,'[2]A - Dwelling Stock'!$B$13:$AH$463,32,FALSE)</f>
        <v>23197</v>
      </c>
      <c r="J77" s="182">
        <f t="shared" si="68"/>
        <v>2661159.84</v>
      </c>
      <c r="K77" s="180">
        <v>0</v>
      </c>
      <c r="L77" s="182">
        <f>VLOOKUP($C77,'[2]A - Dwelling Stock'!$C$13:$AH$463,32,FALSE)</f>
        <v>0</v>
      </c>
      <c r="M77" s="182">
        <f t="shared" si="69"/>
        <v>0</v>
      </c>
      <c r="N77" s="183">
        <v>114.72</v>
      </c>
      <c r="O77" s="181">
        <f>VLOOKUP($B77,'[2]A - Dwelling Stock'!$B$13:$AH$463,32,FALSE)</f>
        <v>23197</v>
      </c>
      <c r="P77" s="182">
        <f t="shared" si="70"/>
        <v>2661159.84</v>
      </c>
      <c r="Q77" s="180">
        <v>0</v>
      </c>
      <c r="R77" s="182">
        <f>VLOOKUP($C77,'[2]A - Dwelling Stock'!$C$13:$AH$463,32,FALSE)</f>
        <v>0</v>
      </c>
      <c r="S77" s="182">
        <f t="shared" si="71"/>
        <v>0</v>
      </c>
      <c r="T77" s="182">
        <f t="shared" si="72"/>
        <v>2661159.84</v>
      </c>
      <c r="U77" s="184">
        <f t="shared" si="73"/>
        <v>114.72</v>
      </c>
      <c r="V77" s="183">
        <v>85.58</v>
      </c>
      <c r="W77" s="182">
        <v>2042</v>
      </c>
      <c r="X77" s="182">
        <f t="shared" si="74"/>
        <v>174754.36</v>
      </c>
      <c r="Y77" s="180">
        <v>0</v>
      </c>
      <c r="Z77" s="180">
        <v>0</v>
      </c>
      <c r="AA77" s="182">
        <f t="shared" si="75"/>
        <v>0</v>
      </c>
      <c r="AB77" s="180">
        <v>102.15</v>
      </c>
      <c r="AC77" s="180">
        <v>7492</v>
      </c>
      <c r="AD77" s="182">
        <f t="shared" si="76"/>
        <v>765307.8</v>
      </c>
      <c r="AE77" s="180">
        <v>0</v>
      </c>
      <c r="AF77" s="180">
        <v>0</v>
      </c>
      <c r="AG77" s="182">
        <f t="shared" si="77"/>
        <v>0</v>
      </c>
      <c r="AH77" s="180">
        <v>116.95</v>
      </c>
      <c r="AI77" s="180">
        <v>7336</v>
      </c>
      <c r="AJ77" s="182">
        <f t="shared" si="78"/>
        <v>857945.20000000007</v>
      </c>
      <c r="AK77" s="180">
        <v>0</v>
      </c>
      <c r="AL77" s="180">
        <v>0</v>
      </c>
      <c r="AM77" s="182">
        <f t="shared" si="79"/>
        <v>0</v>
      </c>
      <c r="AN77" s="180">
        <v>131.03</v>
      </c>
      <c r="AO77" s="180">
        <v>4855</v>
      </c>
      <c r="AP77" s="182">
        <f t="shared" si="80"/>
        <v>636150.65</v>
      </c>
      <c r="AQ77" s="180">
        <v>0</v>
      </c>
      <c r="AR77" s="180">
        <v>0</v>
      </c>
      <c r="AS77" s="182">
        <f t="shared" si="81"/>
        <v>0</v>
      </c>
      <c r="AT77" s="180">
        <v>145.52000000000001</v>
      </c>
      <c r="AU77" s="180">
        <v>1156</v>
      </c>
      <c r="AV77" s="182">
        <f t="shared" si="82"/>
        <v>168221.12000000002</v>
      </c>
      <c r="AW77" s="180">
        <v>0</v>
      </c>
      <c r="AX77" s="180">
        <v>0</v>
      </c>
      <c r="AY77" s="182">
        <f t="shared" si="83"/>
        <v>0</v>
      </c>
      <c r="AZ77" s="180">
        <v>160.29</v>
      </c>
      <c r="BA77" s="180">
        <v>184</v>
      </c>
      <c r="BB77" s="182">
        <f t="shared" si="84"/>
        <v>29493.359999999997</v>
      </c>
      <c r="BC77" s="180">
        <v>0</v>
      </c>
      <c r="BD77" s="180">
        <v>0</v>
      </c>
      <c r="BE77" s="182">
        <f t="shared" si="85"/>
        <v>0</v>
      </c>
      <c r="BF77" s="180">
        <v>167.6</v>
      </c>
      <c r="BG77" s="180">
        <v>48</v>
      </c>
      <c r="BH77" s="182">
        <f t="shared" si="86"/>
        <v>8044.7999999999993</v>
      </c>
      <c r="BI77" s="180">
        <v>0</v>
      </c>
      <c r="BJ77" s="180">
        <v>0</v>
      </c>
      <c r="BK77" s="182">
        <f t="shared" si="87"/>
        <v>0</v>
      </c>
      <c r="BL77" s="180">
        <v>114.72</v>
      </c>
      <c r="BM77" s="180">
        <f t="shared" si="88"/>
        <v>23113</v>
      </c>
      <c r="BN77" s="182">
        <f t="shared" si="89"/>
        <v>2651523.36</v>
      </c>
      <c r="BO77" s="180">
        <v>0</v>
      </c>
      <c r="BP77" s="180">
        <f t="shared" si="90"/>
        <v>0</v>
      </c>
      <c r="BQ77" s="182">
        <f t="shared" si="91"/>
        <v>0</v>
      </c>
      <c r="BR77" s="180">
        <v>2769037.93</v>
      </c>
      <c r="BS77" s="180">
        <v>1728831.79</v>
      </c>
      <c r="BT77" s="180">
        <v>565711</v>
      </c>
      <c r="BU77" s="180">
        <v>546646</v>
      </c>
      <c r="BV77" s="180">
        <v>138140626.19999999</v>
      </c>
      <c r="BW77" s="180">
        <v>49486.39</v>
      </c>
      <c r="BX77" s="180">
        <v>3428595.31</v>
      </c>
      <c r="BY77" s="180">
        <v>134662545</v>
      </c>
      <c r="BZ77" s="180">
        <v>3.3</v>
      </c>
      <c r="CA77" s="180">
        <v>99.6</v>
      </c>
    </row>
    <row r="78" spans="1:110" x14ac:dyDescent="0.2">
      <c r="B78" s="185" t="s">
        <v>349</v>
      </c>
      <c r="C78" s="185" t="s">
        <v>350</v>
      </c>
      <c r="D78" s="186"/>
      <c r="E78" s="185" t="s">
        <v>351</v>
      </c>
      <c r="F78" s="180">
        <v>52</v>
      </c>
      <c r="G78" s="180">
        <v>0</v>
      </c>
      <c r="H78" s="180">
        <v>104.73</v>
      </c>
      <c r="I78" s="181">
        <f>VLOOKUP($B78,'[2]A - Dwelling Stock'!$B$13:$AH$463,32,FALSE)</f>
        <v>1944</v>
      </c>
      <c r="J78" s="182">
        <f t="shared" si="68"/>
        <v>203595.12</v>
      </c>
      <c r="K78" s="180">
        <v>0</v>
      </c>
      <c r="L78" s="182">
        <f>VLOOKUP($C78,'[2]A - Dwelling Stock'!$C$13:$AH$463,32,FALSE)</f>
        <v>0</v>
      </c>
      <c r="M78" s="182">
        <f t="shared" si="69"/>
        <v>0</v>
      </c>
      <c r="N78" s="183">
        <v>104.73</v>
      </c>
      <c r="O78" s="181">
        <f>VLOOKUP($B78,'[2]A - Dwelling Stock'!$B$13:$AH$463,32,FALSE)</f>
        <v>1944</v>
      </c>
      <c r="P78" s="182">
        <f t="shared" si="70"/>
        <v>203595.12</v>
      </c>
      <c r="Q78" s="180">
        <v>0</v>
      </c>
      <c r="R78" s="182">
        <f>VLOOKUP($C78,'[2]A - Dwelling Stock'!$C$13:$AH$463,32,FALSE)</f>
        <v>0</v>
      </c>
      <c r="S78" s="182">
        <f t="shared" si="71"/>
        <v>0</v>
      </c>
      <c r="T78" s="182">
        <f t="shared" si="72"/>
        <v>203595.12</v>
      </c>
      <c r="U78" s="184">
        <f t="shared" si="73"/>
        <v>104.73</v>
      </c>
      <c r="V78" s="183">
        <v>84.09</v>
      </c>
      <c r="W78" s="182">
        <v>409</v>
      </c>
      <c r="X78" s="182">
        <f t="shared" si="74"/>
        <v>34392.810000000005</v>
      </c>
      <c r="Y78" s="180">
        <v>0</v>
      </c>
      <c r="Z78" s="180">
        <v>0</v>
      </c>
      <c r="AA78" s="182">
        <f t="shared" si="75"/>
        <v>0</v>
      </c>
      <c r="AB78" s="180">
        <v>101.11</v>
      </c>
      <c r="AC78" s="180">
        <v>549</v>
      </c>
      <c r="AD78" s="182">
        <f t="shared" si="76"/>
        <v>55509.39</v>
      </c>
      <c r="AE78" s="180">
        <v>0</v>
      </c>
      <c r="AF78" s="180">
        <v>0</v>
      </c>
      <c r="AG78" s="182">
        <f t="shared" si="77"/>
        <v>0</v>
      </c>
      <c r="AH78" s="180">
        <v>111.88</v>
      </c>
      <c r="AI78" s="180">
        <v>588</v>
      </c>
      <c r="AJ78" s="182">
        <f t="shared" si="78"/>
        <v>65785.440000000002</v>
      </c>
      <c r="AK78" s="180">
        <v>0</v>
      </c>
      <c r="AL78" s="180">
        <v>0</v>
      </c>
      <c r="AM78" s="182">
        <f t="shared" si="79"/>
        <v>0</v>
      </c>
      <c r="AN78" s="180">
        <v>121</v>
      </c>
      <c r="AO78" s="180">
        <v>375</v>
      </c>
      <c r="AP78" s="182">
        <f t="shared" si="80"/>
        <v>45375</v>
      </c>
      <c r="AQ78" s="180">
        <v>0</v>
      </c>
      <c r="AR78" s="180">
        <v>0</v>
      </c>
      <c r="AS78" s="182">
        <f t="shared" si="81"/>
        <v>0</v>
      </c>
      <c r="AT78" s="180">
        <v>134.69999999999999</v>
      </c>
      <c r="AU78" s="180">
        <v>23</v>
      </c>
      <c r="AV78" s="182">
        <f t="shared" si="82"/>
        <v>3098.1</v>
      </c>
      <c r="AW78" s="180">
        <v>0</v>
      </c>
      <c r="AX78" s="180">
        <v>0</v>
      </c>
      <c r="AY78" s="182">
        <f t="shared" si="83"/>
        <v>0</v>
      </c>
      <c r="AZ78" s="180">
        <v>0</v>
      </c>
      <c r="BA78" s="180">
        <v>0</v>
      </c>
      <c r="BB78" s="182">
        <f t="shared" si="84"/>
        <v>0</v>
      </c>
      <c r="BC78" s="180">
        <v>0</v>
      </c>
      <c r="BD78" s="180">
        <v>0</v>
      </c>
      <c r="BE78" s="182">
        <f t="shared" si="85"/>
        <v>0</v>
      </c>
      <c r="BF78" s="180">
        <v>0</v>
      </c>
      <c r="BG78" s="180">
        <v>0</v>
      </c>
      <c r="BH78" s="182">
        <f t="shared" si="86"/>
        <v>0</v>
      </c>
      <c r="BI78" s="180">
        <v>0</v>
      </c>
      <c r="BJ78" s="180">
        <v>0</v>
      </c>
      <c r="BK78" s="182">
        <f t="shared" si="87"/>
        <v>0</v>
      </c>
      <c r="BL78" s="180">
        <v>104.73</v>
      </c>
      <c r="BM78" s="180">
        <f t="shared" si="88"/>
        <v>1944</v>
      </c>
      <c r="BN78" s="182">
        <f t="shared" si="89"/>
        <v>203595.12</v>
      </c>
      <c r="BO78" s="180">
        <v>0</v>
      </c>
      <c r="BP78" s="180">
        <f t="shared" si="90"/>
        <v>0</v>
      </c>
      <c r="BQ78" s="182">
        <f t="shared" si="91"/>
        <v>0</v>
      </c>
      <c r="BR78" s="180">
        <v>234415.19</v>
      </c>
      <c r="BS78" s="180">
        <v>118013.53</v>
      </c>
      <c r="BT78" s="180">
        <v>234415</v>
      </c>
      <c r="BU78" s="180">
        <v>39628</v>
      </c>
      <c r="BV78" s="180">
        <v>10647858.800000001</v>
      </c>
      <c r="BW78" s="180">
        <v>0</v>
      </c>
      <c r="BX78" s="180">
        <v>133102</v>
      </c>
      <c r="BY78" s="180">
        <v>10514757</v>
      </c>
      <c r="BZ78" s="180">
        <v>3.3</v>
      </c>
      <c r="CA78" s="180">
        <v>97.8</v>
      </c>
    </row>
    <row r="79" spans="1:110" x14ac:dyDescent="0.2">
      <c r="B79" s="185" t="s">
        <v>352</v>
      </c>
      <c r="C79" s="185" t="s">
        <v>353</v>
      </c>
      <c r="D79" s="186"/>
      <c r="E79" s="185" t="s">
        <v>354</v>
      </c>
      <c r="F79" s="180">
        <v>50</v>
      </c>
      <c r="G79" s="180">
        <v>50</v>
      </c>
      <c r="H79" s="180">
        <v>110.43</v>
      </c>
      <c r="I79" s="181">
        <f>VLOOKUP($B79,'[2]A - Dwelling Stock'!$B$13:$AH$463,32,FALSE)</f>
        <v>13706</v>
      </c>
      <c r="J79" s="182">
        <f t="shared" si="68"/>
        <v>1513553.58</v>
      </c>
      <c r="K79" s="180">
        <v>179.29</v>
      </c>
      <c r="L79" s="182">
        <f>VLOOKUP($C79,'[2]A - Dwelling Stock'!$C$13:$AH$463,32,FALSE)</f>
        <v>95</v>
      </c>
      <c r="M79" s="182">
        <f t="shared" si="69"/>
        <v>17032.55</v>
      </c>
      <c r="N79" s="183">
        <v>106.18</v>
      </c>
      <c r="O79" s="181">
        <f>VLOOKUP($B79,'[2]A - Dwelling Stock'!$B$13:$AH$463,32,FALSE)</f>
        <v>13706</v>
      </c>
      <c r="P79" s="182">
        <f t="shared" si="70"/>
        <v>1455303.08</v>
      </c>
      <c r="Q79" s="180">
        <v>172.39</v>
      </c>
      <c r="R79" s="182">
        <f>VLOOKUP($C79,'[2]A - Dwelling Stock'!$C$13:$AH$463,32,FALSE)</f>
        <v>95</v>
      </c>
      <c r="S79" s="182">
        <f t="shared" si="71"/>
        <v>16377.05</v>
      </c>
      <c r="T79" s="182">
        <f t="shared" si="72"/>
        <v>1471680.1300000001</v>
      </c>
      <c r="U79" s="184">
        <f t="shared" si="73"/>
        <v>106.63576045214116</v>
      </c>
      <c r="V79" s="183">
        <v>73.010000000000005</v>
      </c>
      <c r="W79" s="182">
        <v>465</v>
      </c>
      <c r="X79" s="182">
        <f t="shared" si="74"/>
        <v>33949.65</v>
      </c>
      <c r="Y79" s="180">
        <v>0</v>
      </c>
      <c r="Z79" s="180">
        <v>0</v>
      </c>
      <c r="AA79" s="182">
        <f t="shared" si="75"/>
        <v>0</v>
      </c>
      <c r="AB79" s="180">
        <v>87.56</v>
      </c>
      <c r="AC79" s="180">
        <v>3928</v>
      </c>
      <c r="AD79" s="182">
        <f t="shared" si="76"/>
        <v>343935.68</v>
      </c>
      <c r="AE79" s="180">
        <v>105.64</v>
      </c>
      <c r="AF79" s="180">
        <v>13</v>
      </c>
      <c r="AG79" s="182">
        <f t="shared" si="77"/>
        <v>1373.32</v>
      </c>
      <c r="AH79" s="180">
        <v>104.17</v>
      </c>
      <c r="AI79" s="180">
        <v>4687</v>
      </c>
      <c r="AJ79" s="182">
        <f t="shared" si="78"/>
        <v>488244.79</v>
      </c>
      <c r="AK79" s="180">
        <v>137.06</v>
      </c>
      <c r="AL79" s="180">
        <v>44</v>
      </c>
      <c r="AM79" s="182">
        <f t="shared" si="79"/>
        <v>6030.64</v>
      </c>
      <c r="AN79" s="180">
        <v>125.83</v>
      </c>
      <c r="AO79" s="180">
        <v>4255</v>
      </c>
      <c r="AP79" s="182">
        <f t="shared" si="80"/>
        <v>535406.65</v>
      </c>
      <c r="AQ79" s="180">
        <v>183.35</v>
      </c>
      <c r="AR79" s="180">
        <v>22</v>
      </c>
      <c r="AS79" s="182">
        <f t="shared" si="81"/>
        <v>4033.7</v>
      </c>
      <c r="AT79" s="180">
        <v>142.83000000000001</v>
      </c>
      <c r="AU79" s="180">
        <v>332</v>
      </c>
      <c r="AV79" s="182">
        <f t="shared" si="82"/>
        <v>47419.560000000005</v>
      </c>
      <c r="AW79" s="180">
        <v>219.05</v>
      </c>
      <c r="AX79" s="180">
        <v>12</v>
      </c>
      <c r="AY79" s="182">
        <f t="shared" si="83"/>
        <v>2628.6000000000004</v>
      </c>
      <c r="AZ79" s="180">
        <v>156.22</v>
      </c>
      <c r="BA79" s="180">
        <v>31</v>
      </c>
      <c r="BB79" s="182">
        <f t="shared" si="84"/>
        <v>4842.82</v>
      </c>
      <c r="BC79" s="180">
        <v>213.07</v>
      </c>
      <c r="BD79" s="180">
        <v>2</v>
      </c>
      <c r="BE79" s="182">
        <f t="shared" si="85"/>
        <v>426.14</v>
      </c>
      <c r="BF79" s="180">
        <v>180.69</v>
      </c>
      <c r="BG79" s="180">
        <v>8</v>
      </c>
      <c r="BH79" s="182">
        <f t="shared" si="86"/>
        <v>1445.52</v>
      </c>
      <c r="BI79" s="180">
        <v>217.76</v>
      </c>
      <c r="BJ79" s="180">
        <v>2</v>
      </c>
      <c r="BK79" s="182">
        <f t="shared" si="87"/>
        <v>435.52</v>
      </c>
      <c r="BL79" s="180">
        <v>106.18</v>
      </c>
      <c r="BM79" s="180">
        <f t="shared" si="88"/>
        <v>13706</v>
      </c>
      <c r="BN79" s="182">
        <f t="shared" si="89"/>
        <v>1455303.08</v>
      </c>
      <c r="BO79" s="180">
        <v>172.39</v>
      </c>
      <c r="BP79" s="180">
        <f t="shared" si="90"/>
        <v>95</v>
      </c>
      <c r="BQ79" s="182">
        <f t="shared" si="91"/>
        <v>16377.05</v>
      </c>
      <c r="BR79" s="180">
        <v>1718855.08</v>
      </c>
      <c r="BS79" s="180">
        <v>2276083.25</v>
      </c>
      <c r="BT79" s="180">
        <v>523158</v>
      </c>
      <c r="BU79" s="180">
        <v>319023</v>
      </c>
      <c r="BV79" s="180">
        <v>76698559.150000006</v>
      </c>
      <c r="BW79" s="180">
        <v>361794.4</v>
      </c>
      <c r="BX79" s="180">
        <v>847700.33</v>
      </c>
      <c r="BY79" s="180">
        <v>75489064</v>
      </c>
      <c r="BZ79" s="180">
        <v>5.2</v>
      </c>
      <c r="CA79" s="180">
        <v>99.3</v>
      </c>
    </row>
    <row r="80" spans="1:110" x14ac:dyDescent="0.2">
      <c r="B80" s="185" t="s">
        <v>355</v>
      </c>
      <c r="C80" s="185" t="s">
        <v>356</v>
      </c>
      <c r="D80" s="186"/>
      <c r="E80" s="185" t="s">
        <v>357</v>
      </c>
      <c r="F80" s="180">
        <v>52</v>
      </c>
      <c r="G80" s="180">
        <v>0</v>
      </c>
      <c r="H80" s="180">
        <v>97.45</v>
      </c>
      <c r="I80" s="181">
        <f>VLOOKUP($B80,'[2]A - Dwelling Stock'!$B$13:$AH$463,32,FALSE)</f>
        <v>12594</v>
      </c>
      <c r="J80" s="182">
        <f t="shared" si="68"/>
        <v>1227285.3</v>
      </c>
      <c r="K80" s="180">
        <v>0</v>
      </c>
      <c r="L80" s="182">
        <f>VLOOKUP($C80,'[2]A - Dwelling Stock'!$C$13:$AH$463,32,FALSE)</f>
        <v>0</v>
      </c>
      <c r="M80" s="182">
        <f t="shared" si="69"/>
        <v>0</v>
      </c>
      <c r="N80" s="183">
        <v>97.45</v>
      </c>
      <c r="O80" s="181">
        <f>VLOOKUP($B80,'[2]A - Dwelling Stock'!$B$13:$AH$463,32,FALSE)</f>
        <v>12594</v>
      </c>
      <c r="P80" s="182">
        <f t="shared" si="70"/>
        <v>1227285.3</v>
      </c>
      <c r="Q80" s="180">
        <v>0</v>
      </c>
      <c r="R80" s="182">
        <f>VLOOKUP($C80,'[2]A - Dwelling Stock'!$C$13:$AH$463,32,FALSE)</f>
        <v>0</v>
      </c>
      <c r="S80" s="182">
        <f t="shared" si="71"/>
        <v>0</v>
      </c>
      <c r="T80" s="182">
        <f t="shared" si="72"/>
        <v>1227285.3</v>
      </c>
      <c r="U80" s="184">
        <f t="shared" si="73"/>
        <v>97.45</v>
      </c>
      <c r="V80" s="183">
        <v>74.33</v>
      </c>
      <c r="W80" s="182">
        <v>652</v>
      </c>
      <c r="X80" s="182">
        <f t="shared" si="74"/>
        <v>48463.159999999996</v>
      </c>
      <c r="Y80" s="180">
        <v>0</v>
      </c>
      <c r="Z80" s="180">
        <v>0</v>
      </c>
      <c r="AA80" s="182">
        <f t="shared" si="75"/>
        <v>0</v>
      </c>
      <c r="AB80" s="180">
        <v>85.72</v>
      </c>
      <c r="AC80" s="180">
        <v>4155</v>
      </c>
      <c r="AD80" s="182">
        <f t="shared" si="76"/>
        <v>356166.6</v>
      </c>
      <c r="AE80" s="180">
        <v>0</v>
      </c>
      <c r="AF80" s="180">
        <v>0</v>
      </c>
      <c r="AG80" s="182">
        <f t="shared" si="77"/>
        <v>0</v>
      </c>
      <c r="AH80" s="180">
        <v>98.28</v>
      </c>
      <c r="AI80" s="180">
        <v>4179</v>
      </c>
      <c r="AJ80" s="182">
        <f t="shared" si="78"/>
        <v>410712.12</v>
      </c>
      <c r="AK80" s="180">
        <v>0</v>
      </c>
      <c r="AL80" s="180">
        <v>0</v>
      </c>
      <c r="AM80" s="182">
        <f t="shared" si="79"/>
        <v>0</v>
      </c>
      <c r="AN80" s="180">
        <v>112.45</v>
      </c>
      <c r="AO80" s="180">
        <v>3155</v>
      </c>
      <c r="AP80" s="182">
        <f t="shared" si="80"/>
        <v>354779.75</v>
      </c>
      <c r="AQ80" s="180">
        <v>0</v>
      </c>
      <c r="AR80" s="180">
        <v>0</v>
      </c>
      <c r="AS80" s="182">
        <f t="shared" si="81"/>
        <v>0</v>
      </c>
      <c r="AT80" s="180">
        <v>131.82</v>
      </c>
      <c r="AU80" s="180">
        <v>330</v>
      </c>
      <c r="AV80" s="182">
        <f t="shared" si="82"/>
        <v>43500.6</v>
      </c>
      <c r="AW80" s="180">
        <v>0</v>
      </c>
      <c r="AX80" s="180">
        <v>0</v>
      </c>
      <c r="AY80" s="182">
        <f t="shared" si="83"/>
        <v>0</v>
      </c>
      <c r="AZ80" s="180">
        <v>148.46</v>
      </c>
      <c r="BA80" s="180">
        <v>34</v>
      </c>
      <c r="BB80" s="182">
        <f t="shared" si="84"/>
        <v>5047.6400000000003</v>
      </c>
      <c r="BC80" s="180">
        <v>0</v>
      </c>
      <c r="BD80" s="180">
        <v>0</v>
      </c>
      <c r="BE80" s="182">
        <f t="shared" si="85"/>
        <v>0</v>
      </c>
      <c r="BF80" s="180">
        <v>152.18</v>
      </c>
      <c r="BG80" s="180">
        <v>14</v>
      </c>
      <c r="BH80" s="182">
        <f t="shared" si="86"/>
        <v>2130.52</v>
      </c>
      <c r="BI80" s="180">
        <v>0</v>
      </c>
      <c r="BJ80" s="180">
        <v>0</v>
      </c>
      <c r="BK80" s="182">
        <f t="shared" si="87"/>
        <v>0</v>
      </c>
      <c r="BL80" s="180">
        <v>97.44</v>
      </c>
      <c r="BM80" s="180">
        <f t="shared" si="88"/>
        <v>12519</v>
      </c>
      <c r="BN80" s="182">
        <f t="shared" si="89"/>
        <v>1219851.3599999999</v>
      </c>
      <c r="BO80" s="180">
        <v>0</v>
      </c>
      <c r="BP80" s="180">
        <f t="shared" si="90"/>
        <v>0</v>
      </c>
      <c r="BQ80" s="182">
        <f t="shared" si="91"/>
        <v>0</v>
      </c>
      <c r="BR80" s="180">
        <v>1112733.42</v>
      </c>
      <c r="BS80" s="180">
        <v>1644625.87</v>
      </c>
      <c r="BT80" s="180">
        <v>1360971</v>
      </c>
      <c r="BU80" s="180">
        <v>217764</v>
      </c>
      <c r="BV80" s="180">
        <v>59869017.270000003</v>
      </c>
      <c r="BW80" s="180">
        <v>65052.29</v>
      </c>
      <c r="BX80" s="180">
        <v>2073273.12</v>
      </c>
      <c r="BY80" s="180">
        <v>57730692</v>
      </c>
      <c r="BZ80" s="180">
        <v>4.5999999999999996</v>
      </c>
      <c r="CA80" s="180">
        <v>97.6</v>
      </c>
    </row>
    <row r="81" spans="2:79" x14ac:dyDescent="0.2">
      <c r="B81" s="185" t="s">
        <v>358</v>
      </c>
      <c r="C81" s="185" t="s">
        <v>359</v>
      </c>
      <c r="D81" s="186"/>
      <c r="E81" s="185" t="s">
        <v>360</v>
      </c>
      <c r="F81" s="180">
        <v>52</v>
      </c>
      <c r="G81" s="180">
        <v>0</v>
      </c>
      <c r="H81" s="180">
        <v>101.78</v>
      </c>
      <c r="I81" s="181">
        <f>VLOOKUP($B81,'[2]A - Dwelling Stock'!$B$13:$AH$463,32,FALSE)</f>
        <v>10528.5</v>
      </c>
      <c r="J81" s="182">
        <f t="shared" si="68"/>
        <v>1071590.73</v>
      </c>
      <c r="K81" s="180">
        <v>0</v>
      </c>
      <c r="L81" s="182">
        <f>VLOOKUP($C81,'[2]A - Dwelling Stock'!$C$13:$AH$463,32,FALSE)</f>
        <v>0</v>
      </c>
      <c r="M81" s="182">
        <f t="shared" si="69"/>
        <v>0</v>
      </c>
      <c r="N81" s="183">
        <v>101.78</v>
      </c>
      <c r="O81" s="181">
        <f>VLOOKUP($B81,'[2]A - Dwelling Stock'!$B$13:$AH$463,32,FALSE)</f>
        <v>10528.5</v>
      </c>
      <c r="P81" s="182">
        <f t="shared" si="70"/>
        <v>1071590.73</v>
      </c>
      <c r="Q81" s="180">
        <v>0</v>
      </c>
      <c r="R81" s="182">
        <f>VLOOKUP($C81,'[2]A - Dwelling Stock'!$C$13:$AH$463,32,FALSE)</f>
        <v>0</v>
      </c>
      <c r="S81" s="182">
        <f t="shared" si="71"/>
        <v>0</v>
      </c>
      <c r="T81" s="182">
        <f t="shared" si="72"/>
        <v>1071590.73</v>
      </c>
      <c r="U81" s="184">
        <f t="shared" si="73"/>
        <v>101.78</v>
      </c>
      <c r="V81" s="183">
        <v>83.19</v>
      </c>
      <c r="W81" s="182">
        <v>297</v>
      </c>
      <c r="X81" s="182">
        <f t="shared" si="74"/>
        <v>24707.43</v>
      </c>
      <c r="Y81" s="180">
        <v>0</v>
      </c>
      <c r="Z81" s="180">
        <v>0</v>
      </c>
      <c r="AA81" s="182">
        <f t="shared" si="75"/>
        <v>0</v>
      </c>
      <c r="AB81" s="180">
        <v>88.59</v>
      </c>
      <c r="AC81" s="180">
        <v>3208</v>
      </c>
      <c r="AD81" s="182">
        <f t="shared" si="76"/>
        <v>284196.72000000003</v>
      </c>
      <c r="AE81" s="180">
        <v>0</v>
      </c>
      <c r="AF81" s="180">
        <v>0</v>
      </c>
      <c r="AG81" s="182">
        <f t="shared" si="77"/>
        <v>0</v>
      </c>
      <c r="AH81" s="180">
        <v>100.06</v>
      </c>
      <c r="AI81" s="180">
        <v>3724.5</v>
      </c>
      <c r="AJ81" s="182">
        <f t="shared" si="78"/>
        <v>372673.47000000003</v>
      </c>
      <c r="AK81" s="180">
        <v>0</v>
      </c>
      <c r="AL81" s="180">
        <v>0</v>
      </c>
      <c r="AM81" s="182">
        <f t="shared" si="79"/>
        <v>0</v>
      </c>
      <c r="AN81" s="180">
        <v>118.27</v>
      </c>
      <c r="AO81" s="180">
        <v>3148</v>
      </c>
      <c r="AP81" s="182">
        <f t="shared" si="80"/>
        <v>372313.95999999996</v>
      </c>
      <c r="AQ81" s="180">
        <v>0</v>
      </c>
      <c r="AR81" s="180">
        <v>0</v>
      </c>
      <c r="AS81" s="182">
        <f t="shared" si="81"/>
        <v>0</v>
      </c>
      <c r="AT81" s="180">
        <v>128.69999999999999</v>
      </c>
      <c r="AU81" s="180">
        <v>130</v>
      </c>
      <c r="AV81" s="182">
        <f t="shared" si="82"/>
        <v>16731</v>
      </c>
      <c r="AW81" s="180">
        <v>0</v>
      </c>
      <c r="AX81" s="180">
        <v>0</v>
      </c>
      <c r="AY81" s="182">
        <f t="shared" si="83"/>
        <v>0</v>
      </c>
      <c r="AZ81" s="180">
        <v>139.41</v>
      </c>
      <c r="BA81" s="180">
        <v>15</v>
      </c>
      <c r="BB81" s="182">
        <f t="shared" si="84"/>
        <v>2091.15</v>
      </c>
      <c r="BC81" s="180">
        <v>0</v>
      </c>
      <c r="BD81" s="180">
        <v>0</v>
      </c>
      <c r="BE81" s="182">
        <f t="shared" si="85"/>
        <v>0</v>
      </c>
      <c r="BF81" s="180">
        <v>161.37</v>
      </c>
      <c r="BG81" s="180">
        <v>3</v>
      </c>
      <c r="BH81" s="182">
        <f t="shared" si="86"/>
        <v>484.11</v>
      </c>
      <c r="BI81" s="180">
        <v>0</v>
      </c>
      <c r="BJ81" s="180">
        <v>0</v>
      </c>
      <c r="BK81" s="182">
        <f t="shared" si="87"/>
        <v>0</v>
      </c>
      <c r="BL81" s="180">
        <v>101.78</v>
      </c>
      <c r="BM81" s="180">
        <f t="shared" si="88"/>
        <v>10525.5</v>
      </c>
      <c r="BN81" s="182">
        <f t="shared" si="89"/>
        <v>1071285.3899999999</v>
      </c>
      <c r="BO81" s="180">
        <v>0</v>
      </c>
      <c r="BP81" s="180">
        <f t="shared" si="90"/>
        <v>0</v>
      </c>
      <c r="BQ81" s="182">
        <f t="shared" si="91"/>
        <v>0</v>
      </c>
      <c r="BR81" s="180">
        <v>1922720.09</v>
      </c>
      <c r="BS81" s="180">
        <v>894099.71</v>
      </c>
      <c r="BT81" s="180">
        <v>103016</v>
      </c>
      <c r="BU81" s="180">
        <v>201116</v>
      </c>
      <c r="BV81" s="180">
        <v>57231243</v>
      </c>
      <c r="BW81" s="180">
        <v>253289.27</v>
      </c>
      <c r="BX81" s="180">
        <v>700292.66</v>
      </c>
      <c r="BY81" s="180">
        <v>56277661</v>
      </c>
      <c r="BZ81" s="180">
        <v>4.9000000000000004</v>
      </c>
      <c r="CA81" s="180">
        <v>99.8</v>
      </c>
    </row>
    <row r="82" spans="2:79" x14ac:dyDescent="0.2">
      <c r="B82" s="185" t="s">
        <v>361</v>
      </c>
      <c r="C82" s="185" t="s">
        <v>362</v>
      </c>
      <c r="D82" s="186"/>
      <c r="E82" s="185" t="s">
        <v>363</v>
      </c>
      <c r="F82" s="180">
        <v>52</v>
      </c>
      <c r="G82" s="180">
        <v>0</v>
      </c>
      <c r="H82" s="180">
        <v>104.62</v>
      </c>
      <c r="I82" s="181">
        <f>VLOOKUP($B82,'[2]A - Dwelling Stock'!$B$13:$AH$463,32,FALSE)</f>
        <v>21537</v>
      </c>
      <c r="J82" s="182">
        <f t="shared" si="68"/>
        <v>2253200.94</v>
      </c>
      <c r="K82" s="180">
        <v>0</v>
      </c>
      <c r="L82" s="182">
        <f>VLOOKUP($C82,'[2]A - Dwelling Stock'!$C$13:$AH$463,32,FALSE)</f>
        <v>0</v>
      </c>
      <c r="M82" s="182">
        <f t="shared" si="69"/>
        <v>0</v>
      </c>
      <c r="N82" s="183">
        <v>104.62</v>
      </c>
      <c r="O82" s="181">
        <f>VLOOKUP($B82,'[2]A - Dwelling Stock'!$B$13:$AH$463,32,FALSE)</f>
        <v>21537</v>
      </c>
      <c r="P82" s="182">
        <f t="shared" si="70"/>
        <v>2253200.94</v>
      </c>
      <c r="Q82" s="180">
        <v>0</v>
      </c>
      <c r="R82" s="182">
        <f>VLOOKUP($C82,'[2]A - Dwelling Stock'!$C$13:$AH$463,32,FALSE)</f>
        <v>0</v>
      </c>
      <c r="S82" s="182">
        <f t="shared" si="71"/>
        <v>0</v>
      </c>
      <c r="T82" s="182">
        <f t="shared" si="72"/>
        <v>2253200.94</v>
      </c>
      <c r="U82" s="184">
        <f t="shared" si="73"/>
        <v>104.61999999999999</v>
      </c>
      <c r="V82" s="183">
        <v>81.66</v>
      </c>
      <c r="W82" s="182">
        <v>1084</v>
      </c>
      <c r="X82" s="182">
        <f t="shared" si="74"/>
        <v>88519.44</v>
      </c>
      <c r="Y82" s="180">
        <v>0</v>
      </c>
      <c r="Z82" s="180">
        <v>0</v>
      </c>
      <c r="AA82" s="182">
        <f t="shared" si="75"/>
        <v>0</v>
      </c>
      <c r="AB82" s="180">
        <v>90.09</v>
      </c>
      <c r="AC82" s="180">
        <v>5812</v>
      </c>
      <c r="AD82" s="182">
        <f t="shared" si="76"/>
        <v>523603.08</v>
      </c>
      <c r="AE82" s="180">
        <v>0</v>
      </c>
      <c r="AF82" s="180">
        <v>0</v>
      </c>
      <c r="AG82" s="182">
        <f t="shared" si="77"/>
        <v>0</v>
      </c>
      <c r="AH82" s="180">
        <v>101.93</v>
      </c>
      <c r="AI82" s="180">
        <v>7312</v>
      </c>
      <c r="AJ82" s="182">
        <f t="shared" si="78"/>
        <v>745312.16</v>
      </c>
      <c r="AK82" s="180">
        <v>0</v>
      </c>
      <c r="AL82" s="180">
        <v>0</v>
      </c>
      <c r="AM82" s="182">
        <f t="shared" si="79"/>
        <v>0</v>
      </c>
      <c r="AN82" s="180">
        <v>118.28</v>
      </c>
      <c r="AO82" s="180">
        <v>6377</v>
      </c>
      <c r="AP82" s="182">
        <f t="shared" si="80"/>
        <v>754271.56</v>
      </c>
      <c r="AQ82" s="180">
        <v>0</v>
      </c>
      <c r="AR82" s="180">
        <v>0</v>
      </c>
      <c r="AS82" s="182">
        <f t="shared" si="81"/>
        <v>0</v>
      </c>
      <c r="AT82" s="180">
        <v>131.30000000000001</v>
      </c>
      <c r="AU82" s="180">
        <v>832</v>
      </c>
      <c r="AV82" s="182">
        <f t="shared" si="82"/>
        <v>109241.60000000001</v>
      </c>
      <c r="AW82" s="180">
        <v>0</v>
      </c>
      <c r="AX82" s="180">
        <v>0</v>
      </c>
      <c r="AY82" s="182">
        <f t="shared" si="83"/>
        <v>0</v>
      </c>
      <c r="AZ82" s="180">
        <v>140.86000000000001</v>
      </c>
      <c r="BA82" s="180">
        <v>97</v>
      </c>
      <c r="BB82" s="182">
        <f t="shared" si="84"/>
        <v>13663.420000000002</v>
      </c>
      <c r="BC82" s="180">
        <v>0</v>
      </c>
      <c r="BD82" s="180">
        <v>0</v>
      </c>
      <c r="BE82" s="182">
        <f t="shared" si="85"/>
        <v>0</v>
      </c>
      <c r="BF82" s="180">
        <v>148.6</v>
      </c>
      <c r="BG82" s="180">
        <v>16</v>
      </c>
      <c r="BH82" s="182">
        <f t="shared" si="86"/>
        <v>2377.6</v>
      </c>
      <c r="BI82" s="180">
        <v>0</v>
      </c>
      <c r="BJ82" s="180">
        <v>0</v>
      </c>
      <c r="BK82" s="182">
        <f t="shared" si="87"/>
        <v>0</v>
      </c>
      <c r="BL82" s="180">
        <v>104.68</v>
      </c>
      <c r="BM82" s="180">
        <f t="shared" si="88"/>
        <v>21530</v>
      </c>
      <c r="BN82" s="182">
        <f t="shared" si="89"/>
        <v>2253760.4000000004</v>
      </c>
      <c r="BO82" s="180">
        <v>0</v>
      </c>
      <c r="BP82" s="180">
        <f t="shared" si="90"/>
        <v>0</v>
      </c>
      <c r="BQ82" s="182">
        <f t="shared" si="91"/>
        <v>0</v>
      </c>
      <c r="BR82" s="180">
        <v>6728574.5800000001</v>
      </c>
      <c r="BS82" s="180">
        <v>3487062.23</v>
      </c>
      <c r="BT82" s="180">
        <v>5873183</v>
      </c>
      <c r="BU82" s="180">
        <v>421471</v>
      </c>
      <c r="BV82" s="180">
        <v>119262258.23999999</v>
      </c>
      <c r="BW82" s="180">
        <v>0</v>
      </c>
      <c r="BX82" s="180">
        <v>2821980.73</v>
      </c>
      <c r="BY82" s="180">
        <v>116440278</v>
      </c>
      <c r="BZ82" s="180">
        <v>8.6</v>
      </c>
      <c r="CA82" s="180">
        <v>95</v>
      </c>
    </row>
    <row r="83" spans="2:79" x14ac:dyDescent="0.2">
      <c r="B83" s="185" t="s">
        <v>364</v>
      </c>
      <c r="C83" s="185" t="s">
        <v>365</v>
      </c>
      <c r="D83" s="186"/>
      <c r="E83" s="185" t="s">
        <v>366</v>
      </c>
      <c r="F83" s="180">
        <v>52</v>
      </c>
      <c r="G83" s="180">
        <v>52</v>
      </c>
      <c r="H83" s="180">
        <v>102.57</v>
      </c>
      <c r="I83" s="181">
        <f>VLOOKUP($B83,'[2]A - Dwelling Stock'!$B$13:$AH$463,32,FALSE)</f>
        <v>22160</v>
      </c>
      <c r="J83" s="182">
        <f t="shared" si="68"/>
        <v>2272951.1999999997</v>
      </c>
      <c r="K83" s="180">
        <v>0</v>
      </c>
      <c r="L83" s="182">
        <f>VLOOKUP($C83,'[2]A - Dwelling Stock'!$C$13:$AH$463,32,FALSE)</f>
        <v>0</v>
      </c>
      <c r="M83" s="182">
        <f t="shared" si="69"/>
        <v>0</v>
      </c>
      <c r="N83" s="183">
        <v>102.57</v>
      </c>
      <c r="O83" s="181">
        <f>VLOOKUP($B83,'[2]A - Dwelling Stock'!$B$13:$AH$463,32,FALSE)</f>
        <v>22160</v>
      </c>
      <c r="P83" s="182">
        <f t="shared" si="70"/>
        <v>2272951.1999999997</v>
      </c>
      <c r="Q83" s="180">
        <v>0</v>
      </c>
      <c r="R83" s="182">
        <f>VLOOKUP($C83,'[2]A - Dwelling Stock'!$C$13:$AH$463,32,FALSE)</f>
        <v>0</v>
      </c>
      <c r="S83" s="182">
        <f t="shared" si="71"/>
        <v>0</v>
      </c>
      <c r="T83" s="182">
        <f t="shared" si="72"/>
        <v>2272951.1999999997</v>
      </c>
      <c r="U83" s="184">
        <f t="shared" si="73"/>
        <v>102.57</v>
      </c>
      <c r="V83" s="183">
        <v>80.02</v>
      </c>
      <c r="W83" s="182">
        <v>1002</v>
      </c>
      <c r="X83" s="182">
        <f t="shared" si="74"/>
        <v>80180.039999999994</v>
      </c>
      <c r="Y83" s="180">
        <v>0</v>
      </c>
      <c r="Z83" s="180">
        <v>0</v>
      </c>
      <c r="AA83" s="182">
        <f t="shared" si="75"/>
        <v>0</v>
      </c>
      <c r="AB83" s="180">
        <v>91.27</v>
      </c>
      <c r="AC83" s="180">
        <v>6228</v>
      </c>
      <c r="AD83" s="182">
        <f t="shared" si="76"/>
        <v>568429.55999999994</v>
      </c>
      <c r="AE83" s="180">
        <v>0</v>
      </c>
      <c r="AF83" s="180">
        <v>0</v>
      </c>
      <c r="AG83" s="182">
        <f t="shared" si="77"/>
        <v>0</v>
      </c>
      <c r="AH83" s="180">
        <v>100.92</v>
      </c>
      <c r="AI83" s="180">
        <v>8203</v>
      </c>
      <c r="AJ83" s="182">
        <f t="shared" si="78"/>
        <v>827846.76</v>
      </c>
      <c r="AK83" s="180">
        <v>0</v>
      </c>
      <c r="AL83" s="180">
        <v>0</v>
      </c>
      <c r="AM83" s="182">
        <f t="shared" si="79"/>
        <v>0</v>
      </c>
      <c r="AN83" s="180">
        <v>114.94</v>
      </c>
      <c r="AO83" s="180">
        <v>5719</v>
      </c>
      <c r="AP83" s="182">
        <f t="shared" si="80"/>
        <v>657341.86</v>
      </c>
      <c r="AQ83" s="180">
        <v>0</v>
      </c>
      <c r="AR83" s="180">
        <v>0</v>
      </c>
      <c r="AS83" s="182">
        <f t="shared" si="81"/>
        <v>0</v>
      </c>
      <c r="AT83" s="180">
        <v>135.22</v>
      </c>
      <c r="AU83" s="180">
        <v>842</v>
      </c>
      <c r="AV83" s="182">
        <f t="shared" si="82"/>
        <v>113855.24</v>
      </c>
      <c r="AW83" s="180">
        <v>0</v>
      </c>
      <c r="AX83" s="180">
        <v>0</v>
      </c>
      <c r="AY83" s="182">
        <f t="shared" si="83"/>
        <v>0</v>
      </c>
      <c r="AZ83" s="180">
        <v>154.22</v>
      </c>
      <c r="BA83" s="180">
        <v>123</v>
      </c>
      <c r="BB83" s="182">
        <f t="shared" si="84"/>
        <v>18969.060000000001</v>
      </c>
      <c r="BC83" s="180">
        <v>0</v>
      </c>
      <c r="BD83" s="180">
        <v>0</v>
      </c>
      <c r="BE83" s="182">
        <f t="shared" si="85"/>
        <v>0</v>
      </c>
      <c r="BF83" s="180">
        <v>190.11</v>
      </c>
      <c r="BG83" s="180">
        <v>32</v>
      </c>
      <c r="BH83" s="182">
        <f t="shared" si="86"/>
        <v>6083.52</v>
      </c>
      <c r="BI83" s="180">
        <v>0</v>
      </c>
      <c r="BJ83" s="180">
        <v>0</v>
      </c>
      <c r="BK83" s="182">
        <f t="shared" si="87"/>
        <v>0</v>
      </c>
      <c r="BL83" s="180">
        <v>102.57</v>
      </c>
      <c r="BM83" s="180">
        <f t="shared" si="88"/>
        <v>22149</v>
      </c>
      <c r="BN83" s="182">
        <f t="shared" si="89"/>
        <v>2271822.9299999997</v>
      </c>
      <c r="BO83" s="180">
        <v>0</v>
      </c>
      <c r="BP83" s="180">
        <f t="shared" si="90"/>
        <v>0</v>
      </c>
      <c r="BQ83" s="182">
        <f t="shared" si="91"/>
        <v>0</v>
      </c>
      <c r="BR83" s="180">
        <v>3809599.16</v>
      </c>
      <c r="BS83" s="180">
        <v>1315625.01</v>
      </c>
      <c r="BT83" s="180">
        <v>692588</v>
      </c>
      <c r="BU83" s="180">
        <v>935003</v>
      </c>
      <c r="BV83" s="180">
        <v>112975662.25</v>
      </c>
      <c r="BW83" s="180">
        <v>3202.13</v>
      </c>
      <c r="BX83" s="180">
        <v>1690336.23</v>
      </c>
      <c r="BY83" s="180">
        <v>111282124</v>
      </c>
      <c r="BZ83" s="180">
        <v>4.5</v>
      </c>
      <c r="CA83" s="180">
        <v>99.4</v>
      </c>
    </row>
    <row r="84" spans="2:79" x14ac:dyDescent="0.2">
      <c r="B84" s="185" t="s">
        <v>367</v>
      </c>
      <c r="C84" s="185" t="s">
        <v>368</v>
      </c>
      <c r="D84" s="186"/>
      <c r="E84" s="185" t="s">
        <v>369</v>
      </c>
      <c r="F84" s="180">
        <v>52</v>
      </c>
      <c r="G84" s="180">
        <v>0</v>
      </c>
      <c r="H84" s="180">
        <v>109.44</v>
      </c>
      <c r="I84" s="181">
        <f>VLOOKUP($B84,'[2]A - Dwelling Stock'!$B$13:$AH$463,32,FALSE)</f>
        <v>12256</v>
      </c>
      <c r="J84" s="182">
        <f t="shared" si="68"/>
        <v>1341296.6399999999</v>
      </c>
      <c r="K84" s="180">
        <v>0</v>
      </c>
      <c r="L84" s="182">
        <f>VLOOKUP($C84,'[2]A - Dwelling Stock'!$C$13:$AH$463,32,FALSE)</f>
        <v>0</v>
      </c>
      <c r="M84" s="182">
        <f t="shared" si="69"/>
        <v>0</v>
      </c>
      <c r="N84" s="183">
        <v>109.44</v>
      </c>
      <c r="O84" s="181">
        <f>VLOOKUP($B84,'[2]A - Dwelling Stock'!$B$13:$AH$463,32,FALSE)</f>
        <v>12256</v>
      </c>
      <c r="P84" s="182">
        <f t="shared" si="70"/>
        <v>1341296.6399999999</v>
      </c>
      <c r="Q84" s="180">
        <v>0</v>
      </c>
      <c r="R84" s="182">
        <f>VLOOKUP($C84,'[2]A - Dwelling Stock'!$C$13:$AH$463,32,FALSE)</f>
        <v>0</v>
      </c>
      <c r="S84" s="182">
        <f t="shared" si="71"/>
        <v>0</v>
      </c>
      <c r="T84" s="182">
        <f t="shared" si="72"/>
        <v>1341296.6399999999</v>
      </c>
      <c r="U84" s="184">
        <f t="shared" si="73"/>
        <v>109.44</v>
      </c>
      <c r="V84" s="183">
        <v>84.58</v>
      </c>
      <c r="W84" s="182">
        <v>536</v>
      </c>
      <c r="X84" s="182">
        <f t="shared" si="74"/>
        <v>45334.879999999997</v>
      </c>
      <c r="Y84" s="180">
        <v>0</v>
      </c>
      <c r="Z84" s="180">
        <v>0</v>
      </c>
      <c r="AA84" s="182">
        <f t="shared" si="75"/>
        <v>0</v>
      </c>
      <c r="AB84" s="180">
        <v>100.97</v>
      </c>
      <c r="AC84" s="180">
        <v>4293</v>
      </c>
      <c r="AD84" s="182">
        <f t="shared" si="76"/>
        <v>433464.21</v>
      </c>
      <c r="AE84" s="180">
        <v>0</v>
      </c>
      <c r="AF84" s="180">
        <v>0</v>
      </c>
      <c r="AG84" s="182">
        <f t="shared" si="77"/>
        <v>0</v>
      </c>
      <c r="AH84" s="180">
        <v>105.81</v>
      </c>
      <c r="AI84" s="180">
        <v>4139</v>
      </c>
      <c r="AJ84" s="182">
        <f t="shared" si="78"/>
        <v>437947.59</v>
      </c>
      <c r="AK84" s="180">
        <v>0</v>
      </c>
      <c r="AL84" s="180">
        <v>0</v>
      </c>
      <c r="AM84" s="182">
        <f t="shared" si="79"/>
        <v>0</v>
      </c>
      <c r="AN84" s="180">
        <v>122.92</v>
      </c>
      <c r="AO84" s="180">
        <v>2434</v>
      </c>
      <c r="AP84" s="182">
        <f t="shared" si="80"/>
        <v>299187.28000000003</v>
      </c>
      <c r="AQ84" s="180">
        <v>0</v>
      </c>
      <c r="AR84" s="180">
        <v>0</v>
      </c>
      <c r="AS84" s="182">
        <f t="shared" si="81"/>
        <v>0</v>
      </c>
      <c r="AT84" s="180">
        <v>148.24</v>
      </c>
      <c r="AU84" s="180">
        <v>770</v>
      </c>
      <c r="AV84" s="182">
        <f t="shared" si="82"/>
        <v>114144.8</v>
      </c>
      <c r="AW84" s="180">
        <v>0</v>
      </c>
      <c r="AX84" s="180">
        <v>0</v>
      </c>
      <c r="AY84" s="182">
        <f t="shared" si="83"/>
        <v>0</v>
      </c>
      <c r="AZ84" s="180">
        <v>160.88999999999999</v>
      </c>
      <c r="BA84" s="180">
        <v>50</v>
      </c>
      <c r="BB84" s="182">
        <f t="shared" si="84"/>
        <v>8044.4999999999991</v>
      </c>
      <c r="BC84" s="180">
        <v>0</v>
      </c>
      <c r="BD84" s="180">
        <v>0</v>
      </c>
      <c r="BE84" s="182">
        <f t="shared" si="85"/>
        <v>0</v>
      </c>
      <c r="BF84" s="180">
        <v>163.6</v>
      </c>
      <c r="BG84" s="180">
        <v>4</v>
      </c>
      <c r="BH84" s="182">
        <f t="shared" si="86"/>
        <v>654.4</v>
      </c>
      <c r="BI84" s="180">
        <v>0</v>
      </c>
      <c r="BJ84" s="180">
        <v>0</v>
      </c>
      <c r="BK84" s="182">
        <f t="shared" si="87"/>
        <v>0</v>
      </c>
      <c r="BL84" s="180">
        <v>109.44</v>
      </c>
      <c r="BM84" s="180">
        <f t="shared" si="88"/>
        <v>12226</v>
      </c>
      <c r="BN84" s="182">
        <f t="shared" si="89"/>
        <v>1338013.44</v>
      </c>
      <c r="BO84" s="180">
        <v>0</v>
      </c>
      <c r="BP84" s="180">
        <f t="shared" si="90"/>
        <v>0</v>
      </c>
      <c r="BQ84" s="182">
        <f t="shared" si="91"/>
        <v>0</v>
      </c>
      <c r="BR84" s="180">
        <v>4641716.79</v>
      </c>
      <c r="BS84" s="180">
        <v>1215245.96</v>
      </c>
      <c r="BT84" s="180">
        <v>1522375</v>
      </c>
      <c r="BU84" s="180">
        <v>836064</v>
      </c>
      <c r="BV84" s="180">
        <v>69743146.780000001</v>
      </c>
      <c r="BW84" s="180">
        <v>0</v>
      </c>
      <c r="BX84" s="180">
        <v>895133.96</v>
      </c>
      <c r="BY84" s="180">
        <v>68848013</v>
      </c>
      <c r="BZ84" s="180">
        <v>8.4</v>
      </c>
      <c r="CA84" s="180">
        <v>97.8</v>
      </c>
    </row>
    <row r="85" spans="2:79" x14ac:dyDescent="0.2">
      <c r="B85" s="185" t="s">
        <v>370</v>
      </c>
      <c r="C85" s="185" t="s">
        <v>371</v>
      </c>
      <c r="D85" s="186"/>
      <c r="E85" s="185" t="s">
        <v>372</v>
      </c>
      <c r="F85" s="180">
        <v>52</v>
      </c>
      <c r="G85" s="180">
        <v>0</v>
      </c>
      <c r="H85" s="180">
        <v>107.12</v>
      </c>
      <c r="I85" s="181">
        <f>VLOOKUP($B85,'[2]A - Dwelling Stock'!$B$13:$AH$463,32,FALSE)</f>
        <v>15569</v>
      </c>
      <c r="J85" s="182">
        <f t="shared" si="68"/>
        <v>1667751.28</v>
      </c>
      <c r="K85" s="180">
        <v>0</v>
      </c>
      <c r="L85" s="182">
        <f>VLOOKUP($C85,'[2]A - Dwelling Stock'!$C$13:$AH$463,32,FALSE)</f>
        <v>0</v>
      </c>
      <c r="M85" s="182">
        <f t="shared" si="69"/>
        <v>0</v>
      </c>
      <c r="N85" s="183">
        <v>107.12</v>
      </c>
      <c r="O85" s="181">
        <f>VLOOKUP($B85,'[2]A - Dwelling Stock'!$B$13:$AH$463,32,FALSE)</f>
        <v>15569</v>
      </c>
      <c r="P85" s="182">
        <f t="shared" si="70"/>
        <v>1667751.28</v>
      </c>
      <c r="Q85" s="180">
        <v>0</v>
      </c>
      <c r="R85" s="182">
        <f>VLOOKUP($C85,'[2]A - Dwelling Stock'!$C$13:$AH$463,32,FALSE)</f>
        <v>0</v>
      </c>
      <c r="S85" s="182">
        <f t="shared" si="71"/>
        <v>0</v>
      </c>
      <c r="T85" s="182">
        <f t="shared" si="72"/>
        <v>1667751.28</v>
      </c>
      <c r="U85" s="184">
        <f t="shared" si="73"/>
        <v>107.12</v>
      </c>
      <c r="V85" s="183">
        <v>85.67</v>
      </c>
      <c r="W85" s="182">
        <v>146</v>
      </c>
      <c r="X85" s="182">
        <f t="shared" si="74"/>
        <v>12507.82</v>
      </c>
      <c r="Y85" s="180">
        <v>0</v>
      </c>
      <c r="Z85" s="180">
        <v>0</v>
      </c>
      <c r="AA85" s="182">
        <f t="shared" si="75"/>
        <v>0</v>
      </c>
      <c r="AB85" s="180">
        <v>90.4</v>
      </c>
      <c r="AC85" s="180">
        <v>5612</v>
      </c>
      <c r="AD85" s="182">
        <f t="shared" si="76"/>
        <v>507324.80000000005</v>
      </c>
      <c r="AE85" s="180">
        <v>0</v>
      </c>
      <c r="AF85" s="180">
        <v>0</v>
      </c>
      <c r="AG85" s="182">
        <f t="shared" si="77"/>
        <v>0</v>
      </c>
      <c r="AH85" s="180">
        <v>105.82</v>
      </c>
      <c r="AI85" s="180">
        <v>5294</v>
      </c>
      <c r="AJ85" s="182">
        <f t="shared" si="78"/>
        <v>560211.07999999996</v>
      </c>
      <c r="AK85" s="180">
        <v>0</v>
      </c>
      <c r="AL85" s="180">
        <v>0</v>
      </c>
      <c r="AM85" s="182">
        <f t="shared" si="79"/>
        <v>0</v>
      </c>
      <c r="AN85" s="180">
        <v>121.3</v>
      </c>
      <c r="AO85" s="180">
        <v>3806</v>
      </c>
      <c r="AP85" s="182">
        <f t="shared" si="80"/>
        <v>461667.8</v>
      </c>
      <c r="AQ85" s="180">
        <v>0</v>
      </c>
      <c r="AR85" s="180">
        <v>0</v>
      </c>
      <c r="AS85" s="182">
        <f t="shared" si="81"/>
        <v>0</v>
      </c>
      <c r="AT85" s="180">
        <v>137.76</v>
      </c>
      <c r="AU85" s="180">
        <v>596</v>
      </c>
      <c r="AV85" s="182">
        <f t="shared" si="82"/>
        <v>82104.959999999992</v>
      </c>
      <c r="AW85" s="180">
        <v>0</v>
      </c>
      <c r="AX85" s="180">
        <v>0</v>
      </c>
      <c r="AY85" s="182">
        <f t="shared" si="83"/>
        <v>0</v>
      </c>
      <c r="AZ85" s="180">
        <v>159.41999999999999</v>
      </c>
      <c r="BA85" s="180">
        <v>100</v>
      </c>
      <c r="BB85" s="182">
        <f t="shared" si="84"/>
        <v>15941.999999999998</v>
      </c>
      <c r="BC85" s="180">
        <v>0</v>
      </c>
      <c r="BD85" s="180">
        <v>0</v>
      </c>
      <c r="BE85" s="182">
        <f t="shared" si="85"/>
        <v>0</v>
      </c>
      <c r="BF85" s="180">
        <v>166.66</v>
      </c>
      <c r="BG85" s="180">
        <v>15</v>
      </c>
      <c r="BH85" s="182">
        <f t="shared" si="86"/>
        <v>2499.9</v>
      </c>
      <c r="BI85" s="180">
        <v>0</v>
      </c>
      <c r="BJ85" s="180">
        <v>0</v>
      </c>
      <c r="BK85" s="182">
        <f t="shared" si="87"/>
        <v>0</v>
      </c>
      <c r="BL85" s="180">
        <v>105.61</v>
      </c>
      <c r="BM85" s="180">
        <f t="shared" si="88"/>
        <v>15569</v>
      </c>
      <c r="BN85" s="182">
        <f t="shared" si="89"/>
        <v>1644242.09</v>
      </c>
      <c r="BO85" s="180">
        <v>0</v>
      </c>
      <c r="BP85" s="180">
        <f t="shared" si="90"/>
        <v>0</v>
      </c>
      <c r="BQ85" s="182">
        <f t="shared" si="91"/>
        <v>0</v>
      </c>
      <c r="BR85" s="188">
        <v>-33333</v>
      </c>
      <c r="BS85" s="188">
        <v>-33333</v>
      </c>
      <c r="BT85" s="180">
        <v>342646</v>
      </c>
      <c r="BU85" s="180">
        <v>2132944</v>
      </c>
      <c r="BV85" s="180">
        <v>86992819</v>
      </c>
      <c r="BW85" s="180">
        <v>0</v>
      </c>
      <c r="BX85" s="180">
        <v>596318</v>
      </c>
      <c r="BY85" s="180">
        <v>86396501</v>
      </c>
      <c r="BZ85" s="188">
        <v>-33333</v>
      </c>
      <c r="CA85" s="180">
        <v>99.6</v>
      </c>
    </row>
    <row r="86" spans="2:79" x14ac:dyDescent="0.2">
      <c r="B86" s="185" t="s">
        <v>373</v>
      </c>
      <c r="C86" s="185" t="s">
        <v>374</v>
      </c>
      <c r="D86" s="186"/>
      <c r="E86" s="185" t="s">
        <v>375</v>
      </c>
      <c r="F86" s="180">
        <v>52</v>
      </c>
      <c r="G86" s="180">
        <v>0</v>
      </c>
      <c r="H86" s="180">
        <v>114.99</v>
      </c>
      <c r="I86" s="181">
        <f>VLOOKUP($B86,'[2]A - Dwelling Stock'!$B$13:$AH$463,32,FALSE)</f>
        <v>4856</v>
      </c>
      <c r="J86" s="182">
        <f t="shared" si="68"/>
        <v>558391.43999999994</v>
      </c>
      <c r="K86" s="180">
        <v>0</v>
      </c>
      <c r="L86" s="182">
        <f>VLOOKUP($C86,'[2]A - Dwelling Stock'!$C$13:$AH$463,32,FALSE)</f>
        <v>0</v>
      </c>
      <c r="M86" s="182">
        <f t="shared" si="69"/>
        <v>0</v>
      </c>
      <c r="N86" s="183">
        <v>114.99</v>
      </c>
      <c r="O86" s="181">
        <f>VLOOKUP($B86,'[2]A - Dwelling Stock'!$B$13:$AH$463,32,FALSE)</f>
        <v>4856</v>
      </c>
      <c r="P86" s="182">
        <f t="shared" si="70"/>
        <v>558391.43999999994</v>
      </c>
      <c r="Q86" s="180">
        <v>0</v>
      </c>
      <c r="R86" s="182">
        <f>VLOOKUP($C86,'[2]A - Dwelling Stock'!$C$13:$AH$463,32,FALSE)</f>
        <v>0</v>
      </c>
      <c r="S86" s="182">
        <f t="shared" si="71"/>
        <v>0</v>
      </c>
      <c r="T86" s="182">
        <f t="shared" si="72"/>
        <v>558391.43999999994</v>
      </c>
      <c r="U86" s="184">
        <f t="shared" si="73"/>
        <v>114.99</v>
      </c>
      <c r="V86" s="183">
        <v>90.28</v>
      </c>
      <c r="W86" s="182">
        <v>158</v>
      </c>
      <c r="X86" s="182">
        <f t="shared" si="74"/>
        <v>14264.24</v>
      </c>
      <c r="Y86" s="180">
        <v>0</v>
      </c>
      <c r="Z86" s="189">
        <v>0</v>
      </c>
      <c r="AA86" s="182">
        <f t="shared" si="75"/>
        <v>0</v>
      </c>
      <c r="AB86" s="180">
        <v>98.59</v>
      </c>
      <c r="AC86" s="180">
        <v>1813</v>
      </c>
      <c r="AD86" s="182">
        <f t="shared" si="76"/>
        <v>178743.67</v>
      </c>
      <c r="AE86" s="180">
        <v>0</v>
      </c>
      <c r="AF86" s="189">
        <v>0</v>
      </c>
      <c r="AG86" s="182">
        <f t="shared" si="77"/>
        <v>0</v>
      </c>
      <c r="AH86" s="180">
        <v>116.25</v>
      </c>
      <c r="AI86" s="180">
        <v>1430</v>
      </c>
      <c r="AJ86" s="182">
        <f t="shared" si="78"/>
        <v>166237.5</v>
      </c>
      <c r="AK86" s="180">
        <v>0</v>
      </c>
      <c r="AL86" s="189">
        <v>0</v>
      </c>
      <c r="AM86" s="182">
        <f t="shared" si="79"/>
        <v>0</v>
      </c>
      <c r="AN86" s="180">
        <v>135.58000000000001</v>
      </c>
      <c r="AO86" s="180">
        <v>1352</v>
      </c>
      <c r="AP86" s="182">
        <f t="shared" si="80"/>
        <v>183304.16</v>
      </c>
      <c r="AQ86" s="180">
        <v>0</v>
      </c>
      <c r="AR86" s="189">
        <v>0</v>
      </c>
      <c r="AS86" s="182">
        <f t="shared" si="81"/>
        <v>0</v>
      </c>
      <c r="AT86" s="180">
        <v>150.26</v>
      </c>
      <c r="AU86" s="180">
        <v>87</v>
      </c>
      <c r="AV86" s="182">
        <f t="shared" si="82"/>
        <v>13072.619999999999</v>
      </c>
      <c r="AW86" s="180">
        <v>0</v>
      </c>
      <c r="AX86" s="189">
        <v>0</v>
      </c>
      <c r="AY86" s="182">
        <f t="shared" si="83"/>
        <v>0</v>
      </c>
      <c r="AZ86" s="180">
        <v>156.36000000000001</v>
      </c>
      <c r="BA86" s="180">
        <v>13</v>
      </c>
      <c r="BB86" s="182">
        <f t="shared" si="84"/>
        <v>2032.6800000000003</v>
      </c>
      <c r="BC86" s="180">
        <v>0</v>
      </c>
      <c r="BD86" s="189">
        <v>0</v>
      </c>
      <c r="BE86" s="182">
        <f t="shared" si="85"/>
        <v>0</v>
      </c>
      <c r="BF86" s="180">
        <v>176.59</v>
      </c>
      <c r="BG86" s="180">
        <v>3</v>
      </c>
      <c r="BH86" s="182">
        <f t="shared" si="86"/>
        <v>529.77</v>
      </c>
      <c r="BI86" s="180">
        <v>0</v>
      </c>
      <c r="BJ86" s="189">
        <v>0</v>
      </c>
      <c r="BK86" s="182">
        <f t="shared" si="87"/>
        <v>0</v>
      </c>
      <c r="BL86" s="180">
        <v>114.99</v>
      </c>
      <c r="BM86" s="180">
        <f t="shared" si="88"/>
        <v>4856</v>
      </c>
      <c r="BN86" s="182">
        <f t="shared" si="89"/>
        <v>558391.43999999994</v>
      </c>
      <c r="BO86" s="180">
        <v>0</v>
      </c>
      <c r="BP86" s="180">
        <f t="shared" si="90"/>
        <v>0</v>
      </c>
      <c r="BQ86" s="182">
        <f t="shared" si="91"/>
        <v>0</v>
      </c>
      <c r="BR86" s="180">
        <v>641651.67000000004</v>
      </c>
      <c r="BS86" s="180">
        <v>414025.09</v>
      </c>
      <c r="BT86" s="180">
        <v>1055677</v>
      </c>
      <c r="BU86" s="180">
        <v>56813</v>
      </c>
      <c r="BV86" s="180">
        <v>28952998</v>
      </c>
      <c r="BW86" s="180">
        <v>126842.1</v>
      </c>
      <c r="BX86" s="180">
        <v>91700.54</v>
      </c>
      <c r="BY86" s="180">
        <v>28734455</v>
      </c>
      <c r="BZ86" s="180">
        <v>3.6</v>
      </c>
      <c r="CA86" s="180">
        <v>96.3</v>
      </c>
    </row>
    <row r="87" spans="2:79" x14ac:dyDescent="0.2">
      <c r="B87" s="185" t="s">
        <v>376</v>
      </c>
      <c r="C87" s="185" t="s">
        <v>377</v>
      </c>
      <c r="D87" s="186"/>
      <c r="E87" s="185" t="s">
        <v>378</v>
      </c>
      <c r="F87" s="180">
        <v>48</v>
      </c>
      <c r="G87" s="180">
        <v>0</v>
      </c>
      <c r="H87" s="188">
        <f>VLOOKUP($B87,'[2]H-prev'!$B$13:$K$463,8,FALSE)</f>
        <v>98.19</v>
      </c>
      <c r="I87" s="181">
        <f>VLOOKUP($B87,'[2]A - Dwelling Stock'!$B$13:$AH$463,32,FALSE)</f>
        <v>9685</v>
      </c>
      <c r="J87" s="182">
        <f t="shared" si="68"/>
        <v>950970.15</v>
      </c>
      <c r="K87" s="180">
        <v>0</v>
      </c>
      <c r="L87" s="182">
        <f>VLOOKUP($C87,'[2]A - Dwelling Stock'!$C$13:$AH$463,32,FALSE)</f>
        <v>0</v>
      </c>
      <c r="M87" s="182">
        <f t="shared" si="69"/>
        <v>0</v>
      </c>
      <c r="N87" s="188">
        <f>VLOOKUP($B87,'[2]H-prev'!$B$13:$K$465,10,FALSE)</f>
        <v>90.64</v>
      </c>
      <c r="O87" s="181">
        <f>VLOOKUP($B87,'[2]A - Dwelling Stock'!$B$13:$AH$463,32,FALSE)</f>
        <v>9685</v>
      </c>
      <c r="P87" s="182">
        <f t="shared" si="70"/>
        <v>877848.4</v>
      </c>
      <c r="Q87" s="180">
        <v>0</v>
      </c>
      <c r="R87" s="182">
        <f>VLOOKUP($C87,'[2]A - Dwelling Stock'!$C$13:$AH$463,32,FALSE)</f>
        <v>0</v>
      </c>
      <c r="S87" s="182">
        <f t="shared" si="71"/>
        <v>0</v>
      </c>
      <c r="T87" s="182">
        <f t="shared" si="72"/>
        <v>877848.4</v>
      </c>
      <c r="U87" s="184">
        <f t="shared" si="73"/>
        <v>90.64</v>
      </c>
      <c r="V87" s="183">
        <v>79.25</v>
      </c>
      <c r="W87" s="182">
        <v>409</v>
      </c>
      <c r="X87" s="182">
        <f t="shared" si="74"/>
        <v>32413.25</v>
      </c>
      <c r="Y87" s="180">
        <v>0</v>
      </c>
      <c r="Z87" s="180">
        <v>0</v>
      </c>
      <c r="AA87" s="182">
        <f t="shared" si="75"/>
        <v>0</v>
      </c>
      <c r="AB87" s="180">
        <v>86.92</v>
      </c>
      <c r="AC87" s="180">
        <v>2838</v>
      </c>
      <c r="AD87" s="182">
        <f t="shared" si="76"/>
        <v>246678.96</v>
      </c>
      <c r="AE87" s="180">
        <v>0</v>
      </c>
      <c r="AF87" s="180">
        <v>0</v>
      </c>
      <c r="AG87" s="182">
        <f t="shared" si="77"/>
        <v>0</v>
      </c>
      <c r="AH87" s="180">
        <v>96.6</v>
      </c>
      <c r="AI87" s="180">
        <v>3446</v>
      </c>
      <c r="AJ87" s="182">
        <f t="shared" si="78"/>
        <v>332883.59999999998</v>
      </c>
      <c r="AK87" s="180">
        <v>0</v>
      </c>
      <c r="AL87" s="180">
        <v>0</v>
      </c>
      <c r="AM87" s="182">
        <f t="shared" si="79"/>
        <v>0</v>
      </c>
      <c r="AN87" s="180">
        <v>115.71</v>
      </c>
      <c r="AO87" s="180">
        <v>2766</v>
      </c>
      <c r="AP87" s="182">
        <f t="shared" si="80"/>
        <v>320053.86</v>
      </c>
      <c r="AQ87" s="180">
        <v>0</v>
      </c>
      <c r="AR87" s="180">
        <v>0</v>
      </c>
      <c r="AS87" s="182">
        <f t="shared" si="81"/>
        <v>0</v>
      </c>
      <c r="AT87" s="180">
        <v>134.03</v>
      </c>
      <c r="AU87" s="180">
        <v>162</v>
      </c>
      <c r="AV87" s="182">
        <f t="shared" si="82"/>
        <v>21712.86</v>
      </c>
      <c r="AW87" s="180">
        <v>0</v>
      </c>
      <c r="AX87" s="180">
        <v>0</v>
      </c>
      <c r="AY87" s="182">
        <f t="shared" si="83"/>
        <v>0</v>
      </c>
      <c r="AZ87" s="180">
        <v>148.03</v>
      </c>
      <c r="BA87" s="180">
        <v>14</v>
      </c>
      <c r="BB87" s="182">
        <f t="shared" si="84"/>
        <v>2072.42</v>
      </c>
      <c r="BC87" s="180">
        <v>0</v>
      </c>
      <c r="BD87" s="180">
        <v>0</v>
      </c>
      <c r="BE87" s="182">
        <f t="shared" si="85"/>
        <v>0</v>
      </c>
      <c r="BF87" s="180">
        <v>0</v>
      </c>
      <c r="BG87" s="180">
        <v>0</v>
      </c>
      <c r="BH87" s="182">
        <f t="shared" si="86"/>
        <v>0</v>
      </c>
      <c r="BI87" s="180">
        <v>0</v>
      </c>
      <c r="BJ87" s="180">
        <v>0</v>
      </c>
      <c r="BK87" s="182">
        <f t="shared" si="87"/>
        <v>0</v>
      </c>
      <c r="BL87" s="180">
        <v>99.31</v>
      </c>
      <c r="BM87" s="180">
        <f t="shared" si="88"/>
        <v>9635</v>
      </c>
      <c r="BN87" s="182">
        <f t="shared" si="89"/>
        <v>956851.85</v>
      </c>
      <c r="BO87" s="180">
        <v>0</v>
      </c>
      <c r="BP87" s="180">
        <f t="shared" si="90"/>
        <v>0</v>
      </c>
      <c r="BQ87" s="182">
        <f t="shared" si="91"/>
        <v>0</v>
      </c>
      <c r="BR87" s="180">
        <v>1181159.51</v>
      </c>
      <c r="BS87" s="180">
        <v>769114.11</v>
      </c>
      <c r="BT87" s="180">
        <v>1150695</v>
      </c>
      <c r="BU87" s="180">
        <v>301335</v>
      </c>
      <c r="BV87" s="180">
        <v>49710535.640000001</v>
      </c>
      <c r="BW87" s="188">
        <v>-33333</v>
      </c>
      <c r="BX87" s="180">
        <v>682466.03</v>
      </c>
      <c r="BY87" s="188">
        <v>-33333</v>
      </c>
      <c r="BZ87" s="180">
        <v>3.9</v>
      </c>
      <c r="CA87" s="188">
        <v>-33333</v>
      </c>
    </row>
    <row r="88" spans="2:79" x14ac:dyDescent="0.2">
      <c r="B88" s="185" t="s">
        <v>379</v>
      </c>
      <c r="C88" s="185" t="s">
        <v>380</v>
      </c>
      <c r="D88" s="186"/>
      <c r="E88" s="185" t="s">
        <v>381</v>
      </c>
      <c r="F88" s="180">
        <v>52</v>
      </c>
      <c r="G88" s="180">
        <v>0</v>
      </c>
      <c r="H88" s="180">
        <v>109.99</v>
      </c>
      <c r="I88" s="181">
        <f>VLOOKUP($B88,'[2]A - Dwelling Stock'!$B$13:$AH$463,32,FALSE)</f>
        <v>9918</v>
      </c>
      <c r="J88" s="182">
        <f t="shared" si="68"/>
        <v>1090880.82</v>
      </c>
      <c r="K88" s="180">
        <v>0</v>
      </c>
      <c r="L88" s="182">
        <f>VLOOKUP($C88,'[2]A - Dwelling Stock'!$C$13:$AH$463,32,FALSE)</f>
        <v>0</v>
      </c>
      <c r="M88" s="182">
        <f t="shared" si="69"/>
        <v>0</v>
      </c>
      <c r="N88" s="183">
        <v>109.99</v>
      </c>
      <c r="O88" s="181">
        <f>VLOOKUP($B88,'[2]A - Dwelling Stock'!$B$13:$AH$463,32,FALSE)</f>
        <v>9918</v>
      </c>
      <c r="P88" s="182">
        <f t="shared" si="70"/>
        <v>1090880.82</v>
      </c>
      <c r="Q88" s="180">
        <v>0</v>
      </c>
      <c r="R88" s="182">
        <f>VLOOKUP($C88,'[2]A - Dwelling Stock'!$C$13:$AH$463,32,FALSE)</f>
        <v>0</v>
      </c>
      <c r="S88" s="182">
        <f t="shared" si="71"/>
        <v>0</v>
      </c>
      <c r="T88" s="182">
        <f t="shared" si="72"/>
        <v>1090880.82</v>
      </c>
      <c r="U88" s="184">
        <f t="shared" si="73"/>
        <v>109.99000000000001</v>
      </c>
      <c r="V88" s="183">
        <v>82</v>
      </c>
      <c r="W88" s="182">
        <v>227</v>
      </c>
      <c r="X88" s="182">
        <f t="shared" si="74"/>
        <v>18614</v>
      </c>
      <c r="Y88" s="180">
        <v>0</v>
      </c>
      <c r="Z88" s="180">
        <v>0</v>
      </c>
      <c r="AA88" s="182">
        <f t="shared" si="75"/>
        <v>0</v>
      </c>
      <c r="AB88" s="180">
        <v>93.87</v>
      </c>
      <c r="AC88" s="180">
        <v>3314</v>
      </c>
      <c r="AD88" s="182">
        <f t="shared" si="76"/>
        <v>311085.18</v>
      </c>
      <c r="AE88" s="180">
        <v>0</v>
      </c>
      <c r="AF88" s="180">
        <v>0</v>
      </c>
      <c r="AG88" s="182">
        <f t="shared" si="77"/>
        <v>0</v>
      </c>
      <c r="AH88" s="180">
        <v>108.79</v>
      </c>
      <c r="AI88" s="180">
        <v>3477</v>
      </c>
      <c r="AJ88" s="182">
        <f t="shared" si="78"/>
        <v>378262.83</v>
      </c>
      <c r="AK88" s="180">
        <v>0</v>
      </c>
      <c r="AL88" s="180">
        <v>0</v>
      </c>
      <c r="AM88" s="182">
        <f t="shared" si="79"/>
        <v>0</v>
      </c>
      <c r="AN88" s="180">
        <v>128.88</v>
      </c>
      <c r="AO88" s="180">
        <v>2670</v>
      </c>
      <c r="AP88" s="182">
        <f t="shared" si="80"/>
        <v>344109.6</v>
      </c>
      <c r="AQ88" s="180">
        <v>0</v>
      </c>
      <c r="AR88" s="180">
        <v>0</v>
      </c>
      <c r="AS88" s="182">
        <f t="shared" si="81"/>
        <v>0</v>
      </c>
      <c r="AT88" s="180">
        <v>142.19</v>
      </c>
      <c r="AU88" s="180">
        <v>176</v>
      </c>
      <c r="AV88" s="182">
        <f t="shared" si="82"/>
        <v>25025.439999999999</v>
      </c>
      <c r="AW88" s="180">
        <v>0</v>
      </c>
      <c r="AX88" s="180">
        <v>0</v>
      </c>
      <c r="AY88" s="182">
        <f t="shared" si="83"/>
        <v>0</v>
      </c>
      <c r="AZ88" s="180">
        <v>149.55000000000001</v>
      </c>
      <c r="BA88" s="180">
        <v>42</v>
      </c>
      <c r="BB88" s="182">
        <f t="shared" si="84"/>
        <v>6281.1</v>
      </c>
      <c r="BC88" s="180">
        <v>0</v>
      </c>
      <c r="BD88" s="180">
        <v>0</v>
      </c>
      <c r="BE88" s="182">
        <f t="shared" si="85"/>
        <v>0</v>
      </c>
      <c r="BF88" s="180">
        <v>165.93</v>
      </c>
      <c r="BG88" s="180">
        <v>12</v>
      </c>
      <c r="BH88" s="182">
        <f t="shared" si="86"/>
        <v>1991.16</v>
      </c>
      <c r="BI88" s="180">
        <v>0</v>
      </c>
      <c r="BJ88" s="180">
        <v>0</v>
      </c>
      <c r="BK88" s="182">
        <f t="shared" si="87"/>
        <v>0</v>
      </c>
      <c r="BL88" s="180">
        <v>109.99</v>
      </c>
      <c r="BM88" s="180">
        <f t="shared" si="88"/>
        <v>9918</v>
      </c>
      <c r="BN88" s="182">
        <f t="shared" si="89"/>
        <v>1090880.82</v>
      </c>
      <c r="BO88" s="180">
        <v>0</v>
      </c>
      <c r="BP88" s="180">
        <f t="shared" si="90"/>
        <v>0</v>
      </c>
      <c r="BQ88" s="182">
        <f t="shared" si="91"/>
        <v>0</v>
      </c>
      <c r="BR88" s="180">
        <v>1605788.26</v>
      </c>
      <c r="BS88" s="180">
        <v>140912.41</v>
      </c>
      <c r="BT88" s="180">
        <v>341519</v>
      </c>
      <c r="BU88" s="180">
        <v>129085</v>
      </c>
      <c r="BV88" s="180">
        <v>68848189.349999994</v>
      </c>
      <c r="BW88" s="180">
        <v>264130</v>
      </c>
      <c r="BX88" s="180">
        <v>1174045.3799999999</v>
      </c>
      <c r="BY88" s="180">
        <v>67410014</v>
      </c>
      <c r="BZ88" s="180">
        <v>2.5</v>
      </c>
      <c r="CA88" s="180">
        <v>99.5</v>
      </c>
    </row>
    <row r="89" spans="2:79" x14ac:dyDescent="0.2">
      <c r="B89" s="185" t="s">
        <v>382</v>
      </c>
      <c r="C89" s="185" t="s">
        <v>383</v>
      </c>
      <c r="D89" s="186"/>
      <c r="E89" s="185" t="s">
        <v>384</v>
      </c>
      <c r="F89" s="180">
        <v>52</v>
      </c>
      <c r="G89" s="180">
        <v>0</v>
      </c>
      <c r="H89" s="180">
        <v>105.22</v>
      </c>
      <c r="I89" s="181">
        <f>VLOOKUP($B89,'[2]A - Dwelling Stock'!$B$13:$AH$463,32,FALSE)</f>
        <v>13080</v>
      </c>
      <c r="J89" s="182">
        <f t="shared" si="68"/>
        <v>1376277.6</v>
      </c>
      <c r="K89" s="180">
        <v>0</v>
      </c>
      <c r="L89" s="182">
        <f>VLOOKUP($C89,'[2]A - Dwelling Stock'!$C$13:$AH$463,32,FALSE)</f>
        <v>0</v>
      </c>
      <c r="M89" s="182">
        <f t="shared" si="69"/>
        <v>0</v>
      </c>
      <c r="N89" s="183">
        <v>105.22</v>
      </c>
      <c r="O89" s="181">
        <f>VLOOKUP($B89,'[2]A - Dwelling Stock'!$B$13:$AH$463,32,FALSE)</f>
        <v>13080</v>
      </c>
      <c r="P89" s="182">
        <f t="shared" si="70"/>
        <v>1376277.6</v>
      </c>
      <c r="Q89" s="180">
        <v>0</v>
      </c>
      <c r="R89" s="182">
        <f>VLOOKUP($C89,'[2]A - Dwelling Stock'!$C$13:$AH$463,32,FALSE)</f>
        <v>0</v>
      </c>
      <c r="S89" s="182">
        <f t="shared" si="71"/>
        <v>0</v>
      </c>
      <c r="T89" s="182">
        <f t="shared" si="72"/>
        <v>1376277.6</v>
      </c>
      <c r="U89" s="184">
        <f t="shared" si="73"/>
        <v>105.22000000000001</v>
      </c>
      <c r="V89" s="183">
        <v>82.89</v>
      </c>
      <c r="W89" s="182">
        <v>383</v>
      </c>
      <c r="X89" s="182">
        <f t="shared" si="74"/>
        <v>31746.87</v>
      </c>
      <c r="Y89" s="180">
        <v>0</v>
      </c>
      <c r="Z89" s="180">
        <v>0</v>
      </c>
      <c r="AA89" s="182">
        <f t="shared" si="75"/>
        <v>0</v>
      </c>
      <c r="AB89" s="180">
        <v>90.54</v>
      </c>
      <c r="AC89" s="180">
        <v>3819</v>
      </c>
      <c r="AD89" s="182">
        <f t="shared" si="76"/>
        <v>345772.26</v>
      </c>
      <c r="AE89" s="180">
        <v>0</v>
      </c>
      <c r="AF89" s="180">
        <v>0</v>
      </c>
      <c r="AG89" s="182">
        <f t="shared" si="77"/>
        <v>0</v>
      </c>
      <c r="AH89" s="180">
        <v>104.12</v>
      </c>
      <c r="AI89" s="180">
        <v>4648</v>
      </c>
      <c r="AJ89" s="182">
        <f t="shared" si="78"/>
        <v>483949.76</v>
      </c>
      <c r="AK89" s="180">
        <v>0</v>
      </c>
      <c r="AL89" s="180">
        <v>0</v>
      </c>
      <c r="AM89" s="182">
        <f t="shared" si="79"/>
        <v>0</v>
      </c>
      <c r="AN89" s="180">
        <v>121.7</v>
      </c>
      <c r="AO89" s="180">
        <v>3897</v>
      </c>
      <c r="AP89" s="182">
        <f t="shared" si="80"/>
        <v>474264.9</v>
      </c>
      <c r="AQ89" s="180">
        <v>0</v>
      </c>
      <c r="AR89" s="180">
        <v>0</v>
      </c>
      <c r="AS89" s="182">
        <f t="shared" si="81"/>
        <v>0</v>
      </c>
      <c r="AT89" s="180">
        <v>131.74</v>
      </c>
      <c r="AU89" s="180">
        <v>246</v>
      </c>
      <c r="AV89" s="182">
        <f t="shared" si="82"/>
        <v>32408.04</v>
      </c>
      <c r="AW89" s="180">
        <v>0</v>
      </c>
      <c r="AX89" s="180">
        <v>0</v>
      </c>
      <c r="AY89" s="182">
        <f t="shared" si="83"/>
        <v>0</v>
      </c>
      <c r="AZ89" s="180">
        <v>152.86000000000001</v>
      </c>
      <c r="BA89" s="180">
        <v>29</v>
      </c>
      <c r="BB89" s="182">
        <f t="shared" si="84"/>
        <v>4432.9400000000005</v>
      </c>
      <c r="BC89" s="180">
        <v>0</v>
      </c>
      <c r="BD89" s="180">
        <v>0</v>
      </c>
      <c r="BE89" s="182">
        <f t="shared" si="85"/>
        <v>0</v>
      </c>
      <c r="BF89" s="180">
        <v>179.51</v>
      </c>
      <c r="BG89" s="180">
        <v>6</v>
      </c>
      <c r="BH89" s="182">
        <f t="shared" si="86"/>
        <v>1077.06</v>
      </c>
      <c r="BI89" s="180">
        <v>0</v>
      </c>
      <c r="BJ89" s="180">
        <v>0</v>
      </c>
      <c r="BK89" s="182">
        <f t="shared" si="87"/>
        <v>0</v>
      </c>
      <c r="BL89" s="180">
        <v>101.45</v>
      </c>
      <c r="BM89" s="180">
        <f t="shared" si="88"/>
        <v>13028</v>
      </c>
      <c r="BN89" s="182">
        <f t="shared" si="89"/>
        <v>1321690.6000000001</v>
      </c>
      <c r="BO89" s="180">
        <v>0</v>
      </c>
      <c r="BP89" s="180">
        <f t="shared" si="90"/>
        <v>0</v>
      </c>
      <c r="BQ89" s="182">
        <f t="shared" si="91"/>
        <v>0</v>
      </c>
      <c r="BR89" s="180">
        <v>2129799.46</v>
      </c>
      <c r="BS89" s="180">
        <v>1159466.54</v>
      </c>
      <c r="BT89" s="180">
        <v>482500</v>
      </c>
      <c r="BU89" s="180">
        <v>123759</v>
      </c>
      <c r="BV89" s="180">
        <v>71167055</v>
      </c>
      <c r="BW89" s="180">
        <v>453206.37</v>
      </c>
      <c r="BX89" s="180">
        <v>1162703.58</v>
      </c>
      <c r="BY89" s="180">
        <v>69551145</v>
      </c>
      <c r="BZ89" s="180">
        <v>4.5999999999999996</v>
      </c>
      <c r="CA89" s="180">
        <v>99.3</v>
      </c>
    </row>
    <row r="90" spans="2:79" x14ac:dyDescent="0.2">
      <c r="B90" s="185" t="s">
        <v>385</v>
      </c>
      <c r="C90" s="185" t="s">
        <v>386</v>
      </c>
      <c r="D90" s="186"/>
      <c r="E90" s="185" t="s">
        <v>387</v>
      </c>
      <c r="F90" s="180">
        <v>52</v>
      </c>
      <c r="G90" s="180">
        <v>0</v>
      </c>
      <c r="H90" s="180">
        <v>115.91</v>
      </c>
      <c r="I90" s="181">
        <f>VLOOKUP($B90,'[2]A - Dwelling Stock'!$B$13:$AH$463,32,FALSE)</f>
        <v>25462</v>
      </c>
      <c r="J90" s="182">
        <f t="shared" si="68"/>
        <v>2951300.42</v>
      </c>
      <c r="K90" s="180">
        <v>0</v>
      </c>
      <c r="L90" s="182">
        <f>VLOOKUP($C90,'[2]A - Dwelling Stock'!$C$13:$AH$463,32,FALSE)</f>
        <v>0</v>
      </c>
      <c r="M90" s="182">
        <f t="shared" si="69"/>
        <v>0</v>
      </c>
      <c r="N90" s="183">
        <v>115.91</v>
      </c>
      <c r="O90" s="181">
        <f>VLOOKUP($B90,'[2]A - Dwelling Stock'!$B$13:$AH$463,32,FALSE)</f>
        <v>25462</v>
      </c>
      <c r="P90" s="182">
        <f t="shared" si="70"/>
        <v>2951300.42</v>
      </c>
      <c r="Q90" s="180">
        <v>0</v>
      </c>
      <c r="R90" s="182">
        <f>VLOOKUP($C90,'[2]A - Dwelling Stock'!$C$13:$AH$463,32,FALSE)</f>
        <v>0</v>
      </c>
      <c r="S90" s="182">
        <f t="shared" si="71"/>
        <v>0</v>
      </c>
      <c r="T90" s="182">
        <f t="shared" si="72"/>
        <v>2951300.42</v>
      </c>
      <c r="U90" s="184">
        <f t="shared" si="73"/>
        <v>115.91</v>
      </c>
      <c r="V90" s="183">
        <v>91.85</v>
      </c>
      <c r="W90" s="182">
        <v>699</v>
      </c>
      <c r="X90" s="182">
        <f t="shared" si="74"/>
        <v>64203.149999999994</v>
      </c>
      <c r="Y90" s="180">
        <v>0</v>
      </c>
      <c r="Z90" s="180">
        <v>0</v>
      </c>
      <c r="AA90" s="182">
        <f t="shared" si="75"/>
        <v>0</v>
      </c>
      <c r="AB90" s="180">
        <v>101.43</v>
      </c>
      <c r="AC90" s="180">
        <v>9125</v>
      </c>
      <c r="AD90" s="182">
        <f t="shared" si="76"/>
        <v>925548.75000000012</v>
      </c>
      <c r="AE90" s="180">
        <v>0</v>
      </c>
      <c r="AF90" s="180">
        <v>0</v>
      </c>
      <c r="AG90" s="182">
        <f t="shared" si="77"/>
        <v>0</v>
      </c>
      <c r="AH90" s="180">
        <v>118.04</v>
      </c>
      <c r="AI90" s="180">
        <v>8699</v>
      </c>
      <c r="AJ90" s="182">
        <f t="shared" si="78"/>
        <v>1026829.9600000001</v>
      </c>
      <c r="AK90" s="180">
        <v>0</v>
      </c>
      <c r="AL90" s="180">
        <v>0</v>
      </c>
      <c r="AM90" s="182">
        <f t="shared" si="79"/>
        <v>0</v>
      </c>
      <c r="AN90" s="180">
        <v>128.24</v>
      </c>
      <c r="AO90" s="180">
        <v>5333</v>
      </c>
      <c r="AP90" s="182">
        <f t="shared" si="80"/>
        <v>683903.92</v>
      </c>
      <c r="AQ90" s="180">
        <v>0</v>
      </c>
      <c r="AR90" s="180">
        <v>0</v>
      </c>
      <c r="AS90" s="182">
        <f t="shared" si="81"/>
        <v>0</v>
      </c>
      <c r="AT90" s="188">
        <v>148.15</v>
      </c>
      <c r="AU90" s="180">
        <v>1297</v>
      </c>
      <c r="AV90" s="182">
        <f t="shared" si="82"/>
        <v>192150.55000000002</v>
      </c>
      <c r="AW90" s="180">
        <v>0</v>
      </c>
      <c r="AX90" s="180">
        <v>0</v>
      </c>
      <c r="AY90" s="182">
        <f t="shared" si="83"/>
        <v>0</v>
      </c>
      <c r="AZ90" s="180">
        <v>167.39</v>
      </c>
      <c r="BA90" s="180">
        <v>256</v>
      </c>
      <c r="BB90" s="182">
        <f t="shared" si="84"/>
        <v>42851.839999999997</v>
      </c>
      <c r="BC90" s="180">
        <v>0</v>
      </c>
      <c r="BD90" s="180">
        <v>0</v>
      </c>
      <c r="BE90" s="182">
        <f t="shared" si="85"/>
        <v>0</v>
      </c>
      <c r="BF90" s="180">
        <v>189.63</v>
      </c>
      <c r="BG90" s="180">
        <v>53</v>
      </c>
      <c r="BH90" s="182">
        <f t="shared" si="86"/>
        <v>10050.39</v>
      </c>
      <c r="BI90" s="180">
        <v>0</v>
      </c>
      <c r="BJ90" s="180">
        <v>0</v>
      </c>
      <c r="BK90" s="182">
        <f t="shared" si="87"/>
        <v>0</v>
      </c>
      <c r="BL90" s="180">
        <v>115.91</v>
      </c>
      <c r="BM90" s="180">
        <f t="shared" si="88"/>
        <v>25462</v>
      </c>
      <c r="BN90" s="182">
        <f t="shared" si="89"/>
        <v>2951300.42</v>
      </c>
      <c r="BO90" s="180">
        <v>0</v>
      </c>
      <c r="BP90" s="180">
        <f t="shared" si="90"/>
        <v>0</v>
      </c>
      <c r="BQ90" s="182">
        <f t="shared" si="91"/>
        <v>0</v>
      </c>
      <c r="BR90" s="180">
        <v>2317345</v>
      </c>
      <c r="BS90" s="180">
        <v>2019992</v>
      </c>
      <c r="BT90" s="180">
        <v>1817167</v>
      </c>
      <c r="BU90" s="180">
        <v>636871</v>
      </c>
      <c r="BV90" s="180">
        <v>153024161</v>
      </c>
      <c r="BW90" s="180">
        <v>643289</v>
      </c>
      <c r="BX90" s="180">
        <v>1283207</v>
      </c>
      <c r="BY90" s="180">
        <v>151097665</v>
      </c>
      <c r="BZ90" s="180">
        <v>2.8</v>
      </c>
      <c r="CA90" s="180">
        <v>98.8</v>
      </c>
    </row>
    <row r="91" spans="2:79" x14ac:dyDescent="0.2">
      <c r="B91" s="185" t="s">
        <v>388</v>
      </c>
      <c r="C91" s="185" t="s">
        <v>389</v>
      </c>
      <c r="D91" s="186"/>
      <c r="E91" s="185" t="s">
        <v>390</v>
      </c>
      <c r="F91" s="180">
        <v>52</v>
      </c>
      <c r="G91" s="180">
        <v>0</v>
      </c>
      <c r="H91" s="180">
        <v>123.91</v>
      </c>
      <c r="I91" s="181">
        <f>VLOOKUP($B91,'[2]A - Dwelling Stock'!$B$13:$AH$463,32,FALSE)</f>
        <v>6837</v>
      </c>
      <c r="J91" s="182">
        <f t="shared" si="68"/>
        <v>847172.66999999993</v>
      </c>
      <c r="K91" s="180">
        <v>0</v>
      </c>
      <c r="L91" s="182">
        <f>VLOOKUP($C91,'[2]A - Dwelling Stock'!$C$13:$AH$463,32,FALSE)</f>
        <v>0</v>
      </c>
      <c r="M91" s="182">
        <f t="shared" si="69"/>
        <v>0</v>
      </c>
      <c r="N91" s="183">
        <v>123.91</v>
      </c>
      <c r="O91" s="181">
        <f>VLOOKUP($B91,'[2]A - Dwelling Stock'!$B$13:$AH$463,32,FALSE)</f>
        <v>6837</v>
      </c>
      <c r="P91" s="182">
        <f t="shared" si="70"/>
        <v>847172.66999999993</v>
      </c>
      <c r="Q91" s="180">
        <v>0</v>
      </c>
      <c r="R91" s="182">
        <f>VLOOKUP($C91,'[2]A - Dwelling Stock'!$C$13:$AH$463,32,FALSE)</f>
        <v>0</v>
      </c>
      <c r="S91" s="182">
        <f t="shared" si="71"/>
        <v>0</v>
      </c>
      <c r="T91" s="182">
        <f t="shared" si="72"/>
        <v>847172.66999999993</v>
      </c>
      <c r="U91" s="184">
        <f t="shared" si="73"/>
        <v>123.90999999999998</v>
      </c>
      <c r="V91" s="183">
        <v>93.79</v>
      </c>
      <c r="W91" s="182">
        <v>959</v>
      </c>
      <c r="X91" s="182">
        <f t="shared" si="74"/>
        <v>89944.61</v>
      </c>
      <c r="Y91" s="180">
        <v>0</v>
      </c>
      <c r="Z91" s="180">
        <v>0</v>
      </c>
      <c r="AA91" s="182">
        <f t="shared" si="75"/>
        <v>0</v>
      </c>
      <c r="AB91" s="180">
        <v>110.39</v>
      </c>
      <c r="AC91" s="180">
        <v>1720</v>
      </c>
      <c r="AD91" s="182">
        <f t="shared" si="76"/>
        <v>189870.8</v>
      </c>
      <c r="AE91" s="180">
        <v>0</v>
      </c>
      <c r="AF91" s="180">
        <v>0</v>
      </c>
      <c r="AG91" s="182">
        <f t="shared" si="77"/>
        <v>0</v>
      </c>
      <c r="AH91" s="180">
        <v>129.97</v>
      </c>
      <c r="AI91" s="180">
        <v>2451</v>
      </c>
      <c r="AJ91" s="182">
        <f t="shared" si="78"/>
        <v>318556.46999999997</v>
      </c>
      <c r="AK91" s="180">
        <v>0</v>
      </c>
      <c r="AL91" s="180">
        <v>0</v>
      </c>
      <c r="AM91" s="182">
        <f t="shared" si="79"/>
        <v>0</v>
      </c>
      <c r="AN91" s="180">
        <v>144.22999999999999</v>
      </c>
      <c r="AO91" s="180">
        <v>1403</v>
      </c>
      <c r="AP91" s="182">
        <f t="shared" si="80"/>
        <v>202354.68999999997</v>
      </c>
      <c r="AQ91" s="180">
        <v>0</v>
      </c>
      <c r="AR91" s="180">
        <v>0</v>
      </c>
      <c r="AS91" s="182">
        <f t="shared" si="81"/>
        <v>0</v>
      </c>
      <c r="AT91" s="180">
        <v>165.39</v>
      </c>
      <c r="AU91" s="180">
        <v>244</v>
      </c>
      <c r="AV91" s="182">
        <f t="shared" si="82"/>
        <v>40355.159999999996</v>
      </c>
      <c r="AW91" s="180">
        <v>0</v>
      </c>
      <c r="AX91" s="180">
        <v>0</v>
      </c>
      <c r="AY91" s="182">
        <f t="shared" si="83"/>
        <v>0</v>
      </c>
      <c r="AZ91" s="180">
        <v>179.7</v>
      </c>
      <c r="BA91" s="180">
        <v>16</v>
      </c>
      <c r="BB91" s="182">
        <f t="shared" si="84"/>
        <v>2875.2</v>
      </c>
      <c r="BC91" s="180">
        <v>0</v>
      </c>
      <c r="BD91" s="180">
        <v>0</v>
      </c>
      <c r="BE91" s="182">
        <f t="shared" si="85"/>
        <v>0</v>
      </c>
      <c r="BF91" s="180">
        <v>0</v>
      </c>
      <c r="BG91" s="180">
        <v>0</v>
      </c>
      <c r="BH91" s="182">
        <f t="shared" si="86"/>
        <v>0</v>
      </c>
      <c r="BI91" s="180">
        <v>0</v>
      </c>
      <c r="BJ91" s="180">
        <v>0</v>
      </c>
      <c r="BK91" s="182">
        <f t="shared" si="87"/>
        <v>0</v>
      </c>
      <c r="BL91" s="180">
        <v>124.23</v>
      </c>
      <c r="BM91" s="180">
        <f t="shared" si="88"/>
        <v>6793</v>
      </c>
      <c r="BN91" s="182">
        <f t="shared" si="89"/>
        <v>843894.39</v>
      </c>
      <c r="BO91" s="180">
        <v>0</v>
      </c>
      <c r="BP91" s="180">
        <f t="shared" si="90"/>
        <v>0</v>
      </c>
      <c r="BQ91" s="182">
        <f t="shared" si="91"/>
        <v>0</v>
      </c>
      <c r="BR91" s="180">
        <v>1508914</v>
      </c>
      <c r="BS91" s="180">
        <v>1210897</v>
      </c>
      <c r="BT91" s="180">
        <v>544175</v>
      </c>
      <c r="BU91" s="180">
        <v>48115</v>
      </c>
      <c r="BV91" s="180">
        <v>44048604</v>
      </c>
      <c r="BW91" s="180">
        <v>0</v>
      </c>
      <c r="BX91" s="180">
        <v>411536</v>
      </c>
      <c r="BY91" s="180">
        <v>43637068</v>
      </c>
      <c r="BZ91" s="180">
        <v>6.2</v>
      </c>
      <c r="CA91" s="180">
        <v>98.8</v>
      </c>
    </row>
    <row r="92" spans="2:79" x14ac:dyDescent="0.2">
      <c r="B92" s="185" t="s">
        <v>391</v>
      </c>
      <c r="C92" s="185" t="s">
        <v>392</v>
      </c>
      <c r="D92" s="186"/>
      <c r="E92" s="185" t="s">
        <v>393</v>
      </c>
      <c r="F92" s="180">
        <v>52</v>
      </c>
      <c r="G92" s="180">
        <v>0</v>
      </c>
      <c r="H92" s="180">
        <v>116.94</v>
      </c>
      <c r="I92" s="181">
        <f>VLOOKUP($B92,'[2]A - Dwelling Stock'!$B$13:$AH$463,32,FALSE)</f>
        <v>4668</v>
      </c>
      <c r="J92" s="182">
        <f t="shared" si="68"/>
        <v>545875.92000000004</v>
      </c>
      <c r="K92" s="180">
        <v>0</v>
      </c>
      <c r="L92" s="182">
        <f>VLOOKUP($C92,'[2]A - Dwelling Stock'!$C$13:$AH$463,32,FALSE)</f>
        <v>0</v>
      </c>
      <c r="M92" s="182">
        <f t="shared" si="69"/>
        <v>0</v>
      </c>
      <c r="N92" s="183">
        <v>116.94</v>
      </c>
      <c r="O92" s="181">
        <f>VLOOKUP($B92,'[2]A - Dwelling Stock'!$B$13:$AH$463,32,FALSE)</f>
        <v>4668</v>
      </c>
      <c r="P92" s="182">
        <f t="shared" si="70"/>
        <v>545875.92000000004</v>
      </c>
      <c r="Q92" s="180">
        <v>0</v>
      </c>
      <c r="R92" s="182">
        <f>VLOOKUP($C92,'[2]A - Dwelling Stock'!$C$13:$AH$463,32,FALSE)</f>
        <v>0</v>
      </c>
      <c r="S92" s="182">
        <f t="shared" si="71"/>
        <v>0</v>
      </c>
      <c r="T92" s="182">
        <f t="shared" si="72"/>
        <v>545875.92000000004</v>
      </c>
      <c r="U92" s="184">
        <f t="shared" si="73"/>
        <v>116.94000000000001</v>
      </c>
      <c r="V92" s="183">
        <v>88.39</v>
      </c>
      <c r="W92" s="182">
        <v>320</v>
      </c>
      <c r="X92" s="182">
        <f t="shared" si="74"/>
        <v>28284.799999999999</v>
      </c>
      <c r="Y92" s="180">
        <v>0</v>
      </c>
      <c r="Z92" s="189">
        <v>0</v>
      </c>
      <c r="AA92" s="182">
        <f t="shared" si="75"/>
        <v>0</v>
      </c>
      <c r="AB92" s="180">
        <v>103.78</v>
      </c>
      <c r="AC92" s="180">
        <v>1452</v>
      </c>
      <c r="AD92" s="182">
        <f t="shared" si="76"/>
        <v>150688.56</v>
      </c>
      <c r="AE92" s="180">
        <v>0</v>
      </c>
      <c r="AF92" s="189">
        <v>0</v>
      </c>
      <c r="AG92" s="182">
        <f t="shared" si="77"/>
        <v>0</v>
      </c>
      <c r="AH92" s="180">
        <v>117.71</v>
      </c>
      <c r="AI92" s="180">
        <v>1576</v>
      </c>
      <c r="AJ92" s="182">
        <f t="shared" si="78"/>
        <v>185510.96</v>
      </c>
      <c r="AK92" s="180">
        <v>0</v>
      </c>
      <c r="AL92" s="189">
        <v>0</v>
      </c>
      <c r="AM92" s="182">
        <f t="shared" si="79"/>
        <v>0</v>
      </c>
      <c r="AN92" s="180">
        <v>133.35</v>
      </c>
      <c r="AO92" s="180">
        <v>1229</v>
      </c>
      <c r="AP92" s="182">
        <f t="shared" si="80"/>
        <v>163887.15</v>
      </c>
      <c r="AQ92" s="180">
        <v>0</v>
      </c>
      <c r="AR92" s="189">
        <v>0</v>
      </c>
      <c r="AS92" s="182">
        <f t="shared" si="81"/>
        <v>0</v>
      </c>
      <c r="AT92" s="180">
        <v>145.65</v>
      </c>
      <c r="AU92" s="180">
        <v>55</v>
      </c>
      <c r="AV92" s="182">
        <f t="shared" si="82"/>
        <v>8010.75</v>
      </c>
      <c r="AW92" s="180">
        <v>0</v>
      </c>
      <c r="AX92" s="189">
        <v>0</v>
      </c>
      <c r="AY92" s="182">
        <f t="shared" si="83"/>
        <v>0</v>
      </c>
      <c r="AZ92" s="180">
        <v>161.11000000000001</v>
      </c>
      <c r="BA92" s="180">
        <v>4</v>
      </c>
      <c r="BB92" s="182">
        <f t="shared" si="84"/>
        <v>644.44000000000005</v>
      </c>
      <c r="BC92" s="180">
        <v>0</v>
      </c>
      <c r="BD92" s="189">
        <v>0</v>
      </c>
      <c r="BE92" s="182">
        <f t="shared" si="85"/>
        <v>0</v>
      </c>
      <c r="BF92" s="180">
        <v>156.66999999999999</v>
      </c>
      <c r="BG92" s="180">
        <v>1</v>
      </c>
      <c r="BH92" s="182">
        <f t="shared" si="86"/>
        <v>156.66999999999999</v>
      </c>
      <c r="BI92" s="180">
        <v>0</v>
      </c>
      <c r="BJ92" s="189">
        <v>0</v>
      </c>
      <c r="BK92" s="182">
        <f t="shared" si="87"/>
        <v>0</v>
      </c>
      <c r="BL92" s="180">
        <v>115.69</v>
      </c>
      <c r="BM92" s="180">
        <f t="shared" si="88"/>
        <v>4637</v>
      </c>
      <c r="BN92" s="182">
        <f t="shared" si="89"/>
        <v>536454.53</v>
      </c>
      <c r="BO92" s="180">
        <v>0</v>
      </c>
      <c r="BP92" s="180">
        <f t="shared" si="90"/>
        <v>0</v>
      </c>
      <c r="BQ92" s="182">
        <f t="shared" si="91"/>
        <v>0</v>
      </c>
      <c r="BR92" s="180">
        <v>1866578.89</v>
      </c>
      <c r="BS92" s="180">
        <v>1001653.45</v>
      </c>
      <c r="BT92" s="180">
        <v>0</v>
      </c>
      <c r="BU92" s="180">
        <v>38415</v>
      </c>
      <c r="BV92" s="180">
        <v>31319419.16</v>
      </c>
      <c r="BW92" s="180">
        <v>67650.37</v>
      </c>
      <c r="BX92" s="180">
        <v>590471.71</v>
      </c>
      <c r="BY92" s="180">
        <v>30661297</v>
      </c>
      <c r="BZ92" s="180">
        <v>9.1999999999999993</v>
      </c>
      <c r="CA92" s="180">
        <v>100</v>
      </c>
    </row>
    <row r="93" spans="2:79" x14ac:dyDescent="0.2">
      <c r="B93" s="185" t="s">
        <v>394</v>
      </c>
      <c r="C93" s="185" t="s">
        <v>395</v>
      </c>
      <c r="D93" s="186"/>
      <c r="E93" s="185" t="s">
        <v>396</v>
      </c>
      <c r="F93" s="180">
        <v>52</v>
      </c>
      <c r="G93" s="180">
        <v>0</v>
      </c>
      <c r="H93" s="180">
        <v>110.18</v>
      </c>
      <c r="I93" s="181">
        <f>VLOOKUP($B93,'[2]A - Dwelling Stock'!$B$13:$AH$463,32,FALSE)</f>
        <v>23790</v>
      </c>
      <c r="J93" s="182">
        <f t="shared" si="68"/>
        <v>2621182.2000000002</v>
      </c>
      <c r="K93" s="180">
        <v>0</v>
      </c>
      <c r="L93" s="182">
        <f>VLOOKUP($C93,'[2]A - Dwelling Stock'!$C$13:$AH$463,32,FALSE)</f>
        <v>0</v>
      </c>
      <c r="M93" s="182">
        <f t="shared" si="69"/>
        <v>0</v>
      </c>
      <c r="N93" s="183">
        <v>110.18</v>
      </c>
      <c r="O93" s="181">
        <f>VLOOKUP($B93,'[2]A - Dwelling Stock'!$B$13:$AH$463,32,FALSE)</f>
        <v>23790</v>
      </c>
      <c r="P93" s="182">
        <f t="shared" si="70"/>
        <v>2621182.2000000002</v>
      </c>
      <c r="Q93" s="180">
        <v>0</v>
      </c>
      <c r="R93" s="182">
        <f>VLOOKUP($C93,'[2]A - Dwelling Stock'!$C$13:$AH$463,32,FALSE)</f>
        <v>0</v>
      </c>
      <c r="S93" s="182">
        <f t="shared" si="71"/>
        <v>0</v>
      </c>
      <c r="T93" s="182">
        <f t="shared" si="72"/>
        <v>2621182.2000000002</v>
      </c>
      <c r="U93" s="184">
        <f t="shared" si="73"/>
        <v>110.18</v>
      </c>
      <c r="V93" s="183">
        <v>81.290000000000006</v>
      </c>
      <c r="W93" s="195">
        <v>912</v>
      </c>
      <c r="X93" s="182">
        <f t="shared" si="74"/>
        <v>74136.48000000001</v>
      </c>
      <c r="Y93" s="180">
        <v>0</v>
      </c>
      <c r="Z93" s="196">
        <v>0</v>
      </c>
      <c r="AA93" s="182">
        <f t="shared" si="75"/>
        <v>0</v>
      </c>
      <c r="AB93" s="180">
        <v>94.53</v>
      </c>
      <c r="AC93" s="196">
        <v>6678</v>
      </c>
      <c r="AD93" s="182">
        <f t="shared" si="76"/>
        <v>631271.34</v>
      </c>
      <c r="AE93" s="180">
        <v>0</v>
      </c>
      <c r="AF93" s="196">
        <v>0</v>
      </c>
      <c r="AG93" s="182">
        <f t="shared" si="77"/>
        <v>0</v>
      </c>
      <c r="AH93" s="180">
        <v>108.08</v>
      </c>
      <c r="AI93" s="196">
        <v>8344</v>
      </c>
      <c r="AJ93" s="182">
        <f t="shared" si="78"/>
        <v>901819.52</v>
      </c>
      <c r="AK93" s="180">
        <v>0</v>
      </c>
      <c r="AL93" s="196">
        <v>0</v>
      </c>
      <c r="AM93" s="182">
        <f t="shared" si="79"/>
        <v>0</v>
      </c>
      <c r="AN93" s="180">
        <v>124.3</v>
      </c>
      <c r="AO93" s="196">
        <v>6216</v>
      </c>
      <c r="AP93" s="182">
        <f t="shared" si="80"/>
        <v>772648.79999999993</v>
      </c>
      <c r="AQ93" s="180">
        <v>0</v>
      </c>
      <c r="AR93" s="196">
        <v>0</v>
      </c>
      <c r="AS93" s="182">
        <f t="shared" si="81"/>
        <v>0</v>
      </c>
      <c r="AT93" s="180">
        <v>143.57</v>
      </c>
      <c r="AU93" s="196">
        <v>1334</v>
      </c>
      <c r="AV93" s="182">
        <f t="shared" si="82"/>
        <v>191522.38</v>
      </c>
      <c r="AW93" s="180">
        <v>0</v>
      </c>
      <c r="AX93" s="196">
        <v>0</v>
      </c>
      <c r="AY93" s="182">
        <f t="shared" si="83"/>
        <v>0</v>
      </c>
      <c r="AZ93" s="180">
        <v>157.05000000000001</v>
      </c>
      <c r="BA93" s="196">
        <v>223</v>
      </c>
      <c r="BB93" s="182">
        <f t="shared" si="84"/>
        <v>35022.15</v>
      </c>
      <c r="BC93" s="180">
        <v>0</v>
      </c>
      <c r="BD93" s="196">
        <v>0</v>
      </c>
      <c r="BE93" s="182">
        <f t="shared" si="85"/>
        <v>0</v>
      </c>
      <c r="BF93" s="180">
        <v>168.15</v>
      </c>
      <c r="BG93" s="196">
        <v>83</v>
      </c>
      <c r="BH93" s="182">
        <f t="shared" si="86"/>
        <v>13956.45</v>
      </c>
      <c r="BI93" s="180">
        <v>0</v>
      </c>
      <c r="BJ93" s="196">
        <v>0</v>
      </c>
      <c r="BK93" s="182">
        <f t="shared" si="87"/>
        <v>0</v>
      </c>
      <c r="BL93" s="180">
        <v>110.18</v>
      </c>
      <c r="BM93" s="180">
        <f t="shared" si="88"/>
        <v>23790</v>
      </c>
      <c r="BN93" s="182">
        <f t="shared" si="89"/>
        <v>2621182.2000000002</v>
      </c>
      <c r="BO93" s="180">
        <v>0</v>
      </c>
      <c r="BP93" s="180">
        <f t="shared" si="90"/>
        <v>0</v>
      </c>
      <c r="BQ93" s="182">
        <f t="shared" si="91"/>
        <v>0</v>
      </c>
      <c r="BR93" s="180">
        <v>6545289.7300000004</v>
      </c>
      <c r="BS93" s="180">
        <v>3600011.27</v>
      </c>
      <c r="BT93" s="180">
        <v>6545289</v>
      </c>
      <c r="BU93" s="180">
        <v>1534648</v>
      </c>
      <c r="BV93" s="180">
        <v>138461552.11000001</v>
      </c>
      <c r="BW93" s="180">
        <v>397223.99</v>
      </c>
      <c r="BX93" s="180">
        <v>2910906.41</v>
      </c>
      <c r="BY93" s="180">
        <v>135153422</v>
      </c>
      <c r="BZ93" s="180">
        <v>7.3</v>
      </c>
      <c r="CA93" s="180">
        <v>95.2</v>
      </c>
    </row>
    <row r="94" spans="2:79" x14ac:dyDescent="0.2">
      <c r="B94" s="185" t="s">
        <v>397</v>
      </c>
      <c r="C94" s="185" t="s">
        <v>398</v>
      </c>
      <c r="D94" s="186"/>
      <c r="E94" s="185" t="s">
        <v>399</v>
      </c>
      <c r="F94" s="180">
        <v>52</v>
      </c>
      <c r="G94" s="180">
        <v>0</v>
      </c>
      <c r="H94" s="180">
        <v>98.12</v>
      </c>
      <c r="I94" s="181">
        <f>VLOOKUP($B94,'[2]A - Dwelling Stock'!$B$13:$AH$463,32,FALSE)</f>
        <v>14559</v>
      </c>
      <c r="J94" s="182">
        <f t="shared" si="68"/>
        <v>1428529.08</v>
      </c>
      <c r="K94" s="180">
        <v>0</v>
      </c>
      <c r="L94" s="182">
        <f>VLOOKUP($C94,'[2]A - Dwelling Stock'!$C$13:$AH$463,32,FALSE)</f>
        <v>0</v>
      </c>
      <c r="M94" s="182">
        <f t="shared" si="69"/>
        <v>0</v>
      </c>
      <c r="N94" s="183">
        <v>98.12</v>
      </c>
      <c r="O94" s="181">
        <f>VLOOKUP($B94,'[2]A - Dwelling Stock'!$B$13:$AH$463,32,FALSE)</f>
        <v>14559</v>
      </c>
      <c r="P94" s="182">
        <f t="shared" si="70"/>
        <v>1428529.08</v>
      </c>
      <c r="Q94" s="180">
        <v>0</v>
      </c>
      <c r="R94" s="182">
        <f>VLOOKUP($C94,'[2]A - Dwelling Stock'!$C$13:$AH$463,32,FALSE)</f>
        <v>0</v>
      </c>
      <c r="S94" s="182">
        <f t="shared" si="71"/>
        <v>0</v>
      </c>
      <c r="T94" s="182">
        <f t="shared" si="72"/>
        <v>1428529.08</v>
      </c>
      <c r="U94" s="184">
        <f t="shared" si="73"/>
        <v>98.12</v>
      </c>
      <c r="V94" s="183">
        <v>73.930000000000007</v>
      </c>
      <c r="W94" s="182">
        <v>719</v>
      </c>
      <c r="X94" s="182">
        <f t="shared" si="74"/>
        <v>53155.670000000006</v>
      </c>
      <c r="Y94" s="180">
        <v>0</v>
      </c>
      <c r="Z94" s="180">
        <v>0</v>
      </c>
      <c r="AA94" s="182">
        <f t="shared" si="75"/>
        <v>0</v>
      </c>
      <c r="AB94" s="180">
        <v>86.08</v>
      </c>
      <c r="AC94" s="180">
        <v>4066</v>
      </c>
      <c r="AD94" s="182">
        <f t="shared" si="76"/>
        <v>350001.27999999997</v>
      </c>
      <c r="AE94" s="180">
        <v>0</v>
      </c>
      <c r="AF94" s="180">
        <v>0</v>
      </c>
      <c r="AG94" s="182">
        <f t="shared" si="77"/>
        <v>0</v>
      </c>
      <c r="AH94" s="180">
        <v>96.48</v>
      </c>
      <c r="AI94" s="180">
        <v>5589</v>
      </c>
      <c r="AJ94" s="182">
        <f t="shared" si="78"/>
        <v>539226.72</v>
      </c>
      <c r="AK94" s="180">
        <v>0</v>
      </c>
      <c r="AL94" s="180">
        <v>0</v>
      </c>
      <c r="AM94" s="182">
        <f t="shared" si="79"/>
        <v>0</v>
      </c>
      <c r="AN94" s="180">
        <v>113.92</v>
      </c>
      <c r="AO94" s="180">
        <v>3211</v>
      </c>
      <c r="AP94" s="182">
        <f t="shared" si="80"/>
        <v>365797.12</v>
      </c>
      <c r="AQ94" s="180">
        <v>0</v>
      </c>
      <c r="AR94" s="180">
        <v>0</v>
      </c>
      <c r="AS94" s="182">
        <f t="shared" si="81"/>
        <v>0</v>
      </c>
      <c r="AT94" s="180">
        <v>125.99</v>
      </c>
      <c r="AU94" s="180">
        <v>552</v>
      </c>
      <c r="AV94" s="182">
        <f t="shared" si="82"/>
        <v>69546.48</v>
      </c>
      <c r="AW94" s="180">
        <v>0</v>
      </c>
      <c r="AX94" s="180">
        <v>0</v>
      </c>
      <c r="AY94" s="182">
        <f t="shared" si="83"/>
        <v>0</v>
      </c>
      <c r="AZ94" s="180">
        <v>144.77000000000001</v>
      </c>
      <c r="BA94" s="180">
        <v>71</v>
      </c>
      <c r="BB94" s="182">
        <f t="shared" si="84"/>
        <v>10278.67</v>
      </c>
      <c r="BC94" s="180">
        <v>0</v>
      </c>
      <c r="BD94" s="180">
        <v>0</v>
      </c>
      <c r="BE94" s="182">
        <f t="shared" si="85"/>
        <v>0</v>
      </c>
      <c r="BF94" s="180">
        <v>150.68</v>
      </c>
      <c r="BG94" s="180">
        <v>31</v>
      </c>
      <c r="BH94" s="182">
        <f t="shared" si="86"/>
        <v>4671.08</v>
      </c>
      <c r="BI94" s="180">
        <v>0</v>
      </c>
      <c r="BJ94" s="180">
        <v>0</v>
      </c>
      <c r="BK94" s="182">
        <f t="shared" si="87"/>
        <v>0</v>
      </c>
      <c r="BL94" s="180">
        <v>98.12</v>
      </c>
      <c r="BM94" s="180">
        <f t="shared" si="88"/>
        <v>14239</v>
      </c>
      <c r="BN94" s="182">
        <f t="shared" si="89"/>
        <v>1397130.6800000002</v>
      </c>
      <c r="BO94" s="180">
        <v>0</v>
      </c>
      <c r="BP94" s="180">
        <f t="shared" si="90"/>
        <v>0</v>
      </c>
      <c r="BQ94" s="182">
        <f t="shared" si="91"/>
        <v>0</v>
      </c>
      <c r="BR94" s="180">
        <v>3565673.83</v>
      </c>
      <c r="BS94" s="180">
        <v>3066016.53</v>
      </c>
      <c r="BT94" s="180">
        <v>2965420</v>
      </c>
      <c r="BU94" s="180">
        <v>258226</v>
      </c>
      <c r="BV94" s="180">
        <v>75885061.409999996</v>
      </c>
      <c r="BW94" s="180">
        <v>219661.71</v>
      </c>
      <c r="BX94" s="180">
        <v>1798468.02</v>
      </c>
      <c r="BY94" s="180">
        <v>73866932</v>
      </c>
      <c r="BZ94" s="180">
        <v>8.6999999999999993</v>
      </c>
      <c r="CA94" s="180">
        <v>96</v>
      </c>
    </row>
    <row r="95" spans="2:79" x14ac:dyDescent="0.2">
      <c r="B95" s="185" t="s">
        <v>400</v>
      </c>
      <c r="C95" s="185" t="s">
        <v>401</v>
      </c>
      <c r="D95" s="186"/>
      <c r="E95" s="185" t="s">
        <v>402</v>
      </c>
      <c r="F95" s="180">
        <v>0</v>
      </c>
      <c r="G95" s="180">
        <v>0</v>
      </c>
      <c r="H95" s="180">
        <v>0</v>
      </c>
      <c r="I95" s="181">
        <f>VLOOKUP($B95,'[2]A - Dwelling Stock'!$B$13:$AH$463,32,FALSE)</f>
        <v>0</v>
      </c>
      <c r="J95" s="182">
        <f t="shared" si="68"/>
        <v>0</v>
      </c>
      <c r="K95" s="180">
        <v>0</v>
      </c>
      <c r="L95" s="182">
        <f>VLOOKUP($C95,'[2]A - Dwelling Stock'!$C$13:$AH$463,32,FALSE)</f>
        <v>0</v>
      </c>
      <c r="M95" s="182">
        <f t="shared" si="69"/>
        <v>0</v>
      </c>
      <c r="N95" s="183">
        <v>0</v>
      </c>
      <c r="O95" s="181">
        <f>VLOOKUP($B95,'[2]A - Dwelling Stock'!$B$13:$AH$463,32,FALSE)</f>
        <v>0</v>
      </c>
      <c r="P95" s="182">
        <f t="shared" si="70"/>
        <v>0</v>
      </c>
      <c r="Q95" s="180">
        <v>0</v>
      </c>
      <c r="R95" s="182">
        <f>VLOOKUP($C95,'[2]A - Dwelling Stock'!$C$13:$AH$463,32,FALSE)</f>
        <v>0</v>
      </c>
      <c r="S95" s="182">
        <f t="shared" si="71"/>
        <v>0</v>
      </c>
      <c r="T95" s="182">
        <f t="shared" si="72"/>
        <v>0</v>
      </c>
      <c r="U95" s="184">
        <f t="shared" si="73"/>
        <v>0</v>
      </c>
      <c r="V95" s="183">
        <v>0</v>
      </c>
      <c r="W95" s="182">
        <v>0</v>
      </c>
      <c r="X95" s="182">
        <f t="shared" si="74"/>
        <v>0</v>
      </c>
      <c r="Y95" s="180">
        <v>0</v>
      </c>
      <c r="Z95" s="180">
        <v>0</v>
      </c>
      <c r="AA95" s="182">
        <f t="shared" si="75"/>
        <v>0</v>
      </c>
      <c r="AB95" s="180">
        <v>0</v>
      </c>
      <c r="AC95" s="180">
        <v>0</v>
      </c>
      <c r="AD95" s="182">
        <f t="shared" si="76"/>
        <v>0</v>
      </c>
      <c r="AE95" s="180">
        <v>0</v>
      </c>
      <c r="AF95" s="180">
        <v>0</v>
      </c>
      <c r="AG95" s="182">
        <f t="shared" si="77"/>
        <v>0</v>
      </c>
      <c r="AH95" s="180">
        <v>0</v>
      </c>
      <c r="AI95" s="180">
        <v>0</v>
      </c>
      <c r="AJ95" s="182">
        <f t="shared" si="78"/>
        <v>0</v>
      </c>
      <c r="AK95" s="180">
        <v>0</v>
      </c>
      <c r="AL95" s="180">
        <v>0</v>
      </c>
      <c r="AM95" s="182">
        <f t="shared" si="79"/>
        <v>0</v>
      </c>
      <c r="AN95" s="180">
        <v>0</v>
      </c>
      <c r="AO95" s="180">
        <v>0</v>
      </c>
      <c r="AP95" s="182">
        <f t="shared" si="80"/>
        <v>0</v>
      </c>
      <c r="AQ95" s="180">
        <v>0</v>
      </c>
      <c r="AR95" s="180">
        <v>0</v>
      </c>
      <c r="AS95" s="182">
        <f t="shared" si="81"/>
        <v>0</v>
      </c>
      <c r="AT95" s="180">
        <v>0</v>
      </c>
      <c r="AU95" s="180">
        <v>0</v>
      </c>
      <c r="AV95" s="182">
        <f t="shared" si="82"/>
        <v>0</v>
      </c>
      <c r="AW95" s="180">
        <v>0</v>
      </c>
      <c r="AX95" s="180">
        <v>0</v>
      </c>
      <c r="AY95" s="182">
        <f t="shared" si="83"/>
        <v>0</v>
      </c>
      <c r="AZ95" s="180">
        <v>0</v>
      </c>
      <c r="BA95" s="180">
        <v>0</v>
      </c>
      <c r="BB95" s="182">
        <f t="shared" si="84"/>
        <v>0</v>
      </c>
      <c r="BC95" s="180">
        <v>0</v>
      </c>
      <c r="BD95" s="180">
        <v>0</v>
      </c>
      <c r="BE95" s="182">
        <f t="shared" si="85"/>
        <v>0</v>
      </c>
      <c r="BF95" s="180">
        <v>0</v>
      </c>
      <c r="BG95" s="180">
        <v>0</v>
      </c>
      <c r="BH95" s="182">
        <f t="shared" si="86"/>
        <v>0</v>
      </c>
      <c r="BI95" s="180">
        <v>0</v>
      </c>
      <c r="BJ95" s="180">
        <v>0</v>
      </c>
      <c r="BK95" s="182">
        <f t="shared" si="87"/>
        <v>0</v>
      </c>
      <c r="BL95" s="180">
        <v>0</v>
      </c>
      <c r="BM95" s="180">
        <f t="shared" si="88"/>
        <v>0</v>
      </c>
      <c r="BN95" s="182">
        <f t="shared" si="89"/>
        <v>0</v>
      </c>
      <c r="BO95" s="180">
        <v>0</v>
      </c>
      <c r="BP95" s="180">
        <f t="shared" si="90"/>
        <v>0</v>
      </c>
      <c r="BQ95" s="182">
        <f t="shared" si="91"/>
        <v>0</v>
      </c>
      <c r="BR95" s="180">
        <v>0</v>
      </c>
      <c r="BS95" s="180">
        <v>0</v>
      </c>
      <c r="BT95" s="180">
        <v>0</v>
      </c>
      <c r="BU95" s="180">
        <v>0</v>
      </c>
      <c r="BV95" s="180">
        <v>0</v>
      </c>
      <c r="BW95" s="180">
        <v>0</v>
      </c>
      <c r="BX95" s="180">
        <v>0</v>
      </c>
      <c r="BY95" s="180">
        <v>0</v>
      </c>
      <c r="BZ95" s="180">
        <v>0</v>
      </c>
      <c r="CA95" s="180">
        <v>0</v>
      </c>
    </row>
    <row r="96" spans="2:79" x14ac:dyDescent="0.2">
      <c r="B96" s="185" t="s">
        <v>403</v>
      </c>
      <c r="C96" s="185" t="s">
        <v>404</v>
      </c>
      <c r="D96" s="186"/>
      <c r="E96" s="185" t="s">
        <v>405</v>
      </c>
      <c r="F96" s="180">
        <v>50</v>
      </c>
      <c r="G96" s="180">
        <v>50</v>
      </c>
      <c r="H96" s="180">
        <v>102.27</v>
      </c>
      <c r="I96" s="181">
        <f>VLOOKUP($B96,'[2]A - Dwelling Stock'!$B$13:$AH$463,32,FALSE)</f>
        <v>15835</v>
      </c>
      <c r="J96" s="182">
        <f t="shared" si="68"/>
        <v>1619445.45</v>
      </c>
      <c r="K96" s="180">
        <v>162.68</v>
      </c>
      <c r="L96" s="182">
        <f>VLOOKUP($C96,'[2]A - Dwelling Stock'!$C$13:$AH$463,32,FALSE)</f>
        <v>713</v>
      </c>
      <c r="M96" s="182">
        <f t="shared" si="69"/>
        <v>115990.84000000001</v>
      </c>
      <c r="N96" s="183">
        <v>98.34</v>
      </c>
      <c r="O96" s="181">
        <f>VLOOKUP($B96,'[2]A - Dwelling Stock'!$B$13:$AH$463,32,FALSE)</f>
        <v>15835</v>
      </c>
      <c r="P96" s="182">
        <f t="shared" si="70"/>
        <v>1557213.9000000001</v>
      </c>
      <c r="Q96" s="180">
        <v>156.41999999999999</v>
      </c>
      <c r="R96" s="182">
        <f>VLOOKUP($C96,'[2]A - Dwelling Stock'!$C$13:$AH$463,32,FALSE)</f>
        <v>713</v>
      </c>
      <c r="S96" s="182">
        <f t="shared" si="71"/>
        <v>111527.45999999999</v>
      </c>
      <c r="T96" s="182">
        <f t="shared" si="72"/>
        <v>1668741.36</v>
      </c>
      <c r="U96" s="184">
        <f t="shared" si="73"/>
        <v>100.84248005801305</v>
      </c>
      <c r="V96" s="183">
        <v>76.44</v>
      </c>
      <c r="W96" s="182">
        <v>161</v>
      </c>
      <c r="X96" s="182">
        <f t="shared" si="74"/>
        <v>12306.84</v>
      </c>
      <c r="Y96" s="180">
        <v>0</v>
      </c>
      <c r="Z96" s="180">
        <v>0</v>
      </c>
      <c r="AA96" s="182">
        <f t="shared" si="75"/>
        <v>0</v>
      </c>
      <c r="AB96" s="180">
        <v>83.44</v>
      </c>
      <c r="AC96" s="180">
        <v>4872</v>
      </c>
      <c r="AD96" s="182">
        <f t="shared" si="76"/>
        <v>406519.68</v>
      </c>
      <c r="AE96" s="180">
        <v>147.86000000000001</v>
      </c>
      <c r="AF96" s="180">
        <v>242</v>
      </c>
      <c r="AG96" s="182">
        <f t="shared" si="77"/>
        <v>35782.120000000003</v>
      </c>
      <c r="AH96" s="180">
        <v>95.49</v>
      </c>
      <c r="AI96" s="180">
        <v>5360</v>
      </c>
      <c r="AJ96" s="182">
        <f t="shared" si="78"/>
        <v>511826.39999999997</v>
      </c>
      <c r="AK96" s="180">
        <v>176.61</v>
      </c>
      <c r="AL96" s="180">
        <v>221</v>
      </c>
      <c r="AM96" s="182">
        <f t="shared" si="79"/>
        <v>39030.810000000005</v>
      </c>
      <c r="AN96" s="180">
        <v>113.04</v>
      </c>
      <c r="AO96" s="180">
        <v>4904</v>
      </c>
      <c r="AP96" s="182">
        <f t="shared" si="80"/>
        <v>554348.16</v>
      </c>
      <c r="AQ96" s="180">
        <v>151.97</v>
      </c>
      <c r="AR96" s="180">
        <v>228</v>
      </c>
      <c r="AS96" s="182">
        <f t="shared" si="81"/>
        <v>34649.159999999996</v>
      </c>
      <c r="AT96" s="180">
        <v>132.16</v>
      </c>
      <c r="AU96" s="180">
        <v>470</v>
      </c>
      <c r="AV96" s="182">
        <f t="shared" si="82"/>
        <v>62115.199999999997</v>
      </c>
      <c r="AW96" s="180">
        <v>172.82</v>
      </c>
      <c r="AX96" s="180">
        <v>22</v>
      </c>
      <c r="AY96" s="182">
        <f t="shared" si="83"/>
        <v>3802.04</v>
      </c>
      <c r="AZ96" s="180">
        <v>145.24</v>
      </c>
      <c r="BA96" s="180">
        <v>56</v>
      </c>
      <c r="BB96" s="182">
        <f t="shared" si="84"/>
        <v>8133.4400000000005</v>
      </c>
      <c r="BC96" s="180">
        <v>0</v>
      </c>
      <c r="BD96" s="180">
        <v>0</v>
      </c>
      <c r="BE96" s="182">
        <f t="shared" si="85"/>
        <v>0</v>
      </c>
      <c r="BF96" s="180">
        <v>173.09</v>
      </c>
      <c r="BG96" s="180">
        <v>12</v>
      </c>
      <c r="BH96" s="182">
        <f t="shared" si="86"/>
        <v>2077.08</v>
      </c>
      <c r="BI96" s="180">
        <v>0</v>
      </c>
      <c r="BJ96" s="180">
        <v>0</v>
      </c>
      <c r="BK96" s="182">
        <f t="shared" si="87"/>
        <v>0</v>
      </c>
      <c r="BL96" s="180">
        <v>98.34</v>
      </c>
      <c r="BM96" s="180">
        <f t="shared" si="88"/>
        <v>15835</v>
      </c>
      <c r="BN96" s="182">
        <f t="shared" si="89"/>
        <v>1557213.9000000001</v>
      </c>
      <c r="BO96" s="180">
        <v>156.41999999999999</v>
      </c>
      <c r="BP96" s="180">
        <f t="shared" si="90"/>
        <v>713</v>
      </c>
      <c r="BQ96" s="182">
        <f t="shared" si="91"/>
        <v>111527.45999999999</v>
      </c>
      <c r="BR96" s="180">
        <v>1388000.61</v>
      </c>
      <c r="BS96" s="180">
        <v>3125394.3</v>
      </c>
      <c r="BT96" s="180">
        <v>1520586</v>
      </c>
      <c r="BU96" s="180">
        <v>499226</v>
      </c>
      <c r="BV96" s="180">
        <v>75489031.469999999</v>
      </c>
      <c r="BW96" s="180">
        <v>324533.59999999998</v>
      </c>
      <c r="BX96" s="180">
        <v>363059.32</v>
      </c>
      <c r="BY96" s="180">
        <v>74801439</v>
      </c>
      <c r="BZ96" s="180">
        <v>6</v>
      </c>
      <c r="CA96" s="180">
        <v>98</v>
      </c>
    </row>
    <row r="97" spans="1:110" x14ac:dyDescent="0.2">
      <c r="B97" s="185" t="s">
        <v>406</v>
      </c>
      <c r="C97" s="185" t="s">
        <v>407</v>
      </c>
      <c r="D97" s="186"/>
      <c r="E97" s="185" t="s">
        <v>408</v>
      </c>
      <c r="F97" s="180">
        <v>50</v>
      </c>
      <c r="G97" s="180">
        <v>50</v>
      </c>
      <c r="H97" s="180">
        <v>108.72</v>
      </c>
      <c r="I97" s="181">
        <f>VLOOKUP($B97,'[2]A - Dwelling Stock'!$B$13:$AH$463,32,FALSE)</f>
        <v>4460</v>
      </c>
      <c r="J97" s="182">
        <f t="shared" si="68"/>
        <v>484891.2</v>
      </c>
      <c r="K97" s="180">
        <v>153.97</v>
      </c>
      <c r="L97" s="182">
        <f>VLOOKUP($C97,'[2]A - Dwelling Stock'!$C$13:$AH$463,32,FALSE)</f>
        <v>16</v>
      </c>
      <c r="M97" s="182">
        <f t="shared" si="69"/>
        <v>2463.52</v>
      </c>
      <c r="N97" s="183">
        <v>104.54</v>
      </c>
      <c r="O97" s="181">
        <f>VLOOKUP($B97,'[2]A - Dwelling Stock'!$B$13:$AH$463,32,FALSE)</f>
        <v>4460</v>
      </c>
      <c r="P97" s="182">
        <f t="shared" si="70"/>
        <v>466248.4</v>
      </c>
      <c r="Q97" s="180">
        <v>148.05000000000001</v>
      </c>
      <c r="R97" s="182">
        <f>VLOOKUP($C97,'[2]A - Dwelling Stock'!$C$13:$AH$463,32,FALSE)</f>
        <v>16</v>
      </c>
      <c r="S97" s="182">
        <f t="shared" si="71"/>
        <v>2368.8000000000002</v>
      </c>
      <c r="T97" s="182">
        <f t="shared" si="72"/>
        <v>468617.2</v>
      </c>
      <c r="U97" s="184">
        <f t="shared" si="73"/>
        <v>104.69553172475425</v>
      </c>
      <c r="V97" s="183">
        <v>80.06</v>
      </c>
      <c r="W97" s="182">
        <v>449</v>
      </c>
      <c r="X97" s="182">
        <f t="shared" si="74"/>
        <v>35946.94</v>
      </c>
      <c r="Y97" s="180">
        <v>0</v>
      </c>
      <c r="Z97" s="180">
        <v>0</v>
      </c>
      <c r="AA97" s="182">
        <f t="shared" si="75"/>
        <v>0</v>
      </c>
      <c r="AB97" s="180">
        <v>90.54</v>
      </c>
      <c r="AC97" s="180">
        <v>1373</v>
      </c>
      <c r="AD97" s="182">
        <f t="shared" si="76"/>
        <v>124311.42000000001</v>
      </c>
      <c r="AE97" s="180">
        <v>104.7</v>
      </c>
      <c r="AF97" s="180">
        <v>2</v>
      </c>
      <c r="AG97" s="182">
        <f t="shared" si="77"/>
        <v>209.4</v>
      </c>
      <c r="AH97" s="180">
        <v>105.19</v>
      </c>
      <c r="AI97" s="180">
        <v>1308</v>
      </c>
      <c r="AJ97" s="182">
        <f t="shared" si="78"/>
        <v>137588.51999999999</v>
      </c>
      <c r="AK97" s="180">
        <v>157.05000000000001</v>
      </c>
      <c r="AL97" s="180">
        <v>11</v>
      </c>
      <c r="AM97" s="182">
        <f t="shared" si="79"/>
        <v>1727.5500000000002</v>
      </c>
      <c r="AN97" s="180">
        <v>124.79</v>
      </c>
      <c r="AO97" s="180">
        <v>1220</v>
      </c>
      <c r="AP97" s="182">
        <f t="shared" si="80"/>
        <v>152243.80000000002</v>
      </c>
      <c r="AQ97" s="180">
        <v>164.68</v>
      </c>
      <c r="AR97" s="180">
        <v>3</v>
      </c>
      <c r="AS97" s="182">
        <f t="shared" si="81"/>
        <v>494.04</v>
      </c>
      <c r="AT97" s="180">
        <v>145.18</v>
      </c>
      <c r="AU97" s="180">
        <v>95</v>
      </c>
      <c r="AV97" s="182">
        <f t="shared" si="82"/>
        <v>13792.1</v>
      </c>
      <c r="AW97" s="180">
        <v>0</v>
      </c>
      <c r="AX97" s="180">
        <v>0</v>
      </c>
      <c r="AY97" s="182">
        <f t="shared" si="83"/>
        <v>0</v>
      </c>
      <c r="AZ97" s="180">
        <v>158.75</v>
      </c>
      <c r="BA97" s="180">
        <v>15</v>
      </c>
      <c r="BB97" s="182">
        <f t="shared" si="84"/>
        <v>2381.25</v>
      </c>
      <c r="BC97" s="180">
        <v>0</v>
      </c>
      <c r="BD97" s="180">
        <v>0</v>
      </c>
      <c r="BE97" s="182">
        <f t="shared" si="85"/>
        <v>0</v>
      </c>
      <c r="BF97" s="180">
        <v>0</v>
      </c>
      <c r="BG97" s="180">
        <v>0</v>
      </c>
      <c r="BH97" s="182">
        <f t="shared" si="86"/>
        <v>0</v>
      </c>
      <c r="BI97" s="180">
        <v>0</v>
      </c>
      <c r="BJ97" s="180">
        <v>0</v>
      </c>
      <c r="BK97" s="182">
        <f t="shared" si="87"/>
        <v>0</v>
      </c>
      <c r="BL97" s="180">
        <v>104.54</v>
      </c>
      <c r="BM97" s="180">
        <f t="shared" si="88"/>
        <v>4460</v>
      </c>
      <c r="BN97" s="182">
        <f t="shared" si="89"/>
        <v>466248.4</v>
      </c>
      <c r="BO97" s="180">
        <v>148.05000000000001</v>
      </c>
      <c r="BP97" s="180">
        <f t="shared" si="90"/>
        <v>16</v>
      </c>
      <c r="BQ97" s="182">
        <f t="shared" si="91"/>
        <v>2368.8000000000002</v>
      </c>
      <c r="BR97" s="180">
        <v>243572.05</v>
      </c>
      <c r="BS97" s="180">
        <v>314613.40000000002</v>
      </c>
      <c r="BT97" s="180">
        <v>184938</v>
      </c>
      <c r="BU97" s="180">
        <v>226011</v>
      </c>
      <c r="BV97" s="180">
        <v>24737608.609999999</v>
      </c>
      <c r="BW97" s="180">
        <v>27633.25</v>
      </c>
      <c r="BX97" s="180">
        <v>91901.99</v>
      </c>
      <c r="BY97" s="180">
        <v>24618073</v>
      </c>
      <c r="BZ97" s="180">
        <v>2.2999999999999998</v>
      </c>
      <c r="CA97" s="180">
        <v>99.2</v>
      </c>
    </row>
    <row r="98" spans="1:110" x14ac:dyDescent="0.2">
      <c r="B98" s="185" t="s">
        <v>409</v>
      </c>
      <c r="C98" s="185" t="s">
        <v>410</v>
      </c>
      <c r="D98" s="186"/>
      <c r="E98" s="185" t="s">
        <v>411</v>
      </c>
      <c r="F98" s="180">
        <v>0</v>
      </c>
      <c r="G98" s="180">
        <v>0</v>
      </c>
      <c r="H98" s="180">
        <v>0</v>
      </c>
      <c r="I98" s="181">
        <f>VLOOKUP($B98,'[2]A - Dwelling Stock'!$B$13:$AH$463,32,FALSE)</f>
        <v>0</v>
      </c>
      <c r="J98" s="182">
        <f t="shared" si="68"/>
        <v>0</v>
      </c>
      <c r="K98" s="180">
        <v>0</v>
      </c>
      <c r="L98" s="182">
        <f>VLOOKUP($C98,'[2]A - Dwelling Stock'!$C$13:$AH$463,32,FALSE)</f>
        <v>0</v>
      </c>
      <c r="M98" s="182">
        <f t="shared" si="69"/>
        <v>0</v>
      </c>
      <c r="N98" s="183">
        <v>0</v>
      </c>
      <c r="O98" s="181">
        <f>VLOOKUP($B98,'[2]A - Dwelling Stock'!$B$13:$AH$463,32,FALSE)</f>
        <v>0</v>
      </c>
      <c r="P98" s="182">
        <f t="shared" si="70"/>
        <v>0</v>
      </c>
      <c r="Q98" s="180">
        <v>0</v>
      </c>
      <c r="R98" s="182">
        <f>VLOOKUP($C98,'[2]A - Dwelling Stock'!$C$13:$AH$463,32,FALSE)</f>
        <v>0</v>
      </c>
      <c r="S98" s="182">
        <f t="shared" si="71"/>
        <v>0</v>
      </c>
      <c r="T98" s="182">
        <f t="shared" si="72"/>
        <v>0</v>
      </c>
      <c r="U98" s="184">
        <f t="shared" si="73"/>
        <v>0</v>
      </c>
      <c r="V98" s="183">
        <v>0</v>
      </c>
      <c r="W98" s="182">
        <v>0</v>
      </c>
      <c r="X98" s="182">
        <f t="shared" si="74"/>
        <v>0</v>
      </c>
      <c r="Y98" s="180">
        <v>0</v>
      </c>
      <c r="Z98" s="180">
        <v>0</v>
      </c>
      <c r="AA98" s="182">
        <f t="shared" si="75"/>
        <v>0</v>
      </c>
      <c r="AB98" s="180">
        <v>0</v>
      </c>
      <c r="AC98" s="180">
        <v>0</v>
      </c>
      <c r="AD98" s="182">
        <f t="shared" si="76"/>
        <v>0</v>
      </c>
      <c r="AE98" s="180">
        <v>0</v>
      </c>
      <c r="AF98" s="180">
        <v>0</v>
      </c>
      <c r="AG98" s="182">
        <f t="shared" si="77"/>
        <v>0</v>
      </c>
      <c r="AH98" s="180">
        <v>0</v>
      </c>
      <c r="AI98" s="180">
        <v>0</v>
      </c>
      <c r="AJ98" s="182">
        <f t="shared" si="78"/>
        <v>0</v>
      </c>
      <c r="AK98" s="180">
        <v>0</v>
      </c>
      <c r="AL98" s="180">
        <v>0</v>
      </c>
      <c r="AM98" s="182">
        <f t="shared" si="79"/>
        <v>0</v>
      </c>
      <c r="AN98" s="180">
        <v>0</v>
      </c>
      <c r="AO98" s="180">
        <v>0</v>
      </c>
      <c r="AP98" s="182">
        <f t="shared" si="80"/>
        <v>0</v>
      </c>
      <c r="AQ98" s="180">
        <v>0</v>
      </c>
      <c r="AR98" s="180">
        <v>0</v>
      </c>
      <c r="AS98" s="182">
        <f t="shared" si="81"/>
        <v>0</v>
      </c>
      <c r="AT98" s="180">
        <v>0</v>
      </c>
      <c r="AU98" s="180">
        <v>0</v>
      </c>
      <c r="AV98" s="182">
        <f t="shared" si="82"/>
        <v>0</v>
      </c>
      <c r="AW98" s="180">
        <v>0</v>
      </c>
      <c r="AX98" s="180">
        <v>0</v>
      </c>
      <c r="AY98" s="182">
        <f t="shared" si="83"/>
        <v>0</v>
      </c>
      <c r="AZ98" s="180">
        <v>0</v>
      </c>
      <c r="BA98" s="180">
        <v>0</v>
      </c>
      <c r="BB98" s="182">
        <f t="shared" si="84"/>
        <v>0</v>
      </c>
      <c r="BC98" s="180">
        <v>0</v>
      </c>
      <c r="BD98" s="180">
        <v>0</v>
      </c>
      <c r="BE98" s="182">
        <f t="shared" si="85"/>
        <v>0</v>
      </c>
      <c r="BF98" s="180">
        <v>0</v>
      </c>
      <c r="BG98" s="180">
        <v>0</v>
      </c>
      <c r="BH98" s="182">
        <f t="shared" si="86"/>
        <v>0</v>
      </c>
      <c r="BI98" s="180">
        <v>0</v>
      </c>
      <c r="BJ98" s="180">
        <v>0</v>
      </c>
      <c r="BK98" s="182">
        <f t="shared" si="87"/>
        <v>0</v>
      </c>
      <c r="BL98" s="180">
        <v>0</v>
      </c>
      <c r="BM98" s="180">
        <f t="shared" si="88"/>
        <v>0</v>
      </c>
      <c r="BN98" s="182">
        <f t="shared" si="89"/>
        <v>0</v>
      </c>
      <c r="BO98" s="180">
        <v>0</v>
      </c>
      <c r="BP98" s="180">
        <f t="shared" si="90"/>
        <v>0</v>
      </c>
      <c r="BQ98" s="182">
        <f t="shared" si="91"/>
        <v>0</v>
      </c>
      <c r="BR98" s="180">
        <v>0</v>
      </c>
      <c r="BS98" s="180">
        <v>0</v>
      </c>
      <c r="BT98" s="180">
        <v>0</v>
      </c>
      <c r="BU98" s="180">
        <v>0</v>
      </c>
      <c r="BV98" s="180">
        <v>0</v>
      </c>
      <c r="BW98" s="180">
        <v>0</v>
      </c>
      <c r="BX98" s="180">
        <v>0</v>
      </c>
      <c r="BY98" s="180">
        <v>0</v>
      </c>
      <c r="BZ98" s="180">
        <v>0</v>
      </c>
      <c r="CA98" s="180">
        <v>0</v>
      </c>
    </row>
    <row r="99" spans="1:110" x14ac:dyDescent="0.2">
      <c r="B99" s="185" t="s">
        <v>412</v>
      </c>
      <c r="C99" s="185" t="s">
        <v>413</v>
      </c>
      <c r="D99" s="186"/>
      <c r="E99" s="185" t="s">
        <v>414</v>
      </c>
      <c r="F99" s="180">
        <v>52</v>
      </c>
      <c r="G99" s="180">
        <v>0</v>
      </c>
      <c r="H99" s="180">
        <v>103.9</v>
      </c>
      <c r="I99" s="181">
        <f>VLOOKUP($B99,'[2]A - Dwelling Stock'!$B$13:$AH$463,32,FALSE)</f>
        <v>37715</v>
      </c>
      <c r="J99" s="182">
        <f t="shared" si="68"/>
        <v>3918588.5</v>
      </c>
      <c r="K99" s="180">
        <v>0</v>
      </c>
      <c r="L99" s="182">
        <f>VLOOKUP($C99,'[2]A - Dwelling Stock'!$C$13:$AH$463,32,FALSE)</f>
        <v>0</v>
      </c>
      <c r="M99" s="182">
        <f t="shared" si="69"/>
        <v>0</v>
      </c>
      <c r="N99" s="183">
        <v>103.9</v>
      </c>
      <c r="O99" s="181">
        <f>VLOOKUP($B99,'[2]A - Dwelling Stock'!$B$13:$AH$463,32,FALSE)</f>
        <v>37715</v>
      </c>
      <c r="P99" s="182">
        <f t="shared" si="70"/>
        <v>3918588.5</v>
      </c>
      <c r="Q99" s="180">
        <v>0</v>
      </c>
      <c r="R99" s="182">
        <f>VLOOKUP($C99,'[2]A - Dwelling Stock'!$C$13:$AH$463,32,FALSE)</f>
        <v>0</v>
      </c>
      <c r="S99" s="182">
        <f t="shared" si="71"/>
        <v>0</v>
      </c>
      <c r="T99" s="182">
        <f t="shared" si="72"/>
        <v>3918588.5</v>
      </c>
      <c r="U99" s="184">
        <f t="shared" si="73"/>
        <v>103.9</v>
      </c>
      <c r="V99" s="183">
        <v>81</v>
      </c>
      <c r="W99" s="182">
        <v>1818</v>
      </c>
      <c r="X99" s="182">
        <f t="shared" si="74"/>
        <v>147258</v>
      </c>
      <c r="Y99" s="180">
        <v>0</v>
      </c>
      <c r="Z99" s="180">
        <v>0</v>
      </c>
      <c r="AA99" s="182">
        <f t="shared" si="75"/>
        <v>0</v>
      </c>
      <c r="AB99" s="180">
        <v>92.2</v>
      </c>
      <c r="AC99" s="180">
        <v>11095</v>
      </c>
      <c r="AD99" s="182">
        <f t="shared" si="76"/>
        <v>1022959</v>
      </c>
      <c r="AE99" s="180">
        <v>0</v>
      </c>
      <c r="AF99" s="180">
        <v>0</v>
      </c>
      <c r="AG99" s="182">
        <f t="shared" si="77"/>
        <v>0</v>
      </c>
      <c r="AH99" s="180">
        <v>101.77</v>
      </c>
      <c r="AI99" s="180">
        <v>13305</v>
      </c>
      <c r="AJ99" s="182">
        <f t="shared" si="78"/>
        <v>1354049.8499999999</v>
      </c>
      <c r="AK99" s="180">
        <v>0</v>
      </c>
      <c r="AL99" s="180">
        <v>0</v>
      </c>
      <c r="AM99" s="182">
        <f t="shared" si="79"/>
        <v>0</v>
      </c>
      <c r="AN99" s="180">
        <v>111.23</v>
      </c>
      <c r="AO99" s="180">
        <v>8690</v>
      </c>
      <c r="AP99" s="182">
        <f t="shared" si="80"/>
        <v>966588.70000000007</v>
      </c>
      <c r="AQ99" s="180">
        <v>0</v>
      </c>
      <c r="AR99" s="180">
        <v>0</v>
      </c>
      <c r="AS99" s="182">
        <f t="shared" si="81"/>
        <v>0</v>
      </c>
      <c r="AT99" s="180">
        <v>120.2</v>
      </c>
      <c r="AU99" s="180">
        <v>2094</v>
      </c>
      <c r="AV99" s="182">
        <f t="shared" si="82"/>
        <v>251698.80000000002</v>
      </c>
      <c r="AW99" s="180">
        <v>0</v>
      </c>
      <c r="AX99" s="180">
        <v>0</v>
      </c>
      <c r="AY99" s="182">
        <f t="shared" si="83"/>
        <v>0</v>
      </c>
      <c r="AZ99" s="180">
        <v>132.16999999999999</v>
      </c>
      <c r="BA99" s="180">
        <v>271</v>
      </c>
      <c r="BB99" s="182">
        <f t="shared" si="84"/>
        <v>35818.07</v>
      </c>
      <c r="BC99" s="180">
        <v>0</v>
      </c>
      <c r="BD99" s="180">
        <v>0</v>
      </c>
      <c r="BE99" s="182">
        <f t="shared" si="85"/>
        <v>0</v>
      </c>
      <c r="BF99" s="180">
        <v>145.88</v>
      </c>
      <c r="BG99" s="180">
        <v>115</v>
      </c>
      <c r="BH99" s="182">
        <f t="shared" si="86"/>
        <v>16776.2</v>
      </c>
      <c r="BI99" s="180">
        <v>0</v>
      </c>
      <c r="BJ99" s="180">
        <v>0</v>
      </c>
      <c r="BK99" s="182">
        <f t="shared" si="87"/>
        <v>0</v>
      </c>
      <c r="BL99" s="180">
        <v>101.5</v>
      </c>
      <c r="BM99" s="180">
        <f t="shared" si="88"/>
        <v>37388</v>
      </c>
      <c r="BN99" s="182">
        <f t="shared" si="89"/>
        <v>3794882</v>
      </c>
      <c r="BO99" s="180">
        <v>0</v>
      </c>
      <c r="BP99" s="180">
        <f t="shared" si="90"/>
        <v>0</v>
      </c>
      <c r="BQ99" s="182">
        <f t="shared" si="91"/>
        <v>0</v>
      </c>
      <c r="BR99" s="180">
        <v>9414482.8100000005</v>
      </c>
      <c r="BS99" s="180">
        <v>5155438.1399999997</v>
      </c>
      <c r="BT99" s="180">
        <v>992542</v>
      </c>
      <c r="BU99" s="180">
        <v>1275657</v>
      </c>
      <c r="BV99" s="180">
        <v>204423546.09999999</v>
      </c>
      <c r="BW99" s="180">
        <v>313463.69</v>
      </c>
      <c r="BX99" s="180">
        <v>2655301.41</v>
      </c>
      <c r="BY99" s="180">
        <v>201454781</v>
      </c>
      <c r="BZ99" s="180">
        <v>7.1</v>
      </c>
      <c r="CA99" s="180">
        <v>99.5</v>
      </c>
    </row>
    <row r="100" spans="1:110" x14ac:dyDescent="0.2">
      <c r="B100" s="185" t="s">
        <v>415</v>
      </c>
      <c r="C100" s="185" t="s">
        <v>416</v>
      </c>
      <c r="D100" s="186"/>
      <c r="E100" s="185" t="s">
        <v>417</v>
      </c>
      <c r="F100" s="180">
        <v>52</v>
      </c>
      <c r="G100" s="180">
        <v>52</v>
      </c>
      <c r="H100" s="180">
        <v>108.86</v>
      </c>
      <c r="I100" s="181">
        <f>VLOOKUP($B100,'[2]A - Dwelling Stock'!$B$13:$AH$463,32,FALSE)</f>
        <v>5944.75</v>
      </c>
      <c r="J100" s="182">
        <f t="shared" si="68"/>
        <v>647145.48499999999</v>
      </c>
      <c r="K100" s="180">
        <v>0</v>
      </c>
      <c r="L100" s="182">
        <f>VLOOKUP($C100,'[2]A - Dwelling Stock'!$C$13:$AH$463,32,FALSE)</f>
        <v>0</v>
      </c>
      <c r="M100" s="182">
        <f t="shared" si="69"/>
        <v>0</v>
      </c>
      <c r="N100" s="183">
        <v>108.86</v>
      </c>
      <c r="O100" s="181">
        <f>VLOOKUP($B100,'[2]A - Dwelling Stock'!$B$13:$AH$463,32,FALSE)</f>
        <v>5944.75</v>
      </c>
      <c r="P100" s="182">
        <f t="shared" si="70"/>
        <v>647145.48499999999</v>
      </c>
      <c r="Q100" s="180">
        <v>0</v>
      </c>
      <c r="R100" s="182">
        <f>VLOOKUP($C100,'[2]A - Dwelling Stock'!$C$13:$AH$463,32,FALSE)</f>
        <v>0</v>
      </c>
      <c r="S100" s="182">
        <f t="shared" si="71"/>
        <v>0</v>
      </c>
      <c r="T100" s="182">
        <f t="shared" si="72"/>
        <v>647145.48499999999</v>
      </c>
      <c r="U100" s="184">
        <f t="shared" si="73"/>
        <v>108.86</v>
      </c>
      <c r="V100" s="183">
        <v>78.62</v>
      </c>
      <c r="W100" s="182">
        <v>187</v>
      </c>
      <c r="X100" s="182">
        <f t="shared" si="74"/>
        <v>14701.94</v>
      </c>
      <c r="Y100" s="180">
        <v>0</v>
      </c>
      <c r="Z100" s="180">
        <v>0</v>
      </c>
      <c r="AA100" s="182">
        <f t="shared" si="75"/>
        <v>0</v>
      </c>
      <c r="AB100" s="180">
        <v>94.64</v>
      </c>
      <c r="AC100" s="180">
        <v>1672</v>
      </c>
      <c r="AD100" s="182">
        <f t="shared" si="76"/>
        <v>158238.07999999999</v>
      </c>
      <c r="AE100" s="180">
        <v>0</v>
      </c>
      <c r="AF100" s="180">
        <v>0</v>
      </c>
      <c r="AG100" s="182">
        <f t="shared" si="77"/>
        <v>0</v>
      </c>
      <c r="AH100" s="180">
        <v>109.71</v>
      </c>
      <c r="AI100" s="180">
        <v>2107</v>
      </c>
      <c r="AJ100" s="182">
        <f t="shared" si="78"/>
        <v>231158.97</v>
      </c>
      <c r="AK100" s="180">
        <v>0</v>
      </c>
      <c r="AL100" s="180">
        <v>0</v>
      </c>
      <c r="AM100" s="182">
        <f t="shared" si="79"/>
        <v>0</v>
      </c>
      <c r="AN100" s="180">
        <v>122.4</v>
      </c>
      <c r="AO100" s="180">
        <v>1927.75</v>
      </c>
      <c r="AP100" s="182">
        <f t="shared" si="80"/>
        <v>235956.6</v>
      </c>
      <c r="AQ100" s="180">
        <v>0</v>
      </c>
      <c r="AR100" s="180">
        <v>0</v>
      </c>
      <c r="AS100" s="182">
        <f t="shared" si="81"/>
        <v>0</v>
      </c>
      <c r="AT100" s="180">
        <v>137.06</v>
      </c>
      <c r="AU100" s="180">
        <v>49</v>
      </c>
      <c r="AV100" s="182">
        <f t="shared" si="82"/>
        <v>6715.9400000000005</v>
      </c>
      <c r="AW100" s="180">
        <v>0</v>
      </c>
      <c r="AX100" s="180">
        <v>0</v>
      </c>
      <c r="AY100" s="182">
        <f t="shared" si="83"/>
        <v>0</v>
      </c>
      <c r="AZ100" s="180">
        <v>142.13999999999999</v>
      </c>
      <c r="BA100" s="180">
        <v>2</v>
      </c>
      <c r="BB100" s="182">
        <f t="shared" si="84"/>
        <v>284.27999999999997</v>
      </c>
      <c r="BC100" s="180">
        <v>0</v>
      </c>
      <c r="BD100" s="180">
        <v>0</v>
      </c>
      <c r="BE100" s="182">
        <f t="shared" si="85"/>
        <v>0</v>
      </c>
      <c r="BF100" s="180">
        <v>0</v>
      </c>
      <c r="BG100" s="180">
        <v>0</v>
      </c>
      <c r="BH100" s="182">
        <f t="shared" si="86"/>
        <v>0</v>
      </c>
      <c r="BI100" s="180">
        <v>0</v>
      </c>
      <c r="BJ100" s="180">
        <v>0</v>
      </c>
      <c r="BK100" s="182">
        <f t="shared" si="87"/>
        <v>0</v>
      </c>
      <c r="BL100" s="180">
        <v>108.86</v>
      </c>
      <c r="BM100" s="180">
        <f t="shared" si="88"/>
        <v>5944.75</v>
      </c>
      <c r="BN100" s="182">
        <f t="shared" si="89"/>
        <v>647145.48499999999</v>
      </c>
      <c r="BO100" s="180">
        <v>0</v>
      </c>
      <c r="BP100" s="180">
        <f t="shared" si="90"/>
        <v>0</v>
      </c>
      <c r="BQ100" s="182">
        <f t="shared" si="91"/>
        <v>0</v>
      </c>
      <c r="BR100" s="180">
        <v>1369728.75</v>
      </c>
      <c r="BS100" s="180">
        <v>592420.26</v>
      </c>
      <c r="BT100" s="180">
        <v>1369729</v>
      </c>
      <c r="BU100" s="180">
        <v>49951</v>
      </c>
      <c r="BV100" s="180">
        <v>33807412</v>
      </c>
      <c r="BW100" s="180">
        <v>0</v>
      </c>
      <c r="BX100" s="180">
        <v>243671</v>
      </c>
      <c r="BY100" s="180">
        <v>33563741</v>
      </c>
      <c r="BZ100" s="180">
        <v>5.8</v>
      </c>
      <c r="CA100" s="180">
        <v>95.9</v>
      </c>
    </row>
    <row r="101" spans="1:110" x14ac:dyDescent="0.2">
      <c r="B101" s="185" t="s">
        <v>418</v>
      </c>
      <c r="C101" s="185" t="s">
        <v>419</v>
      </c>
      <c r="D101" s="186"/>
      <c r="E101" s="185" t="s">
        <v>420</v>
      </c>
      <c r="F101" s="180">
        <v>52</v>
      </c>
      <c r="G101" s="180">
        <v>52</v>
      </c>
      <c r="H101" s="180">
        <v>111.45</v>
      </c>
      <c r="I101" s="181">
        <f>VLOOKUP($B101,'[2]A - Dwelling Stock'!$B$13:$AH$463,32,FALSE)</f>
        <v>11832</v>
      </c>
      <c r="J101" s="182">
        <f t="shared" si="68"/>
        <v>1318676.4000000001</v>
      </c>
      <c r="K101" s="180">
        <v>253.78</v>
      </c>
      <c r="L101" s="182">
        <f>VLOOKUP($C101,'[2]A - Dwelling Stock'!$C$13:$AH$463,32,FALSE)</f>
        <v>52</v>
      </c>
      <c r="M101" s="182">
        <f t="shared" si="69"/>
        <v>13196.56</v>
      </c>
      <c r="N101" s="183">
        <v>111.45</v>
      </c>
      <c r="O101" s="181">
        <f>VLOOKUP($B101,'[2]A - Dwelling Stock'!$B$13:$AH$463,32,FALSE)</f>
        <v>11832</v>
      </c>
      <c r="P101" s="182">
        <f t="shared" si="70"/>
        <v>1318676.4000000001</v>
      </c>
      <c r="Q101" s="180">
        <v>253.78</v>
      </c>
      <c r="R101" s="182">
        <f>VLOOKUP($C101,'[2]A - Dwelling Stock'!$C$13:$AH$463,32,FALSE)</f>
        <v>52</v>
      </c>
      <c r="S101" s="182">
        <f t="shared" si="71"/>
        <v>13196.56</v>
      </c>
      <c r="T101" s="182">
        <f t="shared" si="72"/>
        <v>1331872.9600000002</v>
      </c>
      <c r="U101" s="184">
        <f t="shared" si="73"/>
        <v>112.07278357455404</v>
      </c>
      <c r="V101" s="183">
        <v>85.49</v>
      </c>
      <c r="W101" s="182">
        <v>772</v>
      </c>
      <c r="X101" s="182">
        <f t="shared" si="74"/>
        <v>65998.28</v>
      </c>
      <c r="Y101" s="180">
        <v>0</v>
      </c>
      <c r="Z101" s="180">
        <v>0</v>
      </c>
      <c r="AA101" s="182">
        <f t="shared" si="75"/>
        <v>0</v>
      </c>
      <c r="AB101" s="180">
        <v>99.28</v>
      </c>
      <c r="AC101" s="180">
        <v>3254</v>
      </c>
      <c r="AD101" s="182">
        <f t="shared" si="76"/>
        <v>323057.12</v>
      </c>
      <c r="AE101" s="180">
        <v>216.3</v>
      </c>
      <c r="AF101" s="180">
        <v>12</v>
      </c>
      <c r="AG101" s="182">
        <f t="shared" si="77"/>
        <v>2595.6000000000004</v>
      </c>
      <c r="AH101" s="180">
        <v>112.17</v>
      </c>
      <c r="AI101" s="180">
        <v>4680</v>
      </c>
      <c r="AJ101" s="182">
        <f t="shared" si="78"/>
        <v>524955.6</v>
      </c>
      <c r="AK101" s="180">
        <v>233.07</v>
      </c>
      <c r="AL101" s="180">
        <v>13</v>
      </c>
      <c r="AM101" s="182">
        <f t="shared" si="79"/>
        <v>3029.91</v>
      </c>
      <c r="AN101" s="180">
        <v>126.06</v>
      </c>
      <c r="AO101" s="180">
        <v>2541</v>
      </c>
      <c r="AP101" s="182">
        <f t="shared" si="80"/>
        <v>320318.46000000002</v>
      </c>
      <c r="AQ101" s="180">
        <v>260.81</v>
      </c>
      <c r="AR101" s="180">
        <v>12</v>
      </c>
      <c r="AS101" s="182">
        <f t="shared" si="81"/>
        <v>3129.7200000000003</v>
      </c>
      <c r="AT101" s="180">
        <v>141.35</v>
      </c>
      <c r="AU101" s="180">
        <v>494</v>
      </c>
      <c r="AV101" s="182">
        <f t="shared" si="82"/>
        <v>69826.899999999994</v>
      </c>
      <c r="AW101" s="180">
        <v>298.61</v>
      </c>
      <c r="AX101" s="180">
        <v>15</v>
      </c>
      <c r="AY101" s="182">
        <f t="shared" si="83"/>
        <v>4479.1500000000005</v>
      </c>
      <c r="AZ101" s="180">
        <v>157.06</v>
      </c>
      <c r="BA101" s="180">
        <v>75</v>
      </c>
      <c r="BB101" s="182">
        <f t="shared" si="84"/>
        <v>11779.5</v>
      </c>
      <c r="BC101" s="180">
        <v>0</v>
      </c>
      <c r="BD101" s="180">
        <v>0</v>
      </c>
      <c r="BE101" s="182">
        <f t="shared" si="85"/>
        <v>0</v>
      </c>
      <c r="BF101" s="180">
        <v>164.02</v>
      </c>
      <c r="BG101" s="180">
        <v>15</v>
      </c>
      <c r="BH101" s="182">
        <f t="shared" si="86"/>
        <v>2460.3000000000002</v>
      </c>
      <c r="BI101" s="180">
        <v>0</v>
      </c>
      <c r="BJ101" s="180">
        <v>0</v>
      </c>
      <c r="BK101" s="182">
        <f t="shared" si="87"/>
        <v>0</v>
      </c>
      <c r="BL101" s="180">
        <v>111.45</v>
      </c>
      <c r="BM101" s="180">
        <f t="shared" si="88"/>
        <v>11831</v>
      </c>
      <c r="BN101" s="182">
        <f t="shared" si="89"/>
        <v>1318564.95</v>
      </c>
      <c r="BO101" s="180">
        <v>253.78</v>
      </c>
      <c r="BP101" s="180">
        <f t="shared" si="90"/>
        <v>52</v>
      </c>
      <c r="BQ101" s="182">
        <f t="shared" si="91"/>
        <v>13196.56</v>
      </c>
      <c r="BR101" s="180">
        <v>2693708.82</v>
      </c>
      <c r="BS101" s="180">
        <v>1392196.24</v>
      </c>
      <c r="BT101" s="180">
        <v>265755</v>
      </c>
      <c r="BU101" s="180">
        <v>151681</v>
      </c>
      <c r="BV101" s="180">
        <v>78711319.569999993</v>
      </c>
      <c r="BW101" s="180">
        <v>392377.66</v>
      </c>
      <c r="BX101" s="180">
        <v>569894.5</v>
      </c>
      <c r="BY101" s="180">
        <v>77749047</v>
      </c>
      <c r="BZ101" s="180">
        <v>5.2</v>
      </c>
      <c r="CA101" s="180">
        <v>99.7</v>
      </c>
    </row>
    <row r="102" spans="1:110" x14ac:dyDescent="0.2">
      <c r="B102" s="185" t="s">
        <v>421</v>
      </c>
      <c r="C102" s="185" t="s">
        <v>422</v>
      </c>
      <c r="D102" s="186"/>
      <c r="E102" s="185" t="s">
        <v>423</v>
      </c>
      <c r="F102" s="180">
        <v>50</v>
      </c>
      <c r="G102" s="180">
        <v>0</v>
      </c>
      <c r="H102" s="180">
        <v>108.78</v>
      </c>
      <c r="I102" s="181">
        <f>VLOOKUP($B102,'[2]A - Dwelling Stock'!$B$13:$AH$463,32,FALSE)</f>
        <v>10115</v>
      </c>
      <c r="J102" s="182">
        <f t="shared" si="68"/>
        <v>1100309.7</v>
      </c>
      <c r="K102" s="180">
        <v>0</v>
      </c>
      <c r="L102" s="182">
        <f>VLOOKUP($C102,'[2]A - Dwelling Stock'!$C$13:$AH$463,32,FALSE)</f>
        <v>0</v>
      </c>
      <c r="M102" s="182">
        <f t="shared" si="69"/>
        <v>0</v>
      </c>
      <c r="N102" s="183">
        <v>104.6</v>
      </c>
      <c r="O102" s="181">
        <f>VLOOKUP($B102,'[2]A - Dwelling Stock'!$B$13:$AH$463,32,FALSE)</f>
        <v>10115</v>
      </c>
      <c r="P102" s="182">
        <f t="shared" si="70"/>
        <v>1058029</v>
      </c>
      <c r="Q102" s="180">
        <v>0</v>
      </c>
      <c r="R102" s="182">
        <f>VLOOKUP($C102,'[2]A - Dwelling Stock'!$C$13:$AH$463,32,FALSE)</f>
        <v>0</v>
      </c>
      <c r="S102" s="182">
        <f t="shared" si="71"/>
        <v>0</v>
      </c>
      <c r="T102" s="182">
        <f t="shared" si="72"/>
        <v>1058029</v>
      </c>
      <c r="U102" s="184">
        <f t="shared" si="73"/>
        <v>104.6</v>
      </c>
      <c r="V102" s="183">
        <v>74.62</v>
      </c>
      <c r="W102" s="182">
        <v>543</v>
      </c>
      <c r="X102" s="182">
        <f t="shared" si="74"/>
        <v>40518.660000000003</v>
      </c>
      <c r="Y102" s="180">
        <v>0</v>
      </c>
      <c r="Z102" s="180">
        <v>0</v>
      </c>
      <c r="AA102" s="182">
        <f t="shared" si="75"/>
        <v>0</v>
      </c>
      <c r="AB102" s="180">
        <v>88.84</v>
      </c>
      <c r="AC102" s="180">
        <v>3146</v>
      </c>
      <c r="AD102" s="182">
        <f t="shared" si="76"/>
        <v>279490.64</v>
      </c>
      <c r="AE102" s="180">
        <v>0</v>
      </c>
      <c r="AF102" s="180">
        <v>0</v>
      </c>
      <c r="AG102" s="182">
        <f t="shared" si="77"/>
        <v>0</v>
      </c>
      <c r="AH102" s="180">
        <v>104.93</v>
      </c>
      <c r="AI102" s="180">
        <v>3189</v>
      </c>
      <c r="AJ102" s="182">
        <f t="shared" si="78"/>
        <v>334621.77</v>
      </c>
      <c r="AK102" s="180">
        <v>0</v>
      </c>
      <c r="AL102" s="180">
        <v>0</v>
      </c>
      <c r="AM102" s="182">
        <f t="shared" si="79"/>
        <v>0</v>
      </c>
      <c r="AN102" s="180">
        <v>121.9</v>
      </c>
      <c r="AO102" s="180">
        <v>2940</v>
      </c>
      <c r="AP102" s="182">
        <f t="shared" si="80"/>
        <v>358386</v>
      </c>
      <c r="AQ102" s="180">
        <v>0</v>
      </c>
      <c r="AR102" s="180">
        <v>0</v>
      </c>
      <c r="AS102" s="182">
        <f t="shared" si="81"/>
        <v>0</v>
      </c>
      <c r="AT102" s="180">
        <v>141.57</v>
      </c>
      <c r="AU102" s="180">
        <v>248</v>
      </c>
      <c r="AV102" s="182">
        <f t="shared" si="82"/>
        <v>35109.360000000001</v>
      </c>
      <c r="AW102" s="180">
        <v>0</v>
      </c>
      <c r="AX102" s="180">
        <v>0</v>
      </c>
      <c r="AY102" s="182">
        <f t="shared" si="83"/>
        <v>0</v>
      </c>
      <c r="AZ102" s="180">
        <v>158.28</v>
      </c>
      <c r="BA102" s="180">
        <v>24</v>
      </c>
      <c r="BB102" s="182">
        <f t="shared" si="84"/>
        <v>3798.7200000000003</v>
      </c>
      <c r="BC102" s="180">
        <v>0</v>
      </c>
      <c r="BD102" s="180">
        <v>0</v>
      </c>
      <c r="BE102" s="182">
        <f t="shared" si="85"/>
        <v>0</v>
      </c>
      <c r="BF102" s="180">
        <v>174.21</v>
      </c>
      <c r="BG102" s="180">
        <v>7</v>
      </c>
      <c r="BH102" s="182">
        <f t="shared" si="86"/>
        <v>1219.47</v>
      </c>
      <c r="BI102" s="180">
        <v>0</v>
      </c>
      <c r="BJ102" s="180">
        <v>0</v>
      </c>
      <c r="BK102" s="182">
        <f t="shared" si="87"/>
        <v>0</v>
      </c>
      <c r="BL102" s="180">
        <v>104.6</v>
      </c>
      <c r="BM102" s="180">
        <f t="shared" si="88"/>
        <v>10097</v>
      </c>
      <c r="BN102" s="182">
        <f t="shared" si="89"/>
        <v>1056146.2</v>
      </c>
      <c r="BO102" s="180">
        <v>0</v>
      </c>
      <c r="BP102" s="180">
        <f t="shared" si="90"/>
        <v>0</v>
      </c>
      <c r="BQ102" s="182">
        <f t="shared" si="91"/>
        <v>0</v>
      </c>
      <c r="BR102" s="180">
        <v>1720334.26</v>
      </c>
      <c r="BS102" s="180">
        <v>726527.23</v>
      </c>
      <c r="BT102" s="180">
        <v>3257294</v>
      </c>
      <c r="BU102" s="180">
        <v>381232</v>
      </c>
      <c r="BV102" s="180">
        <v>61456930</v>
      </c>
      <c r="BW102" s="180">
        <v>42011.54</v>
      </c>
      <c r="BX102" s="180">
        <v>583358</v>
      </c>
      <c r="BY102" s="180">
        <v>60831560</v>
      </c>
      <c r="BZ102" s="180">
        <v>4</v>
      </c>
      <c r="CA102" s="180">
        <v>94.6</v>
      </c>
    </row>
    <row r="103" spans="1:110" x14ac:dyDescent="0.2">
      <c r="B103" s="185" t="s">
        <v>424</v>
      </c>
      <c r="C103" s="185" t="s">
        <v>425</v>
      </c>
      <c r="D103" s="186"/>
      <c r="E103" s="185" t="s">
        <v>426</v>
      </c>
      <c r="F103" s="180">
        <v>52</v>
      </c>
      <c r="G103" s="180">
        <v>52</v>
      </c>
      <c r="H103" s="180">
        <v>127.93</v>
      </c>
      <c r="I103" s="181">
        <f>VLOOKUP($B103,'[2]A - Dwelling Stock'!$B$13:$AH$463,32,FALSE)</f>
        <v>16782</v>
      </c>
      <c r="J103" s="182">
        <f t="shared" si="68"/>
        <v>2146921.2600000002</v>
      </c>
      <c r="K103" s="180">
        <v>213.75</v>
      </c>
      <c r="L103" s="182">
        <f>VLOOKUP($C103,'[2]A - Dwelling Stock'!$C$13:$AH$463,32,FALSE)</f>
        <v>102</v>
      </c>
      <c r="M103" s="182">
        <f t="shared" si="69"/>
        <v>21802.5</v>
      </c>
      <c r="N103" s="183">
        <v>127.93</v>
      </c>
      <c r="O103" s="181">
        <f>VLOOKUP($B103,'[2]A - Dwelling Stock'!$B$13:$AH$463,32,FALSE)</f>
        <v>16782</v>
      </c>
      <c r="P103" s="182">
        <f t="shared" si="70"/>
        <v>2146921.2600000002</v>
      </c>
      <c r="Q103" s="180">
        <v>213.75</v>
      </c>
      <c r="R103" s="182">
        <f>VLOOKUP($C103,'[2]A - Dwelling Stock'!$C$13:$AH$463,32,FALSE)</f>
        <v>102</v>
      </c>
      <c r="S103" s="182">
        <f t="shared" si="71"/>
        <v>21802.5</v>
      </c>
      <c r="T103" s="182">
        <f t="shared" si="72"/>
        <v>2168723.7600000002</v>
      </c>
      <c r="U103" s="184">
        <f t="shared" si="73"/>
        <v>128.44845771144281</v>
      </c>
      <c r="V103" s="183">
        <v>67.14</v>
      </c>
      <c r="W103" s="182">
        <v>787</v>
      </c>
      <c r="X103" s="182">
        <f t="shared" si="74"/>
        <v>52839.18</v>
      </c>
      <c r="Y103" s="180">
        <v>0</v>
      </c>
      <c r="Z103" s="180">
        <v>0</v>
      </c>
      <c r="AA103" s="182">
        <f t="shared" si="75"/>
        <v>0</v>
      </c>
      <c r="AB103" s="180">
        <v>93.54</v>
      </c>
      <c r="AC103" s="180">
        <v>4462</v>
      </c>
      <c r="AD103" s="182">
        <f t="shared" si="76"/>
        <v>417375.48000000004</v>
      </c>
      <c r="AE103" s="180">
        <v>200.58</v>
      </c>
      <c r="AF103" s="180">
        <v>24</v>
      </c>
      <c r="AG103" s="182">
        <f t="shared" si="77"/>
        <v>4813.92</v>
      </c>
      <c r="AH103" s="180">
        <v>124.34</v>
      </c>
      <c r="AI103" s="180">
        <v>6308</v>
      </c>
      <c r="AJ103" s="182">
        <f t="shared" si="78"/>
        <v>784336.72</v>
      </c>
      <c r="AK103" s="180">
        <v>213.38</v>
      </c>
      <c r="AL103" s="180">
        <v>22</v>
      </c>
      <c r="AM103" s="182">
        <f t="shared" si="79"/>
        <v>4694.3599999999997</v>
      </c>
      <c r="AN103" s="180">
        <v>165.19</v>
      </c>
      <c r="AO103" s="180">
        <v>4133</v>
      </c>
      <c r="AP103" s="182">
        <f t="shared" si="80"/>
        <v>682730.27</v>
      </c>
      <c r="AQ103" s="180">
        <v>224.29</v>
      </c>
      <c r="AR103" s="180">
        <v>26</v>
      </c>
      <c r="AS103" s="182">
        <f t="shared" si="81"/>
        <v>5831.54</v>
      </c>
      <c r="AT103" s="180">
        <v>194.07</v>
      </c>
      <c r="AU103" s="180">
        <v>963</v>
      </c>
      <c r="AV103" s="182">
        <f t="shared" si="82"/>
        <v>186889.41</v>
      </c>
      <c r="AW103" s="180">
        <v>231.07</v>
      </c>
      <c r="AX103" s="180">
        <v>20</v>
      </c>
      <c r="AY103" s="182">
        <f t="shared" si="83"/>
        <v>4621.3999999999996</v>
      </c>
      <c r="AZ103" s="180">
        <v>241.48</v>
      </c>
      <c r="BA103" s="180">
        <v>61</v>
      </c>
      <c r="BB103" s="182">
        <f t="shared" si="84"/>
        <v>14730.279999999999</v>
      </c>
      <c r="BC103" s="180">
        <v>255.11</v>
      </c>
      <c r="BD103" s="180">
        <v>6</v>
      </c>
      <c r="BE103" s="182">
        <f t="shared" si="85"/>
        <v>1530.66</v>
      </c>
      <c r="BF103" s="180">
        <v>270.82</v>
      </c>
      <c r="BG103" s="180">
        <v>13</v>
      </c>
      <c r="BH103" s="182">
        <f t="shared" si="86"/>
        <v>3520.66</v>
      </c>
      <c r="BI103" s="180">
        <v>294.32</v>
      </c>
      <c r="BJ103" s="180">
        <v>4</v>
      </c>
      <c r="BK103" s="182">
        <f t="shared" si="87"/>
        <v>1177.28</v>
      </c>
      <c r="BL103" s="180">
        <v>127.93</v>
      </c>
      <c r="BM103" s="180">
        <f t="shared" si="88"/>
        <v>16727</v>
      </c>
      <c r="BN103" s="182">
        <f t="shared" si="89"/>
        <v>2139885.1100000003</v>
      </c>
      <c r="BO103" s="180">
        <v>222.25</v>
      </c>
      <c r="BP103" s="180">
        <f t="shared" si="90"/>
        <v>102</v>
      </c>
      <c r="BQ103" s="182">
        <f t="shared" si="91"/>
        <v>22669.5</v>
      </c>
      <c r="BR103" s="180">
        <v>2964651</v>
      </c>
      <c r="BS103" s="180">
        <v>1532121</v>
      </c>
      <c r="BT103" s="180">
        <v>541553</v>
      </c>
      <c r="BU103" s="180">
        <v>933753</v>
      </c>
      <c r="BV103" s="180">
        <v>119960370</v>
      </c>
      <c r="BW103" s="180">
        <v>0</v>
      </c>
      <c r="BX103" s="180">
        <v>890228</v>
      </c>
      <c r="BY103" s="180">
        <v>119070142</v>
      </c>
      <c r="BZ103" s="180">
        <v>3.7</v>
      </c>
      <c r="CA103" s="180">
        <v>99.5</v>
      </c>
    </row>
    <row r="104" spans="1:110" x14ac:dyDescent="0.2">
      <c r="B104" s="185" t="s">
        <v>427</v>
      </c>
      <c r="C104" s="185" t="s">
        <v>428</v>
      </c>
      <c r="D104" s="186"/>
      <c r="E104" s="185" t="s">
        <v>429</v>
      </c>
      <c r="F104" s="180">
        <v>52</v>
      </c>
      <c r="G104" s="180">
        <v>0</v>
      </c>
      <c r="H104" s="180">
        <v>126.14</v>
      </c>
      <c r="I104" s="181">
        <f>VLOOKUP($B104,'[2]A - Dwelling Stock'!$B$13:$AH$463,32,FALSE)</f>
        <v>11841</v>
      </c>
      <c r="J104" s="182">
        <f t="shared" si="68"/>
        <v>1493623.74</v>
      </c>
      <c r="K104" s="180">
        <v>0</v>
      </c>
      <c r="L104" s="182">
        <f>VLOOKUP($C104,'[2]A - Dwelling Stock'!$C$13:$AH$463,32,FALSE)</f>
        <v>0</v>
      </c>
      <c r="M104" s="182">
        <f t="shared" si="69"/>
        <v>0</v>
      </c>
      <c r="N104" s="183">
        <v>126.14</v>
      </c>
      <c r="O104" s="181">
        <f>VLOOKUP($B104,'[2]A - Dwelling Stock'!$B$13:$AH$463,32,FALSE)</f>
        <v>11841</v>
      </c>
      <c r="P104" s="182">
        <f t="shared" si="70"/>
        <v>1493623.74</v>
      </c>
      <c r="Q104" s="180">
        <v>0</v>
      </c>
      <c r="R104" s="182">
        <f>VLOOKUP($C104,'[2]A - Dwelling Stock'!$C$13:$AH$463,32,FALSE)</f>
        <v>0</v>
      </c>
      <c r="S104" s="182">
        <f t="shared" si="71"/>
        <v>0</v>
      </c>
      <c r="T104" s="182">
        <f t="shared" si="72"/>
        <v>1493623.74</v>
      </c>
      <c r="U104" s="184">
        <f t="shared" si="73"/>
        <v>126.14</v>
      </c>
      <c r="V104" s="183">
        <v>100.41</v>
      </c>
      <c r="W104" s="182">
        <v>1620</v>
      </c>
      <c r="X104" s="182">
        <f t="shared" si="74"/>
        <v>162664.19999999998</v>
      </c>
      <c r="Y104" s="180">
        <v>0</v>
      </c>
      <c r="Z104" s="180">
        <v>0</v>
      </c>
      <c r="AA104" s="182">
        <f t="shared" si="75"/>
        <v>0</v>
      </c>
      <c r="AB104" s="180">
        <v>116.33</v>
      </c>
      <c r="AC104" s="180">
        <v>4167</v>
      </c>
      <c r="AD104" s="182">
        <f t="shared" si="76"/>
        <v>484747.11</v>
      </c>
      <c r="AE104" s="180">
        <v>0</v>
      </c>
      <c r="AF104" s="180">
        <v>0</v>
      </c>
      <c r="AG104" s="182">
        <f t="shared" si="77"/>
        <v>0</v>
      </c>
      <c r="AH104" s="180">
        <v>132.34</v>
      </c>
      <c r="AI104" s="180">
        <v>3472</v>
      </c>
      <c r="AJ104" s="182">
        <f t="shared" si="78"/>
        <v>459484.48000000004</v>
      </c>
      <c r="AK104" s="180">
        <v>0</v>
      </c>
      <c r="AL104" s="180">
        <v>0</v>
      </c>
      <c r="AM104" s="182">
        <f t="shared" si="79"/>
        <v>0</v>
      </c>
      <c r="AN104" s="180">
        <v>146.52000000000001</v>
      </c>
      <c r="AO104" s="180">
        <v>2191</v>
      </c>
      <c r="AP104" s="182">
        <f t="shared" si="80"/>
        <v>321025.32</v>
      </c>
      <c r="AQ104" s="180">
        <v>0</v>
      </c>
      <c r="AR104" s="180">
        <v>0</v>
      </c>
      <c r="AS104" s="182">
        <f t="shared" si="81"/>
        <v>0</v>
      </c>
      <c r="AT104" s="180">
        <v>165.44</v>
      </c>
      <c r="AU104" s="180">
        <v>344</v>
      </c>
      <c r="AV104" s="182">
        <f t="shared" si="82"/>
        <v>56911.360000000001</v>
      </c>
      <c r="AW104" s="180">
        <v>0</v>
      </c>
      <c r="AX104" s="180">
        <v>0</v>
      </c>
      <c r="AY104" s="182">
        <f t="shared" si="83"/>
        <v>0</v>
      </c>
      <c r="AZ104" s="180">
        <v>175.56</v>
      </c>
      <c r="BA104" s="180">
        <v>34</v>
      </c>
      <c r="BB104" s="182">
        <f t="shared" si="84"/>
        <v>5969.04</v>
      </c>
      <c r="BC104" s="180">
        <v>0</v>
      </c>
      <c r="BD104" s="180">
        <v>0</v>
      </c>
      <c r="BE104" s="182">
        <f t="shared" si="85"/>
        <v>0</v>
      </c>
      <c r="BF104" s="180">
        <v>179.17</v>
      </c>
      <c r="BG104" s="180">
        <v>13</v>
      </c>
      <c r="BH104" s="182">
        <f t="shared" si="86"/>
        <v>2329.21</v>
      </c>
      <c r="BI104" s="180">
        <v>0</v>
      </c>
      <c r="BJ104" s="180">
        <v>0</v>
      </c>
      <c r="BK104" s="182">
        <f t="shared" si="87"/>
        <v>0</v>
      </c>
      <c r="BL104" s="180">
        <v>126.14</v>
      </c>
      <c r="BM104" s="180">
        <f t="shared" si="88"/>
        <v>11841</v>
      </c>
      <c r="BN104" s="182">
        <f t="shared" si="89"/>
        <v>1493623.74</v>
      </c>
      <c r="BO104" s="180">
        <v>0</v>
      </c>
      <c r="BP104" s="180">
        <f t="shared" si="90"/>
        <v>0</v>
      </c>
      <c r="BQ104" s="182">
        <f t="shared" si="91"/>
        <v>0</v>
      </c>
      <c r="BR104" s="180">
        <v>1369962.59</v>
      </c>
      <c r="BS104" s="180">
        <v>1127363.99</v>
      </c>
      <c r="BT104" s="180">
        <v>2497327</v>
      </c>
      <c r="BU104" s="180">
        <v>381914</v>
      </c>
      <c r="BV104" s="180">
        <v>78637700.530000001</v>
      </c>
      <c r="BW104" s="180">
        <v>340878.6</v>
      </c>
      <c r="BX104" s="180">
        <v>2262243.44</v>
      </c>
      <c r="BY104" s="180">
        <v>76034578</v>
      </c>
      <c r="BZ104" s="180">
        <v>3.2</v>
      </c>
      <c r="CA104" s="180">
        <v>96.7</v>
      </c>
    </row>
    <row r="105" spans="1:110" x14ac:dyDescent="0.2">
      <c r="F105" s="143"/>
      <c r="G105" s="143"/>
      <c r="H105" s="143"/>
      <c r="I105" s="174"/>
      <c r="J105" s="172"/>
      <c r="K105" s="143"/>
      <c r="L105" s="172"/>
      <c r="M105" s="172"/>
      <c r="N105" s="176"/>
      <c r="O105" s="174"/>
      <c r="P105" s="172"/>
      <c r="Q105" s="143"/>
      <c r="R105" s="172"/>
      <c r="S105" s="172"/>
      <c r="T105" s="172"/>
      <c r="U105" s="172"/>
      <c r="V105" s="176"/>
      <c r="W105" s="182"/>
      <c r="X105" s="172"/>
      <c r="Y105" s="143"/>
      <c r="Z105" s="180"/>
      <c r="AA105" s="172"/>
      <c r="AB105" s="143"/>
      <c r="AC105" s="180"/>
      <c r="AD105" s="172"/>
      <c r="AE105" s="143"/>
      <c r="AF105" s="180"/>
      <c r="AG105" s="172"/>
      <c r="AH105" s="143"/>
      <c r="AI105" s="180"/>
      <c r="AJ105" s="172"/>
      <c r="AK105" s="143"/>
      <c r="AL105" s="180"/>
      <c r="AM105" s="172"/>
      <c r="AN105" s="143"/>
      <c r="AO105" s="180"/>
      <c r="AP105" s="172"/>
      <c r="AQ105" s="143"/>
      <c r="AR105" s="180"/>
      <c r="AS105" s="172"/>
      <c r="AT105" s="143"/>
      <c r="AU105" s="180"/>
      <c r="AV105" s="172"/>
      <c r="AW105" s="143"/>
      <c r="AX105" s="180"/>
      <c r="AY105" s="172"/>
      <c r="AZ105" s="143"/>
      <c r="BA105" s="180"/>
      <c r="BB105" s="172"/>
      <c r="BC105" s="143"/>
      <c r="BD105" s="180"/>
      <c r="BE105" s="172"/>
      <c r="BF105" s="143"/>
      <c r="BG105" s="180"/>
      <c r="BH105" s="172"/>
      <c r="BI105" s="143"/>
      <c r="BJ105" s="180"/>
      <c r="BK105" s="172"/>
      <c r="BL105" s="143"/>
      <c r="BM105" s="143"/>
      <c r="BN105" s="172"/>
      <c r="BO105" s="143"/>
      <c r="BP105" s="143"/>
      <c r="BQ105" s="172"/>
      <c r="BR105" s="168"/>
      <c r="BS105" s="168"/>
      <c r="BT105" s="143"/>
      <c r="BU105" s="143"/>
      <c r="BV105" s="168"/>
      <c r="BW105" s="168"/>
      <c r="BX105" s="168"/>
      <c r="BY105" s="143"/>
      <c r="BZ105" s="177"/>
      <c r="CA105" s="173"/>
    </row>
    <row r="106" spans="1:110" x14ac:dyDescent="0.2">
      <c r="A106" s="157" t="s">
        <v>430</v>
      </c>
      <c r="B106" s="158"/>
      <c r="C106" s="158"/>
      <c r="D106" s="159"/>
      <c r="E106" s="158"/>
      <c r="F106" s="197"/>
      <c r="G106" s="197"/>
      <c r="H106" s="197"/>
      <c r="I106" s="198">
        <f>SUM(I108,I120,I127,I133,I149,I140)</f>
        <v>463062</v>
      </c>
      <c r="J106" s="199">
        <f>SUM(J109:J118,J128:J131,J134:J138,J141:J147,J150:J154)/I106</f>
        <v>80.529131714543624</v>
      </c>
      <c r="K106" s="197"/>
      <c r="L106" s="200">
        <f>SUM(L108,L120,L127,L133,L149,L140)</f>
        <v>1018</v>
      </c>
      <c r="M106" s="199">
        <f>SUM(M109:M118,M128:M131,M134:M138,M141:M147,M150:M154)/L106</f>
        <v>109.45532416502947</v>
      </c>
      <c r="N106" s="201"/>
      <c r="O106" s="198">
        <f>SUM(O108,O120,O127,O133,O149,O140)</f>
        <v>463062</v>
      </c>
      <c r="P106" s="199">
        <f>SUM(P109:P118,P128:P131,P134:P138,P141:P147,P150:P154)/O106</f>
        <v>77.109825034228678</v>
      </c>
      <c r="Q106" s="197"/>
      <c r="R106" s="200">
        <f>SUM(R108,R120,R127,R133,R149,R140)</f>
        <v>1018</v>
      </c>
      <c r="S106" s="199">
        <f>SUM(S109:S118,S128:S131,S134:S138,S141:S147,S150:S154)/R106</f>
        <v>105.23422396856581</v>
      </c>
      <c r="T106" s="199"/>
      <c r="U106" s="199">
        <f>T107/(O106+R106)</f>
        <v>77.17151835890364</v>
      </c>
      <c r="V106" s="201"/>
      <c r="W106" s="193">
        <f t="shared" ref="W106" si="92">SUM(W108,W120,W127,W133,W140,W149)</f>
        <v>4076</v>
      </c>
      <c r="X106" s="199">
        <f>SUM(X109:X118,X128:X131,X134:X138,X141:X147,X150:X154)/W106</f>
        <v>60.983110893032375</v>
      </c>
      <c r="Y106" s="197"/>
      <c r="Z106" s="194">
        <f t="shared" ref="Z106" si="93">SUM(Z108,Z120,Z127,Z133,Z140,Z149)</f>
        <v>1</v>
      </c>
      <c r="AA106" s="199">
        <f>SUM(AA109:AA118,AA128:AA131,AA134:AA138,AA141:AA147,AA150:AA154)/Z106</f>
        <v>67.97</v>
      </c>
      <c r="AB106" s="197"/>
      <c r="AC106" s="194">
        <f t="shared" ref="AC106" si="94">SUM(AC108,AC120,AC127,AC133,AC140,AC149)</f>
        <v>128210</v>
      </c>
      <c r="AD106" s="199">
        <f>SUM(AD109:AD118,AD128:AD131,AD134:AD138,AD141:AD147,AD150:AD154)/AC106</f>
        <v>68.105138678730214</v>
      </c>
      <c r="AE106" s="197"/>
      <c r="AF106" s="194">
        <f t="shared" ref="AF106" si="95">SUM(AF108,AF120,AF127,AF133,AF140,AF149)</f>
        <v>55</v>
      </c>
      <c r="AG106" s="199">
        <f>SUM(AG109:AG118,AG128:AG131,AG134:AG138,AG141:AG147,AG150:AG154)/AF106</f>
        <v>84.305272727272722</v>
      </c>
      <c r="AH106" s="197"/>
      <c r="AI106" s="194">
        <f t="shared" ref="AI106" si="96">SUM(AI108,AI120,AI127,AI133,AI140,AI149)</f>
        <v>158019</v>
      </c>
      <c r="AJ106" s="199">
        <f>SUM(AJ109:AJ118,AJ128:AJ131,AJ134:AJ138,AJ141:AJ147,AJ150:AJ154)/AI106</f>
        <v>76.207279820781039</v>
      </c>
      <c r="AK106" s="197"/>
      <c r="AL106" s="194">
        <f t="shared" ref="AL106" si="97">SUM(AL108,AL120,AL127,AL133,AL140,AL149)</f>
        <v>1016</v>
      </c>
      <c r="AM106" s="199">
        <f>SUM(AM109:AM118,AM128:AM131,AM134:AM138,AM141:AM147,AM150:AM154)/AL106</f>
        <v>93.905492125984253</v>
      </c>
      <c r="AN106" s="197"/>
      <c r="AO106" s="194">
        <f t="shared" ref="AO106" si="98">SUM(AO108,AO120,AO127,AO133,AO140,AO149)</f>
        <v>162268</v>
      </c>
      <c r="AP106" s="199">
        <f>SUM(AP109:AP118,AP128:AP131,AP134:AP138,AP141:AP147,AP150:AP154)/AO106</f>
        <v>85.12914542608523</v>
      </c>
      <c r="AQ106" s="197"/>
      <c r="AR106" s="194">
        <f t="shared" ref="AR106" si="99">SUM(AR108,AR120,AR127,AR133,AR140,AR149)</f>
        <v>1238</v>
      </c>
      <c r="AS106" s="199">
        <f>SUM(AS109:AS118,AS128:AS131,AS134:AS138,AS141:AS147,AS150:AS154)/AR106</f>
        <v>105.92596930533118</v>
      </c>
      <c r="AT106" s="197"/>
      <c r="AU106" s="194">
        <f t="shared" ref="AU106" si="100">SUM(AU108,AU120,AU127,AU133,AU140,AU149)</f>
        <v>9742</v>
      </c>
      <c r="AV106" s="199">
        <f>SUM(AV109:AV118,AV128:AV131,AV134:AV138,AV141:AV147,AV150:AV154)/AU106</f>
        <v>91.481330322315742</v>
      </c>
      <c r="AW106" s="197"/>
      <c r="AX106" s="194">
        <f t="shared" ref="AX106" si="101">SUM(AX108,AX120,AX127,AX133,AX140,AX149)</f>
        <v>200</v>
      </c>
      <c r="AY106" s="199">
        <f>SUM(AY109:AY118,AY128:AY131,AY134:AY138,AY141:AY147,AY150:AY154)/AX106</f>
        <v>120.24650000000001</v>
      </c>
      <c r="AZ106" s="197"/>
      <c r="BA106" s="194">
        <f t="shared" ref="BA106" si="102">SUM(BA108,BA120,BA127,BA133,BA140,BA149)</f>
        <v>418</v>
      </c>
      <c r="BB106" s="199">
        <f>SUM(BB109:BB118,BB128:BB131,BB134:BB138,BB141:BB147,BB150:BB154)/BA106</f>
        <v>101.12653110047847</v>
      </c>
      <c r="BC106" s="197"/>
      <c r="BD106" s="194">
        <f t="shared" ref="BD106" si="103">SUM(BD108,BD120,BD127,BD133,BD140,BD149)</f>
        <v>18</v>
      </c>
      <c r="BE106" s="199">
        <f>SUM(BE109:BE118,BE128:BE131,BE134:BE138,BE141:BE147,BE150:BE154)/BD106</f>
        <v>136.065</v>
      </c>
      <c r="BF106" s="197"/>
      <c r="BG106" s="194">
        <f t="shared" ref="BG106" si="104">SUM(BG108,BG120,BG127,BG133,BG140,BG149)</f>
        <v>151</v>
      </c>
      <c r="BH106" s="199">
        <f>SUM(BH109:BH118,BH128:BH131,BH134:BH138,BH141:BH147,BH150:BH154)/BG106</f>
        <v>106.57662251655631</v>
      </c>
      <c r="BI106" s="197"/>
      <c r="BJ106" s="194">
        <f t="shared" ref="BJ106" si="105">SUM(BJ108,BJ120,BJ127,BJ133,BJ140,BJ149)</f>
        <v>0</v>
      </c>
      <c r="BK106" s="199">
        <v>0</v>
      </c>
      <c r="BL106" s="197"/>
      <c r="BM106" s="197">
        <f>SUM(BM108,BM120,BM127,BM133,BM140,BM149)</f>
        <v>462884</v>
      </c>
      <c r="BN106" s="199">
        <f>SUM(BN109:BN118,BN128:BN131,BN134:BN138,BN141:BN147,BN150:BN154)/BM106</f>
        <v>77.12854341476482</v>
      </c>
      <c r="BO106" s="197"/>
      <c r="BP106" s="197">
        <f>SUM(BP108,BP120,BP127,BP133,BP140,BP149)</f>
        <v>2528</v>
      </c>
      <c r="BQ106" s="199">
        <f>SUM(BQ109:BQ118,BQ128:BQ131,BQ134:BQ138,BQ141:BQ147,BQ150:BQ154)/BP106</f>
        <v>101.70783227848101</v>
      </c>
      <c r="BR106" s="202"/>
      <c r="BS106" s="202"/>
      <c r="BT106" s="197"/>
      <c r="BU106" s="197"/>
      <c r="BV106" s="202"/>
      <c r="BW106" s="202"/>
      <c r="BX106" s="202"/>
      <c r="BY106" s="197"/>
      <c r="BZ106" s="166"/>
      <c r="CA106" s="167"/>
      <c r="CB106" s="143"/>
      <c r="CC106" s="143"/>
      <c r="CD106" s="143"/>
      <c r="CE106" s="143"/>
      <c r="CF106" s="143"/>
      <c r="CG106" s="143"/>
      <c r="CH106" s="143"/>
      <c r="CI106" s="143"/>
      <c r="CJ106" s="143"/>
      <c r="CK106" s="143"/>
      <c r="CL106" s="143"/>
      <c r="CM106" s="143"/>
      <c r="CN106" s="143"/>
      <c r="CO106" s="143"/>
      <c r="CP106" s="143"/>
      <c r="CQ106" s="143"/>
      <c r="CR106" s="143"/>
      <c r="CS106" s="143"/>
      <c r="CT106" s="143"/>
      <c r="CU106" s="143"/>
      <c r="CV106" s="143"/>
      <c r="CW106" s="143"/>
      <c r="CX106" s="143"/>
      <c r="CY106" s="143"/>
      <c r="CZ106" s="143"/>
      <c r="DA106" s="143"/>
      <c r="DB106" s="143"/>
      <c r="DC106" s="143"/>
      <c r="DD106" s="143"/>
      <c r="DE106" s="143"/>
      <c r="DF106" s="143"/>
    </row>
    <row r="107" spans="1:110" x14ac:dyDescent="0.2">
      <c r="F107" s="143"/>
      <c r="G107" s="143"/>
      <c r="H107" s="143"/>
      <c r="I107" s="174"/>
      <c r="J107" s="175">
        <f>SUM(J109:J118,J121:J125,J128:J131,J134:J138,J141:J147,J150:J154)</f>
        <v>37289980.789999999</v>
      </c>
      <c r="K107" s="143"/>
      <c r="L107" s="172"/>
      <c r="M107" s="175">
        <f>SUM(M109:M118,M121:M125,M128:M131,M134:M138,M141:M147,M150:M154)</f>
        <v>111425.52</v>
      </c>
      <c r="N107" s="176"/>
      <c r="O107" s="174"/>
      <c r="P107" s="175">
        <f>SUM(P109:P118,P121:P125,P128:P131,P134:P138,P141:P147,P150:P154)</f>
        <v>35706629.799999997</v>
      </c>
      <c r="Q107" s="143"/>
      <c r="R107" s="172"/>
      <c r="S107" s="175">
        <f>SUM(S109:S118,S121:S125,S128:S131,S134:S138,S141:S147,S150:S154)</f>
        <v>107128.44</v>
      </c>
      <c r="T107" s="175">
        <f>SUM(T109:T118,T121:T125,T128:T131,T134:T138,T141:T147,T150:T154)</f>
        <v>35813758.240000002</v>
      </c>
      <c r="U107" s="175"/>
      <c r="V107" s="176"/>
      <c r="W107" s="182"/>
      <c r="X107" s="175">
        <f>SUM(X109:X118,X121:X125,X128:X131,X134:X138,X141:X147,X150:X154)</f>
        <v>248567.15999999997</v>
      </c>
      <c r="Y107" s="143"/>
      <c r="Z107" s="180"/>
      <c r="AA107" s="175">
        <f>SUM(AA109:AA118,AA121:AA125,AA128:AA131,AA134:AA138,AA141:AA147,AA150:AA154)</f>
        <v>67.97</v>
      </c>
      <c r="AB107" s="143"/>
      <c r="AC107" s="180"/>
      <c r="AD107" s="175">
        <f>SUM(AD109:AD118,AD121:AD125,AD128:AD131,AD134:AD138,AD141:AD147,AD150:AD154)</f>
        <v>8731759.8300000001</v>
      </c>
      <c r="AE107" s="143"/>
      <c r="AF107" s="180"/>
      <c r="AG107" s="175">
        <f>SUM(AG109:AG118,AG121:AG125,AG128:AG131,AG134:AG138,AG141:AG147,AG150:AG154)</f>
        <v>4636.79</v>
      </c>
      <c r="AH107" s="143"/>
      <c r="AI107" s="180"/>
      <c r="AJ107" s="175">
        <f>SUM(AJ109:AJ118,AJ121:AJ125,AJ128:AJ131,AJ134:AJ138,AJ141:AJ147,AJ150:AJ154)</f>
        <v>12042198.149999999</v>
      </c>
      <c r="AK107" s="143"/>
      <c r="AL107" s="180"/>
      <c r="AM107" s="175">
        <f>SUM(AM109:AM118,AM121:AM125,AM128:AM131,AM134:AM138,AM141:AM147,AM150:AM154)</f>
        <v>95407.98</v>
      </c>
      <c r="AN107" s="143"/>
      <c r="AO107" s="180"/>
      <c r="AP107" s="175">
        <f>SUM(AP109:AP118,AP121:AP125,AP128:AP131,AP134:AP138,AP141:AP147,AP150:AP154)</f>
        <v>13813736.169999998</v>
      </c>
      <c r="AQ107" s="143"/>
      <c r="AR107" s="180"/>
      <c r="AS107" s="175">
        <f>SUM(AS109:AS118,AS121:AS125,AS128:AS131,AS134:AS138,AS141:AS147,AS150:AS154)</f>
        <v>131136.35</v>
      </c>
      <c r="AT107" s="143"/>
      <c r="AU107" s="180"/>
      <c r="AV107" s="175">
        <f>SUM(AV109:AV118,AV121:AV125,AV128:AV131,AV134:AV138,AV141:AV147,AV150:AV154)</f>
        <v>891211.12</v>
      </c>
      <c r="AW107" s="143"/>
      <c r="AX107" s="180"/>
      <c r="AY107" s="175">
        <f>SUM(AY109:AY118,AY121:AY125,AY128:AY131,AY134:AY138,AY141:AY147,AY150:AY154)</f>
        <v>24049.300000000003</v>
      </c>
      <c r="AZ107" s="143"/>
      <c r="BA107" s="180"/>
      <c r="BB107" s="175">
        <f>SUM(BB109:BB118,BB121:BB125,BB128:BB131,BB134:BB138,BB141:BB147,BB150:BB154)</f>
        <v>42270.89</v>
      </c>
      <c r="BC107" s="143"/>
      <c r="BD107" s="180"/>
      <c r="BE107" s="175">
        <f>SUM(BE109:BE118,BE121:BE125,BE128:BE131,BE134:BE138,BE141:BE147,BE150:BE154)</f>
        <v>2449.17</v>
      </c>
      <c r="BF107" s="143"/>
      <c r="BG107" s="180"/>
      <c r="BH107" s="175">
        <f>SUM(BH109:BH118,BH121:BH125,BH128:BH131,BH134:BH138,BH141:BH147,BH150:BH154)</f>
        <v>16093.070000000003</v>
      </c>
      <c r="BI107" s="143"/>
      <c r="BJ107" s="180"/>
      <c r="BK107" s="175">
        <f>SUM(BK109:BK118,BK121:BK125,BK128:BK131,BK134:BK138,BK141:BK147,BK150:BK154)</f>
        <v>0</v>
      </c>
      <c r="BL107" s="143"/>
      <c r="BM107" s="143"/>
      <c r="BN107" s="175">
        <f>SUM(BN109:BN118,BN121:BN125,BN128:BN131,BN134:BN138,BN141:BN147,BN150:BN154)</f>
        <v>35701568.689999998</v>
      </c>
      <c r="BO107" s="143"/>
      <c r="BP107" s="143"/>
      <c r="BQ107" s="175">
        <f>SUM(BQ109:BQ118,BQ121:BQ125,BQ128:BQ131,BQ134:BQ138,BQ141:BQ147,BQ150:BQ154)</f>
        <v>257117.4</v>
      </c>
      <c r="BR107" s="168"/>
      <c r="BS107" s="168"/>
      <c r="BT107" s="143"/>
      <c r="BU107" s="143"/>
      <c r="BV107" s="168"/>
      <c r="BW107" s="168"/>
      <c r="BX107" s="168"/>
      <c r="BY107" s="143"/>
      <c r="BZ107" s="177"/>
      <c r="CA107" s="173"/>
    </row>
    <row r="108" spans="1:110" s="203" customFormat="1" x14ac:dyDescent="0.2">
      <c r="B108" s="204"/>
      <c r="C108" s="204" t="s">
        <v>431</v>
      </c>
      <c r="D108" s="205" t="s">
        <v>432</v>
      </c>
      <c r="E108" s="204"/>
      <c r="F108" s="206" t="e">
        <v>#N/A</v>
      </c>
      <c r="G108" s="206" t="e">
        <v>#N/A</v>
      </c>
      <c r="H108" s="206" t="e">
        <v>#N/A</v>
      </c>
      <c r="I108" s="207">
        <f>VLOOKUP($C108,'[2]A - Dwelling Stock'!$C$13:$AH$463,31,FALSE)</f>
        <v>60658</v>
      </c>
      <c r="J108" s="208">
        <f>SUM(J109:J118)/I108</f>
        <v>78.31977744073329</v>
      </c>
      <c r="K108" s="206" t="e">
        <v>#N/A</v>
      </c>
      <c r="L108" s="195">
        <f>VLOOKUP($C108,'[2]A - Dwelling Stock'!$C$13:$AH$463,32,FALSE)</f>
        <v>541</v>
      </c>
      <c r="M108" s="208">
        <f>SUM(M109:M118)/L108</f>
        <v>113.50129390018483</v>
      </c>
      <c r="N108" s="209" t="e">
        <v>#N/A</v>
      </c>
      <c r="O108" s="207">
        <f>VLOOKUP($C108,'[2]A - Dwelling Stock'!$C$13:$AH$463,31,FALSE)</f>
        <v>60658</v>
      </c>
      <c r="P108" s="208">
        <f>SUM(P109:P118)/O108</f>
        <v>75.633261070262776</v>
      </c>
      <c r="Q108" s="206" t="e">
        <v>#N/A</v>
      </c>
      <c r="R108" s="195">
        <f>VLOOKUP($C108,'[2]A - Dwelling Stock'!$C$13:$AH$463,32,FALSE)</f>
        <v>541</v>
      </c>
      <c r="S108" s="208">
        <f>SUM(S109:S118)/R108</f>
        <v>109.07216266173752</v>
      </c>
      <c r="T108" s="208">
        <f>SUM(T109:T118)/S108</f>
        <v>42602.716189014238</v>
      </c>
      <c r="U108" s="208">
        <f>SUM(T109:T118)/(O108+R108)</f>
        <v>75.928861419304226</v>
      </c>
      <c r="V108" s="209" t="e">
        <v>#N/A</v>
      </c>
      <c r="W108" s="210">
        <f t="shared" ref="W108" si="106">SUM(W109:W118)</f>
        <v>752</v>
      </c>
      <c r="X108" s="208">
        <f>SUM(X109:X118)/W108</f>
        <v>59.269561170212754</v>
      </c>
      <c r="Y108" s="206" t="e">
        <v>#N/A</v>
      </c>
      <c r="Z108" s="211">
        <f t="shared" ref="Z108" si="107">SUM(Z109:Z118)</f>
        <v>0</v>
      </c>
      <c r="AA108" s="208">
        <v>0</v>
      </c>
      <c r="AB108" s="206" t="e">
        <v>#N/A</v>
      </c>
      <c r="AC108" s="211">
        <f t="shared" ref="AC108" si="108">SUM(AC109:AC118)</f>
        <v>17794</v>
      </c>
      <c r="AD108" s="208">
        <f>SUM(AD109:AD118)/AC108</f>
        <v>67.041729234573438</v>
      </c>
      <c r="AE108" s="206" t="e">
        <v>#N/A</v>
      </c>
      <c r="AF108" s="211">
        <f t="shared" ref="AF108" si="109">SUM(AF109:AF118)</f>
        <v>16</v>
      </c>
      <c r="AG108" s="208">
        <f>SUM(AG109:AG118)/AF108</f>
        <v>93.11</v>
      </c>
      <c r="AH108" s="206" t="e">
        <v>#N/A</v>
      </c>
      <c r="AI108" s="211">
        <f t="shared" ref="AI108" si="110">SUM(AI109:AI118)</f>
        <v>19197</v>
      </c>
      <c r="AJ108" s="208">
        <f>SUM(AJ109:AJ118)/AI108</f>
        <v>75.380145335208638</v>
      </c>
      <c r="AK108" s="206" t="e">
        <v>#N/A</v>
      </c>
      <c r="AL108" s="211">
        <f t="shared" ref="AL108" si="111">SUM(AL109:AL118)</f>
        <v>185</v>
      </c>
      <c r="AM108" s="208">
        <f>SUM(AM109:AM118)/AL108</f>
        <v>101.93713513513514</v>
      </c>
      <c r="AN108" s="206" t="e">
        <v>#N/A</v>
      </c>
      <c r="AO108" s="211">
        <f t="shared" ref="AO108" si="112">SUM(AO109:AO118)</f>
        <v>21428</v>
      </c>
      <c r="AP108" s="208">
        <f>SUM(AP109:AP118)/AO108</f>
        <v>83.021268900504012</v>
      </c>
      <c r="AQ108" s="206" t="e">
        <v>#N/A</v>
      </c>
      <c r="AR108" s="211">
        <f t="shared" ref="AR108" si="113">SUM(AR109:AR118)</f>
        <v>337</v>
      </c>
      <c r="AS108" s="208">
        <f>SUM(AS109:AS118)/AR108</f>
        <v>114.45077151335313</v>
      </c>
      <c r="AT108" s="206" t="e">
        <v>#N/A</v>
      </c>
      <c r="AU108" s="211">
        <f t="shared" ref="AU108" si="114">SUM(AU109:AU118)</f>
        <v>1305</v>
      </c>
      <c r="AV108" s="208">
        <f>SUM(AV109:AV118)/AU108</f>
        <v>89.811954022988516</v>
      </c>
      <c r="AW108" s="206" t="e">
        <v>#N/A</v>
      </c>
      <c r="AX108" s="211">
        <f t="shared" ref="AX108" si="115">SUM(AX109:AX118)</f>
        <v>3</v>
      </c>
      <c r="AY108" s="208">
        <f>SUM(AY109:AY118)/AX108</f>
        <v>147.91999999999999</v>
      </c>
      <c r="AZ108" s="206" t="e">
        <v>#N/A</v>
      </c>
      <c r="BA108" s="211">
        <f t="shared" ref="BA108" si="116">SUM(BA109:BA118)</f>
        <v>49</v>
      </c>
      <c r="BB108" s="208">
        <f>SUM(BB109:BB118)/BA108</f>
        <v>94.327142857142846</v>
      </c>
      <c r="BC108" s="206" t="e">
        <v>#N/A</v>
      </c>
      <c r="BD108" s="211">
        <f t="shared" ref="BD108" si="117">SUM(BD109:BD118)</f>
        <v>0</v>
      </c>
      <c r="BE108" s="208">
        <v>0</v>
      </c>
      <c r="BF108" s="206" t="e">
        <v>#N/A</v>
      </c>
      <c r="BG108" s="211">
        <f t="shared" ref="BG108" si="118">SUM(BG109:BG118)</f>
        <v>56</v>
      </c>
      <c r="BH108" s="208">
        <f>SUM(BH109:BH118)/BG108</f>
        <v>102.48339285714287</v>
      </c>
      <c r="BI108" s="206" t="e">
        <v>#N/A</v>
      </c>
      <c r="BJ108" s="211">
        <f t="shared" ref="BJ108" si="119">SUM(BJ109:BJ118)</f>
        <v>0</v>
      </c>
      <c r="BK108" s="208">
        <v>0</v>
      </c>
      <c r="BL108" s="206" t="e">
        <v>#N/A</v>
      </c>
      <c r="BM108" s="206">
        <f>SUM(BM109:BM118)</f>
        <v>60581</v>
      </c>
      <c r="BN108" s="208">
        <f>SUM(BN109:BN118)/BM108</f>
        <v>75.785708060282928</v>
      </c>
      <c r="BO108" s="206" t="e">
        <v>#N/A</v>
      </c>
      <c r="BP108" s="206">
        <f>SUM(BP109:BP118)</f>
        <v>541</v>
      </c>
      <c r="BQ108" s="208">
        <f>SUM(BQ109:BQ118)/BP108</f>
        <v>109.07216266173752</v>
      </c>
      <c r="BR108" s="206" t="e">
        <v>#N/A</v>
      </c>
      <c r="BS108" s="206" t="e">
        <v>#N/A</v>
      </c>
      <c r="BT108" s="206" t="e">
        <v>#N/A</v>
      </c>
      <c r="BU108" s="206" t="e">
        <v>#N/A</v>
      </c>
      <c r="BV108" s="206" t="e">
        <v>#N/A</v>
      </c>
      <c r="BW108" s="206" t="e">
        <v>#N/A</v>
      </c>
      <c r="BX108" s="206" t="e">
        <v>#N/A</v>
      </c>
      <c r="BY108" s="206" t="e">
        <v>#N/A</v>
      </c>
      <c r="BZ108" s="206" t="e">
        <v>#N/A</v>
      </c>
      <c r="CA108" s="206" t="e">
        <v>#N/A</v>
      </c>
    </row>
    <row r="109" spans="1:110" x14ac:dyDescent="0.2">
      <c r="B109" s="185" t="s">
        <v>433</v>
      </c>
      <c r="C109" s="185" t="s">
        <v>434</v>
      </c>
      <c r="D109" s="186"/>
      <c r="E109" s="185" t="s">
        <v>435</v>
      </c>
      <c r="F109" s="180">
        <v>0</v>
      </c>
      <c r="G109" s="180">
        <v>0</v>
      </c>
      <c r="H109" s="180">
        <v>0</v>
      </c>
      <c r="I109" s="181">
        <f>VLOOKUP($B109,'[2]A - Dwelling Stock'!$B$13:$AH$463,32,FALSE)</f>
        <v>0</v>
      </c>
      <c r="J109" s="182">
        <f t="shared" ref="J109:J118" si="120">I109*H109</f>
        <v>0</v>
      </c>
      <c r="K109" s="180">
        <v>0</v>
      </c>
      <c r="L109" s="182">
        <f>VLOOKUP($C109,'[2]A - Dwelling Stock'!$C$13:$AH$463,32,FALSE)</f>
        <v>0</v>
      </c>
      <c r="M109" s="182">
        <f t="shared" ref="M109:M118" si="121">L109*K109</f>
        <v>0</v>
      </c>
      <c r="N109" s="183">
        <v>0</v>
      </c>
      <c r="O109" s="181">
        <f>VLOOKUP($B109,'[2]A - Dwelling Stock'!$B$13:$AH$463,32,FALSE)</f>
        <v>0</v>
      </c>
      <c r="P109" s="182">
        <f t="shared" ref="P109:P118" si="122">O109*N109</f>
        <v>0</v>
      </c>
      <c r="Q109" s="180">
        <v>0</v>
      </c>
      <c r="R109" s="182">
        <f>VLOOKUP($C109,'[2]A - Dwelling Stock'!$C$13:$AH$463,32,FALSE)</f>
        <v>0</v>
      </c>
      <c r="S109" s="182">
        <f t="shared" ref="S109:S118" si="123">R109*Q109</f>
        <v>0</v>
      </c>
      <c r="T109" s="182">
        <f t="shared" ref="T109:T118" si="124">IF(O109=0,0,(P109+S109))</f>
        <v>0</v>
      </c>
      <c r="U109" s="184">
        <f t="shared" ref="U109:U118" si="125">IF(O109=0,0,T109/(O109+R109))</f>
        <v>0</v>
      </c>
      <c r="V109" s="183">
        <v>0</v>
      </c>
      <c r="W109" s="182">
        <v>0</v>
      </c>
      <c r="X109" s="182">
        <f t="shared" ref="X109:X118" si="126">W109*V109</f>
        <v>0</v>
      </c>
      <c r="Y109" s="180">
        <v>0</v>
      </c>
      <c r="Z109" s="180">
        <v>0</v>
      </c>
      <c r="AA109" s="182">
        <f t="shared" ref="AA109:AA118" si="127">Z109*Y109</f>
        <v>0</v>
      </c>
      <c r="AB109" s="180">
        <v>0</v>
      </c>
      <c r="AC109" s="180">
        <v>0</v>
      </c>
      <c r="AD109" s="182">
        <f t="shared" ref="AD109:AD118" si="128">AC109*AB109</f>
        <v>0</v>
      </c>
      <c r="AE109" s="180">
        <v>0</v>
      </c>
      <c r="AF109" s="180">
        <v>0</v>
      </c>
      <c r="AG109" s="182">
        <f t="shared" ref="AG109:AG118" si="129">AF109*AE109</f>
        <v>0</v>
      </c>
      <c r="AH109" s="180">
        <v>0</v>
      </c>
      <c r="AI109" s="180">
        <v>0</v>
      </c>
      <c r="AJ109" s="182">
        <f t="shared" ref="AJ109:AJ118" si="130">AI109*AH109</f>
        <v>0</v>
      </c>
      <c r="AK109" s="180">
        <v>0</v>
      </c>
      <c r="AL109" s="180">
        <v>0</v>
      </c>
      <c r="AM109" s="182">
        <f t="shared" ref="AM109:AM118" si="131">AL109*AK109</f>
        <v>0</v>
      </c>
      <c r="AN109" s="180">
        <v>0</v>
      </c>
      <c r="AO109" s="180">
        <v>0</v>
      </c>
      <c r="AP109" s="182">
        <f t="shared" ref="AP109:AP118" si="132">AO109*AN109</f>
        <v>0</v>
      </c>
      <c r="AQ109" s="180">
        <v>0</v>
      </c>
      <c r="AR109" s="180">
        <v>0</v>
      </c>
      <c r="AS109" s="182">
        <f t="shared" ref="AS109:AS118" si="133">AR109*AQ109</f>
        <v>0</v>
      </c>
      <c r="AT109" s="180">
        <v>0</v>
      </c>
      <c r="AU109" s="180">
        <v>0</v>
      </c>
      <c r="AV109" s="182">
        <f t="shared" ref="AV109:AV118" si="134">AU109*AT109</f>
        <v>0</v>
      </c>
      <c r="AW109" s="180">
        <v>0</v>
      </c>
      <c r="AX109" s="180">
        <v>0</v>
      </c>
      <c r="AY109" s="182">
        <f t="shared" ref="AY109:AY118" si="135">AX109*AW109</f>
        <v>0</v>
      </c>
      <c r="AZ109" s="180">
        <v>0</v>
      </c>
      <c r="BA109" s="180">
        <v>0</v>
      </c>
      <c r="BB109" s="182">
        <f t="shared" ref="BB109:BB118" si="136">BA109*AZ109</f>
        <v>0</v>
      </c>
      <c r="BC109" s="180">
        <v>0</v>
      </c>
      <c r="BD109" s="180">
        <v>0</v>
      </c>
      <c r="BE109" s="182">
        <f t="shared" ref="BE109:BE118" si="137">BD109*BC109</f>
        <v>0</v>
      </c>
      <c r="BF109" s="180">
        <v>0</v>
      </c>
      <c r="BG109" s="180">
        <v>0</v>
      </c>
      <c r="BH109" s="182">
        <f t="shared" ref="BH109:BH118" si="138">BG109*BF109</f>
        <v>0</v>
      </c>
      <c r="BI109" s="180">
        <v>0</v>
      </c>
      <c r="BJ109" s="180">
        <v>0</v>
      </c>
      <c r="BK109" s="182">
        <f t="shared" ref="BK109:BK118" si="139">BJ109*BI109</f>
        <v>0</v>
      </c>
      <c r="BL109" s="180">
        <v>0</v>
      </c>
      <c r="BM109" s="180">
        <f t="shared" ref="BM109:BM118" si="140">SUM(W109,AC109,AI109,AO109,AU109,BA109,BG109)</f>
        <v>0</v>
      </c>
      <c r="BN109" s="182">
        <f t="shared" ref="BN109:BN118" si="141">BM109*BL109</f>
        <v>0</v>
      </c>
      <c r="BO109" s="180">
        <v>0</v>
      </c>
      <c r="BP109" s="180">
        <f t="shared" ref="BP109:BP118" si="142">SUM(Z109,AF109,AL109,AR109,AX109,BD109,BJ109)</f>
        <v>0</v>
      </c>
      <c r="BQ109" s="182">
        <f t="shared" ref="BQ109:BQ118" si="143">BP109*BO109</f>
        <v>0</v>
      </c>
      <c r="BR109" s="180">
        <v>0</v>
      </c>
      <c r="BS109" s="180">
        <v>0</v>
      </c>
      <c r="BT109" s="180">
        <v>0</v>
      </c>
      <c r="BU109" s="180">
        <v>0</v>
      </c>
      <c r="BV109" s="180">
        <v>0</v>
      </c>
      <c r="BW109" s="180">
        <v>0</v>
      </c>
      <c r="BX109" s="180">
        <v>0</v>
      </c>
      <c r="BY109" s="180">
        <v>0</v>
      </c>
      <c r="BZ109" s="180">
        <v>0</v>
      </c>
      <c r="CA109" s="180">
        <v>0</v>
      </c>
    </row>
    <row r="110" spans="1:110" x14ac:dyDescent="0.2">
      <c r="B110" s="185" t="s">
        <v>436</v>
      </c>
      <c r="C110" s="185" t="s">
        <v>437</v>
      </c>
      <c r="D110" s="186"/>
      <c r="E110" s="185" t="s">
        <v>438</v>
      </c>
      <c r="F110" s="180">
        <v>50</v>
      </c>
      <c r="G110" s="180">
        <v>0</v>
      </c>
      <c r="H110" s="180">
        <v>75.650000000000006</v>
      </c>
      <c r="I110" s="181">
        <f>VLOOKUP($B110,'[2]A - Dwelling Stock'!$B$13:$AH$463,32,FALSE)</f>
        <v>8050</v>
      </c>
      <c r="J110" s="182">
        <f t="shared" si="120"/>
        <v>608982.5</v>
      </c>
      <c r="K110" s="180">
        <v>0</v>
      </c>
      <c r="L110" s="182">
        <f>VLOOKUP($C110,'[2]A - Dwelling Stock'!$C$13:$AH$463,32,FALSE)</f>
        <v>0</v>
      </c>
      <c r="M110" s="182">
        <f t="shared" si="121"/>
        <v>0</v>
      </c>
      <c r="N110" s="183">
        <v>72.739999999999995</v>
      </c>
      <c r="O110" s="181">
        <f>VLOOKUP($B110,'[2]A - Dwelling Stock'!$B$13:$AH$463,32,FALSE)</f>
        <v>8050</v>
      </c>
      <c r="P110" s="182">
        <f t="shared" si="122"/>
        <v>585557</v>
      </c>
      <c r="Q110" s="180">
        <v>0</v>
      </c>
      <c r="R110" s="182">
        <f>VLOOKUP($C110,'[2]A - Dwelling Stock'!$C$13:$AH$463,32,FALSE)</f>
        <v>0</v>
      </c>
      <c r="S110" s="182">
        <f t="shared" si="123"/>
        <v>0</v>
      </c>
      <c r="T110" s="182">
        <f t="shared" si="124"/>
        <v>585557</v>
      </c>
      <c r="U110" s="184">
        <f t="shared" si="125"/>
        <v>72.739999999999995</v>
      </c>
      <c r="V110" s="183">
        <v>57.3</v>
      </c>
      <c r="W110" s="182">
        <v>156</v>
      </c>
      <c r="X110" s="182">
        <f t="shared" si="126"/>
        <v>8938.7999999999993</v>
      </c>
      <c r="Y110" s="180">
        <v>0</v>
      </c>
      <c r="Z110" s="180">
        <v>0</v>
      </c>
      <c r="AA110" s="182">
        <f t="shared" si="127"/>
        <v>0</v>
      </c>
      <c r="AB110" s="180">
        <v>65.569999999999993</v>
      </c>
      <c r="AC110" s="180">
        <v>3093</v>
      </c>
      <c r="AD110" s="182">
        <f t="shared" si="128"/>
        <v>202808.00999999998</v>
      </c>
      <c r="AE110" s="180">
        <v>0</v>
      </c>
      <c r="AF110" s="180">
        <v>0</v>
      </c>
      <c r="AG110" s="182">
        <f t="shared" si="129"/>
        <v>0</v>
      </c>
      <c r="AH110" s="180">
        <v>74.06</v>
      </c>
      <c r="AI110" s="180">
        <v>2618</v>
      </c>
      <c r="AJ110" s="182">
        <f t="shared" si="130"/>
        <v>193889.08000000002</v>
      </c>
      <c r="AK110" s="180">
        <v>0</v>
      </c>
      <c r="AL110" s="180">
        <v>0</v>
      </c>
      <c r="AM110" s="182">
        <f t="shared" si="131"/>
        <v>0</v>
      </c>
      <c r="AN110" s="180">
        <v>82.12</v>
      </c>
      <c r="AO110" s="180">
        <v>2091</v>
      </c>
      <c r="AP110" s="182">
        <f t="shared" si="132"/>
        <v>171712.92</v>
      </c>
      <c r="AQ110" s="180">
        <v>0</v>
      </c>
      <c r="AR110" s="180">
        <v>0</v>
      </c>
      <c r="AS110" s="182">
        <f t="shared" si="133"/>
        <v>0</v>
      </c>
      <c r="AT110" s="180">
        <v>89.23</v>
      </c>
      <c r="AU110" s="180">
        <v>91</v>
      </c>
      <c r="AV110" s="182">
        <f t="shared" si="134"/>
        <v>8119.93</v>
      </c>
      <c r="AW110" s="180">
        <v>0</v>
      </c>
      <c r="AX110" s="180">
        <v>0</v>
      </c>
      <c r="AY110" s="182">
        <f t="shared" si="135"/>
        <v>0</v>
      </c>
      <c r="AZ110" s="180">
        <v>0</v>
      </c>
      <c r="BA110" s="180">
        <v>0</v>
      </c>
      <c r="BB110" s="182">
        <f t="shared" si="136"/>
        <v>0</v>
      </c>
      <c r="BC110" s="180">
        <v>0</v>
      </c>
      <c r="BD110" s="180">
        <v>0</v>
      </c>
      <c r="BE110" s="182">
        <f t="shared" si="137"/>
        <v>0</v>
      </c>
      <c r="BF110" s="180">
        <v>104.75</v>
      </c>
      <c r="BG110" s="180">
        <v>1</v>
      </c>
      <c r="BH110" s="182">
        <f t="shared" si="138"/>
        <v>104.75</v>
      </c>
      <c r="BI110" s="180">
        <v>0</v>
      </c>
      <c r="BJ110" s="180">
        <v>0</v>
      </c>
      <c r="BK110" s="182">
        <f t="shared" si="139"/>
        <v>0</v>
      </c>
      <c r="BL110" s="180">
        <v>72.739999999999995</v>
      </c>
      <c r="BM110" s="180">
        <f t="shared" si="140"/>
        <v>8050</v>
      </c>
      <c r="BN110" s="182">
        <f t="shared" si="141"/>
        <v>585557</v>
      </c>
      <c r="BO110" s="180">
        <v>0</v>
      </c>
      <c r="BP110" s="180">
        <f t="shared" si="142"/>
        <v>0</v>
      </c>
      <c r="BQ110" s="182">
        <f t="shared" si="143"/>
        <v>0</v>
      </c>
      <c r="BR110" s="180">
        <v>654379.99</v>
      </c>
      <c r="BS110" s="180">
        <v>473415.35</v>
      </c>
      <c r="BT110" s="180">
        <v>283493</v>
      </c>
      <c r="BU110" s="180">
        <v>101990</v>
      </c>
      <c r="BV110" s="180">
        <v>30711705.07</v>
      </c>
      <c r="BW110" s="180">
        <v>119670.99</v>
      </c>
      <c r="BX110" s="180">
        <v>506916.42</v>
      </c>
      <c r="BY110" s="180">
        <v>30085118</v>
      </c>
      <c r="BZ110" s="180">
        <v>3.7</v>
      </c>
      <c r="CA110" s="180">
        <v>99.1</v>
      </c>
    </row>
    <row r="111" spans="1:110" x14ac:dyDescent="0.2">
      <c r="B111" s="185" t="s">
        <v>439</v>
      </c>
      <c r="C111" s="185" t="s">
        <v>440</v>
      </c>
      <c r="D111" s="186"/>
      <c r="E111" s="185" t="s">
        <v>441</v>
      </c>
      <c r="F111" s="180">
        <v>50</v>
      </c>
      <c r="G111" s="180">
        <v>0</v>
      </c>
      <c r="H111" s="180">
        <v>77.42</v>
      </c>
      <c r="I111" s="181">
        <f>VLOOKUP($B111,'[2]A - Dwelling Stock'!$B$13:$AH$463,32,FALSE)</f>
        <v>16308</v>
      </c>
      <c r="J111" s="182">
        <f t="shared" si="120"/>
        <v>1262565.3600000001</v>
      </c>
      <c r="K111" s="180">
        <v>0</v>
      </c>
      <c r="L111" s="182">
        <f>VLOOKUP($C111,'[2]A - Dwelling Stock'!$C$13:$AH$463,32,FALSE)</f>
        <v>0</v>
      </c>
      <c r="M111" s="182">
        <f t="shared" si="121"/>
        <v>0</v>
      </c>
      <c r="N111" s="183">
        <v>74.44</v>
      </c>
      <c r="O111" s="181">
        <f>VLOOKUP($B111,'[2]A - Dwelling Stock'!$B$13:$AH$463,32,FALSE)</f>
        <v>16308</v>
      </c>
      <c r="P111" s="182">
        <f t="shared" si="122"/>
        <v>1213967.52</v>
      </c>
      <c r="Q111" s="180">
        <v>0</v>
      </c>
      <c r="R111" s="182">
        <f>VLOOKUP($C111,'[2]A - Dwelling Stock'!$C$13:$AH$463,32,FALSE)</f>
        <v>0</v>
      </c>
      <c r="S111" s="182">
        <f t="shared" si="123"/>
        <v>0</v>
      </c>
      <c r="T111" s="182">
        <f t="shared" si="124"/>
        <v>1213967.52</v>
      </c>
      <c r="U111" s="184">
        <f t="shared" si="125"/>
        <v>74.44</v>
      </c>
      <c r="V111" s="183">
        <v>55.51</v>
      </c>
      <c r="W111" s="182">
        <v>30</v>
      </c>
      <c r="X111" s="182">
        <f t="shared" si="126"/>
        <v>1665.3</v>
      </c>
      <c r="Y111" s="180">
        <v>0</v>
      </c>
      <c r="Z111" s="180">
        <v>0</v>
      </c>
      <c r="AA111" s="182">
        <f t="shared" si="127"/>
        <v>0</v>
      </c>
      <c r="AB111" s="180">
        <v>64.81</v>
      </c>
      <c r="AC111" s="180">
        <v>3956</v>
      </c>
      <c r="AD111" s="182">
        <f t="shared" si="128"/>
        <v>256388.36000000002</v>
      </c>
      <c r="AE111" s="180">
        <v>0</v>
      </c>
      <c r="AF111" s="180">
        <v>0</v>
      </c>
      <c r="AG111" s="182">
        <f t="shared" si="129"/>
        <v>0</v>
      </c>
      <c r="AH111" s="180">
        <v>73.09</v>
      </c>
      <c r="AI111" s="180">
        <v>5176</v>
      </c>
      <c r="AJ111" s="182">
        <f t="shared" si="130"/>
        <v>378313.84</v>
      </c>
      <c r="AK111" s="180">
        <v>0</v>
      </c>
      <c r="AL111" s="180">
        <v>0</v>
      </c>
      <c r="AM111" s="182">
        <f t="shared" si="131"/>
        <v>0</v>
      </c>
      <c r="AN111" s="180">
        <v>81.05</v>
      </c>
      <c r="AO111" s="180">
        <v>6307</v>
      </c>
      <c r="AP111" s="182">
        <f t="shared" si="132"/>
        <v>511182.35</v>
      </c>
      <c r="AQ111" s="180">
        <v>0</v>
      </c>
      <c r="AR111" s="180">
        <v>0</v>
      </c>
      <c r="AS111" s="182">
        <f t="shared" si="133"/>
        <v>0</v>
      </c>
      <c r="AT111" s="180">
        <v>89.65</v>
      </c>
      <c r="AU111" s="180">
        <v>699</v>
      </c>
      <c r="AV111" s="182">
        <f t="shared" si="134"/>
        <v>62665.350000000006</v>
      </c>
      <c r="AW111" s="180">
        <v>0</v>
      </c>
      <c r="AX111" s="180">
        <v>0</v>
      </c>
      <c r="AY111" s="182">
        <f t="shared" si="135"/>
        <v>0</v>
      </c>
      <c r="AZ111" s="180">
        <v>99.81</v>
      </c>
      <c r="BA111" s="180">
        <v>14</v>
      </c>
      <c r="BB111" s="182">
        <f t="shared" si="136"/>
        <v>1397.3400000000001</v>
      </c>
      <c r="BC111" s="180">
        <v>0</v>
      </c>
      <c r="BD111" s="180">
        <v>0</v>
      </c>
      <c r="BE111" s="182">
        <f t="shared" si="137"/>
        <v>0</v>
      </c>
      <c r="BF111" s="180">
        <v>101.54</v>
      </c>
      <c r="BG111" s="180">
        <v>49</v>
      </c>
      <c r="BH111" s="182">
        <f t="shared" si="138"/>
        <v>4975.46</v>
      </c>
      <c r="BI111" s="180">
        <v>0</v>
      </c>
      <c r="BJ111" s="180">
        <v>0</v>
      </c>
      <c r="BK111" s="182">
        <f t="shared" si="139"/>
        <v>0</v>
      </c>
      <c r="BL111" s="180">
        <v>75.010000000000005</v>
      </c>
      <c r="BM111" s="180">
        <f t="shared" si="140"/>
        <v>16231</v>
      </c>
      <c r="BN111" s="182">
        <f t="shared" si="141"/>
        <v>1217487.31</v>
      </c>
      <c r="BO111" s="180">
        <v>0</v>
      </c>
      <c r="BP111" s="180">
        <f t="shared" si="142"/>
        <v>0</v>
      </c>
      <c r="BQ111" s="182">
        <f t="shared" si="143"/>
        <v>0</v>
      </c>
      <c r="BR111" s="180">
        <v>3182290</v>
      </c>
      <c r="BS111" s="180">
        <v>4252512</v>
      </c>
      <c r="BT111" s="180">
        <v>3115980</v>
      </c>
      <c r="BU111" s="180">
        <v>545361</v>
      </c>
      <c r="BV111" s="180">
        <v>62569322</v>
      </c>
      <c r="BW111" s="180">
        <v>372500.59</v>
      </c>
      <c r="BX111" s="180">
        <v>593050</v>
      </c>
      <c r="BY111" s="180">
        <v>61603771</v>
      </c>
      <c r="BZ111" s="180">
        <v>11.9</v>
      </c>
      <c r="CA111" s="180">
        <v>94.9</v>
      </c>
    </row>
    <row r="112" spans="1:110" x14ac:dyDescent="0.2">
      <c r="B112" s="185" t="s">
        <v>442</v>
      </c>
      <c r="C112" s="185" t="s">
        <v>443</v>
      </c>
      <c r="D112" s="186"/>
      <c r="E112" s="185" t="s">
        <v>444</v>
      </c>
      <c r="F112" s="180">
        <v>48</v>
      </c>
      <c r="G112" s="180">
        <v>0</v>
      </c>
      <c r="H112" s="180">
        <v>79.33</v>
      </c>
      <c r="I112" s="181">
        <f>VLOOKUP($B112,'[2]A - Dwelling Stock'!$B$13:$AH$463,32,FALSE)</f>
        <v>2066</v>
      </c>
      <c r="J112" s="182">
        <f t="shared" si="120"/>
        <v>163895.78</v>
      </c>
      <c r="K112" s="180">
        <v>0</v>
      </c>
      <c r="L112" s="182">
        <f>VLOOKUP($C112,'[2]A - Dwelling Stock'!$C$13:$AH$463,32,FALSE)</f>
        <v>0</v>
      </c>
      <c r="M112" s="182">
        <f t="shared" si="121"/>
        <v>0</v>
      </c>
      <c r="N112" s="183">
        <v>73.23</v>
      </c>
      <c r="O112" s="181">
        <f>VLOOKUP($B112,'[2]A - Dwelling Stock'!$B$13:$AH$463,32,FALSE)</f>
        <v>2066</v>
      </c>
      <c r="P112" s="182">
        <f t="shared" si="122"/>
        <v>151293.18000000002</v>
      </c>
      <c r="Q112" s="180">
        <v>0</v>
      </c>
      <c r="R112" s="182">
        <f>VLOOKUP($C112,'[2]A - Dwelling Stock'!$C$13:$AH$463,32,FALSE)</f>
        <v>0</v>
      </c>
      <c r="S112" s="182">
        <f t="shared" si="123"/>
        <v>0</v>
      </c>
      <c r="T112" s="182">
        <f t="shared" si="124"/>
        <v>151293.18000000002</v>
      </c>
      <c r="U112" s="184">
        <f t="shared" si="125"/>
        <v>73.23</v>
      </c>
      <c r="V112" s="183">
        <v>0</v>
      </c>
      <c r="W112" s="182">
        <v>0</v>
      </c>
      <c r="X112" s="182">
        <f t="shared" si="126"/>
        <v>0</v>
      </c>
      <c r="Y112" s="180">
        <v>0</v>
      </c>
      <c r="Z112" s="180">
        <v>0</v>
      </c>
      <c r="AA112" s="182">
        <f t="shared" si="127"/>
        <v>0</v>
      </c>
      <c r="AB112" s="180">
        <v>69.13</v>
      </c>
      <c r="AC112" s="180">
        <v>1310</v>
      </c>
      <c r="AD112" s="182">
        <f t="shared" si="128"/>
        <v>90560.299999999988</v>
      </c>
      <c r="AE112" s="180">
        <v>0</v>
      </c>
      <c r="AF112" s="180">
        <v>0</v>
      </c>
      <c r="AG112" s="182">
        <f t="shared" si="129"/>
        <v>0</v>
      </c>
      <c r="AH112" s="180">
        <v>74.53</v>
      </c>
      <c r="AI112" s="180">
        <v>387</v>
      </c>
      <c r="AJ112" s="182">
        <f t="shared" si="130"/>
        <v>28843.11</v>
      </c>
      <c r="AK112" s="180">
        <v>0</v>
      </c>
      <c r="AL112" s="180">
        <v>0</v>
      </c>
      <c r="AM112" s="182">
        <f t="shared" si="131"/>
        <v>0</v>
      </c>
      <c r="AN112" s="180">
        <v>85.27</v>
      </c>
      <c r="AO112" s="180">
        <v>228</v>
      </c>
      <c r="AP112" s="182">
        <f t="shared" si="132"/>
        <v>19441.559999999998</v>
      </c>
      <c r="AQ112" s="180">
        <v>0</v>
      </c>
      <c r="AR112" s="180">
        <v>0</v>
      </c>
      <c r="AS112" s="182">
        <f t="shared" si="133"/>
        <v>0</v>
      </c>
      <c r="AT112" s="180">
        <v>88.2</v>
      </c>
      <c r="AU112" s="180">
        <v>109</v>
      </c>
      <c r="AV112" s="182">
        <f t="shared" si="134"/>
        <v>9613.8000000000011</v>
      </c>
      <c r="AW112" s="180">
        <v>0</v>
      </c>
      <c r="AX112" s="180">
        <v>0</v>
      </c>
      <c r="AY112" s="182">
        <f t="shared" si="135"/>
        <v>0</v>
      </c>
      <c r="AZ112" s="180">
        <v>90.46</v>
      </c>
      <c r="BA112" s="180">
        <v>32</v>
      </c>
      <c r="BB112" s="182">
        <f t="shared" si="136"/>
        <v>2894.72</v>
      </c>
      <c r="BC112" s="180">
        <v>0</v>
      </c>
      <c r="BD112" s="180">
        <v>0</v>
      </c>
      <c r="BE112" s="182">
        <f t="shared" si="137"/>
        <v>0</v>
      </c>
      <c r="BF112" s="180">
        <v>0</v>
      </c>
      <c r="BG112" s="180">
        <v>0</v>
      </c>
      <c r="BH112" s="182">
        <f t="shared" si="138"/>
        <v>0</v>
      </c>
      <c r="BI112" s="180">
        <v>0</v>
      </c>
      <c r="BJ112" s="180">
        <v>0</v>
      </c>
      <c r="BK112" s="182">
        <f t="shared" si="139"/>
        <v>0</v>
      </c>
      <c r="BL112" s="180">
        <v>73.22</v>
      </c>
      <c r="BM112" s="180">
        <f t="shared" si="140"/>
        <v>2066</v>
      </c>
      <c r="BN112" s="182">
        <f t="shared" si="141"/>
        <v>151272.51999999999</v>
      </c>
      <c r="BO112" s="180">
        <v>0</v>
      </c>
      <c r="BP112" s="180">
        <f t="shared" si="142"/>
        <v>0</v>
      </c>
      <c r="BQ112" s="182">
        <f t="shared" si="143"/>
        <v>0</v>
      </c>
      <c r="BR112" s="180">
        <v>85923.44</v>
      </c>
      <c r="BS112" s="180">
        <v>156557.73000000001</v>
      </c>
      <c r="BT112" s="180">
        <v>14322</v>
      </c>
      <c r="BU112" s="180">
        <v>23293</v>
      </c>
      <c r="BV112" s="180">
        <v>7917139.8099999996</v>
      </c>
      <c r="BW112" s="180">
        <v>23468.93</v>
      </c>
      <c r="BX112" s="180">
        <v>241893.32</v>
      </c>
      <c r="BY112" s="180">
        <v>7651778</v>
      </c>
      <c r="BZ112" s="180">
        <v>3.1</v>
      </c>
      <c r="CA112" s="180">
        <v>99.8</v>
      </c>
    </row>
    <row r="113" spans="2:79" x14ac:dyDescent="0.2">
      <c r="B113" s="185" t="s">
        <v>445</v>
      </c>
      <c r="C113" s="185" t="s">
        <v>446</v>
      </c>
      <c r="D113" s="186"/>
      <c r="E113" s="185" t="s">
        <v>447</v>
      </c>
      <c r="F113" s="180">
        <v>0</v>
      </c>
      <c r="G113" s="180">
        <v>0</v>
      </c>
      <c r="H113" s="180">
        <v>0</v>
      </c>
      <c r="I113" s="181">
        <f>VLOOKUP($B113,'[2]A - Dwelling Stock'!$B$13:$AH$463,32,FALSE)</f>
        <v>0</v>
      </c>
      <c r="J113" s="182">
        <f t="shared" si="120"/>
        <v>0</v>
      </c>
      <c r="K113" s="180">
        <v>0</v>
      </c>
      <c r="L113" s="182">
        <f>VLOOKUP($C113,'[2]A - Dwelling Stock'!$C$13:$AH$463,32,FALSE)</f>
        <v>0</v>
      </c>
      <c r="M113" s="182">
        <f t="shared" si="121"/>
        <v>0</v>
      </c>
      <c r="N113" s="183">
        <v>0</v>
      </c>
      <c r="O113" s="181">
        <f>VLOOKUP($B113,'[2]A - Dwelling Stock'!$B$13:$AH$463,32,FALSE)</f>
        <v>0</v>
      </c>
      <c r="P113" s="182">
        <f t="shared" si="122"/>
        <v>0</v>
      </c>
      <c r="Q113" s="180">
        <v>0</v>
      </c>
      <c r="R113" s="182">
        <f>VLOOKUP($C113,'[2]A - Dwelling Stock'!$C$13:$AH$463,32,FALSE)</f>
        <v>0</v>
      </c>
      <c r="S113" s="182">
        <f t="shared" si="123"/>
        <v>0</v>
      </c>
      <c r="T113" s="182">
        <f t="shared" si="124"/>
        <v>0</v>
      </c>
      <c r="U113" s="184">
        <f t="shared" si="125"/>
        <v>0</v>
      </c>
      <c r="V113" s="183">
        <v>0</v>
      </c>
      <c r="W113" s="182">
        <v>0</v>
      </c>
      <c r="X113" s="182">
        <f t="shared" si="126"/>
        <v>0</v>
      </c>
      <c r="Y113" s="180">
        <v>0</v>
      </c>
      <c r="Z113" s="180">
        <v>0</v>
      </c>
      <c r="AA113" s="182">
        <f t="shared" si="127"/>
        <v>0</v>
      </c>
      <c r="AB113" s="180">
        <v>0</v>
      </c>
      <c r="AC113" s="180">
        <v>0</v>
      </c>
      <c r="AD113" s="182">
        <f t="shared" si="128"/>
        <v>0</v>
      </c>
      <c r="AE113" s="180">
        <v>0</v>
      </c>
      <c r="AF113" s="180">
        <v>0</v>
      </c>
      <c r="AG113" s="182">
        <f t="shared" si="129"/>
        <v>0</v>
      </c>
      <c r="AH113" s="180">
        <v>0</v>
      </c>
      <c r="AI113" s="180">
        <v>0</v>
      </c>
      <c r="AJ113" s="182">
        <f t="shared" si="130"/>
        <v>0</v>
      </c>
      <c r="AK113" s="180">
        <v>0</v>
      </c>
      <c r="AL113" s="180">
        <v>0</v>
      </c>
      <c r="AM113" s="182">
        <f t="shared" si="131"/>
        <v>0</v>
      </c>
      <c r="AN113" s="180">
        <v>0</v>
      </c>
      <c r="AO113" s="180">
        <v>0</v>
      </c>
      <c r="AP113" s="182">
        <f t="shared" si="132"/>
        <v>0</v>
      </c>
      <c r="AQ113" s="180">
        <v>0</v>
      </c>
      <c r="AR113" s="180">
        <v>0</v>
      </c>
      <c r="AS113" s="182">
        <f t="shared" si="133"/>
        <v>0</v>
      </c>
      <c r="AT113" s="180">
        <v>0</v>
      </c>
      <c r="AU113" s="180">
        <v>0</v>
      </c>
      <c r="AV113" s="182">
        <f t="shared" si="134"/>
        <v>0</v>
      </c>
      <c r="AW113" s="180">
        <v>0</v>
      </c>
      <c r="AX113" s="180">
        <v>0</v>
      </c>
      <c r="AY113" s="182">
        <f t="shared" si="135"/>
        <v>0</v>
      </c>
      <c r="AZ113" s="180">
        <v>0</v>
      </c>
      <c r="BA113" s="180">
        <v>0</v>
      </c>
      <c r="BB113" s="182">
        <f t="shared" si="136"/>
        <v>0</v>
      </c>
      <c r="BC113" s="180">
        <v>0</v>
      </c>
      <c r="BD113" s="180">
        <v>0</v>
      </c>
      <c r="BE113" s="182">
        <f t="shared" si="137"/>
        <v>0</v>
      </c>
      <c r="BF113" s="180">
        <v>0</v>
      </c>
      <c r="BG113" s="180">
        <v>0</v>
      </c>
      <c r="BH113" s="182">
        <f t="shared" si="138"/>
        <v>0</v>
      </c>
      <c r="BI113" s="180">
        <v>0</v>
      </c>
      <c r="BJ113" s="180">
        <v>0</v>
      </c>
      <c r="BK113" s="182">
        <f t="shared" si="139"/>
        <v>0</v>
      </c>
      <c r="BL113" s="180">
        <v>0</v>
      </c>
      <c r="BM113" s="180">
        <f t="shared" si="140"/>
        <v>0</v>
      </c>
      <c r="BN113" s="182">
        <f t="shared" si="141"/>
        <v>0</v>
      </c>
      <c r="BO113" s="180">
        <v>0</v>
      </c>
      <c r="BP113" s="180">
        <f t="shared" si="142"/>
        <v>0</v>
      </c>
      <c r="BQ113" s="182">
        <f t="shared" si="143"/>
        <v>0</v>
      </c>
      <c r="BR113" s="180">
        <v>0</v>
      </c>
      <c r="BS113" s="180">
        <v>0</v>
      </c>
      <c r="BT113" s="180">
        <v>0</v>
      </c>
      <c r="BU113" s="180">
        <v>0</v>
      </c>
      <c r="BV113" s="180">
        <v>0</v>
      </c>
      <c r="BW113" s="180">
        <v>0</v>
      </c>
      <c r="BX113" s="180">
        <v>0</v>
      </c>
      <c r="BY113" s="180">
        <v>0</v>
      </c>
      <c r="BZ113" s="180">
        <v>0</v>
      </c>
      <c r="CA113" s="180">
        <v>0</v>
      </c>
    </row>
    <row r="114" spans="2:79" x14ac:dyDescent="0.2">
      <c r="B114" s="185" t="s">
        <v>448</v>
      </c>
      <c r="C114" s="185" t="s">
        <v>449</v>
      </c>
      <c r="D114" s="186"/>
      <c r="E114" s="185" t="s">
        <v>450</v>
      </c>
      <c r="F114" s="180">
        <v>48</v>
      </c>
      <c r="G114" s="180">
        <v>0</v>
      </c>
      <c r="H114" s="180">
        <v>88.84</v>
      </c>
      <c r="I114" s="181">
        <f>VLOOKUP($B114,'[2]A - Dwelling Stock'!$B$13:$AH$463,32,FALSE)</f>
        <v>1241</v>
      </c>
      <c r="J114" s="182">
        <f t="shared" si="120"/>
        <v>110250.44</v>
      </c>
      <c r="K114" s="180">
        <v>0</v>
      </c>
      <c r="L114" s="182">
        <f>VLOOKUP($C114,'[2]A - Dwelling Stock'!$C$13:$AH$463,32,FALSE)</f>
        <v>0</v>
      </c>
      <c r="M114" s="182">
        <f t="shared" si="121"/>
        <v>0</v>
      </c>
      <c r="N114" s="183">
        <v>82.01</v>
      </c>
      <c r="O114" s="181">
        <f>VLOOKUP($B114,'[2]A - Dwelling Stock'!$B$13:$AH$463,32,FALSE)</f>
        <v>1241</v>
      </c>
      <c r="P114" s="182">
        <f t="shared" si="122"/>
        <v>101774.41</v>
      </c>
      <c r="Q114" s="180">
        <v>0</v>
      </c>
      <c r="R114" s="182">
        <f>VLOOKUP($C114,'[2]A - Dwelling Stock'!$C$13:$AH$463,32,FALSE)</f>
        <v>0</v>
      </c>
      <c r="S114" s="182">
        <f t="shared" si="123"/>
        <v>0</v>
      </c>
      <c r="T114" s="182">
        <f t="shared" si="124"/>
        <v>101774.41</v>
      </c>
      <c r="U114" s="184">
        <f t="shared" si="125"/>
        <v>82.01</v>
      </c>
      <c r="V114" s="183">
        <v>74.03</v>
      </c>
      <c r="W114" s="182">
        <v>8</v>
      </c>
      <c r="X114" s="182">
        <f t="shared" si="126"/>
        <v>592.24</v>
      </c>
      <c r="Y114" s="180">
        <v>0</v>
      </c>
      <c r="Z114" s="180">
        <v>0</v>
      </c>
      <c r="AA114" s="182">
        <f t="shared" si="127"/>
        <v>0</v>
      </c>
      <c r="AB114" s="180">
        <v>81.239999999999995</v>
      </c>
      <c r="AC114" s="180">
        <v>321</v>
      </c>
      <c r="AD114" s="182">
        <f t="shared" si="128"/>
        <v>26078.039999999997</v>
      </c>
      <c r="AE114" s="180">
        <v>0</v>
      </c>
      <c r="AF114" s="180">
        <v>0</v>
      </c>
      <c r="AG114" s="182">
        <f t="shared" si="129"/>
        <v>0</v>
      </c>
      <c r="AH114" s="180">
        <v>82.8</v>
      </c>
      <c r="AI114" s="180">
        <v>757</v>
      </c>
      <c r="AJ114" s="182">
        <f t="shared" si="130"/>
        <v>62679.6</v>
      </c>
      <c r="AK114" s="180">
        <v>0</v>
      </c>
      <c r="AL114" s="180">
        <v>0</v>
      </c>
      <c r="AM114" s="182">
        <f t="shared" si="131"/>
        <v>0</v>
      </c>
      <c r="AN114" s="180">
        <v>82.48</v>
      </c>
      <c r="AO114" s="180">
        <v>128</v>
      </c>
      <c r="AP114" s="182">
        <f t="shared" si="132"/>
        <v>10557.44</v>
      </c>
      <c r="AQ114" s="180">
        <v>0</v>
      </c>
      <c r="AR114" s="180">
        <v>0</v>
      </c>
      <c r="AS114" s="182">
        <f t="shared" si="133"/>
        <v>0</v>
      </c>
      <c r="AT114" s="180">
        <v>88.73</v>
      </c>
      <c r="AU114" s="180">
        <v>27</v>
      </c>
      <c r="AV114" s="182">
        <f t="shared" si="134"/>
        <v>2395.71</v>
      </c>
      <c r="AW114" s="180">
        <v>0</v>
      </c>
      <c r="AX114" s="180">
        <v>0</v>
      </c>
      <c r="AY114" s="182">
        <f t="shared" si="135"/>
        <v>0</v>
      </c>
      <c r="AZ114" s="180">
        <v>0</v>
      </c>
      <c r="BA114" s="180">
        <v>0</v>
      </c>
      <c r="BB114" s="182">
        <f t="shared" si="136"/>
        <v>0</v>
      </c>
      <c r="BC114" s="180">
        <v>0</v>
      </c>
      <c r="BD114" s="180">
        <v>0</v>
      </c>
      <c r="BE114" s="182">
        <f t="shared" si="137"/>
        <v>0</v>
      </c>
      <c r="BF114" s="180">
        <v>0</v>
      </c>
      <c r="BG114" s="180">
        <v>0</v>
      </c>
      <c r="BH114" s="182">
        <f t="shared" si="138"/>
        <v>0</v>
      </c>
      <c r="BI114" s="180">
        <v>0</v>
      </c>
      <c r="BJ114" s="180">
        <v>0</v>
      </c>
      <c r="BK114" s="182">
        <f t="shared" si="139"/>
        <v>0</v>
      </c>
      <c r="BL114" s="180">
        <v>81.849999999999994</v>
      </c>
      <c r="BM114" s="180">
        <f t="shared" si="140"/>
        <v>1241</v>
      </c>
      <c r="BN114" s="182">
        <f t="shared" si="141"/>
        <v>101575.84999999999</v>
      </c>
      <c r="BO114" s="180">
        <v>0</v>
      </c>
      <c r="BP114" s="180">
        <f t="shared" si="142"/>
        <v>0</v>
      </c>
      <c r="BQ114" s="182">
        <f t="shared" si="143"/>
        <v>0</v>
      </c>
      <c r="BR114" s="180">
        <v>263520.77</v>
      </c>
      <c r="BS114" s="180">
        <v>243696.43</v>
      </c>
      <c r="BT114" s="180">
        <v>507217</v>
      </c>
      <c r="BU114" s="180">
        <v>0</v>
      </c>
      <c r="BV114" s="180">
        <v>5602748.1799999997</v>
      </c>
      <c r="BW114" s="180">
        <v>0</v>
      </c>
      <c r="BX114" s="180">
        <v>200563.02</v>
      </c>
      <c r="BY114" s="180">
        <v>5402185</v>
      </c>
      <c r="BZ114" s="180">
        <v>9.1</v>
      </c>
      <c r="CA114" s="180">
        <v>90.6</v>
      </c>
    </row>
    <row r="115" spans="2:79" x14ac:dyDescent="0.2">
      <c r="B115" s="185" t="s">
        <v>451</v>
      </c>
      <c r="C115" s="185" t="s">
        <v>452</v>
      </c>
      <c r="D115" s="186"/>
      <c r="E115" s="185" t="s">
        <v>453</v>
      </c>
      <c r="F115" s="180">
        <v>48</v>
      </c>
      <c r="G115" s="180">
        <v>48</v>
      </c>
      <c r="H115" s="180">
        <v>81.709999999999994</v>
      </c>
      <c r="I115" s="181">
        <f>VLOOKUP($B115,'[2]A - Dwelling Stock'!$B$13:$AH$463,32,FALSE)</f>
        <v>11106</v>
      </c>
      <c r="J115" s="182">
        <f t="shared" si="120"/>
        <v>907471.25999999989</v>
      </c>
      <c r="K115" s="180">
        <v>133.13</v>
      </c>
      <c r="L115" s="182">
        <f>VLOOKUP($C115,'[2]A - Dwelling Stock'!$C$13:$AH$463,32,FALSE)</f>
        <v>234</v>
      </c>
      <c r="M115" s="182">
        <f t="shared" si="121"/>
        <v>31152.42</v>
      </c>
      <c r="N115" s="183">
        <v>75.42</v>
      </c>
      <c r="O115" s="181">
        <f>VLOOKUP($B115,'[2]A - Dwelling Stock'!$B$13:$AH$463,32,FALSE)</f>
        <v>11106</v>
      </c>
      <c r="P115" s="182">
        <f t="shared" si="122"/>
        <v>837614.52</v>
      </c>
      <c r="Q115" s="180">
        <v>122.89</v>
      </c>
      <c r="R115" s="182">
        <f>VLOOKUP($C115,'[2]A - Dwelling Stock'!$C$13:$AH$463,32,FALSE)</f>
        <v>234</v>
      </c>
      <c r="S115" s="182">
        <f t="shared" si="123"/>
        <v>28756.26</v>
      </c>
      <c r="T115" s="182">
        <f t="shared" si="124"/>
        <v>866370.78</v>
      </c>
      <c r="U115" s="184">
        <f t="shared" si="125"/>
        <v>76.399539682539682</v>
      </c>
      <c r="V115" s="183">
        <v>61.44</v>
      </c>
      <c r="W115" s="182">
        <v>393</v>
      </c>
      <c r="X115" s="182">
        <f t="shared" si="126"/>
        <v>24145.919999999998</v>
      </c>
      <c r="Y115" s="180">
        <v>0</v>
      </c>
      <c r="Z115" s="180">
        <v>0</v>
      </c>
      <c r="AA115" s="182">
        <f t="shared" si="127"/>
        <v>0</v>
      </c>
      <c r="AB115" s="180">
        <v>67.510000000000005</v>
      </c>
      <c r="AC115" s="180">
        <v>3762</v>
      </c>
      <c r="AD115" s="182">
        <f t="shared" si="128"/>
        <v>253972.62000000002</v>
      </c>
      <c r="AE115" s="180">
        <v>93.11</v>
      </c>
      <c r="AF115" s="180">
        <v>16</v>
      </c>
      <c r="AG115" s="182">
        <f t="shared" si="129"/>
        <v>1489.76</v>
      </c>
      <c r="AH115" s="180">
        <v>76.08</v>
      </c>
      <c r="AI115" s="180">
        <v>3649</v>
      </c>
      <c r="AJ115" s="182">
        <f t="shared" si="130"/>
        <v>277615.92</v>
      </c>
      <c r="AK115" s="180">
        <v>115.21</v>
      </c>
      <c r="AL115" s="180">
        <v>93</v>
      </c>
      <c r="AM115" s="182">
        <f t="shared" si="131"/>
        <v>10714.529999999999</v>
      </c>
      <c r="AN115" s="180">
        <v>85.06</v>
      </c>
      <c r="AO115" s="180">
        <v>3178</v>
      </c>
      <c r="AP115" s="182">
        <f t="shared" si="132"/>
        <v>270320.68</v>
      </c>
      <c r="AQ115" s="180">
        <v>134.93</v>
      </c>
      <c r="AR115" s="180">
        <v>122</v>
      </c>
      <c r="AS115" s="182">
        <f t="shared" si="133"/>
        <v>16461.46</v>
      </c>
      <c r="AT115" s="180">
        <v>92.31</v>
      </c>
      <c r="AU115" s="180">
        <v>122</v>
      </c>
      <c r="AV115" s="182">
        <f t="shared" si="134"/>
        <v>11261.82</v>
      </c>
      <c r="AW115" s="180">
        <v>147.91999999999999</v>
      </c>
      <c r="AX115" s="180">
        <v>3</v>
      </c>
      <c r="AY115" s="182">
        <f t="shared" si="135"/>
        <v>443.76</v>
      </c>
      <c r="AZ115" s="180">
        <v>125.55</v>
      </c>
      <c r="BA115" s="180">
        <v>1</v>
      </c>
      <c r="BB115" s="182">
        <f t="shared" si="136"/>
        <v>125.55</v>
      </c>
      <c r="BC115" s="180">
        <v>0</v>
      </c>
      <c r="BD115" s="180">
        <v>0</v>
      </c>
      <c r="BE115" s="182">
        <f t="shared" si="137"/>
        <v>0</v>
      </c>
      <c r="BF115" s="180">
        <v>143.76</v>
      </c>
      <c r="BG115" s="180">
        <v>1</v>
      </c>
      <c r="BH115" s="182">
        <f t="shared" si="138"/>
        <v>143.76</v>
      </c>
      <c r="BI115" s="180">
        <v>0</v>
      </c>
      <c r="BJ115" s="180">
        <v>0</v>
      </c>
      <c r="BK115" s="182">
        <f t="shared" si="139"/>
        <v>0</v>
      </c>
      <c r="BL115" s="180">
        <v>75.430000000000007</v>
      </c>
      <c r="BM115" s="180">
        <f t="shared" si="140"/>
        <v>11106</v>
      </c>
      <c r="BN115" s="182">
        <f t="shared" si="141"/>
        <v>837725.58000000007</v>
      </c>
      <c r="BO115" s="180">
        <v>122.89</v>
      </c>
      <c r="BP115" s="180">
        <f t="shared" si="142"/>
        <v>234</v>
      </c>
      <c r="BQ115" s="182">
        <f t="shared" si="143"/>
        <v>28756.26</v>
      </c>
      <c r="BR115" s="180">
        <v>426653.58</v>
      </c>
      <c r="BS115" s="180">
        <v>656084.64</v>
      </c>
      <c r="BT115" s="180">
        <v>0</v>
      </c>
      <c r="BU115" s="180">
        <v>196274</v>
      </c>
      <c r="BV115" s="180">
        <v>48984204.740000002</v>
      </c>
      <c r="BW115" s="180">
        <v>286947.68</v>
      </c>
      <c r="BX115" s="180">
        <v>176244.02</v>
      </c>
      <c r="BY115" s="180">
        <v>48521013</v>
      </c>
      <c r="BZ115" s="180">
        <v>2.2000000000000002</v>
      </c>
      <c r="CA115" s="180">
        <v>100</v>
      </c>
    </row>
    <row r="116" spans="2:79" x14ac:dyDescent="0.2">
      <c r="B116" s="185" t="s">
        <v>454</v>
      </c>
      <c r="C116" s="185" t="s">
        <v>455</v>
      </c>
      <c r="D116" s="186"/>
      <c r="E116" s="185" t="s">
        <v>456</v>
      </c>
      <c r="F116" s="180">
        <v>0</v>
      </c>
      <c r="G116" s="180">
        <v>0</v>
      </c>
      <c r="H116" s="180">
        <v>0</v>
      </c>
      <c r="I116" s="181">
        <f>VLOOKUP($B116,'[2]A - Dwelling Stock'!$B$13:$AH$463,32,FALSE)</f>
        <v>0</v>
      </c>
      <c r="J116" s="182">
        <f t="shared" si="120"/>
        <v>0</v>
      </c>
      <c r="K116" s="180">
        <v>0</v>
      </c>
      <c r="L116" s="182">
        <f>VLOOKUP($C116,'[2]A - Dwelling Stock'!$C$13:$AH$463,32,FALSE)</f>
        <v>0</v>
      </c>
      <c r="M116" s="182">
        <f t="shared" si="121"/>
        <v>0</v>
      </c>
      <c r="N116" s="183">
        <v>0</v>
      </c>
      <c r="O116" s="181">
        <f>VLOOKUP($B116,'[2]A - Dwelling Stock'!$B$13:$AH$463,32,FALSE)</f>
        <v>0</v>
      </c>
      <c r="P116" s="182">
        <f t="shared" si="122"/>
        <v>0</v>
      </c>
      <c r="Q116" s="180">
        <v>0</v>
      </c>
      <c r="R116" s="182">
        <f>VLOOKUP($C116,'[2]A - Dwelling Stock'!$C$13:$AH$463,32,FALSE)</f>
        <v>0</v>
      </c>
      <c r="S116" s="182">
        <f t="shared" si="123"/>
        <v>0</v>
      </c>
      <c r="T116" s="182">
        <f t="shared" si="124"/>
        <v>0</v>
      </c>
      <c r="U116" s="184">
        <f t="shared" si="125"/>
        <v>0</v>
      </c>
      <c r="V116" s="183">
        <v>0</v>
      </c>
      <c r="W116" s="182">
        <v>0</v>
      </c>
      <c r="X116" s="182">
        <f t="shared" si="126"/>
        <v>0</v>
      </c>
      <c r="Y116" s="180">
        <v>0</v>
      </c>
      <c r="Z116" s="180">
        <v>0</v>
      </c>
      <c r="AA116" s="182">
        <f t="shared" si="127"/>
        <v>0</v>
      </c>
      <c r="AB116" s="180">
        <v>0</v>
      </c>
      <c r="AC116" s="180">
        <v>0</v>
      </c>
      <c r="AD116" s="182">
        <f t="shared" si="128"/>
        <v>0</v>
      </c>
      <c r="AE116" s="180">
        <v>0</v>
      </c>
      <c r="AF116" s="180">
        <v>0</v>
      </c>
      <c r="AG116" s="182">
        <f t="shared" si="129"/>
        <v>0</v>
      </c>
      <c r="AH116" s="180">
        <v>0</v>
      </c>
      <c r="AI116" s="180">
        <v>0</v>
      </c>
      <c r="AJ116" s="182">
        <f t="shared" si="130"/>
        <v>0</v>
      </c>
      <c r="AK116" s="180">
        <v>0</v>
      </c>
      <c r="AL116" s="180">
        <v>0</v>
      </c>
      <c r="AM116" s="182">
        <f t="shared" si="131"/>
        <v>0</v>
      </c>
      <c r="AN116" s="180">
        <v>0</v>
      </c>
      <c r="AO116" s="180">
        <v>0</v>
      </c>
      <c r="AP116" s="182">
        <f t="shared" si="132"/>
        <v>0</v>
      </c>
      <c r="AQ116" s="180">
        <v>0</v>
      </c>
      <c r="AR116" s="180">
        <v>0</v>
      </c>
      <c r="AS116" s="182">
        <f t="shared" si="133"/>
        <v>0</v>
      </c>
      <c r="AT116" s="180">
        <v>0</v>
      </c>
      <c r="AU116" s="180">
        <v>0</v>
      </c>
      <c r="AV116" s="182">
        <f t="shared" si="134"/>
        <v>0</v>
      </c>
      <c r="AW116" s="180">
        <v>0</v>
      </c>
      <c r="AX116" s="180">
        <v>0</v>
      </c>
      <c r="AY116" s="182">
        <f t="shared" si="135"/>
        <v>0</v>
      </c>
      <c r="AZ116" s="180">
        <v>0</v>
      </c>
      <c r="BA116" s="180">
        <v>0</v>
      </c>
      <c r="BB116" s="182">
        <f t="shared" si="136"/>
        <v>0</v>
      </c>
      <c r="BC116" s="180">
        <v>0</v>
      </c>
      <c r="BD116" s="180">
        <v>0</v>
      </c>
      <c r="BE116" s="182">
        <f t="shared" si="137"/>
        <v>0</v>
      </c>
      <c r="BF116" s="180">
        <v>0</v>
      </c>
      <c r="BG116" s="180">
        <v>0</v>
      </c>
      <c r="BH116" s="182">
        <f t="shared" si="138"/>
        <v>0</v>
      </c>
      <c r="BI116" s="180">
        <v>0</v>
      </c>
      <c r="BJ116" s="180">
        <v>0</v>
      </c>
      <c r="BK116" s="182">
        <f t="shared" si="139"/>
        <v>0</v>
      </c>
      <c r="BL116" s="180">
        <v>0</v>
      </c>
      <c r="BM116" s="180">
        <f t="shared" si="140"/>
        <v>0</v>
      </c>
      <c r="BN116" s="182">
        <f t="shared" si="141"/>
        <v>0</v>
      </c>
      <c r="BO116" s="180">
        <v>0</v>
      </c>
      <c r="BP116" s="180">
        <f t="shared" si="142"/>
        <v>0</v>
      </c>
      <c r="BQ116" s="182">
        <f t="shared" si="143"/>
        <v>0</v>
      </c>
      <c r="BR116" s="180">
        <v>0</v>
      </c>
      <c r="BS116" s="180">
        <v>0</v>
      </c>
      <c r="BT116" s="180">
        <v>0</v>
      </c>
      <c r="BU116" s="180">
        <v>0</v>
      </c>
      <c r="BV116" s="180">
        <v>0</v>
      </c>
      <c r="BW116" s="180">
        <v>0</v>
      </c>
      <c r="BX116" s="180">
        <v>0</v>
      </c>
      <c r="BY116" s="180">
        <v>0</v>
      </c>
      <c r="BZ116" s="180">
        <v>0</v>
      </c>
      <c r="CA116" s="180">
        <v>0</v>
      </c>
    </row>
    <row r="117" spans="2:79" x14ac:dyDescent="0.2">
      <c r="B117" s="185" t="s">
        <v>457</v>
      </c>
      <c r="C117" s="185" t="s">
        <v>458</v>
      </c>
      <c r="D117" s="186"/>
      <c r="E117" s="185" t="s">
        <v>459</v>
      </c>
      <c r="F117" s="180">
        <v>0</v>
      </c>
      <c r="G117" s="180">
        <v>0</v>
      </c>
      <c r="H117" s="180">
        <v>0</v>
      </c>
      <c r="I117" s="181">
        <f>VLOOKUP($B117,'[2]A - Dwelling Stock'!$B$13:$AH$463,32,FALSE)</f>
        <v>0</v>
      </c>
      <c r="J117" s="182">
        <f t="shared" si="120"/>
        <v>0</v>
      </c>
      <c r="K117" s="180">
        <v>0</v>
      </c>
      <c r="L117" s="182">
        <f>VLOOKUP($C117,'[2]A - Dwelling Stock'!$C$13:$AH$463,32,FALSE)</f>
        <v>0</v>
      </c>
      <c r="M117" s="182">
        <f t="shared" si="121"/>
        <v>0</v>
      </c>
      <c r="N117" s="183">
        <v>0</v>
      </c>
      <c r="O117" s="181">
        <f>VLOOKUP($B117,'[2]A - Dwelling Stock'!$B$13:$AH$463,32,FALSE)</f>
        <v>0</v>
      </c>
      <c r="P117" s="182">
        <f t="shared" si="122"/>
        <v>0</v>
      </c>
      <c r="Q117" s="180">
        <v>0</v>
      </c>
      <c r="R117" s="182">
        <f>VLOOKUP($C117,'[2]A - Dwelling Stock'!$C$13:$AH$463,32,FALSE)</f>
        <v>0</v>
      </c>
      <c r="S117" s="182">
        <f t="shared" si="123"/>
        <v>0</v>
      </c>
      <c r="T117" s="182">
        <f t="shared" si="124"/>
        <v>0</v>
      </c>
      <c r="U117" s="184">
        <f t="shared" si="125"/>
        <v>0</v>
      </c>
      <c r="V117" s="183">
        <v>0</v>
      </c>
      <c r="W117" s="182">
        <v>0</v>
      </c>
      <c r="X117" s="182">
        <f t="shared" si="126"/>
        <v>0</v>
      </c>
      <c r="Y117" s="180">
        <v>0</v>
      </c>
      <c r="Z117" s="180">
        <v>0</v>
      </c>
      <c r="AA117" s="182">
        <f t="shared" si="127"/>
        <v>0</v>
      </c>
      <c r="AB117" s="180">
        <v>0</v>
      </c>
      <c r="AC117" s="180">
        <v>0</v>
      </c>
      <c r="AD117" s="182">
        <f t="shared" si="128"/>
        <v>0</v>
      </c>
      <c r="AE117" s="180">
        <v>0</v>
      </c>
      <c r="AF117" s="180">
        <v>0</v>
      </c>
      <c r="AG117" s="182">
        <f t="shared" si="129"/>
        <v>0</v>
      </c>
      <c r="AH117" s="180">
        <v>0</v>
      </c>
      <c r="AI117" s="180">
        <v>0</v>
      </c>
      <c r="AJ117" s="182">
        <f t="shared" si="130"/>
        <v>0</v>
      </c>
      <c r="AK117" s="180">
        <v>0</v>
      </c>
      <c r="AL117" s="180">
        <v>0</v>
      </c>
      <c r="AM117" s="182">
        <f t="shared" si="131"/>
        <v>0</v>
      </c>
      <c r="AN117" s="180">
        <v>0</v>
      </c>
      <c r="AO117" s="180">
        <v>0</v>
      </c>
      <c r="AP117" s="182">
        <f t="shared" si="132"/>
        <v>0</v>
      </c>
      <c r="AQ117" s="180">
        <v>0</v>
      </c>
      <c r="AR117" s="180">
        <v>0</v>
      </c>
      <c r="AS117" s="182">
        <f t="shared" si="133"/>
        <v>0</v>
      </c>
      <c r="AT117" s="180">
        <v>0</v>
      </c>
      <c r="AU117" s="180">
        <v>0</v>
      </c>
      <c r="AV117" s="182">
        <f t="shared" si="134"/>
        <v>0</v>
      </c>
      <c r="AW117" s="180">
        <v>0</v>
      </c>
      <c r="AX117" s="180">
        <v>0</v>
      </c>
      <c r="AY117" s="182">
        <f t="shared" si="135"/>
        <v>0</v>
      </c>
      <c r="AZ117" s="180">
        <v>0</v>
      </c>
      <c r="BA117" s="180">
        <v>0</v>
      </c>
      <c r="BB117" s="182">
        <f t="shared" si="136"/>
        <v>0</v>
      </c>
      <c r="BC117" s="180">
        <v>0</v>
      </c>
      <c r="BD117" s="180">
        <v>0</v>
      </c>
      <c r="BE117" s="182">
        <f t="shared" si="137"/>
        <v>0</v>
      </c>
      <c r="BF117" s="180">
        <v>0</v>
      </c>
      <c r="BG117" s="180">
        <v>0</v>
      </c>
      <c r="BH117" s="182">
        <f t="shared" si="138"/>
        <v>0</v>
      </c>
      <c r="BI117" s="180">
        <v>0</v>
      </c>
      <c r="BJ117" s="180">
        <v>0</v>
      </c>
      <c r="BK117" s="182">
        <f t="shared" si="139"/>
        <v>0</v>
      </c>
      <c r="BL117" s="180">
        <v>0</v>
      </c>
      <c r="BM117" s="180">
        <f t="shared" si="140"/>
        <v>0</v>
      </c>
      <c r="BN117" s="182">
        <f t="shared" si="141"/>
        <v>0</v>
      </c>
      <c r="BO117" s="180">
        <v>0</v>
      </c>
      <c r="BP117" s="180">
        <f t="shared" si="142"/>
        <v>0</v>
      </c>
      <c r="BQ117" s="182">
        <f t="shared" si="143"/>
        <v>0</v>
      </c>
      <c r="BR117" s="180">
        <v>0</v>
      </c>
      <c r="BS117" s="180">
        <v>0</v>
      </c>
      <c r="BT117" s="180">
        <v>0</v>
      </c>
      <c r="BU117" s="180">
        <v>0</v>
      </c>
      <c r="BV117" s="180">
        <v>0</v>
      </c>
      <c r="BW117" s="180">
        <v>0</v>
      </c>
      <c r="BX117" s="180">
        <v>0</v>
      </c>
      <c r="BY117" s="180">
        <v>0</v>
      </c>
      <c r="BZ117" s="180">
        <v>0</v>
      </c>
      <c r="CA117" s="180">
        <v>0</v>
      </c>
    </row>
    <row r="118" spans="2:79" x14ac:dyDescent="0.2">
      <c r="B118" s="185" t="s">
        <v>460</v>
      </c>
      <c r="C118" s="185" t="s">
        <v>461</v>
      </c>
      <c r="D118" s="186"/>
      <c r="E118" s="185" t="s">
        <v>462</v>
      </c>
      <c r="F118" s="180">
        <v>52</v>
      </c>
      <c r="G118" s="180">
        <v>52</v>
      </c>
      <c r="H118" s="180">
        <v>77.56</v>
      </c>
      <c r="I118" s="181">
        <f>VLOOKUP($B118,'[2]A - Dwelling Stock'!$B$13:$AH$463,32,FALSE)</f>
        <v>21887</v>
      </c>
      <c r="J118" s="182">
        <f t="shared" si="120"/>
        <v>1697555.72</v>
      </c>
      <c r="K118" s="180">
        <v>98.54</v>
      </c>
      <c r="L118" s="182">
        <f>VLOOKUP($C118,'[2]A - Dwelling Stock'!$C$13:$AH$463,32,FALSE)</f>
        <v>307</v>
      </c>
      <c r="M118" s="182">
        <f t="shared" si="121"/>
        <v>30251.780000000002</v>
      </c>
      <c r="N118" s="183">
        <v>77.56</v>
      </c>
      <c r="O118" s="181">
        <f>VLOOKUP($B118,'[2]A - Dwelling Stock'!$B$13:$AH$463,32,FALSE)</f>
        <v>21887</v>
      </c>
      <c r="P118" s="182">
        <f t="shared" si="122"/>
        <v>1697555.72</v>
      </c>
      <c r="Q118" s="180">
        <v>98.54</v>
      </c>
      <c r="R118" s="182">
        <f>VLOOKUP($C118,'[2]A - Dwelling Stock'!$C$13:$AH$463,32,FALSE)</f>
        <v>307</v>
      </c>
      <c r="S118" s="182">
        <f t="shared" si="123"/>
        <v>30251.780000000002</v>
      </c>
      <c r="T118" s="182">
        <f t="shared" si="124"/>
        <v>1727807.5</v>
      </c>
      <c r="U118" s="184">
        <f t="shared" si="125"/>
        <v>77.850207263224291</v>
      </c>
      <c r="V118" s="183">
        <v>55.93</v>
      </c>
      <c r="W118" s="182">
        <v>165</v>
      </c>
      <c r="X118" s="182">
        <f t="shared" si="126"/>
        <v>9228.4500000000007</v>
      </c>
      <c r="Y118" s="180">
        <v>0</v>
      </c>
      <c r="Z118" s="189">
        <v>0</v>
      </c>
      <c r="AA118" s="182">
        <f t="shared" si="127"/>
        <v>0</v>
      </c>
      <c r="AB118" s="180">
        <v>67.849999999999994</v>
      </c>
      <c r="AC118" s="180">
        <v>5352</v>
      </c>
      <c r="AD118" s="182">
        <f t="shared" si="128"/>
        <v>363133.19999999995</v>
      </c>
      <c r="AE118" s="180">
        <v>0</v>
      </c>
      <c r="AF118" s="189">
        <v>0</v>
      </c>
      <c r="AG118" s="182">
        <f t="shared" si="129"/>
        <v>0</v>
      </c>
      <c r="AH118" s="180">
        <v>76.510000000000005</v>
      </c>
      <c r="AI118" s="180">
        <v>6610</v>
      </c>
      <c r="AJ118" s="182">
        <f t="shared" si="130"/>
        <v>505731.10000000003</v>
      </c>
      <c r="AK118" s="180">
        <v>88.52</v>
      </c>
      <c r="AL118" s="180">
        <v>92</v>
      </c>
      <c r="AM118" s="182">
        <f t="shared" si="131"/>
        <v>8143.8399999999992</v>
      </c>
      <c r="AN118" s="180">
        <v>83.8</v>
      </c>
      <c r="AO118" s="180">
        <v>9496</v>
      </c>
      <c r="AP118" s="182">
        <f t="shared" si="132"/>
        <v>795764.79999999993</v>
      </c>
      <c r="AQ118" s="180">
        <v>102.83</v>
      </c>
      <c r="AR118" s="180">
        <v>215</v>
      </c>
      <c r="AS118" s="182">
        <f t="shared" si="133"/>
        <v>22108.45</v>
      </c>
      <c r="AT118" s="180">
        <v>90.07</v>
      </c>
      <c r="AU118" s="180">
        <v>257</v>
      </c>
      <c r="AV118" s="182">
        <f t="shared" si="134"/>
        <v>23147.989999999998</v>
      </c>
      <c r="AW118" s="180">
        <v>0</v>
      </c>
      <c r="AX118" s="189">
        <v>0</v>
      </c>
      <c r="AY118" s="182">
        <f t="shared" si="135"/>
        <v>0</v>
      </c>
      <c r="AZ118" s="180">
        <v>102.21</v>
      </c>
      <c r="BA118" s="180">
        <v>2</v>
      </c>
      <c r="BB118" s="182">
        <f t="shared" si="136"/>
        <v>204.42</v>
      </c>
      <c r="BC118" s="180">
        <v>0</v>
      </c>
      <c r="BD118" s="189">
        <v>0</v>
      </c>
      <c r="BE118" s="182">
        <f t="shared" si="137"/>
        <v>0</v>
      </c>
      <c r="BF118" s="180">
        <v>103.02</v>
      </c>
      <c r="BG118" s="180">
        <v>5</v>
      </c>
      <c r="BH118" s="182">
        <f t="shared" si="138"/>
        <v>515.1</v>
      </c>
      <c r="BI118" s="180">
        <v>0</v>
      </c>
      <c r="BJ118" s="189">
        <v>0</v>
      </c>
      <c r="BK118" s="182">
        <f t="shared" si="139"/>
        <v>0</v>
      </c>
      <c r="BL118" s="180">
        <v>77.56</v>
      </c>
      <c r="BM118" s="180">
        <f t="shared" si="140"/>
        <v>21887</v>
      </c>
      <c r="BN118" s="182">
        <f t="shared" si="141"/>
        <v>1697555.72</v>
      </c>
      <c r="BO118" s="180">
        <v>98.54</v>
      </c>
      <c r="BP118" s="180">
        <f t="shared" si="142"/>
        <v>307</v>
      </c>
      <c r="BQ118" s="182">
        <f t="shared" si="143"/>
        <v>30251.780000000002</v>
      </c>
      <c r="BR118" s="180">
        <v>2404374.4700000002</v>
      </c>
      <c r="BS118" s="180">
        <v>2824757.11</v>
      </c>
      <c r="BT118" s="180">
        <v>116379</v>
      </c>
      <c r="BU118" s="180">
        <v>486117</v>
      </c>
      <c r="BV118" s="180">
        <v>89092733.680000007</v>
      </c>
      <c r="BW118" s="180">
        <v>328931.09999999998</v>
      </c>
      <c r="BX118" s="180">
        <v>1156268.4099999999</v>
      </c>
      <c r="BY118" s="180">
        <v>87607534</v>
      </c>
      <c r="BZ118" s="180">
        <v>5.9</v>
      </c>
      <c r="CA118" s="180">
        <v>99.9</v>
      </c>
    </row>
    <row r="119" spans="2:79" x14ac:dyDescent="0.2">
      <c r="F119" s="143"/>
      <c r="G119" s="143"/>
      <c r="H119" s="143"/>
      <c r="I119" s="174"/>
      <c r="J119" s="172"/>
      <c r="K119" s="143"/>
      <c r="L119" s="172"/>
      <c r="M119" s="172"/>
      <c r="N119" s="176"/>
      <c r="O119" s="174"/>
      <c r="P119" s="172"/>
      <c r="Q119" s="143"/>
      <c r="R119" s="172"/>
      <c r="S119" s="172"/>
      <c r="T119" s="172"/>
      <c r="U119" s="172"/>
      <c r="V119" s="176"/>
      <c r="W119" s="182"/>
      <c r="X119" s="172"/>
      <c r="Y119" s="143"/>
      <c r="Z119" s="180"/>
      <c r="AA119" s="172"/>
      <c r="AB119" s="143"/>
      <c r="AC119" s="180"/>
      <c r="AD119" s="172"/>
      <c r="AE119" s="143"/>
      <c r="AF119" s="180"/>
      <c r="AG119" s="172"/>
      <c r="AH119" s="143"/>
      <c r="AI119" s="180"/>
      <c r="AJ119" s="172"/>
      <c r="AK119" s="143"/>
      <c r="AL119" s="180"/>
      <c r="AM119" s="172"/>
      <c r="AN119" s="143"/>
      <c r="AO119" s="180"/>
      <c r="AP119" s="172"/>
      <c r="AQ119" s="143"/>
      <c r="AR119" s="180"/>
      <c r="AS119" s="172"/>
      <c r="AT119" s="143"/>
      <c r="AU119" s="180"/>
      <c r="AV119" s="172"/>
      <c r="AW119" s="143"/>
      <c r="AX119" s="180"/>
      <c r="AY119" s="172"/>
      <c r="AZ119" s="143"/>
      <c r="BA119" s="180"/>
      <c r="BB119" s="172"/>
      <c r="BC119" s="143"/>
      <c r="BD119" s="180"/>
      <c r="BE119" s="172"/>
      <c r="BF119" s="143"/>
      <c r="BG119" s="180"/>
      <c r="BH119" s="172"/>
      <c r="BI119" s="143"/>
      <c r="BJ119" s="180"/>
      <c r="BK119" s="172"/>
      <c r="BL119" s="143"/>
      <c r="BM119" s="143"/>
      <c r="BN119" s="172"/>
      <c r="BO119" s="143"/>
      <c r="BP119" s="143"/>
      <c r="BQ119" s="172"/>
      <c r="BR119" s="168"/>
      <c r="BS119" s="168"/>
      <c r="BT119" s="143"/>
      <c r="BU119" s="143"/>
      <c r="BV119" s="168"/>
      <c r="BW119" s="168"/>
      <c r="BX119" s="168"/>
      <c r="BY119" s="143"/>
      <c r="BZ119" s="177"/>
      <c r="CA119" s="173"/>
    </row>
    <row r="120" spans="2:79" s="203" customFormat="1" x14ac:dyDescent="0.2">
      <c r="B120" s="204"/>
      <c r="C120" s="204" t="s">
        <v>463</v>
      </c>
      <c r="D120" s="205" t="s">
        <v>464</v>
      </c>
      <c r="E120" s="204"/>
      <c r="F120" s="206" t="e">
        <v>#N/A</v>
      </c>
      <c r="G120" s="206" t="e">
        <v>#N/A</v>
      </c>
      <c r="H120" s="206" t="e">
        <v>#N/A</v>
      </c>
      <c r="I120" s="207">
        <f>VLOOKUP($C120,'[2]A - Dwelling Stock'!$C$13:$AH$463,31,FALSE)</f>
        <v>0</v>
      </c>
      <c r="J120" s="195">
        <v>0</v>
      </c>
      <c r="K120" s="206" t="e">
        <v>#N/A</v>
      </c>
      <c r="L120" s="195">
        <f>VLOOKUP($C120,'[2]A - Dwelling Stock'!$C$13:$AH$463,32,FALSE)</f>
        <v>0</v>
      </c>
      <c r="M120" s="195">
        <v>0</v>
      </c>
      <c r="N120" s="209" t="e">
        <v>#N/A</v>
      </c>
      <c r="O120" s="207">
        <f>VLOOKUP($C120,'[2]A - Dwelling Stock'!$C$13:$AH$463,31,FALSE)</f>
        <v>0</v>
      </c>
      <c r="P120" s="195">
        <v>0</v>
      </c>
      <c r="Q120" s="206" t="e">
        <v>#N/A</v>
      </c>
      <c r="R120" s="195">
        <f>VLOOKUP($C120,'[2]A - Dwelling Stock'!$C$13:$AH$463,32,FALSE)</f>
        <v>0</v>
      </c>
      <c r="S120" s="195">
        <v>0</v>
      </c>
      <c r="T120" s="195"/>
      <c r="U120" s="195">
        <v>0</v>
      </c>
      <c r="V120" s="209" t="e">
        <v>#N/A</v>
      </c>
      <c r="W120" s="210">
        <f t="shared" ref="W120" si="144">SUM(W121:W125)</f>
        <v>0</v>
      </c>
      <c r="X120" s="195">
        <v>0</v>
      </c>
      <c r="Y120" s="206" t="e">
        <v>#N/A</v>
      </c>
      <c r="Z120" s="211">
        <f t="shared" ref="Z120" si="145">SUM(Z121:Z125)</f>
        <v>0</v>
      </c>
      <c r="AA120" s="195">
        <v>0</v>
      </c>
      <c r="AB120" s="206" t="e">
        <v>#N/A</v>
      </c>
      <c r="AC120" s="211">
        <f t="shared" ref="AC120" si="146">SUM(AC121:AC125)</f>
        <v>0</v>
      </c>
      <c r="AD120" s="195">
        <v>0</v>
      </c>
      <c r="AE120" s="206" t="e">
        <v>#N/A</v>
      </c>
      <c r="AF120" s="211">
        <f t="shared" ref="AF120" si="147">SUM(AF121:AF125)</f>
        <v>0</v>
      </c>
      <c r="AG120" s="195">
        <v>0</v>
      </c>
      <c r="AH120" s="206" t="e">
        <v>#N/A</v>
      </c>
      <c r="AI120" s="211">
        <f t="shared" ref="AI120" si="148">SUM(AI121:AI125)</f>
        <v>0</v>
      </c>
      <c r="AJ120" s="195">
        <v>0</v>
      </c>
      <c r="AK120" s="206" t="e">
        <v>#N/A</v>
      </c>
      <c r="AL120" s="211">
        <f t="shared" ref="AL120" si="149">SUM(AL121:AL125)</f>
        <v>0</v>
      </c>
      <c r="AM120" s="195">
        <v>0</v>
      </c>
      <c r="AN120" s="206" t="e">
        <v>#N/A</v>
      </c>
      <c r="AO120" s="211">
        <f t="shared" ref="AO120" si="150">SUM(AO121:AO125)</f>
        <v>0</v>
      </c>
      <c r="AP120" s="195">
        <v>0</v>
      </c>
      <c r="AQ120" s="206" t="e">
        <v>#N/A</v>
      </c>
      <c r="AR120" s="211">
        <f t="shared" ref="AR120" si="151">SUM(AR121:AR125)</f>
        <v>0</v>
      </c>
      <c r="AS120" s="195">
        <v>0</v>
      </c>
      <c r="AT120" s="206" t="e">
        <v>#N/A</v>
      </c>
      <c r="AU120" s="211">
        <f t="shared" ref="AU120" si="152">SUM(AU121:AU125)</f>
        <v>0</v>
      </c>
      <c r="AV120" s="195">
        <v>0</v>
      </c>
      <c r="AW120" s="206" t="e">
        <v>#N/A</v>
      </c>
      <c r="AX120" s="211">
        <f t="shared" ref="AX120" si="153">SUM(AX121:AX125)</f>
        <v>0</v>
      </c>
      <c r="AY120" s="195">
        <v>0</v>
      </c>
      <c r="AZ120" s="206" t="e">
        <v>#N/A</v>
      </c>
      <c r="BA120" s="211">
        <f t="shared" ref="BA120" si="154">SUM(BA121:BA125)</f>
        <v>0</v>
      </c>
      <c r="BB120" s="195">
        <v>0</v>
      </c>
      <c r="BC120" s="206" t="e">
        <v>#N/A</v>
      </c>
      <c r="BD120" s="211">
        <f t="shared" ref="BD120" si="155">SUM(BD121:BD125)</f>
        <v>0</v>
      </c>
      <c r="BE120" s="195">
        <v>0</v>
      </c>
      <c r="BF120" s="206" t="e">
        <v>#N/A</v>
      </c>
      <c r="BG120" s="211">
        <f t="shared" ref="BG120" si="156">SUM(BG121:BG125)</f>
        <v>0</v>
      </c>
      <c r="BH120" s="195">
        <v>0</v>
      </c>
      <c r="BI120" s="206" t="e">
        <v>#N/A</v>
      </c>
      <c r="BJ120" s="211">
        <f t="shared" ref="BJ120" si="157">SUM(BJ121:BJ125)</f>
        <v>0</v>
      </c>
      <c r="BK120" s="195">
        <v>0</v>
      </c>
      <c r="BL120" s="206" t="e">
        <v>#N/A</v>
      </c>
      <c r="BM120" s="206">
        <f>SUM(BM121:BM125)</f>
        <v>0</v>
      </c>
      <c r="BN120" s="195">
        <v>0</v>
      </c>
      <c r="BO120" s="206" t="e">
        <v>#N/A</v>
      </c>
      <c r="BP120" s="206">
        <f>SUM(BP121:BP125)</f>
        <v>0</v>
      </c>
      <c r="BQ120" s="195">
        <v>0</v>
      </c>
      <c r="BR120" s="206" t="e">
        <v>#N/A</v>
      </c>
      <c r="BS120" s="206" t="e">
        <v>#N/A</v>
      </c>
      <c r="BT120" s="206" t="e">
        <v>#N/A</v>
      </c>
      <c r="BU120" s="206" t="e">
        <v>#N/A</v>
      </c>
      <c r="BV120" s="206" t="e">
        <v>#N/A</v>
      </c>
      <c r="BW120" s="206" t="e">
        <v>#N/A</v>
      </c>
      <c r="BX120" s="206" t="e">
        <v>#N/A</v>
      </c>
      <c r="BY120" s="206" t="e">
        <v>#N/A</v>
      </c>
      <c r="BZ120" s="206" t="e">
        <v>#N/A</v>
      </c>
      <c r="CA120" s="206" t="e">
        <v>#N/A</v>
      </c>
    </row>
    <row r="121" spans="2:79" x14ac:dyDescent="0.2">
      <c r="B121" s="185" t="s">
        <v>465</v>
      </c>
      <c r="C121" s="185" t="s">
        <v>466</v>
      </c>
      <c r="D121" s="186"/>
      <c r="E121" s="185" t="s">
        <v>467</v>
      </c>
      <c r="F121" s="180">
        <v>0</v>
      </c>
      <c r="G121" s="180">
        <v>0</v>
      </c>
      <c r="H121" s="180">
        <v>0</v>
      </c>
      <c r="I121" s="181">
        <f>VLOOKUP($B121,'[2]A - Dwelling Stock'!$B$13:$AH$463,32,FALSE)</f>
        <v>0</v>
      </c>
      <c r="J121" s="182">
        <f t="shared" ref="J121:J125" si="158">I121*H121</f>
        <v>0</v>
      </c>
      <c r="K121" s="180">
        <v>0</v>
      </c>
      <c r="L121" s="182">
        <f>VLOOKUP($C121,'[2]A - Dwelling Stock'!$C$13:$AH$463,32,FALSE)</f>
        <v>0</v>
      </c>
      <c r="M121" s="182">
        <f t="shared" ref="M121:M184" si="159">L121*K121</f>
        <v>0</v>
      </c>
      <c r="N121" s="183">
        <v>0</v>
      </c>
      <c r="O121" s="181">
        <f>VLOOKUP($B121,'[2]A - Dwelling Stock'!$B$13:$AH$463,32,FALSE)</f>
        <v>0</v>
      </c>
      <c r="P121" s="182">
        <f t="shared" ref="P121:P125" si="160">O121*N121</f>
        <v>0</v>
      </c>
      <c r="Q121" s="180">
        <v>0</v>
      </c>
      <c r="R121" s="182">
        <f>VLOOKUP($C121,'[2]A - Dwelling Stock'!$C$13:$AH$463,32,FALSE)</f>
        <v>0</v>
      </c>
      <c r="S121" s="182">
        <f t="shared" ref="S121:S183" si="161">R121*Q121</f>
        <v>0</v>
      </c>
      <c r="T121" s="182">
        <f t="shared" ref="T121:T126" si="162">IF(O121=0,0,(P121+S121))</f>
        <v>0</v>
      </c>
      <c r="U121" s="184">
        <f t="shared" ref="U121:U126" si="163">IF(O121=0,0,T121/(O121+R121))</f>
        <v>0</v>
      </c>
      <c r="V121" s="183">
        <v>0</v>
      </c>
      <c r="W121" s="182">
        <v>0</v>
      </c>
      <c r="X121" s="182">
        <f t="shared" ref="X121:X125" si="164">W121*V121</f>
        <v>0</v>
      </c>
      <c r="Y121" s="180">
        <v>0</v>
      </c>
      <c r="Z121" s="180">
        <v>0</v>
      </c>
      <c r="AA121" s="182">
        <f t="shared" ref="AA121:AA125" si="165">Z121*Y121</f>
        <v>0</v>
      </c>
      <c r="AB121" s="180">
        <v>0</v>
      </c>
      <c r="AC121" s="180">
        <v>0</v>
      </c>
      <c r="AD121" s="182">
        <f t="shared" ref="AD121:AD125" si="166">AC121*AB121</f>
        <v>0</v>
      </c>
      <c r="AE121" s="180">
        <v>0</v>
      </c>
      <c r="AF121" s="180">
        <v>0</v>
      </c>
      <c r="AG121" s="182">
        <f t="shared" ref="AG121:AG125" si="167">AF121*AE121</f>
        <v>0</v>
      </c>
      <c r="AH121" s="180">
        <v>0</v>
      </c>
      <c r="AI121" s="180">
        <v>0</v>
      </c>
      <c r="AJ121" s="182">
        <f t="shared" ref="AJ121:AJ125" si="168">AI121*AH121</f>
        <v>0</v>
      </c>
      <c r="AK121" s="180">
        <v>0</v>
      </c>
      <c r="AL121" s="180">
        <v>0</v>
      </c>
      <c r="AM121" s="182">
        <f t="shared" ref="AM121:AM125" si="169">AL121*AK121</f>
        <v>0</v>
      </c>
      <c r="AN121" s="180">
        <v>0</v>
      </c>
      <c r="AO121" s="180">
        <v>0</v>
      </c>
      <c r="AP121" s="182">
        <f t="shared" ref="AP121:AP125" si="170">AO121*AN121</f>
        <v>0</v>
      </c>
      <c r="AQ121" s="180">
        <v>0</v>
      </c>
      <c r="AR121" s="180">
        <v>0</v>
      </c>
      <c r="AS121" s="182">
        <f t="shared" ref="AS121:AS125" si="171">AR121*AQ121</f>
        <v>0</v>
      </c>
      <c r="AT121" s="180">
        <v>0</v>
      </c>
      <c r="AU121" s="180">
        <v>0</v>
      </c>
      <c r="AV121" s="182">
        <f t="shared" ref="AV121:AV125" si="172">AU121*AT121</f>
        <v>0</v>
      </c>
      <c r="AW121" s="180">
        <v>0</v>
      </c>
      <c r="AX121" s="180">
        <v>0</v>
      </c>
      <c r="AY121" s="182">
        <f t="shared" ref="AY121:AY125" si="173">AX121*AW121</f>
        <v>0</v>
      </c>
      <c r="AZ121" s="180">
        <v>0</v>
      </c>
      <c r="BA121" s="180">
        <v>0</v>
      </c>
      <c r="BB121" s="182">
        <f t="shared" ref="BB121:BB125" si="174">BA121*AZ121</f>
        <v>0</v>
      </c>
      <c r="BC121" s="180">
        <v>0</v>
      </c>
      <c r="BD121" s="180">
        <v>0</v>
      </c>
      <c r="BE121" s="182">
        <f t="shared" ref="BE121:BE125" si="175">BD121*BC121</f>
        <v>0</v>
      </c>
      <c r="BF121" s="180">
        <v>0</v>
      </c>
      <c r="BG121" s="180">
        <v>0</v>
      </c>
      <c r="BH121" s="182">
        <f t="shared" ref="BH121:BH125" si="176">BG121*BF121</f>
        <v>0</v>
      </c>
      <c r="BI121" s="180">
        <v>0</v>
      </c>
      <c r="BJ121" s="180">
        <v>0</v>
      </c>
      <c r="BK121" s="182">
        <f t="shared" ref="BK121:BK125" si="177">BJ121*BI121</f>
        <v>0</v>
      </c>
      <c r="BL121" s="180">
        <v>0</v>
      </c>
      <c r="BM121" s="180">
        <f t="shared" ref="BM121:BM125" si="178">SUM(W121,AC121,AI121,AO121,AU121,BA121,BG121)</f>
        <v>0</v>
      </c>
      <c r="BN121" s="182">
        <f t="shared" ref="BN121:BN125" si="179">BM121*BL121</f>
        <v>0</v>
      </c>
      <c r="BO121" s="180">
        <v>0</v>
      </c>
      <c r="BP121" s="180">
        <f t="shared" ref="BP121:BP125" si="180">SUM(Z121,AF121,AL121,AR121,AX121,BD121,BJ121)</f>
        <v>0</v>
      </c>
      <c r="BQ121" s="182">
        <f t="shared" ref="BQ121:BQ125" si="181">BP121*BO121</f>
        <v>0</v>
      </c>
      <c r="BR121" s="180">
        <v>0</v>
      </c>
      <c r="BS121" s="180">
        <v>0</v>
      </c>
      <c r="BT121" s="180">
        <v>0</v>
      </c>
      <c r="BU121" s="180">
        <v>0</v>
      </c>
      <c r="BV121" s="180">
        <v>0</v>
      </c>
      <c r="BW121" s="180">
        <v>0</v>
      </c>
      <c r="BX121" s="180">
        <v>0</v>
      </c>
      <c r="BY121" s="180">
        <v>0</v>
      </c>
      <c r="BZ121" s="180">
        <v>0</v>
      </c>
      <c r="CA121" s="180">
        <v>0</v>
      </c>
    </row>
    <row r="122" spans="2:79" x14ac:dyDescent="0.2">
      <c r="B122" s="185" t="s">
        <v>468</v>
      </c>
      <c r="C122" s="185" t="s">
        <v>469</v>
      </c>
      <c r="D122" s="186"/>
      <c r="E122" s="185" t="s">
        <v>470</v>
      </c>
      <c r="F122" s="180">
        <v>0</v>
      </c>
      <c r="G122" s="180">
        <v>0</v>
      </c>
      <c r="H122" s="180">
        <v>0</v>
      </c>
      <c r="I122" s="181">
        <f>VLOOKUP($B122,'[2]A - Dwelling Stock'!$B$13:$AH$463,32,FALSE)</f>
        <v>0</v>
      </c>
      <c r="J122" s="182">
        <f t="shared" si="158"/>
        <v>0</v>
      </c>
      <c r="K122" s="180">
        <v>0</v>
      </c>
      <c r="L122" s="182">
        <f>VLOOKUP($C122,'[2]A - Dwelling Stock'!$C$13:$AH$463,32,FALSE)</f>
        <v>0</v>
      </c>
      <c r="M122" s="182">
        <f t="shared" si="159"/>
        <v>0</v>
      </c>
      <c r="N122" s="183">
        <v>0</v>
      </c>
      <c r="O122" s="181">
        <f>VLOOKUP($B122,'[2]A - Dwelling Stock'!$B$13:$AH$463,32,FALSE)</f>
        <v>0</v>
      </c>
      <c r="P122" s="182">
        <f t="shared" si="160"/>
        <v>0</v>
      </c>
      <c r="Q122" s="180">
        <v>0</v>
      </c>
      <c r="R122" s="182">
        <f>VLOOKUP($C122,'[2]A - Dwelling Stock'!$C$13:$AH$463,32,FALSE)</f>
        <v>0</v>
      </c>
      <c r="S122" s="182">
        <f t="shared" si="161"/>
        <v>0</v>
      </c>
      <c r="T122" s="182">
        <f t="shared" si="162"/>
        <v>0</v>
      </c>
      <c r="U122" s="184">
        <f t="shared" si="163"/>
        <v>0</v>
      </c>
      <c r="V122" s="183">
        <v>0</v>
      </c>
      <c r="W122" s="182">
        <v>0</v>
      </c>
      <c r="X122" s="182">
        <f t="shared" si="164"/>
        <v>0</v>
      </c>
      <c r="Y122" s="180">
        <v>0</v>
      </c>
      <c r="Z122" s="180">
        <v>0</v>
      </c>
      <c r="AA122" s="182">
        <f t="shared" si="165"/>
        <v>0</v>
      </c>
      <c r="AB122" s="180">
        <v>0</v>
      </c>
      <c r="AC122" s="180">
        <v>0</v>
      </c>
      <c r="AD122" s="182">
        <f t="shared" si="166"/>
        <v>0</v>
      </c>
      <c r="AE122" s="180">
        <v>0</v>
      </c>
      <c r="AF122" s="180">
        <v>0</v>
      </c>
      <c r="AG122" s="182">
        <f t="shared" si="167"/>
        <v>0</v>
      </c>
      <c r="AH122" s="180">
        <v>0</v>
      </c>
      <c r="AI122" s="180">
        <v>0</v>
      </c>
      <c r="AJ122" s="182">
        <f t="shared" si="168"/>
        <v>0</v>
      </c>
      <c r="AK122" s="180">
        <v>0</v>
      </c>
      <c r="AL122" s="180">
        <v>0</v>
      </c>
      <c r="AM122" s="182">
        <f t="shared" si="169"/>
        <v>0</v>
      </c>
      <c r="AN122" s="180">
        <v>0</v>
      </c>
      <c r="AO122" s="180">
        <v>0</v>
      </c>
      <c r="AP122" s="182">
        <f t="shared" si="170"/>
        <v>0</v>
      </c>
      <c r="AQ122" s="180">
        <v>0</v>
      </c>
      <c r="AR122" s="180">
        <v>0</v>
      </c>
      <c r="AS122" s="182">
        <f t="shared" si="171"/>
        <v>0</v>
      </c>
      <c r="AT122" s="180">
        <v>0</v>
      </c>
      <c r="AU122" s="180">
        <v>0</v>
      </c>
      <c r="AV122" s="182">
        <f t="shared" si="172"/>
        <v>0</v>
      </c>
      <c r="AW122" s="180">
        <v>0</v>
      </c>
      <c r="AX122" s="180">
        <v>0</v>
      </c>
      <c r="AY122" s="182">
        <f t="shared" si="173"/>
        <v>0</v>
      </c>
      <c r="AZ122" s="180">
        <v>0</v>
      </c>
      <c r="BA122" s="180">
        <v>0</v>
      </c>
      <c r="BB122" s="182">
        <f t="shared" si="174"/>
        <v>0</v>
      </c>
      <c r="BC122" s="180">
        <v>0</v>
      </c>
      <c r="BD122" s="180">
        <v>0</v>
      </c>
      <c r="BE122" s="182">
        <f t="shared" si="175"/>
        <v>0</v>
      </c>
      <c r="BF122" s="180">
        <v>0</v>
      </c>
      <c r="BG122" s="180">
        <v>0</v>
      </c>
      <c r="BH122" s="182">
        <f t="shared" si="176"/>
        <v>0</v>
      </c>
      <c r="BI122" s="180">
        <v>0</v>
      </c>
      <c r="BJ122" s="180">
        <v>0</v>
      </c>
      <c r="BK122" s="182">
        <f t="shared" si="177"/>
        <v>0</v>
      </c>
      <c r="BL122" s="180">
        <v>0</v>
      </c>
      <c r="BM122" s="180">
        <f t="shared" si="178"/>
        <v>0</v>
      </c>
      <c r="BN122" s="182">
        <f t="shared" si="179"/>
        <v>0</v>
      </c>
      <c r="BO122" s="180">
        <v>0</v>
      </c>
      <c r="BP122" s="180">
        <f t="shared" si="180"/>
        <v>0</v>
      </c>
      <c r="BQ122" s="182">
        <f t="shared" si="181"/>
        <v>0</v>
      </c>
      <c r="BR122" s="180">
        <v>0</v>
      </c>
      <c r="BS122" s="180">
        <v>0</v>
      </c>
      <c r="BT122" s="180">
        <v>0</v>
      </c>
      <c r="BU122" s="180">
        <v>0</v>
      </c>
      <c r="BV122" s="180">
        <v>0</v>
      </c>
      <c r="BW122" s="180">
        <v>0</v>
      </c>
      <c r="BX122" s="180">
        <v>0</v>
      </c>
      <c r="BY122" s="180">
        <v>0</v>
      </c>
      <c r="BZ122" s="180">
        <v>0</v>
      </c>
      <c r="CA122" s="180">
        <v>0</v>
      </c>
    </row>
    <row r="123" spans="2:79" x14ac:dyDescent="0.2">
      <c r="B123" s="185" t="s">
        <v>471</v>
      </c>
      <c r="C123" s="185" t="s">
        <v>472</v>
      </c>
      <c r="D123" s="186"/>
      <c r="E123" s="185" t="s">
        <v>473</v>
      </c>
      <c r="F123" s="180">
        <v>0</v>
      </c>
      <c r="G123" s="180">
        <v>0</v>
      </c>
      <c r="H123" s="180">
        <v>0</v>
      </c>
      <c r="I123" s="181">
        <f>VLOOKUP($B123,'[2]A - Dwelling Stock'!$B$13:$AH$463,32,FALSE)</f>
        <v>0</v>
      </c>
      <c r="J123" s="182">
        <f t="shared" si="158"/>
        <v>0</v>
      </c>
      <c r="K123" s="180">
        <v>0</v>
      </c>
      <c r="L123" s="182">
        <f>VLOOKUP($C123,'[2]A - Dwelling Stock'!$C$13:$AH$463,32,FALSE)</f>
        <v>0</v>
      </c>
      <c r="M123" s="182">
        <f t="shared" si="159"/>
        <v>0</v>
      </c>
      <c r="N123" s="183">
        <v>0</v>
      </c>
      <c r="O123" s="181">
        <f>VLOOKUP($B123,'[2]A - Dwelling Stock'!$B$13:$AH$463,32,FALSE)</f>
        <v>0</v>
      </c>
      <c r="P123" s="182">
        <f t="shared" si="160"/>
        <v>0</v>
      </c>
      <c r="Q123" s="180">
        <v>0</v>
      </c>
      <c r="R123" s="182">
        <f>VLOOKUP($C123,'[2]A - Dwelling Stock'!$C$13:$AH$463,32,FALSE)</f>
        <v>0</v>
      </c>
      <c r="S123" s="182">
        <f t="shared" si="161"/>
        <v>0</v>
      </c>
      <c r="T123" s="182">
        <f t="shared" si="162"/>
        <v>0</v>
      </c>
      <c r="U123" s="184">
        <f t="shared" si="163"/>
        <v>0</v>
      </c>
      <c r="V123" s="183">
        <v>0</v>
      </c>
      <c r="W123" s="182">
        <v>0</v>
      </c>
      <c r="X123" s="182">
        <f t="shared" si="164"/>
        <v>0</v>
      </c>
      <c r="Y123" s="180">
        <v>0</v>
      </c>
      <c r="Z123" s="180">
        <v>0</v>
      </c>
      <c r="AA123" s="182">
        <f t="shared" si="165"/>
        <v>0</v>
      </c>
      <c r="AB123" s="180">
        <v>0</v>
      </c>
      <c r="AC123" s="180">
        <v>0</v>
      </c>
      <c r="AD123" s="182">
        <f t="shared" si="166"/>
        <v>0</v>
      </c>
      <c r="AE123" s="180">
        <v>0</v>
      </c>
      <c r="AF123" s="180">
        <v>0</v>
      </c>
      <c r="AG123" s="182">
        <f t="shared" si="167"/>
        <v>0</v>
      </c>
      <c r="AH123" s="180">
        <v>0</v>
      </c>
      <c r="AI123" s="180">
        <v>0</v>
      </c>
      <c r="AJ123" s="182">
        <f t="shared" si="168"/>
        <v>0</v>
      </c>
      <c r="AK123" s="180">
        <v>0</v>
      </c>
      <c r="AL123" s="180">
        <v>0</v>
      </c>
      <c r="AM123" s="182">
        <f t="shared" si="169"/>
        <v>0</v>
      </c>
      <c r="AN123" s="180">
        <v>0</v>
      </c>
      <c r="AO123" s="180">
        <v>0</v>
      </c>
      <c r="AP123" s="182">
        <f t="shared" si="170"/>
        <v>0</v>
      </c>
      <c r="AQ123" s="180">
        <v>0</v>
      </c>
      <c r="AR123" s="180">
        <v>0</v>
      </c>
      <c r="AS123" s="182">
        <f t="shared" si="171"/>
        <v>0</v>
      </c>
      <c r="AT123" s="180">
        <v>0</v>
      </c>
      <c r="AU123" s="180">
        <v>0</v>
      </c>
      <c r="AV123" s="182">
        <f t="shared" si="172"/>
        <v>0</v>
      </c>
      <c r="AW123" s="180">
        <v>0</v>
      </c>
      <c r="AX123" s="180">
        <v>0</v>
      </c>
      <c r="AY123" s="182">
        <f t="shared" si="173"/>
        <v>0</v>
      </c>
      <c r="AZ123" s="180">
        <v>0</v>
      </c>
      <c r="BA123" s="180">
        <v>0</v>
      </c>
      <c r="BB123" s="182">
        <f t="shared" si="174"/>
        <v>0</v>
      </c>
      <c r="BC123" s="180">
        <v>0</v>
      </c>
      <c r="BD123" s="180">
        <v>0</v>
      </c>
      <c r="BE123" s="182">
        <f t="shared" si="175"/>
        <v>0</v>
      </c>
      <c r="BF123" s="180">
        <v>0</v>
      </c>
      <c r="BG123" s="180">
        <v>0</v>
      </c>
      <c r="BH123" s="182">
        <f t="shared" si="176"/>
        <v>0</v>
      </c>
      <c r="BI123" s="180">
        <v>0</v>
      </c>
      <c r="BJ123" s="180">
        <v>0</v>
      </c>
      <c r="BK123" s="182">
        <f t="shared" si="177"/>
        <v>0</v>
      </c>
      <c r="BL123" s="180">
        <v>0</v>
      </c>
      <c r="BM123" s="180">
        <f t="shared" si="178"/>
        <v>0</v>
      </c>
      <c r="BN123" s="182">
        <f t="shared" si="179"/>
        <v>0</v>
      </c>
      <c r="BO123" s="180">
        <v>0</v>
      </c>
      <c r="BP123" s="180">
        <f t="shared" si="180"/>
        <v>0</v>
      </c>
      <c r="BQ123" s="182">
        <f t="shared" si="181"/>
        <v>0</v>
      </c>
      <c r="BR123" s="180">
        <v>0</v>
      </c>
      <c r="BS123" s="180">
        <v>0</v>
      </c>
      <c r="BT123" s="180">
        <v>0</v>
      </c>
      <c r="BU123" s="180">
        <v>0</v>
      </c>
      <c r="BV123" s="180">
        <v>0</v>
      </c>
      <c r="BW123" s="180">
        <v>0</v>
      </c>
      <c r="BX123" s="180">
        <v>0</v>
      </c>
      <c r="BY123" s="180">
        <v>0</v>
      </c>
      <c r="BZ123" s="180">
        <v>0</v>
      </c>
      <c r="CA123" s="180">
        <v>0</v>
      </c>
    </row>
    <row r="124" spans="2:79" x14ac:dyDescent="0.2">
      <c r="B124" s="185" t="s">
        <v>474</v>
      </c>
      <c r="C124" s="185" t="s">
        <v>475</v>
      </c>
      <c r="D124" s="186"/>
      <c r="E124" s="185" t="s">
        <v>476</v>
      </c>
      <c r="F124" s="180">
        <v>0</v>
      </c>
      <c r="G124" s="180">
        <v>0</v>
      </c>
      <c r="H124" s="180">
        <v>0</v>
      </c>
      <c r="I124" s="181">
        <f>VLOOKUP($B124,'[2]A - Dwelling Stock'!$B$13:$AH$463,32,FALSE)</f>
        <v>0</v>
      </c>
      <c r="J124" s="182">
        <f t="shared" si="158"/>
        <v>0</v>
      </c>
      <c r="K124" s="180">
        <v>0</v>
      </c>
      <c r="L124" s="182">
        <f>VLOOKUP($C124,'[2]A - Dwelling Stock'!$C$13:$AH$463,32,FALSE)</f>
        <v>0</v>
      </c>
      <c r="M124" s="182">
        <f t="shared" si="159"/>
        <v>0</v>
      </c>
      <c r="N124" s="183">
        <v>0</v>
      </c>
      <c r="O124" s="181">
        <f>VLOOKUP($B124,'[2]A - Dwelling Stock'!$B$13:$AH$463,32,FALSE)</f>
        <v>0</v>
      </c>
      <c r="P124" s="182">
        <f t="shared" si="160"/>
        <v>0</v>
      </c>
      <c r="Q124" s="180">
        <v>0</v>
      </c>
      <c r="R124" s="182">
        <f>VLOOKUP($C124,'[2]A - Dwelling Stock'!$C$13:$AH$463,32,FALSE)</f>
        <v>0</v>
      </c>
      <c r="S124" s="182">
        <f t="shared" si="161"/>
        <v>0</v>
      </c>
      <c r="T124" s="182">
        <f t="shared" si="162"/>
        <v>0</v>
      </c>
      <c r="U124" s="184">
        <f t="shared" si="163"/>
        <v>0</v>
      </c>
      <c r="V124" s="183">
        <v>0</v>
      </c>
      <c r="W124" s="182">
        <v>0</v>
      </c>
      <c r="X124" s="182">
        <f t="shared" si="164"/>
        <v>0</v>
      </c>
      <c r="Y124" s="180">
        <v>0</v>
      </c>
      <c r="Z124" s="180">
        <v>0</v>
      </c>
      <c r="AA124" s="182">
        <f t="shared" si="165"/>
        <v>0</v>
      </c>
      <c r="AB124" s="180">
        <v>0</v>
      </c>
      <c r="AC124" s="180">
        <v>0</v>
      </c>
      <c r="AD124" s="182">
        <f t="shared" si="166"/>
        <v>0</v>
      </c>
      <c r="AE124" s="180">
        <v>0</v>
      </c>
      <c r="AF124" s="180">
        <v>0</v>
      </c>
      <c r="AG124" s="182">
        <f t="shared" si="167"/>
        <v>0</v>
      </c>
      <c r="AH124" s="180">
        <v>0</v>
      </c>
      <c r="AI124" s="180">
        <v>0</v>
      </c>
      <c r="AJ124" s="182">
        <f t="shared" si="168"/>
        <v>0</v>
      </c>
      <c r="AK124" s="180">
        <v>0</v>
      </c>
      <c r="AL124" s="180">
        <v>0</v>
      </c>
      <c r="AM124" s="182">
        <f t="shared" si="169"/>
        <v>0</v>
      </c>
      <c r="AN124" s="180">
        <v>0</v>
      </c>
      <c r="AO124" s="180">
        <v>0</v>
      </c>
      <c r="AP124" s="182">
        <f t="shared" si="170"/>
        <v>0</v>
      </c>
      <c r="AQ124" s="180">
        <v>0</v>
      </c>
      <c r="AR124" s="180">
        <v>0</v>
      </c>
      <c r="AS124" s="182">
        <f t="shared" si="171"/>
        <v>0</v>
      </c>
      <c r="AT124" s="180">
        <v>0</v>
      </c>
      <c r="AU124" s="180">
        <v>0</v>
      </c>
      <c r="AV124" s="182">
        <f t="shared" si="172"/>
        <v>0</v>
      </c>
      <c r="AW124" s="180">
        <v>0</v>
      </c>
      <c r="AX124" s="180">
        <v>0</v>
      </c>
      <c r="AY124" s="182">
        <f t="shared" si="173"/>
        <v>0</v>
      </c>
      <c r="AZ124" s="180">
        <v>0</v>
      </c>
      <c r="BA124" s="180">
        <v>0</v>
      </c>
      <c r="BB124" s="182">
        <f t="shared" si="174"/>
        <v>0</v>
      </c>
      <c r="BC124" s="180">
        <v>0</v>
      </c>
      <c r="BD124" s="180">
        <v>0</v>
      </c>
      <c r="BE124" s="182">
        <f t="shared" si="175"/>
        <v>0</v>
      </c>
      <c r="BF124" s="180">
        <v>0</v>
      </c>
      <c r="BG124" s="180">
        <v>0</v>
      </c>
      <c r="BH124" s="182">
        <f t="shared" si="176"/>
        <v>0</v>
      </c>
      <c r="BI124" s="180">
        <v>0</v>
      </c>
      <c r="BJ124" s="180">
        <v>0</v>
      </c>
      <c r="BK124" s="182">
        <f t="shared" si="177"/>
        <v>0</v>
      </c>
      <c r="BL124" s="180">
        <v>0</v>
      </c>
      <c r="BM124" s="180">
        <f t="shared" si="178"/>
        <v>0</v>
      </c>
      <c r="BN124" s="182">
        <f t="shared" si="179"/>
        <v>0</v>
      </c>
      <c r="BO124" s="180">
        <v>0</v>
      </c>
      <c r="BP124" s="180">
        <f t="shared" si="180"/>
        <v>0</v>
      </c>
      <c r="BQ124" s="182">
        <f t="shared" si="181"/>
        <v>0</v>
      </c>
      <c r="BR124" s="180">
        <v>0</v>
      </c>
      <c r="BS124" s="180">
        <v>0</v>
      </c>
      <c r="BT124" s="180">
        <v>0</v>
      </c>
      <c r="BU124" s="180">
        <v>0</v>
      </c>
      <c r="BV124" s="180">
        <v>0</v>
      </c>
      <c r="BW124" s="180">
        <v>0</v>
      </c>
      <c r="BX124" s="180">
        <v>0</v>
      </c>
      <c r="BY124" s="180">
        <v>0</v>
      </c>
      <c r="BZ124" s="180">
        <v>0</v>
      </c>
      <c r="CA124" s="180">
        <v>0</v>
      </c>
    </row>
    <row r="125" spans="2:79" x14ac:dyDescent="0.2">
      <c r="B125" s="185" t="s">
        <v>477</v>
      </c>
      <c r="C125" s="185" t="s">
        <v>478</v>
      </c>
      <c r="D125" s="186"/>
      <c r="E125" s="185" t="s">
        <v>479</v>
      </c>
      <c r="F125" s="180">
        <v>0</v>
      </c>
      <c r="G125" s="180">
        <v>0</v>
      </c>
      <c r="H125" s="180">
        <v>0</v>
      </c>
      <c r="I125" s="181">
        <f>VLOOKUP($B125,'[2]A - Dwelling Stock'!$B$13:$AH$463,32,FALSE)</f>
        <v>0</v>
      </c>
      <c r="J125" s="182">
        <f t="shared" si="158"/>
        <v>0</v>
      </c>
      <c r="K125" s="180">
        <v>0</v>
      </c>
      <c r="L125" s="182">
        <f>VLOOKUP($C125,'[2]A - Dwelling Stock'!$C$13:$AH$463,32,FALSE)</f>
        <v>0</v>
      </c>
      <c r="M125" s="182">
        <f t="shared" si="159"/>
        <v>0</v>
      </c>
      <c r="N125" s="183">
        <v>0</v>
      </c>
      <c r="O125" s="181">
        <f>VLOOKUP($B125,'[2]A - Dwelling Stock'!$B$13:$AH$463,32,FALSE)</f>
        <v>0</v>
      </c>
      <c r="P125" s="182">
        <f t="shared" si="160"/>
        <v>0</v>
      </c>
      <c r="Q125" s="180">
        <v>0</v>
      </c>
      <c r="R125" s="182">
        <f>VLOOKUP($C125,'[2]A - Dwelling Stock'!$C$13:$AH$463,32,FALSE)</f>
        <v>0</v>
      </c>
      <c r="S125" s="182">
        <f t="shared" si="161"/>
        <v>0</v>
      </c>
      <c r="T125" s="182">
        <f t="shared" si="162"/>
        <v>0</v>
      </c>
      <c r="U125" s="184">
        <f t="shared" si="163"/>
        <v>0</v>
      </c>
      <c r="V125" s="183">
        <v>0</v>
      </c>
      <c r="W125" s="182">
        <v>0</v>
      </c>
      <c r="X125" s="182">
        <f t="shared" si="164"/>
        <v>0</v>
      </c>
      <c r="Y125" s="180">
        <v>0</v>
      </c>
      <c r="Z125" s="180">
        <v>0</v>
      </c>
      <c r="AA125" s="182">
        <f t="shared" si="165"/>
        <v>0</v>
      </c>
      <c r="AB125" s="180">
        <v>0</v>
      </c>
      <c r="AC125" s="180">
        <v>0</v>
      </c>
      <c r="AD125" s="182">
        <f t="shared" si="166"/>
        <v>0</v>
      </c>
      <c r="AE125" s="180">
        <v>0</v>
      </c>
      <c r="AF125" s="180">
        <v>0</v>
      </c>
      <c r="AG125" s="182">
        <f t="shared" si="167"/>
        <v>0</v>
      </c>
      <c r="AH125" s="180">
        <v>0</v>
      </c>
      <c r="AI125" s="180">
        <v>0</v>
      </c>
      <c r="AJ125" s="182">
        <f t="shared" si="168"/>
        <v>0</v>
      </c>
      <c r="AK125" s="180">
        <v>0</v>
      </c>
      <c r="AL125" s="180">
        <v>0</v>
      </c>
      <c r="AM125" s="182">
        <f t="shared" si="169"/>
        <v>0</v>
      </c>
      <c r="AN125" s="180">
        <v>0</v>
      </c>
      <c r="AO125" s="180">
        <v>0</v>
      </c>
      <c r="AP125" s="182">
        <f t="shared" si="170"/>
        <v>0</v>
      </c>
      <c r="AQ125" s="180">
        <v>0</v>
      </c>
      <c r="AR125" s="180">
        <v>0</v>
      </c>
      <c r="AS125" s="182">
        <f t="shared" si="171"/>
        <v>0</v>
      </c>
      <c r="AT125" s="180">
        <v>0</v>
      </c>
      <c r="AU125" s="180">
        <v>0</v>
      </c>
      <c r="AV125" s="182">
        <f t="shared" si="172"/>
        <v>0</v>
      </c>
      <c r="AW125" s="180">
        <v>0</v>
      </c>
      <c r="AX125" s="180">
        <v>0</v>
      </c>
      <c r="AY125" s="182">
        <f t="shared" si="173"/>
        <v>0</v>
      </c>
      <c r="AZ125" s="180">
        <v>0</v>
      </c>
      <c r="BA125" s="180">
        <v>0</v>
      </c>
      <c r="BB125" s="182">
        <f t="shared" si="174"/>
        <v>0</v>
      </c>
      <c r="BC125" s="180">
        <v>0</v>
      </c>
      <c r="BD125" s="180">
        <v>0</v>
      </c>
      <c r="BE125" s="182">
        <f t="shared" si="175"/>
        <v>0</v>
      </c>
      <c r="BF125" s="180">
        <v>0</v>
      </c>
      <c r="BG125" s="180">
        <v>0</v>
      </c>
      <c r="BH125" s="182">
        <f t="shared" si="176"/>
        <v>0</v>
      </c>
      <c r="BI125" s="180">
        <v>0</v>
      </c>
      <c r="BJ125" s="180">
        <v>0</v>
      </c>
      <c r="BK125" s="182">
        <f t="shared" si="177"/>
        <v>0</v>
      </c>
      <c r="BL125" s="180">
        <v>0</v>
      </c>
      <c r="BM125" s="180">
        <f t="shared" si="178"/>
        <v>0</v>
      </c>
      <c r="BN125" s="182">
        <f t="shared" si="179"/>
        <v>0</v>
      </c>
      <c r="BO125" s="180">
        <v>0</v>
      </c>
      <c r="BP125" s="180">
        <f t="shared" si="180"/>
        <v>0</v>
      </c>
      <c r="BQ125" s="182">
        <f t="shared" si="181"/>
        <v>0</v>
      </c>
      <c r="BR125" s="180">
        <v>0</v>
      </c>
      <c r="BS125" s="180">
        <v>0</v>
      </c>
      <c r="BT125" s="180">
        <v>0</v>
      </c>
      <c r="BU125" s="180">
        <v>0</v>
      </c>
      <c r="BV125" s="180">
        <v>0</v>
      </c>
      <c r="BW125" s="180">
        <v>0</v>
      </c>
      <c r="BX125" s="180">
        <v>0</v>
      </c>
      <c r="BY125" s="180">
        <v>0</v>
      </c>
      <c r="BZ125" s="180">
        <v>0</v>
      </c>
      <c r="CA125" s="180">
        <v>0</v>
      </c>
    </row>
    <row r="126" spans="2:79" x14ac:dyDescent="0.2">
      <c r="F126" s="143"/>
      <c r="G126" s="143"/>
      <c r="H126" s="143"/>
      <c r="I126" s="174"/>
      <c r="J126" s="172"/>
      <c r="K126" s="143"/>
      <c r="L126" s="172"/>
      <c r="M126" s="182">
        <f t="shared" si="159"/>
        <v>0</v>
      </c>
      <c r="N126" s="176"/>
      <c r="O126" s="174"/>
      <c r="P126" s="172"/>
      <c r="Q126" s="143"/>
      <c r="R126" s="172"/>
      <c r="S126" s="182">
        <f t="shared" si="161"/>
        <v>0</v>
      </c>
      <c r="T126" s="182">
        <f t="shared" si="162"/>
        <v>0</v>
      </c>
      <c r="U126" s="184">
        <f t="shared" si="163"/>
        <v>0</v>
      </c>
      <c r="V126" s="176"/>
      <c r="W126" s="182"/>
      <c r="X126" s="172"/>
      <c r="Y126" s="143"/>
      <c r="Z126" s="180"/>
      <c r="AA126" s="172"/>
      <c r="AB126" s="143"/>
      <c r="AC126" s="180"/>
      <c r="AD126" s="172"/>
      <c r="AE126" s="143"/>
      <c r="AF126" s="180"/>
      <c r="AG126" s="172"/>
      <c r="AH126" s="143"/>
      <c r="AI126" s="180"/>
      <c r="AJ126" s="172"/>
      <c r="AK126" s="143"/>
      <c r="AL126" s="180"/>
      <c r="AM126" s="172"/>
      <c r="AN126" s="143"/>
      <c r="AO126" s="180"/>
      <c r="AP126" s="172"/>
      <c r="AQ126" s="143"/>
      <c r="AR126" s="180"/>
      <c r="AS126" s="172"/>
      <c r="AT126" s="143"/>
      <c r="AU126" s="180"/>
      <c r="AV126" s="172"/>
      <c r="AW126" s="143"/>
      <c r="AX126" s="180"/>
      <c r="AY126" s="172"/>
      <c r="AZ126" s="143"/>
      <c r="BA126" s="180"/>
      <c r="BB126" s="172"/>
      <c r="BC126" s="143"/>
      <c r="BD126" s="180"/>
      <c r="BE126" s="172"/>
      <c r="BF126" s="143"/>
      <c r="BG126" s="180"/>
      <c r="BH126" s="172"/>
      <c r="BI126" s="143"/>
      <c r="BJ126" s="180"/>
      <c r="BK126" s="172"/>
      <c r="BL126" s="143"/>
      <c r="BM126" s="143"/>
      <c r="BN126" s="172"/>
      <c r="BO126" s="143"/>
      <c r="BP126" s="143"/>
      <c r="BQ126" s="172"/>
      <c r="BR126" s="168"/>
      <c r="BS126" s="168"/>
      <c r="BT126" s="143"/>
      <c r="BU126" s="143"/>
      <c r="BV126" s="168"/>
      <c r="BW126" s="168"/>
      <c r="BX126" s="168"/>
      <c r="BY126" s="143"/>
      <c r="BZ126" s="177"/>
      <c r="CA126" s="173"/>
    </row>
    <row r="127" spans="2:79" s="203" customFormat="1" x14ac:dyDescent="0.2">
      <c r="B127" s="204"/>
      <c r="C127" s="204" t="s">
        <v>480</v>
      </c>
      <c r="D127" s="205" t="s">
        <v>481</v>
      </c>
      <c r="E127" s="204"/>
      <c r="F127" s="206" t="e">
        <v>#N/A</v>
      </c>
      <c r="G127" s="206" t="e">
        <v>#N/A</v>
      </c>
      <c r="H127" s="206" t="e">
        <v>#N/A</v>
      </c>
      <c r="I127" s="207">
        <f>VLOOKUP($C127,'[2]A - Dwelling Stock'!$C$13:$AH$463,31,FALSE)</f>
        <v>99658</v>
      </c>
      <c r="J127" s="208">
        <f>SUM(J128:J131)/I127</f>
        <v>77.149741014268798</v>
      </c>
      <c r="K127" s="206" t="e">
        <v>#N/A</v>
      </c>
      <c r="L127" s="195">
        <f>VLOOKUP($C127,'[2]A - Dwelling Stock'!$C$13:$AH$463,32,FALSE)</f>
        <v>215</v>
      </c>
      <c r="M127" s="208">
        <f>SUM(M128:M131)/L127</f>
        <v>89.652790697674405</v>
      </c>
      <c r="N127" s="209" t="e">
        <v>#N/A</v>
      </c>
      <c r="O127" s="207">
        <f>VLOOKUP($C127,'[2]A - Dwelling Stock'!$C$13:$AH$463,31,FALSE)</f>
        <v>99658</v>
      </c>
      <c r="P127" s="208">
        <f>SUM(P128:P131)/O127</f>
        <v>73.515863653695632</v>
      </c>
      <c r="Q127" s="206" t="e">
        <v>#N/A</v>
      </c>
      <c r="R127" s="195">
        <f>VLOOKUP($C127,'[2]A - Dwelling Stock'!$C$13:$AH$463,32,FALSE)</f>
        <v>215</v>
      </c>
      <c r="S127" s="208">
        <f>SUM(S128:S131)/R127</f>
        <v>87.950465116279062</v>
      </c>
      <c r="T127" s="208"/>
      <c r="U127" s="208">
        <f>SUM(T128:T131)/(O127+R127)</f>
        <v>73.546937510638514</v>
      </c>
      <c r="V127" s="209" t="e">
        <v>#N/A</v>
      </c>
      <c r="W127" s="210">
        <f t="shared" ref="W127" si="182">SUM(W128:W131)</f>
        <v>626</v>
      </c>
      <c r="X127" s="208">
        <f>SUM(X128:X131)/W127</f>
        <v>57.90968051118211</v>
      </c>
      <c r="Y127" s="206" t="e">
        <v>#N/A</v>
      </c>
      <c r="Z127" s="211">
        <f t="shared" ref="Z127" si="183">SUM(Z128:Z131)</f>
        <v>0</v>
      </c>
      <c r="AA127" s="208">
        <v>0</v>
      </c>
      <c r="AB127" s="206" t="e">
        <v>#N/A</v>
      </c>
      <c r="AC127" s="211">
        <f t="shared" ref="AC127" si="184">SUM(AC128:AC131)</f>
        <v>27678</v>
      </c>
      <c r="AD127" s="208">
        <f>SUM(AD128:AD131)/AC127</f>
        <v>65.369844280656125</v>
      </c>
      <c r="AE127" s="206" t="e">
        <v>#N/A</v>
      </c>
      <c r="AF127" s="211">
        <f t="shared" ref="AF127" si="185">SUM(AF128:AF131)</f>
        <v>25</v>
      </c>
      <c r="AG127" s="208">
        <f>SUM(AG128:AG131)/AF127</f>
        <v>80.694000000000003</v>
      </c>
      <c r="AH127" s="206" t="e">
        <v>#N/A</v>
      </c>
      <c r="AI127" s="211">
        <f t="shared" ref="AI127" si="186">SUM(AI128:AI131)</f>
        <v>33500</v>
      </c>
      <c r="AJ127" s="208">
        <f>SUM(AJ128:AJ131)/AI127</f>
        <v>73.287155820895521</v>
      </c>
      <c r="AK127" s="206" t="e">
        <v>#N/A</v>
      </c>
      <c r="AL127" s="211">
        <f t="shared" ref="AL127" si="187">SUM(AL128:AL131)</f>
        <v>93</v>
      </c>
      <c r="AM127" s="208">
        <f>SUM(AM128:AM131)/AL127</f>
        <v>83.272580645161298</v>
      </c>
      <c r="AN127" s="206" t="e">
        <v>#N/A</v>
      </c>
      <c r="AO127" s="211">
        <f t="shared" ref="AO127" si="188">SUM(AO128:AO131)</f>
        <v>36612</v>
      </c>
      <c r="AP127" s="208">
        <f>SUM(AP128:AP131)/AO127</f>
        <v>79.69077570195563</v>
      </c>
      <c r="AQ127" s="206" t="e">
        <v>#N/A</v>
      </c>
      <c r="AR127" s="211">
        <f t="shared" ref="AR127" si="189">SUM(AR128:AR131)</f>
        <v>81</v>
      </c>
      <c r="AS127" s="208">
        <f>SUM(AS128:AS131)/AR127</f>
        <v>90.340000000000018</v>
      </c>
      <c r="AT127" s="206" t="e">
        <v>#N/A</v>
      </c>
      <c r="AU127" s="211">
        <f t="shared" ref="AU127" si="190">SUM(AU128:AU131)</f>
        <v>1196</v>
      </c>
      <c r="AV127" s="208">
        <f>SUM(AV128:AV131)/AU127</f>
        <v>86.469632107023401</v>
      </c>
      <c r="AW127" s="206" t="e">
        <v>#N/A</v>
      </c>
      <c r="AX127" s="211">
        <f t="shared" ref="AX127" si="191">SUM(AX128:AX131)</f>
        <v>15</v>
      </c>
      <c r="AY127" s="208">
        <f>SUM(AY128:AY131)/AX127</f>
        <v>113.97600000000001</v>
      </c>
      <c r="AZ127" s="206" t="e">
        <v>#N/A</v>
      </c>
      <c r="BA127" s="211">
        <f t="shared" ref="BA127" si="192">SUM(BA128:BA131)</f>
        <v>30</v>
      </c>
      <c r="BB127" s="208">
        <f>SUM(BB128:BB131)/BA127</f>
        <v>92.548000000000002</v>
      </c>
      <c r="BC127" s="206" t="e">
        <v>#N/A</v>
      </c>
      <c r="BD127" s="211">
        <f t="shared" ref="BD127" si="193">SUM(BD128:BD131)</f>
        <v>1</v>
      </c>
      <c r="BE127" s="208">
        <f>SUM(BE128:BE131)/BD127</f>
        <v>120</v>
      </c>
      <c r="BF127" s="206" t="e">
        <v>#N/A</v>
      </c>
      <c r="BG127" s="211">
        <f t="shared" ref="BG127" si="194">SUM(BG128:BG131)</f>
        <v>10</v>
      </c>
      <c r="BH127" s="208">
        <f>SUM(BH128:BH131)/BG127</f>
        <v>105.819</v>
      </c>
      <c r="BI127" s="206" t="e">
        <v>#N/A</v>
      </c>
      <c r="BJ127" s="211">
        <f t="shared" ref="BJ127" si="195">SUM(BJ128:BJ131)</f>
        <v>0</v>
      </c>
      <c r="BK127" s="208">
        <v>0</v>
      </c>
      <c r="BL127" s="206" t="e">
        <v>#N/A</v>
      </c>
      <c r="BM127" s="206">
        <f>SUM(BM128:BM131)</f>
        <v>99652</v>
      </c>
      <c r="BN127" s="208">
        <f>SUM(BN128:BN131)/BM127</f>
        <v>73.515792357403768</v>
      </c>
      <c r="BO127" s="206" t="e">
        <v>#N/A</v>
      </c>
      <c r="BP127" s="206">
        <f>SUM(BP128:BP131)</f>
        <v>215</v>
      </c>
      <c r="BQ127" s="208">
        <f>SUM(BQ128:BQ131)/BP127</f>
        <v>87.950465116279062</v>
      </c>
      <c r="BR127" s="206" t="e">
        <v>#N/A</v>
      </c>
      <c r="BS127" s="206" t="e">
        <v>#N/A</v>
      </c>
      <c r="BT127" s="206" t="e">
        <v>#N/A</v>
      </c>
      <c r="BU127" s="206" t="e">
        <v>#N/A</v>
      </c>
      <c r="BV127" s="206" t="e">
        <v>#N/A</v>
      </c>
      <c r="BW127" s="206" t="e">
        <v>#N/A</v>
      </c>
      <c r="BX127" s="206" t="e">
        <v>#N/A</v>
      </c>
      <c r="BY127" s="206" t="e">
        <v>#N/A</v>
      </c>
      <c r="BZ127" s="206" t="e">
        <v>#N/A</v>
      </c>
      <c r="CA127" s="206" t="e">
        <v>#N/A</v>
      </c>
    </row>
    <row r="128" spans="2:79" x14ac:dyDescent="0.2">
      <c r="B128" s="185" t="s">
        <v>482</v>
      </c>
      <c r="C128" s="185" t="s">
        <v>483</v>
      </c>
      <c r="D128" s="186"/>
      <c r="E128" s="185" t="s">
        <v>484</v>
      </c>
      <c r="F128" s="180">
        <v>48</v>
      </c>
      <c r="G128" s="180">
        <v>0</v>
      </c>
      <c r="H128" s="180">
        <v>80.92</v>
      </c>
      <c r="I128" s="181">
        <f>VLOOKUP($B128,'[2]A - Dwelling Stock'!$B$13:$AH$463,32,FALSE)</f>
        <v>18709</v>
      </c>
      <c r="J128" s="182">
        <f t="shared" ref="J128:J131" si="196">I128*H128</f>
        <v>1513932.28</v>
      </c>
      <c r="K128" s="180">
        <v>0</v>
      </c>
      <c r="L128" s="182">
        <f>VLOOKUP($C128,'[2]A - Dwelling Stock'!$C$13:$AH$463,32,FALSE)</f>
        <v>0</v>
      </c>
      <c r="M128" s="182">
        <f t="shared" si="159"/>
        <v>0</v>
      </c>
      <c r="N128" s="183">
        <v>74.7</v>
      </c>
      <c r="O128" s="181">
        <f>VLOOKUP($B128,'[2]A - Dwelling Stock'!$B$13:$AH$463,32,FALSE)</f>
        <v>18709</v>
      </c>
      <c r="P128" s="182">
        <f t="shared" ref="P128:P131" si="197">O128*N128</f>
        <v>1397562.3</v>
      </c>
      <c r="Q128" s="180">
        <v>0</v>
      </c>
      <c r="R128" s="182">
        <f>VLOOKUP($C128,'[2]A - Dwelling Stock'!$C$13:$AH$463,32,FALSE)</f>
        <v>0</v>
      </c>
      <c r="S128" s="182">
        <f t="shared" si="161"/>
        <v>0</v>
      </c>
      <c r="T128" s="182">
        <f t="shared" ref="T128:T131" si="198">IF(O128=0,0,(P128+S128))</f>
        <v>1397562.3</v>
      </c>
      <c r="U128" s="184">
        <f t="shared" ref="U128:U131" si="199">IF(O128=0,0,T128/(O128+R128))</f>
        <v>74.7</v>
      </c>
      <c r="V128" s="183">
        <v>55.47</v>
      </c>
      <c r="W128" s="182">
        <v>122</v>
      </c>
      <c r="X128" s="182">
        <f t="shared" ref="X128:X131" si="200">W128*V128</f>
        <v>6767.34</v>
      </c>
      <c r="Y128" s="180">
        <v>0</v>
      </c>
      <c r="Z128" s="180">
        <v>0</v>
      </c>
      <c r="AA128" s="182">
        <f t="shared" ref="AA128:AA131" si="201">Z128*Y128</f>
        <v>0</v>
      </c>
      <c r="AB128" s="180">
        <v>65.209999999999994</v>
      </c>
      <c r="AC128" s="180">
        <v>4103</v>
      </c>
      <c r="AD128" s="182">
        <f t="shared" ref="AD128:AD131" si="202">AC128*AB128</f>
        <v>267556.62999999995</v>
      </c>
      <c r="AE128" s="180">
        <v>0</v>
      </c>
      <c r="AF128" s="180">
        <v>0</v>
      </c>
      <c r="AG128" s="182">
        <f t="shared" ref="AG128:AG131" si="203">AF128*AE128</f>
        <v>0</v>
      </c>
      <c r="AH128" s="180">
        <v>74.099999999999994</v>
      </c>
      <c r="AI128" s="180">
        <v>6453</v>
      </c>
      <c r="AJ128" s="182">
        <f t="shared" ref="AJ128:AJ131" si="204">AI128*AH128</f>
        <v>478167.3</v>
      </c>
      <c r="AK128" s="180">
        <v>0</v>
      </c>
      <c r="AL128" s="180">
        <v>0</v>
      </c>
      <c r="AM128" s="182">
        <f t="shared" ref="AM128:AM131" si="205">AL128*AK128</f>
        <v>0</v>
      </c>
      <c r="AN128" s="180">
        <v>80.17</v>
      </c>
      <c r="AO128" s="180">
        <v>7800</v>
      </c>
      <c r="AP128" s="182">
        <f t="shared" ref="AP128:AP131" si="206">AO128*AN128</f>
        <v>625326</v>
      </c>
      <c r="AQ128" s="180">
        <v>0</v>
      </c>
      <c r="AR128" s="180">
        <v>0</v>
      </c>
      <c r="AS128" s="182">
        <f t="shared" ref="AS128:AS131" si="207">AR128*AQ128</f>
        <v>0</v>
      </c>
      <c r="AT128" s="180">
        <v>86.59</v>
      </c>
      <c r="AU128" s="180">
        <v>217</v>
      </c>
      <c r="AV128" s="182">
        <f t="shared" ref="AV128:AV131" si="208">AU128*AT128</f>
        <v>18790.030000000002</v>
      </c>
      <c r="AW128" s="180">
        <v>0</v>
      </c>
      <c r="AX128" s="180">
        <v>0</v>
      </c>
      <c r="AY128" s="182">
        <f t="shared" ref="AY128:AY131" si="209">AX128*AW128</f>
        <v>0</v>
      </c>
      <c r="AZ128" s="180">
        <v>96.52</v>
      </c>
      <c r="BA128" s="180">
        <v>7</v>
      </c>
      <c r="BB128" s="182">
        <f t="shared" ref="BB128:BB131" si="210">BA128*AZ128</f>
        <v>675.64</v>
      </c>
      <c r="BC128" s="180">
        <v>0</v>
      </c>
      <c r="BD128" s="180">
        <v>0</v>
      </c>
      <c r="BE128" s="182">
        <f t="shared" ref="BE128:BE131" si="211">BD128*BC128</f>
        <v>0</v>
      </c>
      <c r="BF128" s="180">
        <v>113.62</v>
      </c>
      <c r="BG128" s="180">
        <v>1</v>
      </c>
      <c r="BH128" s="182">
        <f t="shared" ref="BH128:BH131" si="212">BG128*BF128</f>
        <v>113.62</v>
      </c>
      <c r="BI128" s="180">
        <v>0</v>
      </c>
      <c r="BJ128" s="180">
        <v>0</v>
      </c>
      <c r="BK128" s="182">
        <f t="shared" ref="BK128:BK131" si="213">BJ128*BI128</f>
        <v>0</v>
      </c>
      <c r="BL128" s="180">
        <v>74.7</v>
      </c>
      <c r="BM128" s="180">
        <f t="shared" ref="BM128:BM131" si="214">SUM(W128,AC128,AI128,AO128,AU128,BA128,BG128)</f>
        <v>18703</v>
      </c>
      <c r="BN128" s="182">
        <f t="shared" ref="BN128:BN131" si="215">BM128*BL128</f>
        <v>1397114.1</v>
      </c>
      <c r="BO128" s="180">
        <v>0</v>
      </c>
      <c r="BP128" s="180">
        <f t="shared" ref="BP128:BP131" si="216">SUM(Z128,AF128,AL128,AR128,AX128,BD128,BJ128)</f>
        <v>0</v>
      </c>
      <c r="BQ128" s="182">
        <f t="shared" ref="BQ128:BQ131" si="217">BP128*BO128</f>
        <v>0</v>
      </c>
      <c r="BR128" s="180">
        <v>946343</v>
      </c>
      <c r="BS128" s="180">
        <v>818941</v>
      </c>
      <c r="BT128" s="188">
        <v>-33333</v>
      </c>
      <c r="BU128" s="180">
        <v>498354</v>
      </c>
      <c r="BV128" s="180">
        <v>73096042.230000004</v>
      </c>
      <c r="BW128" s="180">
        <v>263294.25</v>
      </c>
      <c r="BX128" s="180">
        <v>515060.87</v>
      </c>
      <c r="BY128" s="180">
        <v>72317687</v>
      </c>
      <c r="BZ128" s="180">
        <v>2.4</v>
      </c>
      <c r="CA128" s="188">
        <v>-33333</v>
      </c>
    </row>
    <row r="129" spans="2:79" x14ac:dyDescent="0.2">
      <c r="B129" s="185" t="s">
        <v>485</v>
      </c>
      <c r="C129" s="185" t="s">
        <v>486</v>
      </c>
      <c r="D129" s="186"/>
      <c r="E129" s="185" t="s">
        <v>487</v>
      </c>
      <c r="F129" s="180">
        <v>52</v>
      </c>
      <c r="G129" s="180">
        <v>52</v>
      </c>
      <c r="H129" s="180">
        <v>71.239999999999995</v>
      </c>
      <c r="I129" s="181">
        <f>VLOOKUP($B129,'[2]A - Dwelling Stock'!$B$13:$AH$463,32,FALSE)</f>
        <v>20325</v>
      </c>
      <c r="J129" s="182">
        <f t="shared" si="196"/>
        <v>1447953</v>
      </c>
      <c r="K129" s="180">
        <v>84.89</v>
      </c>
      <c r="L129" s="182">
        <f>VLOOKUP($C129,'[2]A - Dwelling Stock'!$C$13:$AH$463,32,FALSE)</f>
        <v>115</v>
      </c>
      <c r="M129" s="182">
        <f t="shared" si="159"/>
        <v>9762.35</v>
      </c>
      <c r="N129" s="183">
        <v>71.239999999999995</v>
      </c>
      <c r="O129" s="181">
        <f>VLOOKUP($B129,'[2]A - Dwelling Stock'!$B$13:$AH$463,32,FALSE)</f>
        <v>20325</v>
      </c>
      <c r="P129" s="182">
        <f t="shared" si="197"/>
        <v>1447953</v>
      </c>
      <c r="Q129" s="180">
        <v>84.89</v>
      </c>
      <c r="R129" s="182">
        <f>VLOOKUP($C129,'[2]A - Dwelling Stock'!$C$13:$AH$463,32,FALSE)</f>
        <v>115</v>
      </c>
      <c r="S129" s="182">
        <f t="shared" si="161"/>
        <v>9762.35</v>
      </c>
      <c r="T129" s="182">
        <f t="shared" si="198"/>
        <v>1457715.35</v>
      </c>
      <c r="U129" s="184">
        <f t="shared" si="199"/>
        <v>71.316797945205479</v>
      </c>
      <c r="V129" s="183">
        <v>52.39</v>
      </c>
      <c r="W129" s="182">
        <v>84</v>
      </c>
      <c r="X129" s="182">
        <f t="shared" si="200"/>
        <v>4400.76</v>
      </c>
      <c r="Y129" s="188">
        <v>0</v>
      </c>
      <c r="Z129" s="180">
        <v>0</v>
      </c>
      <c r="AA129" s="182">
        <f t="shared" si="201"/>
        <v>0</v>
      </c>
      <c r="AB129" s="180">
        <v>63.96</v>
      </c>
      <c r="AC129" s="180">
        <v>4996</v>
      </c>
      <c r="AD129" s="182">
        <f t="shared" si="202"/>
        <v>319544.16000000003</v>
      </c>
      <c r="AE129" s="180">
        <v>73.31</v>
      </c>
      <c r="AF129" s="180">
        <v>5</v>
      </c>
      <c r="AG129" s="182">
        <f t="shared" si="203"/>
        <v>366.55</v>
      </c>
      <c r="AH129" s="180">
        <v>70.5</v>
      </c>
      <c r="AI129" s="180">
        <v>6047</v>
      </c>
      <c r="AJ129" s="182">
        <f t="shared" si="204"/>
        <v>426313.5</v>
      </c>
      <c r="AK129" s="180">
        <v>79.75</v>
      </c>
      <c r="AL129" s="180">
        <v>54</v>
      </c>
      <c r="AM129" s="182">
        <f t="shared" si="205"/>
        <v>4306.5</v>
      </c>
      <c r="AN129" s="180">
        <v>75.52</v>
      </c>
      <c r="AO129" s="180">
        <v>8797</v>
      </c>
      <c r="AP129" s="182">
        <f t="shared" si="206"/>
        <v>664349.43999999994</v>
      </c>
      <c r="AQ129" s="180">
        <v>90.44</v>
      </c>
      <c r="AR129" s="180">
        <v>54</v>
      </c>
      <c r="AS129" s="182">
        <f t="shared" si="207"/>
        <v>4883.76</v>
      </c>
      <c r="AT129" s="180">
        <v>83.08</v>
      </c>
      <c r="AU129" s="180">
        <v>396</v>
      </c>
      <c r="AV129" s="182">
        <f t="shared" si="208"/>
        <v>32899.68</v>
      </c>
      <c r="AW129" s="180">
        <v>102.77</v>
      </c>
      <c r="AX129" s="180">
        <v>2</v>
      </c>
      <c r="AY129" s="182">
        <f t="shared" si="209"/>
        <v>205.54</v>
      </c>
      <c r="AZ129" s="180">
        <v>91.93</v>
      </c>
      <c r="BA129" s="180">
        <v>2</v>
      </c>
      <c r="BB129" s="182">
        <f t="shared" si="210"/>
        <v>183.86</v>
      </c>
      <c r="BC129" s="188">
        <v>0</v>
      </c>
      <c r="BD129" s="180">
        <v>0</v>
      </c>
      <c r="BE129" s="182">
        <f t="shared" si="211"/>
        <v>0</v>
      </c>
      <c r="BF129" s="180">
        <v>108.3</v>
      </c>
      <c r="BG129" s="180">
        <v>3</v>
      </c>
      <c r="BH129" s="182">
        <f t="shared" si="212"/>
        <v>324.89999999999998</v>
      </c>
      <c r="BI129" s="188">
        <v>0</v>
      </c>
      <c r="BJ129" s="180">
        <v>0</v>
      </c>
      <c r="BK129" s="182">
        <f t="shared" si="213"/>
        <v>0</v>
      </c>
      <c r="BL129" s="180">
        <v>71.239999999999995</v>
      </c>
      <c r="BM129" s="180">
        <f t="shared" si="214"/>
        <v>20325</v>
      </c>
      <c r="BN129" s="182">
        <f t="shared" si="215"/>
        <v>1447953</v>
      </c>
      <c r="BO129" s="180">
        <v>84.89</v>
      </c>
      <c r="BP129" s="180">
        <f t="shared" si="216"/>
        <v>115</v>
      </c>
      <c r="BQ129" s="182">
        <f t="shared" si="217"/>
        <v>9762.35</v>
      </c>
      <c r="BR129" s="180">
        <v>1968084.47</v>
      </c>
      <c r="BS129" s="180">
        <v>1141526.3400000001</v>
      </c>
      <c r="BT129" s="188">
        <v>-33333</v>
      </c>
      <c r="BU129" s="180">
        <v>545662</v>
      </c>
      <c r="BV129" s="180">
        <v>76540267.069999993</v>
      </c>
      <c r="BW129" s="180">
        <v>386195.66</v>
      </c>
      <c r="BX129" s="180">
        <v>1283669.57</v>
      </c>
      <c r="BY129" s="180">
        <v>74870402</v>
      </c>
      <c r="BZ129" s="180">
        <v>4.0999999999999996</v>
      </c>
      <c r="CA129" s="188">
        <v>-33333</v>
      </c>
    </row>
    <row r="130" spans="2:79" x14ac:dyDescent="0.2">
      <c r="B130" s="185" t="s">
        <v>488</v>
      </c>
      <c r="C130" s="185" t="s">
        <v>489</v>
      </c>
      <c r="D130" s="186"/>
      <c r="E130" s="185" t="s">
        <v>490</v>
      </c>
      <c r="F130" s="180">
        <v>48</v>
      </c>
      <c r="G130" s="188">
        <v>0</v>
      </c>
      <c r="H130" s="180">
        <v>80.989999999999995</v>
      </c>
      <c r="I130" s="181">
        <f>VLOOKUP($B130,'[2]A - Dwelling Stock'!$B$13:$AH$463,32,FALSE)</f>
        <v>20529</v>
      </c>
      <c r="J130" s="182">
        <f t="shared" si="196"/>
        <v>1662643.71</v>
      </c>
      <c r="K130" s="180">
        <v>0</v>
      </c>
      <c r="L130" s="182">
        <f>VLOOKUP($C130,'[2]A - Dwelling Stock'!$C$13:$AH$463,32,FALSE)</f>
        <v>0</v>
      </c>
      <c r="M130" s="182">
        <f t="shared" si="159"/>
        <v>0</v>
      </c>
      <c r="N130" s="183">
        <v>74.760000000000005</v>
      </c>
      <c r="O130" s="181">
        <f>VLOOKUP($B130,'[2]A - Dwelling Stock'!$B$13:$AH$463,32,FALSE)</f>
        <v>20529</v>
      </c>
      <c r="P130" s="182">
        <f t="shared" si="197"/>
        <v>1534748.04</v>
      </c>
      <c r="Q130" s="188">
        <v>0</v>
      </c>
      <c r="R130" s="182">
        <f>VLOOKUP($C130,'[2]A - Dwelling Stock'!$C$13:$AH$463,32,FALSE)</f>
        <v>0</v>
      </c>
      <c r="S130" s="182">
        <f t="shared" si="161"/>
        <v>0</v>
      </c>
      <c r="T130" s="182">
        <f t="shared" si="198"/>
        <v>1534748.04</v>
      </c>
      <c r="U130" s="184">
        <f t="shared" si="199"/>
        <v>74.760000000000005</v>
      </c>
      <c r="V130" s="183">
        <v>49.82</v>
      </c>
      <c r="W130" s="182">
        <v>76</v>
      </c>
      <c r="X130" s="182">
        <f t="shared" si="200"/>
        <v>3786.32</v>
      </c>
      <c r="Y130" s="188">
        <v>0</v>
      </c>
      <c r="Z130" s="180">
        <v>0</v>
      </c>
      <c r="AA130" s="182">
        <f t="shared" si="201"/>
        <v>0</v>
      </c>
      <c r="AB130" s="180">
        <v>67.44</v>
      </c>
      <c r="AC130" s="180">
        <v>4907</v>
      </c>
      <c r="AD130" s="182">
        <f t="shared" si="202"/>
        <v>330928.08</v>
      </c>
      <c r="AE130" s="188">
        <v>0</v>
      </c>
      <c r="AF130" s="180">
        <v>0</v>
      </c>
      <c r="AG130" s="182">
        <f t="shared" si="203"/>
        <v>0</v>
      </c>
      <c r="AH130" s="180">
        <v>73.319999999999993</v>
      </c>
      <c r="AI130" s="180">
        <v>6633</v>
      </c>
      <c r="AJ130" s="182">
        <f t="shared" si="204"/>
        <v>486331.55999999994</v>
      </c>
      <c r="AK130" s="188">
        <v>0</v>
      </c>
      <c r="AL130" s="180">
        <v>0</v>
      </c>
      <c r="AM130" s="182">
        <f t="shared" si="205"/>
        <v>0</v>
      </c>
      <c r="AN130" s="180">
        <v>79.790000000000006</v>
      </c>
      <c r="AO130" s="180">
        <v>8672</v>
      </c>
      <c r="AP130" s="182">
        <f t="shared" si="206"/>
        <v>691938.88</v>
      </c>
      <c r="AQ130" s="188">
        <v>0</v>
      </c>
      <c r="AR130" s="189">
        <v>0</v>
      </c>
      <c r="AS130" s="182">
        <f t="shared" si="207"/>
        <v>0</v>
      </c>
      <c r="AT130" s="180">
        <v>88.11</v>
      </c>
      <c r="AU130" s="180">
        <v>237</v>
      </c>
      <c r="AV130" s="182">
        <f t="shared" si="208"/>
        <v>20882.07</v>
      </c>
      <c r="AW130" s="188">
        <v>0</v>
      </c>
      <c r="AX130" s="189">
        <v>0</v>
      </c>
      <c r="AY130" s="182">
        <f t="shared" si="209"/>
        <v>0</v>
      </c>
      <c r="AZ130" s="180">
        <v>92.92</v>
      </c>
      <c r="BA130" s="180">
        <v>3</v>
      </c>
      <c r="BB130" s="182">
        <f t="shared" si="210"/>
        <v>278.76</v>
      </c>
      <c r="BC130" s="188">
        <v>0</v>
      </c>
      <c r="BD130" s="189">
        <v>0</v>
      </c>
      <c r="BE130" s="182">
        <f t="shared" si="211"/>
        <v>0</v>
      </c>
      <c r="BF130" s="180">
        <v>89.92</v>
      </c>
      <c r="BG130" s="180">
        <v>1</v>
      </c>
      <c r="BH130" s="182">
        <f t="shared" si="212"/>
        <v>89.92</v>
      </c>
      <c r="BI130" s="188">
        <v>0</v>
      </c>
      <c r="BJ130" s="189">
        <v>0</v>
      </c>
      <c r="BK130" s="182">
        <f t="shared" si="213"/>
        <v>0</v>
      </c>
      <c r="BL130" s="180">
        <v>74.760000000000005</v>
      </c>
      <c r="BM130" s="180">
        <f t="shared" si="214"/>
        <v>20529</v>
      </c>
      <c r="BN130" s="182">
        <f t="shared" si="215"/>
        <v>1534748.04</v>
      </c>
      <c r="BO130" s="188">
        <v>0</v>
      </c>
      <c r="BP130" s="180">
        <f t="shared" si="216"/>
        <v>0</v>
      </c>
      <c r="BQ130" s="182">
        <f t="shared" si="217"/>
        <v>0</v>
      </c>
      <c r="BR130" s="180">
        <v>3460128</v>
      </c>
      <c r="BS130" s="180">
        <v>2715642</v>
      </c>
      <c r="BT130" s="180">
        <v>782565</v>
      </c>
      <c r="BU130" s="180">
        <v>1622450</v>
      </c>
      <c r="BV130" s="180">
        <v>83899632</v>
      </c>
      <c r="BW130" s="180">
        <v>386337</v>
      </c>
      <c r="BX130" s="180">
        <v>1131341</v>
      </c>
      <c r="BY130" s="180">
        <v>82381954</v>
      </c>
      <c r="BZ130" s="180">
        <v>7.4</v>
      </c>
      <c r="CA130" s="180">
        <v>99.1</v>
      </c>
    </row>
    <row r="131" spans="2:79" x14ac:dyDescent="0.2">
      <c r="B131" s="185" t="s">
        <v>491</v>
      </c>
      <c r="C131" s="185" t="s">
        <v>492</v>
      </c>
      <c r="D131" s="186"/>
      <c r="E131" s="185" t="s">
        <v>493</v>
      </c>
      <c r="F131" s="180">
        <v>50</v>
      </c>
      <c r="G131" s="180">
        <v>50</v>
      </c>
      <c r="H131" s="180">
        <v>76.42</v>
      </c>
      <c r="I131" s="181">
        <f>VLOOKUP($B131,'[2]A - Dwelling Stock'!$B$13:$AH$463,32,FALSE)</f>
        <v>40095</v>
      </c>
      <c r="J131" s="182">
        <f t="shared" si="196"/>
        <v>3064059.9</v>
      </c>
      <c r="K131" s="180">
        <v>95.13</v>
      </c>
      <c r="L131" s="182">
        <f>VLOOKUP($C131,'[2]A - Dwelling Stock'!$C$13:$AH$463,32,FALSE)</f>
        <v>100</v>
      </c>
      <c r="M131" s="182">
        <f t="shared" si="159"/>
        <v>9513</v>
      </c>
      <c r="N131" s="183">
        <v>73.48</v>
      </c>
      <c r="O131" s="181">
        <f>VLOOKUP($B131,'[2]A - Dwelling Stock'!$B$13:$AH$463,32,FALSE)</f>
        <v>40095</v>
      </c>
      <c r="P131" s="182">
        <f t="shared" si="197"/>
        <v>2946180.6</v>
      </c>
      <c r="Q131" s="180">
        <v>91.47</v>
      </c>
      <c r="R131" s="182">
        <f>VLOOKUP($C131,'[2]A - Dwelling Stock'!$C$13:$AH$463,32,FALSE)</f>
        <v>100</v>
      </c>
      <c r="S131" s="182">
        <f t="shared" si="161"/>
        <v>9147</v>
      </c>
      <c r="T131" s="182">
        <f t="shared" si="198"/>
        <v>2955327.6</v>
      </c>
      <c r="U131" s="184">
        <f t="shared" si="199"/>
        <v>73.524756810548581</v>
      </c>
      <c r="V131" s="183">
        <v>61.91</v>
      </c>
      <c r="W131" s="182">
        <v>344</v>
      </c>
      <c r="X131" s="182">
        <f t="shared" si="200"/>
        <v>21297.039999999997</v>
      </c>
      <c r="Y131" s="180">
        <v>0</v>
      </c>
      <c r="Z131" s="180">
        <v>0</v>
      </c>
      <c r="AA131" s="182">
        <f t="shared" si="201"/>
        <v>0</v>
      </c>
      <c r="AB131" s="180">
        <v>65.19</v>
      </c>
      <c r="AC131" s="180">
        <v>13672</v>
      </c>
      <c r="AD131" s="182">
        <f t="shared" si="202"/>
        <v>891277.67999999993</v>
      </c>
      <c r="AE131" s="180">
        <v>82.54</v>
      </c>
      <c r="AF131" s="180">
        <v>20</v>
      </c>
      <c r="AG131" s="182">
        <f t="shared" si="203"/>
        <v>1650.8000000000002</v>
      </c>
      <c r="AH131" s="180">
        <v>74.08</v>
      </c>
      <c r="AI131" s="180">
        <v>14367</v>
      </c>
      <c r="AJ131" s="182">
        <f t="shared" si="204"/>
        <v>1064307.3599999999</v>
      </c>
      <c r="AK131" s="180">
        <v>88.15</v>
      </c>
      <c r="AL131" s="180">
        <v>39</v>
      </c>
      <c r="AM131" s="182">
        <f t="shared" si="205"/>
        <v>3437.8500000000004</v>
      </c>
      <c r="AN131" s="180">
        <v>82.52</v>
      </c>
      <c r="AO131" s="180">
        <v>11343</v>
      </c>
      <c r="AP131" s="182">
        <f t="shared" si="206"/>
        <v>936024.36</v>
      </c>
      <c r="AQ131" s="180">
        <v>90.14</v>
      </c>
      <c r="AR131" s="180">
        <v>27</v>
      </c>
      <c r="AS131" s="182">
        <f t="shared" si="207"/>
        <v>2433.7800000000002</v>
      </c>
      <c r="AT131" s="180">
        <v>89.15</v>
      </c>
      <c r="AU131" s="180">
        <v>346</v>
      </c>
      <c r="AV131" s="182">
        <f t="shared" si="208"/>
        <v>30845.9</v>
      </c>
      <c r="AW131" s="180">
        <v>115.7</v>
      </c>
      <c r="AX131" s="180">
        <v>13</v>
      </c>
      <c r="AY131" s="182">
        <f t="shared" si="209"/>
        <v>1504.1000000000001</v>
      </c>
      <c r="AZ131" s="180">
        <v>91.01</v>
      </c>
      <c r="BA131" s="180">
        <v>18</v>
      </c>
      <c r="BB131" s="182">
        <f t="shared" si="210"/>
        <v>1638.18</v>
      </c>
      <c r="BC131" s="180">
        <v>120</v>
      </c>
      <c r="BD131" s="180">
        <v>1</v>
      </c>
      <c r="BE131" s="182">
        <f t="shared" si="211"/>
        <v>120</v>
      </c>
      <c r="BF131" s="180">
        <v>105.95</v>
      </c>
      <c r="BG131" s="180">
        <v>5</v>
      </c>
      <c r="BH131" s="182">
        <f t="shared" si="212"/>
        <v>529.75</v>
      </c>
      <c r="BI131" s="180">
        <v>0</v>
      </c>
      <c r="BJ131" s="180">
        <v>0</v>
      </c>
      <c r="BK131" s="182">
        <f t="shared" si="213"/>
        <v>0</v>
      </c>
      <c r="BL131" s="180">
        <v>73.48</v>
      </c>
      <c r="BM131" s="180">
        <f t="shared" si="214"/>
        <v>40095</v>
      </c>
      <c r="BN131" s="182">
        <f t="shared" si="215"/>
        <v>2946180.6</v>
      </c>
      <c r="BO131" s="180">
        <v>91.47</v>
      </c>
      <c r="BP131" s="180">
        <f t="shared" si="216"/>
        <v>100</v>
      </c>
      <c r="BQ131" s="182">
        <f t="shared" si="217"/>
        <v>9147</v>
      </c>
      <c r="BR131" s="180">
        <v>6172727</v>
      </c>
      <c r="BS131" s="180">
        <v>3055031</v>
      </c>
      <c r="BT131" s="180">
        <v>2016574</v>
      </c>
      <c r="BU131" s="180">
        <v>69741</v>
      </c>
      <c r="BV131" s="180">
        <v>154969351</v>
      </c>
      <c r="BW131" s="180">
        <v>7548</v>
      </c>
      <c r="BX131" s="180">
        <v>2670493</v>
      </c>
      <c r="BY131" s="180">
        <v>152291310</v>
      </c>
      <c r="BZ131" s="180">
        <v>6</v>
      </c>
      <c r="CA131" s="180">
        <v>98.7</v>
      </c>
    </row>
    <row r="132" spans="2:79" x14ac:dyDescent="0.2">
      <c r="F132" s="143"/>
      <c r="G132" s="143"/>
      <c r="H132" s="143"/>
      <c r="I132" s="174"/>
      <c r="J132" s="172"/>
      <c r="K132" s="143"/>
      <c r="L132" s="172"/>
      <c r="M132" s="182">
        <f t="shared" si="159"/>
        <v>0</v>
      </c>
      <c r="N132" s="176"/>
      <c r="O132" s="174"/>
      <c r="P132" s="172"/>
      <c r="Q132" s="143"/>
      <c r="R132" s="172"/>
      <c r="S132" s="182"/>
      <c r="T132" s="182"/>
      <c r="U132" s="182"/>
      <c r="V132" s="176"/>
      <c r="W132" s="182"/>
      <c r="X132" s="172"/>
      <c r="Y132" s="143"/>
      <c r="Z132" s="180"/>
      <c r="AA132" s="172"/>
      <c r="AB132" s="143"/>
      <c r="AC132" s="180"/>
      <c r="AD132" s="172"/>
      <c r="AE132" s="143"/>
      <c r="AF132" s="180"/>
      <c r="AG132" s="172"/>
      <c r="AH132" s="143"/>
      <c r="AI132" s="180"/>
      <c r="AJ132" s="172"/>
      <c r="AK132" s="143"/>
      <c r="AL132" s="180"/>
      <c r="AM132" s="172"/>
      <c r="AN132" s="143"/>
      <c r="AO132" s="180"/>
      <c r="AP132" s="172"/>
      <c r="AQ132" s="143"/>
      <c r="AR132" s="180"/>
      <c r="AS132" s="172"/>
      <c r="AT132" s="143"/>
      <c r="AU132" s="180"/>
      <c r="AV132" s="172"/>
      <c r="AW132" s="143"/>
      <c r="AX132" s="180"/>
      <c r="AY132" s="172"/>
      <c r="AZ132" s="143"/>
      <c r="BA132" s="180"/>
      <c r="BB132" s="172"/>
      <c r="BC132" s="143"/>
      <c r="BD132" s="180"/>
      <c r="BE132" s="172"/>
      <c r="BF132" s="143"/>
      <c r="BG132" s="180"/>
      <c r="BH132" s="172"/>
      <c r="BI132" s="143"/>
      <c r="BJ132" s="180"/>
      <c r="BK132" s="172"/>
      <c r="BL132" s="143"/>
      <c r="BM132" s="143"/>
      <c r="BN132" s="172"/>
      <c r="BO132" s="143"/>
      <c r="BP132" s="143"/>
      <c r="BQ132" s="172"/>
      <c r="BR132" s="168"/>
      <c r="BS132" s="168"/>
      <c r="BT132" s="143"/>
      <c r="BU132" s="143"/>
      <c r="BV132" s="168"/>
      <c r="BW132" s="168"/>
      <c r="BX132" s="168"/>
      <c r="BY132" s="143"/>
      <c r="BZ132" s="177"/>
      <c r="CA132" s="173"/>
    </row>
    <row r="133" spans="2:79" s="203" customFormat="1" x14ac:dyDescent="0.2">
      <c r="B133" s="204"/>
      <c r="C133" s="204" t="s">
        <v>494</v>
      </c>
      <c r="D133" s="205" t="s">
        <v>495</v>
      </c>
      <c r="E133" s="204"/>
      <c r="F133" s="206" t="e">
        <v>#N/A</v>
      </c>
      <c r="G133" s="206" t="e">
        <v>#N/A</v>
      </c>
      <c r="H133" s="206" t="e">
        <v>#N/A</v>
      </c>
      <c r="I133" s="207">
        <f>VLOOKUP($C133,'[2]A - Dwelling Stock'!$C$13:$AH$463,31,FALSE)</f>
        <v>77850</v>
      </c>
      <c r="J133" s="208">
        <f>SUM(J134:J138)/I133</f>
        <v>80.686526140012859</v>
      </c>
      <c r="K133" s="206" t="e">
        <v>#N/A</v>
      </c>
      <c r="L133" s="195">
        <f>VLOOKUP($C133,'[2]A - Dwelling Stock'!$C$13:$AH$463,32,FALSE)</f>
        <v>94</v>
      </c>
      <c r="M133" s="208">
        <f>SUM(M134:M138)/L133</f>
        <v>133.4336170212766</v>
      </c>
      <c r="N133" s="209" t="e">
        <v>#N/A</v>
      </c>
      <c r="O133" s="207">
        <f>VLOOKUP($C133,'[2]A - Dwelling Stock'!$C$13:$AH$463,31,FALSE)</f>
        <v>77850</v>
      </c>
      <c r="P133" s="208">
        <f>SUM(P134:P138)/O133</f>
        <v>76.372163262684651</v>
      </c>
      <c r="Q133" s="206" t="e">
        <v>#N/A</v>
      </c>
      <c r="R133" s="195">
        <f>VLOOKUP($C133,'[2]A - Dwelling Stock'!$C$13:$AH$463,32,FALSE)</f>
        <v>94</v>
      </c>
      <c r="S133" s="208">
        <f>SUM(S134:S138)/R133</f>
        <v>126.39148936170211</v>
      </c>
      <c r="T133" s="208"/>
      <c r="U133" s="208">
        <f>SUM(T134:T138)/(O133+R133)</f>
        <v>76.432486272195419</v>
      </c>
      <c r="V133" s="209" t="e">
        <v>#N/A</v>
      </c>
      <c r="W133" s="210">
        <f t="shared" ref="W133" si="218">SUM(W134:W138)</f>
        <v>636</v>
      </c>
      <c r="X133" s="208">
        <f>SUM(X134:X138)/W133</f>
        <v>59.181037735849053</v>
      </c>
      <c r="Y133" s="206" t="e">
        <v>#N/A</v>
      </c>
      <c r="Z133" s="211">
        <f t="shared" ref="Z133" si="219">SUM(Z134:Z138)</f>
        <v>0</v>
      </c>
      <c r="AA133" s="208">
        <v>0</v>
      </c>
      <c r="AB133" s="206" t="e">
        <v>#N/A</v>
      </c>
      <c r="AC133" s="211">
        <f t="shared" ref="AC133" si="220">SUM(AC134:AC138)</f>
        <v>16903</v>
      </c>
      <c r="AD133" s="208">
        <f>SUM(AD134:AD138)/AC133</f>
        <v>67.994367272081888</v>
      </c>
      <c r="AE133" s="206" t="e">
        <v>#N/A</v>
      </c>
      <c r="AF133" s="211">
        <f t="shared" ref="AF133" si="221">SUM(AF134:AF138)</f>
        <v>8</v>
      </c>
      <c r="AG133" s="208">
        <f>SUM(AG134:AG138)/AF133</f>
        <v>83.07</v>
      </c>
      <c r="AH133" s="206" t="e">
        <v>#N/A</v>
      </c>
      <c r="AI133" s="211">
        <f t="shared" ref="AI133" si="222">SUM(AI134:AI138)</f>
        <v>30029</v>
      </c>
      <c r="AJ133" s="208">
        <f>SUM(AJ134:AJ138)/AI133</f>
        <v>76.756644576908982</v>
      </c>
      <c r="AK133" s="206" t="e">
        <v>#N/A</v>
      </c>
      <c r="AL133" s="211">
        <f t="shared" ref="AL133" si="223">SUM(AL134:AL138)</f>
        <v>20</v>
      </c>
      <c r="AM133" s="208">
        <f>SUM(AM134:AM138)/AL133</f>
        <v>97.99</v>
      </c>
      <c r="AN133" s="206" t="e">
        <v>#N/A</v>
      </c>
      <c r="AO133" s="211">
        <f t="shared" ref="AO133" si="224">SUM(AO134:AO138)</f>
        <v>28675</v>
      </c>
      <c r="AP133" s="208">
        <f>SUM(AP134:AP138)/AO133</f>
        <v>84.199868875326942</v>
      </c>
      <c r="AQ133" s="206" t="e">
        <v>#N/A</v>
      </c>
      <c r="AR133" s="211">
        <f t="shared" ref="AR133" si="225">SUM(AR134:AR138)</f>
        <v>4</v>
      </c>
      <c r="AS133" s="208">
        <f>SUM(AS134:AS138)/AR133</f>
        <v>110.6</v>
      </c>
      <c r="AT133" s="206" t="e">
        <v>#N/A</v>
      </c>
      <c r="AU133" s="211">
        <f t="shared" ref="AU133" si="226">SUM(AU134:AU138)</f>
        <v>1511</v>
      </c>
      <c r="AV133" s="208">
        <f>SUM(AV134:AV138)/AU133</f>
        <v>89.315314361350104</v>
      </c>
      <c r="AW133" s="206" t="e">
        <v>#N/A</v>
      </c>
      <c r="AX133" s="211">
        <f t="shared" ref="AX133" si="227">SUM(AX134:AX138)</f>
        <v>0</v>
      </c>
      <c r="AY133" s="208">
        <v>0</v>
      </c>
      <c r="AZ133" s="206" t="e">
        <v>#N/A</v>
      </c>
      <c r="BA133" s="211">
        <f t="shared" ref="BA133" si="228">SUM(BA134:BA138)</f>
        <v>73</v>
      </c>
      <c r="BB133" s="208">
        <f>SUM(BB134:BB138)/BA133</f>
        <v>95.203561643835613</v>
      </c>
      <c r="BC133" s="206" t="e">
        <v>#N/A</v>
      </c>
      <c r="BD133" s="211">
        <f t="shared" ref="BD133" si="229">SUM(BD134:BD138)</f>
        <v>0</v>
      </c>
      <c r="BE133" s="208">
        <v>0</v>
      </c>
      <c r="BF133" s="206" t="e">
        <v>#N/A</v>
      </c>
      <c r="BG133" s="211">
        <f t="shared" ref="BG133" si="230">SUM(BG134:BG138)</f>
        <v>19</v>
      </c>
      <c r="BH133" s="208">
        <f>SUM(BH134:BH138)/BG133</f>
        <v>110.29210526315788</v>
      </c>
      <c r="BI133" s="206" t="e">
        <v>#N/A</v>
      </c>
      <c r="BJ133" s="211">
        <f t="shared" ref="BJ133" si="231">SUM(BJ134:BJ138)</f>
        <v>0</v>
      </c>
      <c r="BK133" s="208">
        <v>0</v>
      </c>
      <c r="BL133" s="206" t="e">
        <v>#N/A</v>
      </c>
      <c r="BM133" s="206">
        <f>SUM(BM134:BM138)</f>
        <v>77846</v>
      </c>
      <c r="BN133" s="208">
        <f>SUM(BN134:BN138)/BM133</f>
        <v>76.370196284972891</v>
      </c>
      <c r="BO133" s="206" t="e">
        <v>#N/A</v>
      </c>
      <c r="BP133" s="206">
        <f>SUM(BP134:BP138)</f>
        <v>32</v>
      </c>
      <c r="BQ133" s="208">
        <f>SUM(BQ134:BQ138)/BP133</f>
        <v>95.83</v>
      </c>
      <c r="BR133" s="206" t="e">
        <v>#N/A</v>
      </c>
      <c r="BS133" s="206" t="e">
        <v>#N/A</v>
      </c>
      <c r="BT133" s="206" t="e">
        <v>#N/A</v>
      </c>
      <c r="BU133" s="206" t="e">
        <v>#N/A</v>
      </c>
      <c r="BV133" s="206" t="e">
        <v>#N/A</v>
      </c>
      <c r="BW133" s="206" t="e">
        <v>#N/A</v>
      </c>
      <c r="BX133" s="206" t="e">
        <v>#N/A</v>
      </c>
      <c r="BY133" s="206" t="e">
        <v>#N/A</v>
      </c>
      <c r="BZ133" s="206" t="e">
        <v>#N/A</v>
      </c>
      <c r="CA133" s="206" t="e">
        <v>#N/A</v>
      </c>
    </row>
    <row r="134" spans="2:79" x14ac:dyDescent="0.2">
      <c r="B134" s="185" t="s">
        <v>496</v>
      </c>
      <c r="C134" s="185" t="s">
        <v>497</v>
      </c>
      <c r="D134" s="186"/>
      <c r="E134" s="185" t="s">
        <v>498</v>
      </c>
      <c r="F134" s="180">
        <v>50</v>
      </c>
      <c r="G134" s="180">
        <v>0</v>
      </c>
      <c r="H134" s="180">
        <v>80.510000000000005</v>
      </c>
      <c r="I134" s="181">
        <f>VLOOKUP($B134,'[2]A - Dwelling Stock'!$B$13:$AH$463,32,FALSE)</f>
        <v>19637</v>
      </c>
      <c r="J134" s="182">
        <f t="shared" ref="J134:J138" si="232">I134*H134</f>
        <v>1580974.87</v>
      </c>
      <c r="K134" s="180">
        <v>0</v>
      </c>
      <c r="L134" s="182">
        <f>VLOOKUP($C134,'[2]A - Dwelling Stock'!$C$13:$AH$463,32,FALSE)</f>
        <v>0</v>
      </c>
      <c r="M134" s="182">
        <f t="shared" si="159"/>
        <v>0</v>
      </c>
      <c r="N134" s="183">
        <v>77.41</v>
      </c>
      <c r="O134" s="181">
        <f>VLOOKUP($B134,'[2]A - Dwelling Stock'!$B$13:$AH$463,32,FALSE)</f>
        <v>19637</v>
      </c>
      <c r="P134" s="182">
        <f t="shared" ref="P134:P138" si="233">O134*N134</f>
        <v>1520100.17</v>
      </c>
      <c r="Q134" s="180">
        <v>0</v>
      </c>
      <c r="R134" s="182">
        <f>VLOOKUP($C134,'[2]A - Dwelling Stock'!$C$13:$AH$463,32,FALSE)</f>
        <v>0</v>
      </c>
      <c r="S134" s="182">
        <f t="shared" si="161"/>
        <v>0</v>
      </c>
      <c r="T134" s="182">
        <f t="shared" ref="T134:T138" si="234">IF(O134=0,0,(P134+S134))</f>
        <v>1520100.17</v>
      </c>
      <c r="U134" s="184">
        <f t="shared" ref="U134:U138" si="235">IF(O134=0,0,T134/(O134+R134))</f>
        <v>77.41</v>
      </c>
      <c r="V134" s="183">
        <v>59.03</v>
      </c>
      <c r="W134" s="182">
        <v>262</v>
      </c>
      <c r="X134" s="182">
        <f t="shared" ref="X134:X138" si="236">W134*V134</f>
        <v>15465.86</v>
      </c>
      <c r="Y134" s="180">
        <v>0</v>
      </c>
      <c r="Z134" s="180">
        <v>0</v>
      </c>
      <c r="AA134" s="182">
        <f t="shared" ref="AA134:AA138" si="237">Z134*Y134</f>
        <v>0</v>
      </c>
      <c r="AB134" s="180">
        <v>69.349999999999994</v>
      </c>
      <c r="AC134" s="180">
        <v>4016</v>
      </c>
      <c r="AD134" s="182">
        <f t="shared" ref="AD134:AD138" si="238">AC134*AB134</f>
        <v>278509.59999999998</v>
      </c>
      <c r="AE134" s="180">
        <v>0</v>
      </c>
      <c r="AF134" s="180">
        <v>0</v>
      </c>
      <c r="AG134" s="182">
        <f t="shared" ref="AG134:AG138" si="239">AF134*AE134</f>
        <v>0</v>
      </c>
      <c r="AH134" s="180">
        <v>76.849999999999994</v>
      </c>
      <c r="AI134" s="180">
        <v>8904</v>
      </c>
      <c r="AJ134" s="182">
        <f t="shared" ref="AJ134:AJ138" si="240">AI134*AH134</f>
        <v>684272.39999999991</v>
      </c>
      <c r="AK134" s="180">
        <v>0</v>
      </c>
      <c r="AL134" s="180">
        <v>0</v>
      </c>
      <c r="AM134" s="182">
        <f t="shared" ref="AM134:AM138" si="241">AL134*AK134</f>
        <v>0</v>
      </c>
      <c r="AN134" s="180">
        <v>83.44</v>
      </c>
      <c r="AO134" s="180">
        <v>6107</v>
      </c>
      <c r="AP134" s="182">
        <f t="shared" ref="AP134:AP138" si="242">AO134*AN134</f>
        <v>509568.07999999996</v>
      </c>
      <c r="AQ134" s="180">
        <v>0</v>
      </c>
      <c r="AR134" s="180">
        <v>0</v>
      </c>
      <c r="AS134" s="182">
        <f t="shared" ref="AS134:AS138" si="243">AR134*AQ134</f>
        <v>0</v>
      </c>
      <c r="AT134" s="180">
        <v>88.31</v>
      </c>
      <c r="AU134" s="180">
        <v>343</v>
      </c>
      <c r="AV134" s="182">
        <f t="shared" ref="AV134:AV138" si="244">AU134*AT134</f>
        <v>30290.33</v>
      </c>
      <c r="AW134" s="180">
        <v>0</v>
      </c>
      <c r="AX134" s="180">
        <v>0</v>
      </c>
      <c r="AY134" s="182">
        <f t="shared" ref="AY134:AY138" si="245">AX134*AW134</f>
        <v>0</v>
      </c>
      <c r="AZ134" s="180">
        <v>93.54</v>
      </c>
      <c r="BA134" s="180">
        <v>4</v>
      </c>
      <c r="BB134" s="182">
        <f t="shared" ref="BB134:BB138" si="246">BA134*AZ134</f>
        <v>374.16</v>
      </c>
      <c r="BC134" s="180">
        <v>0</v>
      </c>
      <c r="BD134" s="180">
        <v>0</v>
      </c>
      <c r="BE134" s="182">
        <f t="shared" ref="BE134:BE138" si="247">BD134*BC134</f>
        <v>0</v>
      </c>
      <c r="BF134" s="180">
        <v>108.82</v>
      </c>
      <c r="BG134" s="180">
        <v>1</v>
      </c>
      <c r="BH134" s="182">
        <f t="shared" ref="BH134:BH138" si="248">BG134*BF134</f>
        <v>108.82</v>
      </c>
      <c r="BI134" s="180">
        <v>0</v>
      </c>
      <c r="BJ134" s="180">
        <v>0</v>
      </c>
      <c r="BK134" s="182">
        <f t="shared" ref="BK134:BK138" si="249">BJ134*BI134</f>
        <v>0</v>
      </c>
      <c r="BL134" s="180">
        <v>77.41</v>
      </c>
      <c r="BM134" s="180">
        <f t="shared" ref="BM134:BM138" si="250">SUM(W134,AC134,AI134,AO134,AU134,BA134,BG134)</f>
        <v>19637</v>
      </c>
      <c r="BN134" s="182">
        <f t="shared" ref="BN134:BN138" si="251">BM134*BL134</f>
        <v>1520100.17</v>
      </c>
      <c r="BO134" s="180">
        <v>0</v>
      </c>
      <c r="BP134" s="180">
        <f t="shared" ref="BP134:BP138" si="252">SUM(Z134,AF134,AL134,AR134,AX134,BD134,BJ134)</f>
        <v>0</v>
      </c>
      <c r="BQ134" s="182">
        <f t="shared" ref="BQ134:BQ138" si="253">BP134*BO134</f>
        <v>0</v>
      </c>
      <c r="BR134" s="180">
        <v>1935565.01</v>
      </c>
      <c r="BS134" s="180">
        <v>1089719.45</v>
      </c>
      <c r="BT134" s="180">
        <v>59379</v>
      </c>
      <c r="BU134" s="180">
        <v>456442</v>
      </c>
      <c r="BV134" s="180">
        <v>78855448.840000004</v>
      </c>
      <c r="BW134" s="180">
        <v>21041.200000000001</v>
      </c>
      <c r="BX134" s="180">
        <v>1645075.48</v>
      </c>
      <c r="BY134" s="180">
        <v>77189332</v>
      </c>
      <c r="BZ134" s="180">
        <v>3.8</v>
      </c>
      <c r="CA134" s="180">
        <v>99.9</v>
      </c>
    </row>
    <row r="135" spans="2:79" x14ac:dyDescent="0.2">
      <c r="B135" s="185" t="s">
        <v>499</v>
      </c>
      <c r="C135" s="185" t="s">
        <v>500</v>
      </c>
      <c r="D135" s="186"/>
      <c r="E135" s="185" t="s">
        <v>501</v>
      </c>
      <c r="F135" s="180">
        <v>49</v>
      </c>
      <c r="G135" s="180">
        <v>49</v>
      </c>
      <c r="H135" s="180">
        <v>82.11</v>
      </c>
      <c r="I135" s="181">
        <f>VLOOKUP($B135,'[2]A - Dwelling Stock'!$B$13:$AH$463,32,FALSE)</f>
        <v>25963</v>
      </c>
      <c r="J135" s="182">
        <f t="shared" si="232"/>
        <v>2131821.9300000002</v>
      </c>
      <c r="K135" s="180">
        <v>150.86000000000001</v>
      </c>
      <c r="L135" s="182">
        <f>VLOOKUP($C135,'[2]A - Dwelling Stock'!$C$13:$AH$463,32,FALSE)</f>
        <v>62</v>
      </c>
      <c r="M135" s="182">
        <f t="shared" si="159"/>
        <v>9353.3200000000015</v>
      </c>
      <c r="N135" s="183">
        <v>77.37</v>
      </c>
      <c r="O135" s="181">
        <f>VLOOKUP($B135,'[2]A - Dwelling Stock'!$B$13:$AH$463,32,FALSE)</f>
        <v>25963</v>
      </c>
      <c r="P135" s="182">
        <f t="shared" si="233"/>
        <v>2008757.31</v>
      </c>
      <c r="Q135" s="180">
        <v>142.16</v>
      </c>
      <c r="R135" s="182">
        <f>VLOOKUP($C135,'[2]A - Dwelling Stock'!$C$13:$AH$463,32,FALSE)</f>
        <v>62</v>
      </c>
      <c r="S135" s="182">
        <f t="shared" si="161"/>
        <v>8813.92</v>
      </c>
      <c r="T135" s="182">
        <f t="shared" si="234"/>
        <v>2017571.23</v>
      </c>
      <c r="U135" s="184">
        <f t="shared" si="235"/>
        <v>77.524350816522571</v>
      </c>
      <c r="V135" s="183">
        <v>58.52</v>
      </c>
      <c r="W135" s="182">
        <v>261</v>
      </c>
      <c r="X135" s="182">
        <f t="shared" si="236"/>
        <v>15273.720000000001</v>
      </c>
      <c r="Y135" s="180">
        <v>0</v>
      </c>
      <c r="Z135" s="180">
        <v>0</v>
      </c>
      <c r="AA135" s="182">
        <f t="shared" si="237"/>
        <v>0</v>
      </c>
      <c r="AB135" s="180">
        <v>66.22</v>
      </c>
      <c r="AC135" s="180">
        <v>5248</v>
      </c>
      <c r="AD135" s="182">
        <f t="shared" si="238"/>
        <v>347522.56</v>
      </c>
      <c r="AE135" s="180">
        <v>0</v>
      </c>
      <c r="AF135" s="180">
        <v>0</v>
      </c>
      <c r="AG135" s="182">
        <f t="shared" si="239"/>
        <v>0</v>
      </c>
      <c r="AH135" s="180">
        <v>75.67</v>
      </c>
      <c r="AI135" s="180">
        <v>9833</v>
      </c>
      <c r="AJ135" s="182">
        <f t="shared" si="240"/>
        <v>744063.11</v>
      </c>
      <c r="AK135" s="180">
        <v>142.16</v>
      </c>
      <c r="AL135" s="180">
        <v>0</v>
      </c>
      <c r="AM135" s="182">
        <f t="shared" si="241"/>
        <v>0</v>
      </c>
      <c r="AN135" s="180">
        <v>84.48</v>
      </c>
      <c r="AO135" s="180">
        <v>10022</v>
      </c>
      <c r="AP135" s="182">
        <f t="shared" si="242"/>
        <v>846658.56000000006</v>
      </c>
      <c r="AQ135" s="180">
        <v>0</v>
      </c>
      <c r="AR135" s="180">
        <v>0</v>
      </c>
      <c r="AS135" s="182">
        <f t="shared" si="243"/>
        <v>0</v>
      </c>
      <c r="AT135" s="180">
        <v>91.07</v>
      </c>
      <c r="AU135" s="180">
        <v>516</v>
      </c>
      <c r="AV135" s="182">
        <f t="shared" si="244"/>
        <v>46992.119999999995</v>
      </c>
      <c r="AW135" s="180">
        <v>0</v>
      </c>
      <c r="AX135" s="180">
        <v>0</v>
      </c>
      <c r="AY135" s="182">
        <f t="shared" si="245"/>
        <v>0</v>
      </c>
      <c r="AZ135" s="180">
        <v>95.66</v>
      </c>
      <c r="BA135" s="180">
        <v>62</v>
      </c>
      <c r="BB135" s="182">
        <f t="shared" si="246"/>
        <v>5930.92</v>
      </c>
      <c r="BC135" s="180">
        <v>0</v>
      </c>
      <c r="BD135" s="212">
        <v>0</v>
      </c>
      <c r="BE135" s="182">
        <f t="shared" si="247"/>
        <v>0</v>
      </c>
      <c r="BF135" s="180">
        <v>110.37</v>
      </c>
      <c r="BG135" s="180">
        <v>17</v>
      </c>
      <c r="BH135" s="182">
        <f t="shared" si="248"/>
        <v>1876.29</v>
      </c>
      <c r="BI135" s="180">
        <v>0</v>
      </c>
      <c r="BJ135" s="189">
        <v>0</v>
      </c>
      <c r="BK135" s="182">
        <f t="shared" si="249"/>
        <v>0</v>
      </c>
      <c r="BL135" s="180">
        <v>77.37</v>
      </c>
      <c r="BM135" s="180">
        <f t="shared" si="250"/>
        <v>25959</v>
      </c>
      <c r="BN135" s="182">
        <f t="shared" si="251"/>
        <v>2008447.83</v>
      </c>
      <c r="BO135" s="180">
        <v>142.16</v>
      </c>
      <c r="BP135" s="180">
        <f t="shared" si="252"/>
        <v>0</v>
      </c>
      <c r="BQ135" s="182">
        <f t="shared" si="253"/>
        <v>0</v>
      </c>
      <c r="BR135" s="180">
        <v>2540905.5499999998</v>
      </c>
      <c r="BS135" s="180">
        <v>3024800.94</v>
      </c>
      <c r="BT135" s="180">
        <v>213341</v>
      </c>
      <c r="BU135" s="180">
        <v>441659</v>
      </c>
      <c r="BV135" s="180">
        <v>115191447.52</v>
      </c>
      <c r="BW135" s="180">
        <v>1185.17</v>
      </c>
      <c r="BX135" s="180">
        <v>1995411.77</v>
      </c>
      <c r="BY135" s="180">
        <v>113194851</v>
      </c>
      <c r="BZ135" s="180">
        <v>4.8</v>
      </c>
      <c r="CA135" s="180">
        <v>99.8</v>
      </c>
    </row>
    <row r="136" spans="2:79" x14ac:dyDescent="0.2">
      <c r="B136" s="185" t="s">
        <v>502</v>
      </c>
      <c r="C136" s="185" t="s">
        <v>503</v>
      </c>
      <c r="D136" s="186"/>
      <c r="E136" s="185" t="s">
        <v>504</v>
      </c>
      <c r="F136" s="180">
        <v>50</v>
      </c>
      <c r="G136" s="180">
        <v>50</v>
      </c>
      <c r="H136" s="180">
        <v>79.39</v>
      </c>
      <c r="I136" s="181">
        <f>VLOOKUP($B136,'[2]A - Dwelling Stock'!$B$13:$AH$463,32,FALSE)</f>
        <v>14913</v>
      </c>
      <c r="J136" s="182">
        <f t="shared" si="232"/>
        <v>1183943.07</v>
      </c>
      <c r="K136" s="180">
        <v>99.67</v>
      </c>
      <c r="L136" s="182">
        <f>VLOOKUP($C136,'[2]A - Dwelling Stock'!$C$13:$AH$463,32,FALSE)</f>
        <v>32</v>
      </c>
      <c r="M136" s="182">
        <f t="shared" si="159"/>
        <v>3189.44</v>
      </c>
      <c r="N136" s="183">
        <v>76.34</v>
      </c>
      <c r="O136" s="181">
        <f>VLOOKUP($B136,'[2]A - Dwelling Stock'!$B$13:$AH$463,32,FALSE)</f>
        <v>14913</v>
      </c>
      <c r="P136" s="182">
        <f t="shared" si="233"/>
        <v>1138458.4200000002</v>
      </c>
      <c r="Q136" s="180">
        <v>95.84</v>
      </c>
      <c r="R136" s="182">
        <f>VLOOKUP($C136,'[2]A - Dwelling Stock'!$C$13:$AH$463,32,FALSE)</f>
        <v>32</v>
      </c>
      <c r="S136" s="182">
        <f t="shared" si="161"/>
        <v>3066.88</v>
      </c>
      <c r="T136" s="182">
        <f t="shared" si="234"/>
        <v>1141525.3</v>
      </c>
      <c r="U136" s="184">
        <f t="shared" si="235"/>
        <v>76.381753094680505</v>
      </c>
      <c r="V136" s="183">
        <v>57.92</v>
      </c>
      <c r="W136" s="182">
        <v>23</v>
      </c>
      <c r="X136" s="182">
        <f t="shared" si="236"/>
        <v>1332.16</v>
      </c>
      <c r="Y136" s="180">
        <v>0</v>
      </c>
      <c r="Z136" s="180">
        <v>0</v>
      </c>
      <c r="AA136" s="182">
        <f t="shared" si="237"/>
        <v>0</v>
      </c>
      <c r="AB136" s="180">
        <v>66.97</v>
      </c>
      <c r="AC136" s="180">
        <v>3579</v>
      </c>
      <c r="AD136" s="182">
        <f t="shared" si="238"/>
        <v>239685.63</v>
      </c>
      <c r="AE136" s="180">
        <v>83.07</v>
      </c>
      <c r="AF136" s="180">
        <v>8</v>
      </c>
      <c r="AG136" s="182">
        <f t="shared" si="239"/>
        <v>664.56</v>
      </c>
      <c r="AH136" s="180">
        <v>74.95</v>
      </c>
      <c r="AI136" s="180">
        <v>5229</v>
      </c>
      <c r="AJ136" s="182">
        <f t="shared" si="240"/>
        <v>391913.55</v>
      </c>
      <c r="AK136" s="180">
        <v>97.99</v>
      </c>
      <c r="AL136" s="180">
        <v>20</v>
      </c>
      <c r="AM136" s="182">
        <f t="shared" si="241"/>
        <v>1959.8</v>
      </c>
      <c r="AN136" s="180">
        <v>82.9</v>
      </c>
      <c r="AO136" s="180">
        <v>5726</v>
      </c>
      <c r="AP136" s="182">
        <f t="shared" si="242"/>
        <v>474685.4</v>
      </c>
      <c r="AQ136" s="180">
        <v>110.6</v>
      </c>
      <c r="AR136" s="180">
        <v>4</v>
      </c>
      <c r="AS136" s="182">
        <f t="shared" si="243"/>
        <v>442.4</v>
      </c>
      <c r="AT136" s="180">
        <v>87.98</v>
      </c>
      <c r="AU136" s="180">
        <v>351</v>
      </c>
      <c r="AV136" s="182">
        <f t="shared" si="244"/>
        <v>30880.980000000003</v>
      </c>
      <c r="AW136" s="180">
        <v>0</v>
      </c>
      <c r="AX136" s="180">
        <v>0</v>
      </c>
      <c r="AY136" s="182">
        <f t="shared" si="245"/>
        <v>0</v>
      </c>
      <c r="AZ136" s="180">
        <v>93.32</v>
      </c>
      <c r="BA136" s="180">
        <v>4</v>
      </c>
      <c r="BB136" s="182">
        <f t="shared" si="246"/>
        <v>373.28</v>
      </c>
      <c r="BC136" s="180">
        <v>0</v>
      </c>
      <c r="BD136" s="180">
        <v>0</v>
      </c>
      <c r="BE136" s="182">
        <f t="shared" si="247"/>
        <v>0</v>
      </c>
      <c r="BF136" s="180">
        <v>110.44</v>
      </c>
      <c r="BG136" s="180">
        <v>1</v>
      </c>
      <c r="BH136" s="182">
        <f t="shared" si="248"/>
        <v>110.44</v>
      </c>
      <c r="BI136" s="180">
        <v>0</v>
      </c>
      <c r="BJ136" s="180">
        <v>0</v>
      </c>
      <c r="BK136" s="182">
        <f t="shared" si="249"/>
        <v>0</v>
      </c>
      <c r="BL136" s="180">
        <v>76.33</v>
      </c>
      <c r="BM136" s="180">
        <f t="shared" si="250"/>
        <v>14913</v>
      </c>
      <c r="BN136" s="182">
        <f t="shared" si="251"/>
        <v>1138309.29</v>
      </c>
      <c r="BO136" s="180">
        <v>95.83</v>
      </c>
      <c r="BP136" s="180">
        <f t="shared" si="252"/>
        <v>32</v>
      </c>
      <c r="BQ136" s="182">
        <f t="shared" si="253"/>
        <v>3066.56</v>
      </c>
      <c r="BR136" s="180">
        <v>1691450.11</v>
      </c>
      <c r="BS136" s="180">
        <v>980386.34</v>
      </c>
      <c r="BT136" s="180">
        <v>462637</v>
      </c>
      <c r="BU136" s="180">
        <v>126199</v>
      </c>
      <c r="BV136" s="180">
        <v>59543501.619999997</v>
      </c>
      <c r="BW136" s="180">
        <v>35000.9</v>
      </c>
      <c r="BX136" s="180">
        <v>2008867.32</v>
      </c>
      <c r="BY136" s="180">
        <v>57499633</v>
      </c>
      <c r="BZ136" s="180">
        <v>4.5</v>
      </c>
      <c r="CA136" s="180">
        <v>99.2</v>
      </c>
    </row>
    <row r="137" spans="2:79" x14ac:dyDescent="0.2">
      <c r="B137" s="185" t="s">
        <v>505</v>
      </c>
      <c r="C137" s="185" t="s">
        <v>506</v>
      </c>
      <c r="D137" s="186"/>
      <c r="E137" s="185" t="s">
        <v>507</v>
      </c>
      <c r="F137" s="180">
        <v>48</v>
      </c>
      <c r="G137" s="180">
        <v>0</v>
      </c>
      <c r="H137" s="180">
        <v>79.87</v>
      </c>
      <c r="I137" s="181">
        <f>VLOOKUP($B137,'[2]A - Dwelling Stock'!$B$13:$AH$463,32,FALSE)</f>
        <v>17337</v>
      </c>
      <c r="J137" s="182">
        <f t="shared" si="232"/>
        <v>1384706.1900000002</v>
      </c>
      <c r="K137" s="180">
        <v>0</v>
      </c>
      <c r="L137" s="182">
        <f>VLOOKUP($C137,'[2]A - Dwelling Stock'!$C$13:$AH$463,32,FALSE)</f>
        <v>0</v>
      </c>
      <c r="M137" s="182">
        <f t="shared" si="159"/>
        <v>0</v>
      </c>
      <c r="N137" s="183">
        <v>73.73</v>
      </c>
      <c r="O137" s="181">
        <f>VLOOKUP($B137,'[2]A - Dwelling Stock'!$B$13:$AH$463,32,FALSE)</f>
        <v>17337</v>
      </c>
      <c r="P137" s="182">
        <f t="shared" si="233"/>
        <v>1278257.01</v>
      </c>
      <c r="Q137" s="180">
        <v>0</v>
      </c>
      <c r="R137" s="182">
        <f>VLOOKUP($C137,'[2]A - Dwelling Stock'!$C$13:$AH$463,32,FALSE)</f>
        <v>0</v>
      </c>
      <c r="S137" s="182">
        <f t="shared" si="161"/>
        <v>0</v>
      </c>
      <c r="T137" s="182">
        <f t="shared" si="234"/>
        <v>1278257.01</v>
      </c>
      <c r="U137" s="184">
        <f t="shared" si="235"/>
        <v>73.73</v>
      </c>
      <c r="V137" s="183">
        <v>61.86</v>
      </c>
      <c r="W137" s="182">
        <v>90</v>
      </c>
      <c r="X137" s="182">
        <f t="shared" si="236"/>
        <v>5567.4</v>
      </c>
      <c r="Y137" s="180">
        <v>0</v>
      </c>
      <c r="Z137" s="180">
        <v>0</v>
      </c>
      <c r="AA137" s="182">
        <f t="shared" si="237"/>
        <v>0</v>
      </c>
      <c r="AB137" s="180">
        <v>69.849999999999994</v>
      </c>
      <c r="AC137" s="180">
        <v>4060</v>
      </c>
      <c r="AD137" s="182">
        <f t="shared" si="238"/>
        <v>283591</v>
      </c>
      <c r="AE137" s="180">
        <v>0</v>
      </c>
      <c r="AF137" s="180">
        <v>0</v>
      </c>
      <c r="AG137" s="182">
        <f t="shared" si="239"/>
        <v>0</v>
      </c>
      <c r="AH137" s="180">
        <v>79.94</v>
      </c>
      <c r="AI137" s="180">
        <v>6063</v>
      </c>
      <c r="AJ137" s="182">
        <f t="shared" si="240"/>
        <v>484676.22</v>
      </c>
      <c r="AK137" s="180">
        <v>0</v>
      </c>
      <c r="AL137" s="180">
        <v>0</v>
      </c>
      <c r="AM137" s="182">
        <f t="shared" si="241"/>
        <v>0</v>
      </c>
      <c r="AN137" s="180">
        <v>85.56</v>
      </c>
      <c r="AO137" s="180">
        <v>6820</v>
      </c>
      <c r="AP137" s="182">
        <f t="shared" si="242"/>
        <v>583519.20000000007</v>
      </c>
      <c r="AQ137" s="180">
        <v>0</v>
      </c>
      <c r="AR137" s="180">
        <v>0</v>
      </c>
      <c r="AS137" s="182">
        <f t="shared" si="243"/>
        <v>0</v>
      </c>
      <c r="AT137" s="180">
        <v>89.01</v>
      </c>
      <c r="AU137" s="180">
        <v>301</v>
      </c>
      <c r="AV137" s="182">
        <f t="shared" si="244"/>
        <v>26792.010000000002</v>
      </c>
      <c r="AW137" s="180">
        <v>0</v>
      </c>
      <c r="AX137" s="180">
        <v>0</v>
      </c>
      <c r="AY137" s="182">
        <f t="shared" si="245"/>
        <v>0</v>
      </c>
      <c r="AZ137" s="180">
        <v>90.5</v>
      </c>
      <c r="BA137" s="180">
        <v>3</v>
      </c>
      <c r="BB137" s="182">
        <f t="shared" si="246"/>
        <v>271.5</v>
      </c>
      <c r="BC137" s="180">
        <v>0</v>
      </c>
      <c r="BD137" s="180">
        <v>0</v>
      </c>
      <c r="BE137" s="182">
        <f t="shared" si="247"/>
        <v>0</v>
      </c>
      <c r="BF137" s="180">
        <v>0</v>
      </c>
      <c r="BG137" s="180">
        <v>0</v>
      </c>
      <c r="BH137" s="182">
        <f t="shared" si="248"/>
        <v>0</v>
      </c>
      <c r="BI137" s="180">
        <v>0</v>
      </c>
      <c r="BJ137" s="180">
        <v>0</v>
      </c>
      <c r="BK137" s="182">
        <f t="shared" si="249"/>
        <v>0</v>
      </c>
      <c r="BL137" s="180">
        <v>73.73</v>
      </c>
      <c r="BM137" s="180">
        <f t="shared" si="250"/>
        <v>17337</v>
      </c>
      <c r="BN137" s="182">
        <f t="shared" si="251"/>
        <v>1278257.01</v>
      </c>
      <c r="BO137" s="180">
        <v>0</v>
      </c>
      <c r="BP137" s="180">
        <f t="shared" si="252"/>
        <v>0</v>
      </c>
      <c r="BQ137" s="182">
        <f t="shared" si="253"/>
        <v>0</v>
      </c>
      <c r="BR137" s="180">
        <v>2569342.96</v>
      </c>
      <c r="BS137" s="180">
        <v>1692540.48</v>
      </c>
      <c r="BT137" s="180">
        <v>3117501</v>
      </c>
      <c r="BU137" s="180">
        <v>164242</v>
      </c>
      <c r="BV137" s="180">
        <v>75697328.480000004</v>
      </c>
      <c r="BW137" s="180">
        <v>294277.31</v>
      </c>
      <c r="BX137" s="180">
        <v>990760.82</v>
      </c>
      <c r="BY137" s="180">
        <v>74412290</v>
      </c>
      <c r="BZ137" s="180">
        <v>5.6</v>
      </c>
      <c r="CA137" s="180">
        <v>95.8</v>
      </c>
    </row>
    <row r="138" spans="2:79" x14ac:dyDescent="0.2">
      <c r="B138" s="185" t="s">
        <v>508</v>
      </c>
      <c r="C138" s="185" t="s">
        <v>509</v>
      </c>
      <c r="D138" s="186"/>
      <c r="E138" s="185" t="s">
        <v>510</v>
      </c>
      <c r="F138" s="180">
        <v>0</v>
      </c>
      <c r="G138" s="180">
        <v>0</v>
      </c>
      <c r="H138" s="180">
        <v>0</v>
      </c>
      <c r="I138" s="181">
        <f>VLOOKUP($B138,'[2]A - Dwelling Stock'!$B$13:$AH$463,32,FALSE)</f>
        <v>0</v>
      </c>
      <c r="J138" s="182">
        <f t="shared" si="232"/>
        <v>0</v>
      </c>
      <c r="K138" s="180">
        <v>0</v>
      </c>
      <c r="L138" s="182">
        <f>VLOOKUP($C138,'[2]A - Dwelling Stock'!$C$13:$AH$463,32,FALSE)</f>
        <v>0</v>
      </c>
      <c r="M138" s="182">
        <f t="shared" si="159"/>
        <v>0</v>
      </c>
      <c r="N138" s="183">
        <v>0</v>
      </c>
      <c r="O138" s="181">
        <f>VLOOKUP($B138,'[2]A - Dwelling Stock'!$B$13:$AH$463,32,FALSE)</f>
        <v>0</v>
      </c>
      <c r="P138" s="182">
        <f t="shared" si="233"/>
        <v>0</v>
      </c>
      <c r="Q138" s="180">
        <v>0</v>
      </c>
      <c r="R138" s="182">
        <f>VLOOKUP($C138,'[2]A - Dwelling Stock'!$C$13:$AH$463,32,FALSE)</f>
        <v>0</v>
      </c>
      <c r="S138" s="182">
        <f t="shared" si="161"/>
        <v>0</v>
      </c>
      <c r="T138" s="182">
        <f t="shared" si="234"/>
        <v>0</v>
      </c>
      <c r="U138" s="184">
        <f t="shared" si="235"/>
        <v>0</v>
      </c>
      <c r="V138" s="183">
        <v>0</v>
      </c>
      <c r="W138" s="182">
        <v>0</v>
      </c>
      <c r="X138" s="182">
        <f t="shared" si="236"/>
        <v>0</v>
      </c>
      <c r="Y138" s="180">
        <v>0</v>
      </c>
      <c r="Z138" s="180">
        <v>0</v>
      </c>
      <c r="AA138" s="182">
        <f t="shared" si="237"/>
        <v>0</v>
      </c>
      <c r="AB138" s="180">
        <v>0</v>
      </c>
      <c r="AC138" s="180">
        <v>0</v>
      </c>
      <c r="AD138" s="182">
        <f t="shared" si="238"/>
        <v>0</v>
      </c>
      <c r="AE138" s="180">
        <v>0</v>
      </c>
      <c r="AF138" s="180">
        <v>0</v>
      </c>
      <c r="AG138" s="182">
        <f t="shared" si="239"/>
        <v>0</v>
      </c>
      <c r="AH138" s="180">
        <v>0</v>
      </c>
      <c r="AI138" s="180">
        <v>0</v>
      </c>
      <c r="AJ138" s="182">
        <f t="shared" si="240"/>
        <v>0</v>
      </c>
      <c r="AK138" s="180">
        <v>0</v>
      </c>
      <c r="AL138" s="180">
        <v>0</v>
      </c>
      <c r="AM138" s="182">
        <f t="shared" si="241"/>
        <v>0</v>
      </c>
      <c r="AN138" s="180">
        <v>0</v>
      </c>
      <c r="AO138" s="180">
        <v>0</v>
      </c>
      <c r="AP138" s="182">
        <f t="shared" si="242"/>
        <v>0</v>
      </c>
      <c r="AQ138" s="180">
        <v>0</v>
      </c>
      <c r="AR138" s="180">
        <v>0</v>
      </c>
      <c r="AS138" s="182">
        <f t="shared" si="243"/>
        <v>0</v>
      </c>
      <c r="AT138" s="180">
        <v>0</v>
      </c>
      <c r="AU138" s="180">
        <v>0</v>
      </c>
      <c r="AV138" s="182">
        <f t="shared" si="244"/>
        <v>0</v>
      </c>
      <c r="AW138" s="180">
        <v>0</v>
      </c>
      <c r="AX138" s="180">
        <v>0</v>
      </c>
      <c r="AY138" s="182">
        <f t="shared" si="245"/>
        <v>0</v>
      </c>
      <c r="AZ138" s="180">
        <v>0</v>
      </c>
      <c r="BA138" s="180">
        <v>0</v>
      </c>
      <c r="BB138" s="182">
        <f t="shared" si="246"/>
        <v>0</v>
      </c>
      <c r="BC138" s="180">
        <v>0</v>
      </c>
      <c r="BD138" s="180">
        <v>0</v>
      </c>
      <c r="BE138" s="182">
        <f t="shared" si="247"/>
        <v>0</v>
      </c>
      <c r="BF138" s="180">
        <v>0</v>
      </c>
      <c r="BG138" s="180">
        <v>0</v>
      </c>
      <c r="BH138" s="182">
        <f t="shared" si="248"/>
        <v>0</v>
      </c>
      <c r="BI138" s="180">
        <v>0</v>
      </c>
      <c r="BJ138" s="180">
        <v>0</v>
      </c>
      <c r="BK138" s="182">
        <f t="shared" si="249"/>
        <v>0</v>
      </c>
      <c r="BL138" s="180">
        <v>0</v>
      </c>
      <c r="BM138" s="180">
        <f t="shared" si="250"/>
        <v>0</v>
      </c>
      <c r="BN138" s="182">
        <f t="shared" si="251"/>
        <v>0</v>
      </c>
      <c r="BO138" s="180">
        <v>0</v>
      </c>
      <c r="BP138" s="180">
        <f t="shared" si="252"/>
        <v>0</v>
      </c>
      <c r="BQ138" s="182">
        <f t="shared" si="253"/>
        <v>0</v>
      </c>
      <c r="BR138" s="180">
        <v>0</v>
      </c>
      <c r="BS138" s="180">
        <v>0</v>
      </c>
      <c r="BT138" s="180">
        <v>0</v>
      </c>
      <c r="BU138" s="180">
        <v>0</v>
      </c>
      <c r="BV138" s="180">
        <v>0</v>
      </c>
      <c r="BW138" s="180">
        <v>0</v>
      </c>
      <c r="BX138" s="180">
        <v>0</v>
      </c>
      <c r="BY138" s="180">
        <v>0</v>
      </c>
      <c r="BZ138" s="180">
        <v>0</v>
      </c>
      <c r="CA138" s="180">
        <v>0</v>
      </c>
    </row>
    <row r="139" spans="2:79" x14ac:dyDescent="0.2">
      <c r="F139" s="143"/>
      <c r="G139" s="143"/>
      <c r="H139" s="143"/>
      <c r="I139" s="174"/>
      <c r="J139" s="172"/>
      <c r="K139" s="143"/>
      <c r="L139" s="172"/>
      <c r="M139" s="182">
        <f t="shared" si="159"/>
        <v>0</v>
      </c>
      <c r="N139" s="176"/>
      <c r="O139" s="174"/>
      <c r="P139" s="172"/>
      <c r="Q139" s="143"/>
      <c r="R139" s="172"/>
      <c r="S139" s="182">
        <f t="shared" si="161"/>
        <v>0</v>
      </c>
      <c r="T139" s="182"/>
      <c r="U139" s="182"/>
      <c r="V139" s="176"/>
      <c r="W139" s="182"/>
      <c r="X139" s="172"/>
      <c r="Y139" s="143"/>
      <c r="Z139" s="180"/>
      <c r="AA139" s="172"/>
      <c r="AB139" s="143"/>
      <c r="AC139" s="180"/>
      <c r="AD139" s="172"/>
      <c r="AE139" s="143"/>
      <c r="AF139" s="180"/>
      <c r="AG139" s="172"/>
      <c r="AH139" s="143"/>
      <c r="AI139" s="180"/>
      <c r="AJ139" s="172"/>
      <c r="AK139" s="143"/>
      <c r="AL139" s="180"/>
      <c r="AM139" s="172"/>
      <c r="AN139" s="143"/>
      <c r="AO139" s="180"/>
      <c r="AP139" s="172"/>
      <c r="AQ139" s="143"/>
      <c r="AR139" s="180"/>
      <c r="AS139" s="172"/>
      <c r="AT139" s="143"/>
      <c r="AU139" s="180"/>
      <c r="AV139" s="172"/>
      <c r="AW139" s="143"/>
      <c r="AX139" s="180"/>
      <c r="AY139" s="172"/>
      <c r="AZ139" s="143"/>
      <c r="BA139" s="180"/>
      <c r="BB139" s="172"/>
      <c r="BC139" s="143"/>
      <c r="BD139" s="180"/>
      <c r="BE139" s="172"/>
      <c r="BF139" s="143"/>
      <c r="BG139" s="180"/>
      <c r="BH139" s="172"/>
      <c r="BI139" s="143"/>
      <c r="BJ139" s="180"/>
      <c r="BK139" s="172"/>
      <c r="BL139" s="143"/>
      <c r="BM139" s="143"/>
      <c r="BN139" s="172"/>
      <c r="BO139" s="143"/>
      <c r="BP139" s="143"/>
      <c r="BQ139" s="172"/>
      <c r="BR139" s="168"/>
      <c r="BS139" s="168"/>
      <c r="BT139" s="143"/>
      <c r="BU139" s="143"/>
      <c r="BV139" s="168"/>
      <c r="BW139" s="168"/>
      <c r="BX139" s="168"/>
      <c r="BY139" s="143"/>
      <c r="BZ139" s="177"/>
      <c r="CA139" s="173"/>
    </row>
    <row r="140" spans="2:79" s="203" customFormat="1" x14ac:dyDescent="0.2">
      <c r="C140" s="203" t="s">
        <v>511</v>
      </c>
      <c r="D140" s="213" t="s">
        <v>512</v>
      </c>
      <c r="F140" s="206" t="e">
        <v>#N/A</v>
      </c>
      <c r="G140" s="206" t="e">
        <v>#N/A</v>
      </c>
      <c r="H140" s="206" t="e">
        <v>#N/A</v>
      </c>
      <c r="I140" s="207">
        <f>VLOOKUP($C140,'[2]A - Dwelling Stock'!$C$13:$AH$463,31,FALSE)</f>
        <v>145321</v>
      </c>
      <c r="J140" s="208">
        <f>SUM(J141:J147)/I140</f>
        <v>86.810847571926971</v>
      </c>
      <c r="K140" s="206" t="e">
        <v>#N/A</v>
      </c>
      <c r="L140" s="195">
        <f>SUM(L141:L147)</f>
        <v>168</v>
      </c>
      <c r="M140" s="208">
        <f>SUM(M141:M147)/L140</f>
        <v>108.35244047619047</v>
      </c>
      <c r="N140" s="209" t="e">
        <v>#N/A</v>
      </c>
      <c r="O140" s="207">
        <f>VLOOKUP($C140,'[2]A - Dwelling Stock'!$C$13:$AH$463,31,FALSE)</f>
        <v>145321</v>
      </c>
      <c r="P140" s="208">
        <f>SUM(P141:P147)/O140</f>
        <v>81.839961189366988</v>
      </c>
      <c r="Q140" s="206" t="e">
        <v>#N/A</v>
      </c>
      <c r="R140" s="195">
        <f>SUM(R141:R147)</f>
        <v>168</v>
      </c>
      <c r="S140" s="208">
        <f>SUM(S141:S147)/R140</f>
        <v>103.15625</v>
      </c>
      <c r="T140" s="208"/>
      <c r="U140" s="208">
        <f>SUM(T141:T147)/(O140+R140)</f>
        <v>81.864575672387602</v>
      </c>
      <c r="V140" s="209" t="e">
        <v>#N/A</v>
      </c>
      <c r="W140" s="210">
        <f t="shared" ref="W140" si="254">SUM(W141:W147)</f>
        <v>1389</v>
      </c>
      <c r="X140" s="208">
        <f>SUM(X141:X147)/W140</f>
        <v>63.748228941684673</v>
      </c>
      <c r="Y140" s="206" t="e">
        <v>#N/A</v>
      </c>
      <c r="Z140" s="211">
        <f t="shared" ref="Z140" si="255">SUM(Z141:Z147)</f>
        <v>1</v>
      </c>
      <c r="AA140" s="208">
        <f>SUM(AA141:AA147)/Z140</f>
        <v>67.97</v>
      </c>
      <c r="AB140" s="206" t="e">
        <v>#N/A</v>
      </c>
      <c r="AC140" s="211">
        <f t="shared" ref="AC140" si="256">SUM(AC141:AC147)</f>
        <v>41288</v>
      </c>
      <c r="AD140" s="208">
        <f>SUM(AD141:AD147)/AC140</f>
        <v>71.082667603177669</v>
      </c>
      <c r="AE140" s="206" t="e">
        <v>#N/A</v>
      </c>
      <c r="AF140" s="211">
        <f t="shared" ref="AF140" si="257">SUM(AF141:AF147)</f>
        <v>6</v>
      </c>
      <c r="AG140" s="208">
        <f>SUM(AG141:AG147)/AF140</f>
        <v>77.52</v>
      </c>
      <c r="AH140" s="206" t="e">
        <v>#N/A</v>
      </c>
      <c r="AI140" s="211">
        <f t="shared" ref="AI140" si="258">SUM(AI141:AI147)</f>
        <v>44101</v>
      </c>
      <c r="AJ140" s="208">
        <f>SUM(AJ141:AJ147)/AI140</f>
        <v>79.088703204008979</v>
      </c>
      <c r="AK140" s="206" t="e">
        <v>#N/A</v>
      </c>
      <c r="AL140" s="211">
        <f t="shared" ref="AL140" si="259">SUM(AL141:AL147)</f>
        <v>718</v>
      </c>
      <c r="AM140" s="208">
        <f>SUM(AM141:AM147)/AL140</f>
        <v>93.099526462395559</v>
      </c>
      <c r="AN140" s="206" t="e">
        <v>#N/A</v>
      </c>
      <c r="AO140" s="211">
        <f t="shared" ref="AO140" si="260">SUM(AO141:AO147)</f>
        <v>54712</v>
      </c>
      <c r="AP140" s="208">
        <f>SUM(AP141:AP147)/AO140</f>
        <v>91.23640572452112</v>
      </c>
      <c r="AQ140" s="206" t="e">
        <v>#N/A</v>
      </c>
      <c r="AR140" s="211">
        <f t="shared" ref="AR140" si="261">SUM(AR141:AR147)</f>
        <v>816</v>
      </c>
      <c r="AS140" s="208">
        <f>SUM(AS141:AS147)/AR140</f>
        <v>103.92953431372548</v>
      </c>
      <c r="AT140" s="206" t="e">
        <v>#N/A</v>
      </c>
      <c r="AU140" s="211">
        <f t="shared" ref="AU140" si="262">SUM(AU141:AU147)</f>
        <v>3529</v>
      </c>
      <c r="AV140" s="208">
        <f>SUM(AV141:AV147)/AU140</f>
        <v>98.240512893170873</v>
      </c>
      <c r="AW140" s="206" t="e">
        <v>#N/A</v>
      </c>
      <c r="AX140" s="211">
        <f t="shared" ref="AX140" si="263">SUM(AX141:AX147)</f>
        <v>182</v>
      </c>
      <c r="AY140" s="208">
        <f>SUM(AY141:AY147)/AX140</f>
        <v>120.30714285714286</v>
      </c>
      <c r="AZ140" s="206" t="e">
        <v>#N/A</v>
      </c>
      <c r="BA140" s="211">
        <f t="shared" ref="BA140" si="264">SUM(BA141:BA147)</f>
        <v>170</v>
      </c>
      <c r="BB140" s="208">
        <f>SUM(BB141:BB147)/BA140</f>
        <v>109.64223529411765</v>
      </c>
      <c r="BC140" s="206" t="e">
        <v>#N/A</v>
      </c>
      <c r="BD140" s="211">
        <f t="shared" ref="BD140" si="265">SUM(BD141:BD147)</f>
        <v>17</v>
      </c>
      <c r="BE140" s="208">
        <f>SUM(BE141:BE147)/BD140</f>
        <v>137.01</v>
      </c>
      <c r="BF140" s="206" t="e">
        <v>#N/A</v>
      </c>
      <c r="BG140" s="211">
        <f t="shared" ref="BG140" si="266">SUM(BG141:BG147)</f>
        <v>41</v>
      </c>
      <c r="BH140" s="208">
        <f>SUM(BH141:BH147)/BG140</f>
        <v>114.30414634146342</v>
      </c>
      <c r="BI140" s="206" t="e">
        <v>#N/A</v>
      </c>
      <c r="BJ140" s="211">
        <f t="shared" ref="BJ140" si="267">SUM(BJ141:BJ147)</f>
        <v>0</v>
      </c>
      <c r="BK140" s="208">
        <v>0</v>
      </c>
      <c r="BL140" s="206" t="e">
        <v>#N/A</v>
      </c>
      <c r="BM140" s="206">
        <f>SUM(BM141:BM147)</f>
        <v>145230</v>
      </c>
      <c r="BN140" s="208">
        <f>SUM(BN141:BN147)/BM140</f>
        <v>81.839145286786461</v>
      </c>
      <c r="BO140" s="206" t="e">
        <v>#N/A</v>
      </c>
      <c r="BP140" s="206">
        <f>SUM(BP141:BP147)</f>
        <v>1740</v>
      </c>
      <c r="BQ140" s="208">
        <f>SUM(BQ141:BQ147)/BP140</f>
        <v>101.22612068965518</v>
      </c>
      <c r="BR140" s="206" t="e">
        <v>#N/A</v>
      </c>
      <c r="BS140" s="206" t="e">
        <v>#N/A</v>
      </c>
      <c r="BT140" s="206" t="e">
        <v>#N/A</v>
      </c>
      <c r="BU140" s="206" t="e">
        <v>#N/A</v>
      </c>
      <c r="BV140" s="206" t="e">
        <v>#N/A</v>
      </c>
      <c r="BW140" s="206" t="e">
        <v>#N/A</v>
      </c>
      <c r="BX140" s="206" t="e">
        <v>#N/A</v>
      </c>
      <c r="BY140" s="206" t="e">
        <v>#N/A</v>
      </c>
      <c r="BZ140" s="206" t="e">
        <v>#N/A</v>
      </c>
      <c r="CA140" s="206" t="e">
        <v>#N/A</v>
      </c>
    </row>
    <row r="141" spans="2:79" x14ac:dyDescent="0.2">
      <c r="B141" s="121" t="s">
        <v>513</v>
      </c>
      <c r="C141" s="121" t="s">
        <v>514</v>
      </c>
      <c r="E141" s="121" t="s">
        <v>515</v>
      </c>
      <c r="F141" s="180">
        <v>48</v>
      </c>
      <c r="G141" s="180">
        <v>48</v>
      </c>
      <c r="H141" s="180">
        <v>88.81</v>
      </c>
      <c r="I141" s="181">
        <f>VLOOKUP($B141,'[2]A - Dwelling Stock'!$B$13:$AH$463,32,FALSE)</f>
        <v>61147</v>
      </c>
      <c r="J141" s="182">
        <f t="shared" ref="J141:J147" si="268">I141*H141</f>
        <v>5430465.0700000003</v>
      </c>
      <c r="K141" s="180">
        <v>0</v>
      </c>
      <c r="L141" s="212">
        <v>0</v>
      </c>
      <c r="M141" s="182">
        <f t="shared" si="159"/>
        <v>0</v>
      </c>
      <c r="N141" s="183">
        <v>81.98</v>
      </c>
      <c r="O141" s="181">
        <f>VLOOKUP($B141,'[2]A - Dwelling Stock'!$B$13:$AH$463,32,FALSE)</f>
        <v>61147</v>
      </c>
      <c r="P141" s="182">
        <f t="shared" ref="P141:P147" si="269">O141*N141</f>
        <v>5012831.0600000005</v>
      </c>
      <c r="Q141" s="180">
        <v>0</v>
      </c>
      <c r="R141" s="212">
        <v>0</v>
      </c>
      <c r="S141" s="182">
        <f t="shared" si="161"/>
        <v>0</v>
      </c>
      <c r="T141" s="182">
        <f t="shared" ref="T141:T147" si="270">IF(O141=0,0,(P141+S141))</f>
        <v>5012831.0600000005</v>
      </c>
      <c r="U141" s="184">
        <f t="shared" ref="U141:U147" si="271">IF(O141=0,0,T141/(O141+R141))</f>
        <v>81.98</v>
      </c>
      <c r="V141" s="183">
        <v>62.73</v>
      </c>
      <c r="W141" s="182">
        <v>739</v>
      </c>
      <c r="X141" s="182">
        <f t="shared" ref="X141:X147" si="272">W141*V141</f>
        <v>46357.47</v>
      </c>
      <c r="Y141" s="180">
        <v>0</v>
      </c>
      <c r="Z141" s="180">
        <v>0</v>
      </c>
      <c r="AA141" s="182">
        <f t="shared" ref="AA141:AA147" si="273">Z141*Y141</f>
        <v>0</v>
      </c>
      <c r="AB141" s="180">
        <v>70.59</v>
      </c>
      <c r="AC141" s="180">
        <v>18282</v>
      </c>
      <c r="AD141" s="182">
        <f t="shared" ref="AD141:AD147" si="274">AC141*AB141</f>
        <v>1290526.3800000001</v>
      </c>
      <c r="AE141" s="180">
        <v>0</v>
      </c>
      <c r="AF141" s="180">
        <v>0</v>
      </c>
      <c r="AG141" s="182">
        <f t="shared" ref="AG141:AG147" si="275">AF141*AE141</f>
        <v>0</v>
      </c>
      <c r="AH141" s="180">
        <v>79.36</v>
      </c>
      <c r="AI141" s="180">
        <v>19044</v>
      </c>
      <c r="AJ141" s="182">
        <f t="shared" ref="AJ141:AJ147" si="276">AI141*AH141</f>
        <v>1511331.8400000001</v>
      </c>
      <c r="AK141" s="180">
        <v>92.89</v>
      </c>
      <c r="AL141" s="180">
        <v>637</v>
      </c>
      <c r="AM141" s="182">
        <f t="shared" ref="AM141:AM147" si="277">AL141*AK141</f>
        <v>59170.93</v>
      </c>
      <c r="AN141" s="180">
        <v>93.08</v>
      </c>
      <c r="AO141" s="180">
        <v>21409</v>
      </c>
      <c r="AP141" s="182">
        <f t="shared" ref="AP141:AP147" si="278">AO141*AN141</f>
        <v>1992749.72</v>
      </c>
      <c r="AQ141" s="180">
        <v>103.5</v>
      </c>
      <c r="AR141" s="180">
        <v>761</v>
      </c>
      <c r="AS141" s="182">
        <f t="shared" ref="AS141:AS147" si="279">AR141*AQ141</f>
        <v>78763.5</v>
      </c>
      <c r="AT141" s="180">
        <v>102.09</v>
      </c>
      <c r="AU141" s="180">
        <v>1476</v>
      </c>
      <c r="AV141" s="182">
        <f t="shared" ref="AV141:AV147" si="280">AU141*AT141</f>
        <v>150684.84</v>
      </c>
      <c r="AW141" s="180">
        <v>119.95</v>
      </c>
      <c r="AX141" s="180">
        <v>157</v>
      </c>
      <c r="AY141" s="182">
        <f t="shared" ref="AY141:AY147" si="281">AX141*AW141</f>
        <v>18832.150000000001</v>
      </c>
      <c r="AZ141" s="180">
        <v>112.53</v>
      </c>
      <c r="BA141" s="180">
        <v>103</v>
      </c>
      <c r="BB141" s="182">
        <f t="shared" ref="BB141:BB147" si="282">BA141*AZ141</f>
        <v>11590.59</v>
      </c>
      <c r="BC141" s="180">
        <v>137.01</v>
      </c>
      <c r="BD141" s="180">
        <v>17</v>
      </c>
      <c r="BE141" s="182">
        <f t="shared" ref="BE141:BE147" si="283">BD141*BC141</f>
        <v>2329.17</v>
      </c>
      <c r="BF141" s="180">
        <v>125.89</v>
      </c>
      <c r="BG141" s="180">
        <v>12</v>
      </c>
      <c r="BH141" s="182">
        <f t="shared" ref="BH141:BH147" si="284">BG141*BF141</f>
        <v>1510.68</v>
      </c>
      <c r="BI141" s="180">
        <v>0</v>
      </c>
      <c r="BJ141" s="180">
        <v>0</v>
      </c>
      <c r="BK141" s="182">
        <f t="shared" ref="BK141:BK147" si="285">BJ141*BI141</f>
        <v>0</v>
      </c>
      <c r="BL141" s="180">
        <v>81.98</v>
      </c>
      <c r="BM141" s="180">
        <f t="shared" ref="BM141:BM147" si="286">SUM(W141,AC141,AI141,AO141,AU141,BA141,BG141)</f>
        <v>61065</v>
      </c>
      <c r="BN141" s="182">
        <f t="shared" ref="BN141:BN147" si="287">BM141*BL141</f>
        <v>5006108.7</v>
      </c>
      <c r="BO141" s="180">
        <v>101.03</v>
      </c>
      <c r="BP141" s="180">
        <f t="shared" ref="BP141:BP147" si="288">SUM(Z141,AF141,AL141,AR141,AX141,BD141,BJ141)</f>
        <v>1572</v>
      </c>
      <c r="BQ141" s="182">
        <f t="shared" ref="BQ141:BQ147" si="289">BP141*BO141</f>
        <v>158819.16</v>
      </c>
      <c r="BR141" s="180">
        <v>12046310.449999999</v>
      </c>
      <c r="BS141" s="180">
        <v>0</v>
      </c>
      <c r="BT141" s="180">
        <v>11731480</v>
      </c>
      <c r="BU141" s="180">
        <v>2885183</v>
      </c>
      <c r="BV141" s="180">
        <v>284274170.89999998</v>
      </c>
      <c r="BW141" s="180">
        <v>0</v>
      </c>
      <c r="BX141" s="180">
        <v>3386448</v>
      </c>
      <c r="BY141" s="180">
        <v>280887723</v>
      </c>
      <c r="BZ141" s="180">
        <v>4.2</v>
      </c>
      <c r="CA141" s="180">
        <v>95.8</v>
      </c>
    </row>
    <row r="142" spans="2:79" x14ac:dyDescent="0.2">
      <c r="B142" s="121" t="s">
        <v>516</v>
      </c>
      <c r="C142" s="121" t="s">
        <v>517</v>
      </c>
      <c r="E142" s="121" t="s">
        <v>518</v>
      </c>
      <c r="F142" s="180">
        <v>0</v>
      </c>
      <c r="G142" s="180">
        <v>0</v>
      </c>
      <c r="H142" s="180">
        <v>0</v>
      </c>
      <c r="I142" s="181">
        <f>VLOOKUP($B142,'[2]A - Dwelling Stock'!$B$13:$AH$463,32,FALSE)</f>
        <v>0</v>
      </c>
      <c r="J142" s="182">
        <f t="shared" si="268"/>
        <v>0</v>
      </c>
      <c r="K142" s="180">
        <v>0</v>
      </c>
      <c r="L142" s="182">
        <f>VLOOKUP($C142,'[2]A - Dwelling Stock'!$C$13:$AH$463,32,FALSE)</f>
        <v>0</v>
      </c>
      <c r="M142" s="182">
        <f t="shared" si="159"/>
        <v>0</v>
      </c>
      <c r="N142" s="183">
        <v>0</v>
      </c>
      <c r="O142" s="181">
        <f>VLOOKUP($B142,'[2]A - Dwelling Stock'!$B$13:$AH$463,32,FALSE)</f>
        <v>0</v>
      </c>
      <c r="P142" s="182">
        <f t="shared" si="269"/>
        <v>0</v>
      </c>
      <c r="Q142" s="180">
        <v>0</v>
      </c>
      <c r="R142" s="182">
        <f>VLOOKUP($C142,'[2]A - Dwelling Stock'!$C$13:$AH$463,32,FALSE)</f>
        <v>0</v>
      </c>
      <c r="S142" s="182">
        <f t="shared" si="161"/>
        <v>0</v>
      </c>
      <c r="T142" s="182">
        <f t="shared" si="270"/>
        <v>0</v>
      </c>
      <c r="U142" s="184">
        <f t="shared" si="271"/>
        <v>0</v>
      </c>
      <c r="V142" s="183">
        <v>0</v>
      </c>
      <c r="W142" s="182">
        <v>0</v>
      </c>
      <c r="X142" s="182">
        <f t="shared" si="272"/>
        <v>0</v>
      </c>
      <c r="Y142" s="180">
        <v>0</v>
      </c>
      <c r="Z142" s="180">
        <v>0</v>
      </c>
      <c r="AA142" s="182">
        <f t="shared" si="273"/>
        <v>0</v>
      </c>
      <c r="AB142" s="180">
        <v>0</v>
      </c>
      <c r="AC142" s="180">
        <v>0</v>
      </c>
      <c r="AD142" s="182">
        <f t="shared" si="274"/>
        <v>0</v>
      </c>
      <c r="AE142" s="180">
        <v>0</v>
      </c>
      <c r="AF142" s="180">
        <v>0</v>
      </c>
      <c r="AG142" s="182">
        <f t="shared" si="275"/>
        <v>0</v>
      </c>
      <c r="AH142" s="180">
        <v>0</v>
      </c>
      <c r="AI142" s="180">
        <v>0</v>
      </c>
      <c r="AJ142" s="182">
        <f t="shared" si="276"/>
        <v>0</v>
      </c>
      <c r="AK142" s="180">
        <v>0</v>
      </c>
      <c r="AL142" s="180">
        <v>0</v>
      </c>
      <c r="AM142" s="182">
        <f t="shared" si="277"/>
        <v>0</v>
      </c>
      <c r="AN142" s="180">
        <v>0</v>
      </c>
      <c r="AO142" s="180">
        <v>0</v>
      </c>
      <c r="AP142" s="182">
        <f t="shared" si="278"/>
        <v>0</v>
      </c>
      <c r="AQ142" s="180">
        <v>0</v>
      </c>
      <c r="AR142" s="180">
        <v>0</v>
      </c>
      <c r="AS142" s="182">
        <f t="shared" si="279"/>
        <v>0</v>
      </c>
      <c r="AT142" s="180">
        <v>0</v>
      </c>
      <c r="AU142" s="180">
        <v>0</v>
      </c>
      <c r="AV142" s="182">
        <f t="shared" si="280"/>
        <v>0</v>
      </c>
      <c r="AW142" s="180">
        <v>0</v>
      </c>
      <c r="AX142" s="180">
        <v>0</v>
      </c>
      <c r="AY142" s="182">
        <f t="shared" si="281"/>
        <v>0</v>
      </c>
      <c r="AZ142" s="180">
        <v>0</v>
      </c>
      <c r="BA142" s="180">
        <v>0</v>
      </c>
      <c r="BB142" s="182">
        <f t="shared" si="282"/>
        <v>0</v>
      </c>
      <c r="BC142" s="180">
        <v>0</v>
      </c>
      <c r="BD142" s="180">
        <v>0</v>
      </c>
      <c r="BE142" s="182">
        <f t="shared" si="283"/>
        <v>0</v>
      </c>
      <c r="BF142" s="180">
        <v>0</v>
      </c>
      <c r="BG142" s="180">
        <v>0</v>
      </c>
      <c r="BH142" s="182">
        <f t="shared" si="284"/>
        <v>0</v>
      </c>
      <c r="BI142" s="180">
        <v>0</v>
      </c>
      <c r="BJ142" s="180">
        <v>0</v>
      </c>
      <c r="BK142" s="182">
        <f t="shared" si="285"/>
        <v>0</v>
      </c>
      <c r="BL142" s="180">
        <v>0</v>
      </c>
      <c r="BM142" s="180">
        <f t="shared" si="286"/>
        <v>0</v>
      </c>
      <c r="BN142" s="182">
        <f t="shared" si="287"/>
        <v>0</v>
      </c>
      <c r="BO142" s="180">
        <v>0</v>
      </c>
      <c r="BP142" s="180">
        <f t="shared" si="288"/>
        <v>0</v>
      </c>
      <c r="BQ142" s="182">
        <f t="shared" si="289"/>
        <v>0</v>
      </c>
      <c r="BR142" s="180">
        <v>0</v>
      </c>
      <c r="BS142" s="180">
        <v>0</v>
      </c>
      <c r="BT142" s="180">
        <v>0</v>
      </c>
      <c r="BU142" s="180">
        <v>0</v>
      </c>
      <c r="BV142" s="180">
        <v>0</v>
      </c>
      <c r="BW142" s="180">
        <v>0</v>
      </c>
      <c r="BX142" s="180">
        <v>0</v>
      </c>
      <c r="BY142" s="180">
        <v>0</v>
      </c>
      <c r="BZ142" s="180">
        <v>0</v>
      </c>
      <c r="CA142" s="180">
        <v>0</v>
      </c>
    </row>
    <row r="143" spans="2:79" x14ac:dyDescent="0.2">
      <c r="B143" s="121" t="s">
        <v>519</v>
      </c>
      <c r="C143" s="121" t="s">
        <v>520</v>
      </c>
      <c r="E143" s="121" t="s">
        <v>521</v>
      </c>
      <c r="F143" s="180">
        <v>52</v>
      </c>
      <c r="G143" s="180">
        <v>52</v>
      </c>
      <c r="H143" s="180">
        <v>82.69</v>
      </c>
      <c r="I143" s="181">
        <f>VLOOKUP($B143,'[2]A - Dwelling Stock'!$B$13:$AH$463,32,FALSE)</f>
        <v>22379</v>
      </c>
      <c r="J143" s="182">
        <f t="shared" si="268"/>
        <v>1850519.51</v>
      </c>
      <c r="K143" s="180">
        <v>86.9</v>
      </c>
      <c r="L143" s="182">
        <f>VLOOKUP($C143,'[2]A - Dwelling Stock'!$C$13:$AH$463,32,FALSE)</f>
        <v>7</v>
      </c>
      <c r="M143" s="182">
        <f t="shared" si="159"/>
        <v>608.30000000000007</v>
      </c>
      <c r="N143" s="183">
        <v>82.69</v>
      </c>
      <c r="O143" s="181">
        <f>VLOOKUP($B143,'[2]A - Dwelling Stock'!$B$13:$AH$463,32,FALSE)</f>
        <v>22379</v>
      </c>
      <c r="P143" s="182">
        <f t="shared" si="269"/>
        <v>1850519.51</v>
      </c>
      <c r="Q143" s="180">
        <v>86.9</v>
      </c>
      <c r="R143" s="182">
        <f>VLOOKUP($C143,'[2]A - Dwelling Stock'!$C$13:$AH$463,32,FALSE)</f>
        <v>7</v>
      </c>
      <c r="S143" s="182">
        <f t="shared" si="161"/>
        <v>608.30000000000007</v>
      </c>
      <c r="T143" s="182">
        <f t="shared" si="270"/>
        <v>1851127.81</v>
      </c>
      <c r="U143" s="184">
        <f t="shared" si="271"/>
        <v>82.691316447779869</v>
      </c>
      <c r="V143" s="183">
        <v>65.900000000000006</v>
      </c>
      <c r="W143" s="182">
        <v>342</v>
      </c>
      <c r="X143" s="182">
        <f t="shared" si="272"/>
        <v>22537.800000000003</v>
      </c>
      <c r="Y143" s="180">
        <v>0</v>
      </c>
      <c r="Z143" s="189">
        <v>0</v>
      </c>
      <c r="AA143" s="182">
        <f t="shared" si="273"/>
        <v>0</v>
      </c>
      <c r="AB143" s="180">
        <v>72.19</v>
      </c>
      <c r="AC143" s="180">
        <v>5898</v>
      </c>
      <c r="AD143" s="182">
        <f t="shared" si="274"/>
        <v>425776.62</v>
      </c>
      <c r="AE143" s="180">
        <v>78.489999999999995</v>
      </c>
      <c r="AF143" s="180">
        <v>4</v>
      </c>
      <c r="AG143" s="182">
        <f t="shared" si="275"/>
        <v>313.95999999999998</v>
      </c>
      <c r="AH143" s="180">
        <v>80.489999999999995</v>
      </c>
      <c r="AI143" s="180">
        <v>6663</v>
      </c>
      <c r="AJ143" s="182">
        <f t="shared" si="276"/>
        <v>536304.87</v>
      </c>
      <c r="AK143" s="180">
        <v>98.11</v>
      </c>
      <c r="AL143" s="180">
        <v>3</v>
      </c>
      <c r="AM143" s="182">
        <f t="shared" si="277"/>
        <v>294.33</v>
      </c>
      <c r="AN143" s="180">
        <v>90.84</v>
      </c>
      <c r="AO143" s="180">
        <v>8852</v>
      </c>
      <c r="AP143" s="182">
        <f t="shared" si="278"/>
        <v>804115.68</v>
      </c>
      <c r="AQ143" s="180">
        <v>0</v>
      </c>
      <c r="AR143" s="180">
        <v>0</v>
      </c>
      <c r="AS143" s="182">
        <f t="shared" si="279"/>
        <v>0</v>
      </c>
      <c r="AT143" s="180">
        <v>89.86</v>
      </c>
      <c r="AU143" s="180">
        <v>588</v>
      </c>
      <c r="AV143" s="182">
        <f t="shared" si="280"/>
        <v>52837.68</v>
      </c>
      <c r="AW143" s="180">
        <v>0</v>
      </c>
      <c r="AX143" s="180">
        <v>0</v>
      </c>
      <c r="AY143" s="182">
        <f t="shared" si="281"/>
        <v>0</v>
      </c>
      <c r="AZ143" s="180">
        <v>105.11</v>
      </c>
      <c r="BA143" s="180">
        <v>17</v>
      </c>
      <c r="BB143" s="182">
        <f t="shared" si="282"/>
        <v>1786.87</v>
      </c>
      <c r="BC143" s="180">
        <v>0</v>
      </c>
      <c r="BD143" s="180">
        <v>0</v>
      </c>
      <c r="BE143" s="182">
        <f t="shared" si="283"/>
        <v>0</v>
      </c>
      <c r="BF143" s="180">
        <v>110.72</v>
      </c>
      <c r="BG143" s="180">
        <v>10</v>
      </c>
      <c r="BH143" s="182">
        <f t="shared" si="284"/>
        <v>1107.2</v>
      </c>
      <c r="BI143" s="180">
        <v>0</v>
      </c>
      <c r="BJ143" s="180">
        <v>0</v>
      </c>
      <c r="BK143" s="182">
        <f t="shared" si="285"/>
        <v>0</v>
      </c>
      <c r="BL143" s="180">
        <v>82.69</v>
      </c>
      <c r="BM143" s="180">
        <f t="shared" si="286"/>
        <v>22370</v>
      </c>
      <c r="BN143" s="182">
        <f t="shared" si="287"/>
        <v>1849775.3</v>
      </c>
      <c r="BO143" s="180">
        <v>86.9</v>
      </c>
      <c r="BP143" s="180">
        <f t="shared" si="288"/>
        <v>7</v>
      </c>
      <c r="BQ143" s="182">
        <f t="shared" si="289"/>
        <v>608.30000000000007</v>
      </c>
      <c r="BR143" s="180">
        <v>1877485.51</v>
      </c>
      <c r="BS143" s="180">
        <v>3614064.86</v>
      </c>
      <c r="BT143" s="180">
        <v>0</v>
      </c>
      <c r="BU143" s="180">
        <v>718003</v>
      </c>
      <c r="BV143" s="180">
        <v>93119448.129999995</v>
      </c>
      <c r="BW143" s="180">
        <v>0</v>
      </c>
      <c r="BX143" s="180">
        <v>2953238.77</v>
      </c>
      <c r="BY143" s="180">
        <v>90166209</v>
      </c>
      <c r="BZ143" s="180">
        <v>5.9</v>
      </c>
      <c r="CA143" s="180">
        <v>100</v>
      </c>
    </row>
    <row r="144" spans="2:79" x14ac:dyDescent="0.2">
      <c r="B144" s="121" t="s">
        <v>522</v>
      </c>
      <c r="C144" s="121" t="s">
        <v>523</v>
      </c>
      <c r="E144" s="121" t="s">
        <v>524</v>
      </c>
      <c r="F144" s="180">
        <v>48</v>
      </c>
      <c r="G144" s="180">
        <v>48</v>
      </c>
      <c r="H144" s="180">
        <v>88.84</v>
      </c>
      <c r="I144" s="181">
        <f>VLOOKUP($B144,'[2]A - Dwelling Stock'!$B$13:$AH$463,32,FALSE)</f>
        <v>29151</v>
      </c>
      <c r="J144" s="182">
        <f t="shared" si="268"/>
        <v>2589774.8400000003</v>
      </c>
      <c r="K144" s="180">
        <v>108.57</v>
      </c>
      <c r="L144" s="182">
        <f>VLOOKUP($C144,'[2]A - Dwelling Stock'!$C$13:$AH$463,32,FALSE)</f>
        <v>47</v>
      </c>
      <c r="M144" s="182">
        <f t="shared" si="159"/>
        <v>5102.79</v>
      </c>
      <c r="N144" s="183">
        <v>82.01</v>
      </c>
      <c r="O144" s="181">
        <f>VLOOKUP($B144,'[2]A - Dwelling Stock'!$B$13:$AH$463,32,FALSE)</f>
        <v>29151</v>
      </c>
      <c r="P144" s="182">
        <f t="shared" si="269"/>
        <v>2390673.5100000002</v>
      </c>
      <c r="Q144" s="180">
        <v>100.22</v>
      </c>
      <c r="R144" s="182">
        <f>VLOOKUP($C144,'[2]A - Dwelling Stock'!$C$13:$AH$463,32,FALSE)</f>
        <v>47</v>
      </c>
      <c r="S144" s="182">
        <f t="shared" si="161"/>
        <v>4710.34</v>
      </c>
      <c r="T144" s="182">
        <f t="shared" si="270"/>
        <v>2395383.85</v>
      </c>
      <c r="U144" s="184">
        <f t="shared" si="271"/>
        <v>82.039312624152345</v>
      </c>
      <c r="V144" s="183">
        <v>58.56</v>
      </c>
      <c r="W144" s="182">
        <v>48</v>
      </c>
      <c r="X144" s="182">
        <f t="shared" si="272"/>
        <v>2810.88</v>
      </c>
      <c r="Y144" s="180">
        <v>0</v>
      </c>
      <c r="Z144" s="180">
        <v>0</v>
      </c>
      <c r="AA144" s="182">
        <f t="shared" si="273"/>
        <v>0</v>
      </c>
      <c r="AB144" s="180">
        <v>70.83</v>
      </c>
      <c r="AC144" s="180">
        <v>7560</v>
      </c>
      <c r="AD144" s="182">
        <f t="shared" si="274"/>
        <v>535474.79999999993</v>
      </c>
      <c r="AE144" s="180">
        <v>0</v>
      </c>
      <c r="AF144" s="180">
        <v>0</v>
      </c>
      <c r="AG144" s="182">
        <f t="shared" si="275"/>
        <v>0</v>
      </c>
      <c r="AH144" s="180">
        <v>78.33</v>
      </c>
      <c r="AI144" s="180">
        <v>8174</v>
      </c>
      <c r="AJ144" s="182">
        <f t="shared" si="276"/>
        <v>640269.42000000004</v>
      </c>
      <c r="AK144" s="180">
        <v>92.19</v>
      </c>
      <c r="AL144" s="180">
        <v>32</v>
      </c>
      <c r="AM144" s="182">
        <f t="shared" si="277"/>
        <v>2950.08</v>
      </c>
      <c r="AN144" s="180">
        <v>90.29</v>
      </c>
      <c r="AO144" s="180">
        <v>12751</v>
      </c>
      <c r="AP144" s="182">
        <f t="shared" si="278"/>
        <v>1151287.79</v>
      </c>
      <c r="AQ144" s="180">
        <v>118.84</v>
      </c>
      <c r="AR144" s="180">
        <v>8</v>
      </c>
      <c r="AS144" s="182">
        <f t="shared" si="279"/>
        <v>950.72</v>
      </c>
      <c r="AT144" s="180">
        <v>98.32</v>
      </c>
      <c r="AU144" s="180">
        <v>605</v>
      </c>
      <c r="AV144" s="182">
        <f t="shared" si="280"/>
        <v>59483.6</v>
      </c>
      <c r="AW144" s="180">
        <v>123.63</v>
      </c>
      <c r="AX144" s="180">
        <v>7</v>
      </c>
      <c r="AY144" s="182">
        <f t="shared" si="281"/>
        <v>865.41</v>
      </c>
      <c r="AZ144" s="180">
        <v>106.86</v>
      </c>
      <c r="BA144" s="180">
        <v>10</v>
      </c>
      <c r="BB144" s="182">
        <f t="shared" si="282"/>
        <v>1068.5999999999999</v>
      </c>
      <c r="BC144" s="180">
        <v>0</v>
      </c>
      <c r="BD144" s="180">
        <v>0</v>
      </c>
      <c r="BE144" s="182">
        <f t="shared" si="283"/>
        <v>0</v>
      </c>
      <c r="BF144" s="180">
        <v>113.62</v>
      </c>
      <c r="BG144" s="180">
        <v>3</v>
      </c>
      <c r="BH144" s="182">
        <f t="shared" si="284"/>
        <v>340.86</v>
      </c>
      <c r="BI144" s="180">
        <v>0</v>
      </c>
      <c r="BJ144" s="180">
        <v>0</v>
      </c>
      <c r="BK144" s="182">
        <f t="shared" si="285"/>
        <v>0</v>
      </c>
      <c r="BL144" s="180">
        <v>82.01</v>
      </c>
      <c r="BM144" s="180">
        <f t="shared" si="286"/>
        <v>29151</v>
      </c>
      <c r="BN144" s="182">
        <f t="shared" si="287"/>
        <v>2390673.5100000002</v>
      </c>
      <c r="BO144" s="180">
        <v>100.22</v>
      </c>
      <c r="BP144" s="180">
        <f t="shared" si="288"/>
        <v>47</v>
      </c>
      <c r="BQ144" s="182">
        <f t="shared" si="289"/>
        <v>4710.34</v>
      </c>
      <c r="BR144" s="180">
        <v>89287.360000000001</v>
      </c>
      <c r="BS144" s="180">
        <v>22976.880000000001</v>
      </c>
      <c r="BT144" s="188">
        <v>-33333</v>
      </c>
      <c r="BU144" s="180">
        <v>558647</v>
      </c>
      <c r="BV144" s="180">
        <v>125012213.31</v>
      </c>
      <c r="BW144" s="180">
        <v>290440.09000000003</v>
      </c>
      <c r="BX144" s="180">
        <v>984370.42</v>
      </c>
      <c r="BY144" s="180">
        <v>123737403</v>
      </c>
      <c r="BZ144" s="180">
        <v>0.1</v>
      </c>
      <c r="CA144" s="188">
        <v>-33333</v>
      </c>
    </row>
    <row r="145" spans="1:110" x14ac:dyDescent="0.2">
      <c r="B145" s="121" t="s">
        <v>525</v>
      </c>
      <c r="C145" s="121" t="s">
        <v>526</v>
      </c>
      <c r="E145" s="121" t="s">
        <v>527</v>
      </c>
      <c r="F145" s="180">
        <v>50</v>
      </c>
      <c r="G145" s="180">
        <v>50</v>
      </c>
      <c r="H145" s="180">
        <v>84.58</v>
      </c>
      <c r="I145" s="181">
        <f>VLOOKUP($B145,'[2]A - Dwelling Stock'!$B$13:$AH$463,32,FALSE)</f>
        <v>9936</v>
      </c>
      <c r="J145" s="182">
        <f t="shared" si="268"/>
        <v>840386.88</v>
      </c>
      <c r="K145" s="180">
        <v>111.46</v>
      </c>
      <c r="L145" s="182">
        <f>VLOOKUP($C145,'[2]A - Dwelling Stock'!$C$13:$AH$463,32,FALSE)</f>
        <v>57</v>
      </c>
      <c r="M145" s="182">
        <f t="shared" si="159"/>
        <v>6353.2199999999993</v>
      </c>
      <c r="N145" s="183">
        <v>81.33</v>
      </c>
      <c r="O145" s="181">
        <f>VLOOKUP($B145,'[2]A - Dwelling Stock'!$B$13:$AH$463,32,FALSE)</f>
        <v>9936</v>
      </c>
      <c r="P145" s="182">
        <f t="shared" si="269"/>
        <v>808094.88</v>
      </c>
      <c r="Q145" s="180">
        <v>107.17</v>
      </c>
      <c r="R145" s="182">
        <f>VLOOKUP($C145,'[2]A - Dwelling Stock'!$C$13:$AH$463,32,FALSE)</f>
        <v>57</v>
      </c>
      <c r="S145" s="182">
        <f t="shared" si="161"/>
        <v>6108.6900000000005</v>
      </c>
      <c r="T145" s="182">
        <f t="shared" si="270"/>
        <v>814203.57</v>
      </c>
      <c r="U145" s="184">
        <f t="shared" si="271"/>
        <v>81.477391173821673</v>
      </c>
      <c r="V145" s="183">
        <v>72.48</v>
      </c>
      <c r="W145" s="182">
        <v>131</v>
      </c>
      <c r="X145" s="182">
        <f t="shared" si="272"/>
        <v>9494.880000000001</v>
      </c>
      <c r="Y145" s="180">
        <v>67.97</v>
      </c>
      <c r="Z145" s="180">
        <v>1</v>
      </c>
      <c r="AA145" s="182">
        <f t="shared" si="273"/>
        <v>67.97</v>
      </c>
      <c r="AB145" s="180">
        <v>74.489999999999995</v>
      </c>
      <c r="AC145" s="180">
        <v>3941</v>
      </c>
      <c r="AD145" s="182">
        <f t="shared" si="274"/>
        <v>293565.08999999997</v>
      </c>
      <c r="AE145" s="180">
        <v>0</v>
      </c>
      <c r="AF145" s="180">
        <v>0</v>
      </c>
      <c r="AG145" s="182">
        <f t="shared" si="275"/>
        <v>0</v>
      </c>
      <c r="AH145" s="180">
        <v>79.5</v>
      </c>
      <c r="AI145" s="180">
        <v>2907</v>
      </c>
      <c r="AJ145" s="182">
        <f t="shared" si="276"/>
        <v>231106.5</v>
      </c>
      <c r="AK145" s="180">
        <v>94.73</v>
      </c>
      <c r="AL145" s="180">
        <v>15</v>
      </c>
      <c r="AM145" s="182">
        <f t="shared" si="277"/>
        <v>1420.95</v>
      </c>
      <c r="AN145" s="180">
        <v>91.93</v>
      </c>
      <c r="AO145" s="180">
        <v>2709</v>
      </c>
      <c r="AP145" s="182">
        <f t="shared" si="278"/>
        <v>249038.37000000002</v>
      </c>
      <c r="AQ145" s="180">
        <v>111.19</v>
      </c>
      <c r="AR145" s="180">
        <v>32</v>
      </c>
      <c r="AS145" s="182">
        <f t="shared" si="279"/>
        <v>3558.08</v>
      </c>
      <c r="AT145" s="180">
        <v>99.19</v>
      </c>
      <c r="AU145" s="180">
        <v>235</v>
      </c>
      <c r="AV145" s="182">
        <f t="shared" si="280"/>
        <v>23309.649999999998</v>
      </c>
      <c r="AW145" s="180">
        <v>116.18</v>
      </c>
      <c r="AX145" s="180">
        <v>9</v>
      </c>
      <c r="AY145" s="182">
        <f t="shared" si="281"/>
        <v>1045.6200000000001</v>
      </c>
      <c r="AZ145" s="180">
        <v>107.6</v>
      </c>
      <c r="BA145" s="180">
        <v>12</v>
      </c>
      <c r="BB145" s="182">
        <f t="shared" si="282"/>
        <v>1291.1999999999998</v>
      </c>
      <c r="BC145" s="180">
        <v>0</v>
      </c>
      <c r="BD145" s="180">
        <v>0</v>
      </c>
      <c r="BE145" s="182">
        <f t="shared" si="283"/>
        <v>0</v>
      </c>
      <c r="BF145" s="180">
        <v>106.53</v>
      </c>
      <c r="BG145" s="180">
        <v>1</v>
      </c>
      <c r="BH145" s="182">
        <f t="shared" si="284"/>
        <v>106.53</v>
      </c>
      <c r="BI145" s="180">
        <v>0</v>
      </c>
      <c r="BJ145" s="180">
        <v>0</v>
      </c>
      <c r="BK145" s="182">
        <f t="shared" si="285"/>
        <v>0</v>
      </c>
      <c r="BL145" s="180">
        <v>81.319999999999993</v>
      </c>
      <c r="BM145" s="180">
        <f t="shared" si="286"/>
        <v>9936</v>
      </c>
      <c r="BN145" s="182">
        <f t="shared" si="287"/>
        <v>807995.5199999999</v>
      </c>
      <c r="BO145" s="180">
        <v>106.89</v>
      </c>
      <c r="BP145" s="180">
        <f t="shared" si="288"/>
        <v>57</v>
      </c>
      <c r="BQ145" s="182">
        <f t="shared" si="289"/>
        <v>6092.7300000000005</v>
      </c>
      <c r="BR145" s="180">
        <v>844898.87</v>
      </c>
      <c r="BS145" s="180">
        <v>586427.41</v>
      </c>
      <c r="BT145" s="180">
        <v>16881</v>
      </c>
      <c r="BU145" s="180">
        <v>164167</v>
      </c>
      <c r="BV145" s="180">
        <v>42751256.789999999</v>
      </c>
      <c r="BW145" s="180">
        <v>11439.85</v>
      </c>
      <c r="BX145" s="180">
        <v>709293.29</v>
      </c>
      <c r="BY145" s="180">
        <v>42030524</v>
      </c>
      <c r="BZ145" s="180">
        <v>3.3</v>
      </c>
      <c r="CA145" s="180">
        <v>100</v>
      </c>
    </row>
    <row r="146" spans="1:110" x14ac:dyDescent="0.2">
      <c r="B146" s="121" t="s">
        <v>528</v>
      </c>
      <c r="C146" s="121" t="s">
        <v>529</v>
      </c>
      <c r="E146" s="121" t="s">
        <v>530</v>
      </c>
      <c r="F146" s="180">
        <v>0</v>
      </c>
      <c r="G146" s="180">
        <v>0</v>
      </c>
      <c r="H146" s="180">
        <v>0</v>
      </c>
      <c r="I146" s="181">
        <f>VLOOKUP($B146,'[2]A - Dwelling Stock'!$B$13:$AH$463,32,FALSE)</f>
        <v>0</v>
      </c>
      <c r="J146" s="182">
        <f t="shared" si="268"/>
        <v>0</v>
      </c>
      <c r="K146" s="180">
        <v>0</v>
      </c>
      <c r="L146" s="182">
        <f>VLOOKUP($C146,'[2]A - Dwelling Stock'!$C$13:$AH$463,32,FALSE)</f>
        <v>0</v>
      </c>
      <c r="M146" s="182">
        <f t="shared" si="159"/>
        <v>0</v>
      </c>
      <c r="N146" s="183">
        <v>0</v>
      </c>
      <c r="O146" s="181">
        <f>VLOOKUP($B146,'[2]A - Dwelling Stock'!$B$13:$AH$463,32,FALSE)</f>
        <v>0</v>
      </c>
      <c r="P146" s="182">
        <f t="shared" si="269"/>
        <v>0</v>
      </c>
      <c r="Q146" s="180">
        <v>0</v>
      </c>
      <c r="R146" s="182">
        <f>VLOOKUP($C146,'[2]A - Dwelling Stock'!$C$13:$AH$463,32,FALSE)</f>
        <v>0</v>
      </c>
      <c r="S146" s="182">
        <f t="shared" si="161"/>
        <v>0</v>
      </c>
      <c r="T146" s="182">
        <f t="shared" si="270"/>
        <v>0</v>
      </c>
      <c r="U146" s="184">
        <f t="shared" si="271"/>
        <v>0</v>
      </c>
      <c r="V146" s="183">
        <v>0</v>
      </c>
      <c r="W146" s="182">
        <v>0</v>
      </c>
      <c r="X146" s="182">
        <f t="shared" si="272"/>
        <v>0</v>
      </c>
      <c r="Y146" s="180">
        <v>0</v>
      </c>
      <c r="Z146" s="180">
        <v>0</v>
      </c>
      <c r="AA146" s="182">
        <f t="shared" si="273"/>
        <v>0</v>
      </c>
      <c r="AB146" s="180">
        <v>0</v>
      </c>
      <c r="AC146" s="180">
        <v>0</v>
      </c>
      <c r="AD146" s="182">
        <f t="shared" si="274"/>
        <v>0</v>
      </c>
      <c r="AE146" s="180">
        <v>0</v>
      </c>
      <c r="AF146" s="180">
        <v>0</v>
      </c>
      <c r="AG146" s="182">
        <f t="shared" si="275"/>
        <v>0</v>
      </c>
      <c r="AH146" s="180">
        <v>0</v>
      </c>
      <c r="AI146" s="180">
        <v>0</v>
      </c>
      <c r="AJ146" s="182">
        <f t="shared" si="276"/>
        <v>0</v>
      </c>
      <c r="AK146" s="180">
        <v>0</v>
      </c>
      <c r="AL146" s="180">
        <v>0</v>
      </c>
      <c r="AM146" s="182">
        <f t="shared" si="277"/>
        <v>0</v>
      </c>
      <c r="AN146" s="180">
        <v>0</v>
      </c>
      <c r="AO146" s="180">
        <v>0</v>
      </c>
      <c r="AP146" s="182">
        <f t="shared" si="278"/>
        <v>0</v>
      </c>
      <c r="AQ146" s="180">
        <v>0</v>
      </c>
      <c r="AR146" s="180">
        <v>0</v>
      </c>
      <c r="AS146" s="182">
        <f t="shared" si="279"/>
        <v>0</v>
      </c>
      <c r="AT146" s="180">
        <v>0</v>
      </c>
      <c r="AU146" s="180">
        <v>0</v>
      </c>
      <c r="AV146" s="182">
        <f t="shared" si="280"/>
        <v>0</v>
      </c>
      <c r="AW146" s="180">
        <v>0</v>
      </c>
      <c r="AX146" s="180">
        <v>0</v>
      </c>
      <c r="AY146" s="182">
        <f t="shared" si="281"/>
        <v>0</v>
      </c>
      <c r="AZ146" s="180">
        <v>0</v>
      </c>
      <c r="BA146" s="180">
        <v>0</v>
      </c>
      <c r="BB146" s="182">
        <f t="shared" si="282"/>
        <v>0</v>
      </c>
      <c r="BC146" s="180">
        <v>0</v>
      </c>
      <c r="BD146" s="180">
        <v>0</v>
      </c>
      <c r="BE146" s="182">
        <f t="shared" si="283"/>
        <v>0</v>
      </c>
      <c r="BF146" s="180">
        <v>0</v>
      </c>
      <c r="BG146" s="180">
        <v>0</v>
      </c>
      <c r="BH146" s="182">
        <f t="shared" si="284"/>
        <v>0</v>
      </c>
      <c r="BI146" s="180">
        <v>0</v>
      </c>
      <c r="BJ146" s="180">
        <v>0</v>
      </c>
      <c r="BK146" s="182">
        <f t="shared" si="285"/>
        <v>0</v>
      </c>
      <c r="BL146" s="180">
        <v>0</v>
      </c>
      <c r="BM146" s="180">
        <f t="shared" si="286"/>
        <v>0</v>
      </c>
      <c r="BN146" s="182">
        <f t="shared" si="287"/>
        <v>0</v>
      </c>
      <c r="BO146" s="180">
        <v>0</v>
      </c>
      <c r="BP146" s="180">
        <f t="shared" si="288"/>
        <v>0</v>
      </c>
      <c r="BQ146" s="182">
        <f t="shared" si="289"/>
        <v>0</v>
      </c>
      <c r="BR146" s="180">
        <v>0</v>
      </c>
      <c r="BS146" s="180">
        <v>0</v>
      </c>
      <c r="BT146" s="180">
        <v>0</v>
      </c>
      <c r="BU146" s="180">
        <v>0</v>
      </c>
      <c r="BV146" s="180">
        <v>0</v>
      </c>
      <c r="BW146" s="180">
        <v>0</v>
      </c>
      <c r="BX146" s="180">
        <v>0</v>
      </c>
      <c r="BY146" s="180">
        <v>0</v>
      </c>
      <c r="BZ146" s="180">
        <v>0</v>
      </c>
      <c r="CA146" s="180">
        <v>0</v>
      </c>
    </row>
    <row r="147" spans="1:110" x14ac:dyDescent="0.2">
      <c r="B147" s="121" t="s">
        <v>531</v>
      </c>
      <c r="C147" s="121" t="s">
        <v>532</v>
      </c>
      <c r="E147" s="121" t="s">
        <v>533</v>
      </c>
      <c r="F147" s="180">
        <v>50</v>
      </c>
      <c r="G147" s="180">
        <v>50</v>
      </c>
      <c r="H147" s="180">
        <v>83.86</v>
      </c>
      <c r="I147" s="181">
        <f>VLOOKUP($B147,'[2]A - Dwelling Stock'!$B$13:$AH$463,32,FALSE)</f>
        <v>22708</v>
      </c>
      <c r="J147" s="182">
        <f t="shared" si="268"/>
        <v>1904292.88</v>
      </c>
      <c r="K147" s="180">
        <v>107.7</v>
      </c>
      <c r="L147" s="182">
        <f>VLOOKUP($C147,'[2]A - Dwelling Stock'!$C$13:$AH$463,32,FALSE)</f>
        <v>57</v>
      </c>
      <c r="M147" s="182">
        <f t="shared" si="159"/>
        <v>6138.9000000000005</v>
      </c>
      <c r="N147" s="183">
        <v>80.63</v>
      </c>
      <c r="O147" s="181">
        <f>VLOOKUP($B147,'[2]A - Dwelling Stock'!$B$13:$AH$463,32,FALSE)</f>
        <v>22708</v>
      </c>
      <c r="P147" s="182">
        <f t="shared" si="269"/>
        <v>1830946.0399999998</v>
      </c>
      <c r="Q147" s="180">
        <v>103.56</v>
      </c>
      <c r="R147" s="182">
        <f>VLOOKUP($C147,'[2]A - Dwelling Stock'!$C$13:$AH$463,32,FALSE)</f>
        <v>57</v>
      </c>
      <c r="S147" s="182">
        <f t="shared" si="161"/>
        <v>5902.92</v>
      </c>
      <c r="T147" s="182">
        <f t="shared" si="270"/>
        <v>1836848.9599999997</v>
      </c>
      <c r="U147" s="184">
        <f t="shared" si="271"/>
        <v>80.687413134197215</v>
      </c>
      <c r="V147" s="183">
        <v>56.94</v>
      </c>
      <c r="W147" s="182">
        <v>129</v>
      </c>
      <c r="X147" s="182">
        <f t="shared" si="272"/>
        <v>7345.2599999999993</v>
      </c>
      <c r="Y147" s="180">
        <v>0</v>
      </c>
      <c r="Z147" s="180">
        <v>0</v>
      </c>
      <c r="AA147" s="182">
        <f t="shared" si="273"/>
        <v>0</v>
      </c>
      <c r="AB147" s="180">
        <v>69.47</v>
      </c>
      <c r="AC147" s="180">
        <v>5607</v>
      </c>
      <c r="AD147" s="182">
        <f t="shared" si="274"/>
        <v>389518.29</v>
      </c>
      <c r="AE147" s="180">
        <v>75.58</v>
      </c>
      <c r="AF147" s="180">
        <v>2</v>
      </c>
      <c r="AG147" s="182">
        <f t="shared" si="275"/>
        <v>151.16</v>
      </c>
      <c r="AH147" s="180">
        <v>77.790000000000006</v>
      </c>
      <c r="AI147" s="180">
        <v>7313</v>
      </c>
      <c r="AJ147" s="182">
        <f t="shared" si="276"/>
        <v>568878.27</v>
      </c>
      <c r="AK147" s="180">
        <v>97.07</v>
      </c>
      <c r="AL147" s="180">
        <v>31</v>
      </c>
      <c r="AM147" s="182">
        <f t="shared" si="277"/>
        <v>3009.1699999999996</v>
      </c>
      <c r="AN147" s="180">
        <v>88.37</v>
      </c>
      <c r="AO147" s="180">
        <v>8991</v>
      </c>
      <c r="AP147" s="182">
        <f t="shared" si="278"/>
        <v>794534.67</v>
      </c>
      <c r="AQ147" s="180">
        <v>102.28</v>
      </c>
      <c r="AR147" s="180">
        <v>15</v>
      </c>
      <c r="AS147" s="182">
        <f t="shared" si="279"/>
        <v>1534.2</v>
      </c>
      <c r="AT147" s="180">
        <v>96.6</v>
      </c>
      <c r="AU147" s="180">
        <v>625</v>
      </c>
      <c r="AV147" s="182">
        <f t="shared" si="280"/>
        <v>60375</v>
      </c>
      <c r="AW147" s="180">
        <v>128.08000000000001</v>
      </c>
      <c r="AX147" s="180">
        <v>9</v>
      </c>
      <c r="AY147" s="182">
        <f t="shared" si="281"/>
        <v>1152.72</v>
      </c>
      <c r="AZ147" s="180">
        <v>103.64</v>
      </c>
      <c r="BA147" s="180">
        <v>28</v>
      </c>
      <c r="BB147" s="182">
        <f t="shared" si="282"/>
        <v>2901.92</v>
      </c>
      <c r="BC147" s="180">
        <v>0</v>
      </c>
      <c r="BD147" s="180">
        <v>0</v>
      </c>
      <c r="BE147" s="182">
        <f t="shared" si="283"/>
        <v>0</v>
      </c>
      <c r="BF147" s="180">
        <v>108.08</v>
      </c>
      <c r="BG147" s="180">
        <v>15</v>
      </c>
      <c r="BH147" s="182">
        <f t="shared" si="284"/>
        <v>1621.2</v>
      </c>
      <c r="BI147" s="180">
        <v>0</v>
      </c>
      <c r="BJ147" s="180">
        <v>0</v>
      </c>
      <c r="BK147" s="182">
        <f t="shared" si="285"/>
        <v>0</v>
      </c>
      <c r="BL147" s="180">
        <v>80.63</v>
      </c>
      <c r="BM147" s="180">
        <f t="shared" si="286"/>
        <v>22708</v>
      </c>
      <c r="BN147" s="182">
        <f t="shared" si="287"/>
        <v>1830946.0399999998</v>
      </c>
      <c r="BO147" s="180">
        <v>103.56</v>
      </c>
      <c r="BP147" s="180">
        <f t="shared" si="288"/>
        <v>57</v>
      </c>
      <c r="BQ147" s="182">
        <f t="shared" si="289"/>
        <v>5902.92</v>
      </c>
      <c r="BR147" s="180">
        <v>1068774.6100000001</v>
      </c>
      <c r="BS147" s="180">
        <v>839900</v>
      </c>
      <c r="BT147" s="180">
        <v>1559000</v>
      </c>
      <c r="BU147" s="180">
        <v>825014</v>
      </c>
      <c r="BV147" s="180">
        <v>101449873.90000001</v>
      </c>
      <c r="BW147" s="180">
        <v>0</v>
      </c>
      <c r="BX147" s="180">
        <v>1451444.84</v>
      </c>
      <c r="BY147" s="180">
        <v>99998429</v>
      </c>
      <c r="BZ147" s="180">
        <v>1.9</v>
      </c>
      <c r="CA147" s="180">
        <v>98.4</v>
      </c>
    </row>
    <row r="148" spans="1:110" x14ac:dyDescent="0.2">
      <c r="F148" s="143"/>
      <c r="G148" s="143"/>
      <c r="H148" s="143"/>
      <c r="I148" s="174"/>
      <c r="J148" s="172"/>
      <c r="K148" s="143"/>
      <c r="L148" s="172"/>
      <c r="M148" s="182">
        <f t="shared" si="159"/>
        <v>0</v>
      </c>
      <c r="N148" s="176"/>
      <c r="O148" s="174"/>
      <c r="P148" s="172"/>
      <c r="Q148" s="143"/>
      <c r="R148" s="172"/>
      <c r="S148" s="182">
        <f t="shared" si="161"/>
        <v>0</v>
      </c>
      <c r="T148" s="182"/>
      <c r="U148" s="182"/>
      <c r="V148" s="176"/>
      <c r="W148" s="182"/>
      <c r="X148" s="172"/>
      <c r="Y148" s="143"/>
      <c r="Z148" s="180"/>
      <c r="AA148" s="172"/>
      <c r="AB148" s="143"/>
      <c r="AC148" s="180"/>
      <c r="AD148" s="172"/>
      <c r="AE148" s="143"/>
      <c r="AF148" s="180"/>
      <c r="AG148" s="172"/>
      <c r="AH148" s="143"/>
      <c r="AI148" s="180"/>
      <c r="AJ148" s="172"/>
      <c r="AK148" s="143"/>
      <c r="AL148" s="180"/>
      <c r="AM148" s="172"/>
      <c r="AN148" s="143"/>
      <c r="AO148" s="180"/>
      <c r="AP148" s="172"/>
      <c r="AQ148" s="143"/>
      <c r="AR148" s="180"/>
      <c r="AS148" s="172"/>
      <c r="AT148" s="143"/>
      <c r="AU148" s="180"/>
      <c r="AV148" s="172"/>
      <c r="AW148" s="143"/>
      <c r="AX148" s="180"/>
      <c r="AY148" s="172"/>
      <c r="AZ148" s="143"/>
      <c r="BA148" s="180"/>
      <c r="BB148" s="172"/>
      <c r="BC148" s="143"/>
      <c r="BD148" s="180"/>
      <c r="BE148" s="172"/>
      <c r="BF148" s="143"/>
      <c r="BG148" s="180"/>
      <c r="BH148" s="172"/>
      <c r="BI148" s="143"/>
      <c r="BJ148" s="180"/>
      <c r="BK148" s="172"/>
      <c r="BL148" s="143"/>
      <c r="BM148" s="143"/>
      <c r="BN148" s="172"/>
      <c r="BO148" s="143"/>
      <c r="BP148" s="143"/>
      <c r="BQ148" s="172"/>
      <c r="BR148" s="168"/>
      <c r="BS148" s="168"/>
      <c r="BT148" s="143"/>
      <c r="BU148" s="143"/>
      <c r="BV148" s="168"/>
      <c r="BW148" s="168"/>
      <c r="BX148" s="168"/>
      <c r="BY148" s="143"/>
      <c r="BZ148" s="177"/>
      <c r="CA148" s="173"/>
    </row>
    <row r="149" spans="1:110" s="203" customFormat="1" x14ac:dyDescent="0.2">
      <c r="B149" s="204"/>
      <c r="C149" s="204" t="s">
        <v>534</v>
      </c>
      <c r="D149" s="205" t="s">
        <v>535</v>
      </c>
      <c r="E149" s="204"/>
      <c r="F149" s="206" t="e">
        <v>#N/A</v>
      </c>
      <c r="G149" s="206" t="e">
        <v>#N/A</v>
      </c>
      <c r="H149" s="206" t="e">
        <v>#N/A</v>
      </c>
      <c r="I149" s="207">
        <f>VLOOKUP($C149,'[2]A - Dwelling Stock'!$C$13:$AH$463,31,FALSE)</f>
        <v>79575</v>
      </c>
      <c r="J149" s="208">
        <f>SUM(J150:J154)/I149</f>
        <v>74.819800188501404</v>
      </c>
      <c r="K149" s="206" t="e">
        <v>#N/A</v>
      </c>
      <c r="L149" s="195">
        <f>VLOOKUP($C149,'[2]A - Dwelling Stock'!$C$13:$AH$463,32,FALSE)</f>
        <v>0</v>
      </c>
      <c r="M149" s="208">
        <v>0</v>
      </c>
      <c r="N149" s="209" t="e">
        <v>#N/A</v>
      </c>
      <c r="O149" s="207">
        <f>VLOOKUP($C149,'[2]A - Dwelling Stock'!$C$13:$AH$463,31,FALSE)</f>
        <v>79575</v>
      </c>
      <c r="P149" s="208">
        <f>SUM(P150:P154)/O149</f>
        <v>74.819800188501404</v>
      </c>
      <c r="Q149" s="206" t="e">
        <v>#N/A</v>
      </c>
      <c r="R149" s="195">
        <f>VLOOKUP($C149,'[2]A - Dwelling Stock'!$C$13:$AH$463,32,FALSE)</f>
        <v>0</v>
      </c>
      <c r="S149" s="208">
        <v>0</v>
      </c>
      <c r="T149" s="208"/>
      <c r="U149" s="208">
        <f>SUM(T150:T154)/(O149+R149)</f>
        <v>74.819800188501404</v>
      </c>
      <c r="V149" s="209" t="e">
        <v>#N/A</v>
      </c>
      <c r="W149" s="210">
        <f t="shared" ref="W149" si="290">SUM(W150:W154)</f>
        <v>673</v>
      </c>
      <c r="X149" s="208">
        <f>SUM(X150:X154)/W149</f>
        <v>61.752689450222881</v>
      </c>
      <c r="Y149" s="206" t="e">
        <v>#N/A</v>
      </c>
      <c r="Z149" s="211">
        <f t="shared" ref="Z149" si="291">SUM(Z150:Z154)</f>
        <v>0</v>
      </c>
      <c r="AA149" s="208">
        <v>0</v>
      </c>
      <c r="AB149" s="206" t="e">
        <v>#N/A</v>
      </c>
      <c r="AC149" s="211">
        <f t="shared" ref="AC149" si="292">SUM(AC150:AC154)</f>
        <v>24547</v>
      </c>
      <c r="AD149" s="208">
        <f>SUM(AD150:AD154)/AC149</f>
        <v>67.028263331568027</v>
      </c>
      <c r="AE149" s="206" t="e">
        <v>#N/A</v>
      </c>
      <c r="AF149" s="211">
        <f t="shared" ref="AF149" si="293">SUM(AF150:AF154)</f>
        <v>0</v>
      </c>
      <c r="AG149" s="208">
        <v>0</v>
      </c>
      <c r="AH149" s="206" t="e">
        <v>#N/A</v>
      </c>
      <c r="AI149" s="211">
        <f t="shared" ref="AI149" si="294">SUM(AI150:AI154)</f>
        <v>31192</v>
      </c>
      <c r="AJ149" s="208">
        <f>SUM(AJ150:AJ154)/AI149</f>
        <v>75.249730700179541</v>
      </c>
      <c r="AK149" s="206" t="e">
        <v>#N/A</v>
      </c>
      <c r="AL149" s="211">
        <f t="shared" ref="AL149" si="295">SUM(AL150:AL154)</f>
        <v>0</v>
      </c>
      <c r="AM149" s="208">
        <v>0</v>
      </c>
      <c r="AN149" s="206" t="e">
        <v>#N/A</v>
      </c>
      <c r="AO149" s="211">
        <f t="shared" ref="AO149" si="296">SUM(AO150:AO154)</f>
        <v>20841</v>
      </c>
      <c r="AP149" s="208">
        <f>SUM(AP150:AP154)/AO149</f>
        <v>82.095881675543396</v>
      </c>
      <c r="AQ149" s="206" t="e">
        <v>#N/A</v>
      </c>
      <c r="AR149" s="211">
        <f t="shared" ref="AR149" si="297">SUM(AR150:AR154)</f>
        <v>0</v>
      </c>
      <c r="AS149" s="208">
        <v>0</v>
      </c>
      <c r="AT149" s="206" t="e">
        <v>#N/A</v>
      </c>
      <c r="AU149" s="211">
        <f t="shared" ref="AU149" si="298">SUM(AU150:AU154)</f>
        <v>2201</v>
      </c>
      <c r="AV149" s="208">
        <f>SUM(AV150:AV154)/AU149</f>
        <v>85.84399363925489</v>
      </c>
      <c r="AW149" s="206" t="e">
        <v>#N/A</v>
      </c>
      <c r="AX149" s="211">
        <f t="shared" ref="AX149" si="299">SUM(AX150:AX154)</f>
        <v>0</v>
      </c>
      <c r="AY149" s="208">
        <v>0</v>
      </c>
      <c r="AZ149" s="206" t="e">
        <v>#N/A</v>
      </c>
      <c r="BA149" s="211">
        <f t="shared" ref="BA149" si="300">SUM(BA150:BA154)</f>
        <v>96</v>
      </c>
      <c r="BB149" s="208">
        <f>SUM(BB150:BB154)/BA149</f>
        <v>96.701874999999987</v>
      </c>
      <c r="BC149" s="206" t="e">
        <v>#N/A</v>
      </c>
      <c r="BD149" s="211">
        <f t="shared" ref="BD149" si="301">SUM(BD150:BD154)</f>
        <v>0</v>
      </c>
      <c r="BE149" s="208">
        <v>0</v>
      </c>
      <c r="BF149" s="206" t="e">
        <v>#N/A</v>
      </c>
      <c r="BG149" s="211">
        <f t="shared" ref="BG149" si="302">SUM(BG150:BG154)</f>
        <v>25</v>
      </c>
      <c r="BH149" s="208">
        <f>SUM(BH150:BH154)/BG149</f>
        <v>100.55159999999999</v>
      </c>
      <c r="BI149" s="206" t="e">
        <v>#N/A</v>
      </c>
      <c r="BJ149" s="211">
        <f t="shared" ref="BJ149" si="303">SUM(BJ150:BJ154)</f>
        <v>0</v>
      </c>
      <c r="BK149" s="208">
        <v>0</v>
      </c>
      <c r="BL149" s="206" t="e">
        <v>#N/A</v>
      </c>
      <c r="BM149" s="206">
        <f>SUM(BM150:BM154)</f>
        <v>79575</v>
      </c>
      <c r="BN149" s="208">
        <f>SUM(BN150:BN154)/BM149</f>
        <v>74.819800188501404</v>
      </c>
      <c r="BO149" s="206" t="e">
        <v>#N/A</v>
      </c>
      <c r="BP149" s="206">
        <f>SUM(BP150:BP154)</f>
        <v>0</v>
      </c>
      <c r="BQ149" s="208">
        <v>0</v>
      </c>
      <c r="BR149" s="206" t="e">
        <v>#N/A</v>
      </c>
      <c r="BS149" s="206" t="e">
        <v>#N/A</v>
      </c>
      <c r="BT149" s="206" t="e">
        <v>#N/A</v>
      </c>
      <c r="BU149" s="206" t="e">
        <v>#N/A</v>
      </c>
      <c r="BV149" s="206" t="e">
        <v>#N/A</v>
      </c>
      <c r="BW149" s="206" t="e">
        <v>#N/A</v>
      </c>
      <c r="BX149" s="206" t="e">
        <v>#N/A</v>
      </c>
      <c r="BY149" s="206" t="e">
        <v>#N/A</v>
      </c>
      <c r="BZ149" s="206" t="e">
        <v>#N/A</v>
      </c>
      <c r="CA149" s="206" t="e">
        <v>#N/A</v>
      </c>
    </row>
    <row r="150" spans="1:110" x14ac:dyDescent="0.2">
      <c r="B150" s="185" t="s">
        <v>536</v>
      </c>
      <c r="C150" s="185" t="s">
        <v>537</v>
      </c>
      <c r="D150" s="186"/>
      <c r="E150" s="185" t="s">
        <v>538</v>
      </c>
      <c r="F150" s="180">
        <v>0</v>
      </c>
      <c r="G150" s="180">
        <v>0</v>
      </c>
      <c r="H150" s="180">
        <v>0</v>
      </c>
      <c r="I150" s="181">
        <f>VLOOKUP($B150,'[2]A - Dwelling Stock'!$B$13:$AH$463,32,FALSE)</f>
        <v>0</v>
      </c>
      <c r="J150" s="182">
        <f t="shared" ref="J150:J154" si="304">I150*H150</f>
        <v>0</v>
      </c>
      <c r="K150" s="180">
        <v>0</v>
      </c>
      <c r="L150" s="182">
        <f>VLOOKUP($C150,'[2]A - Dwelling Stock'!$C$13:$AH$463,32,FALSE)</f>
        <v>0</v>
      </c>
      <c r="M150" s="182">
        <f t="shared" si="159"/>
        <v>0</v>
      </c>
      <c r="N150" s="183">
        <v>0</v>
      </c>
      <c r="O150" s="181">
        <f>VLOOKUP($B150,'[2]A - Dwelling Stock'!$B$13:$AH$463,32,FALSE)</f>
        <v>0</v>
      </c>
      <c r="P150" s="182">
        <f t="shared" ref="P150:P154" si="305">O150*N150</f>
        <v>0</v>
      </c>
      <c r="Q150" s="180">
        <v>0</v>
      </c>
      <c r="R150" s="182">
        <f>VLOOKUP($C150,'[2]A - Dwelling Stock'!$C$13:$AH$463,32,FALSE)</f>
        <v>0</v>
      </c>
      <c r="S150" s="182">
        <f t="shared" si="161"/>
        <v>0</v>
      </c>
      <c r="T150" s="182">
        <f t="shared" ref="T150:T154" si="306">IF(O150=0,0,(P150+S150))</f>
        <v>0</v>
      </c>
      <c r="U150" s="184">
        <f t="shared" ref="U150:U154" si="307">IF(O150=0,0,T150/(O150+R150))</f>
        <v>0</v>
      </c>
      <c r="V150" s="183">
        <v>0</v>
      </c>
      <c r="W150" s="182">
        <v>0</v>
      </c>
      <c r="X150" s="182">
        <f t="shared" ref="X150:X154" si="308">W150*V150</f>
        <v>0</v>
      </c>
      <c r="Y150" s="180">
        <v>0</v>
      </c>
      <c r="Z150" s="180">
        <v>0</v>
      </c>
      <c r="AA150" s="182">
        <f t="shared" ref="AA150:AA154" si="309">Z150*Y150</f>
        <v>0</v>
      </c>
      <c r="AB150" s="180">
        <v>0</v>
      </c>
      <c r="AC150" s="180">
        <v>0</v>
      </c>
      <c r="AD150" s="182">
        <f t="shared" ref="AD150:AD154" si="310">AC150*AB150</f>
        <v>0</v>
      </c>
      <c r="AE150" s="180">
        <v>0</v>
      </c>
      <c r="AF150" s="180">
        <v>0</v>
      </c>
      <c r="AG150" s="182">
        <f t="shared" ref="AG150:AG154" si="311">AF150*AE150</f>
        <v>0</v>
      </c>
      <c r="AH150" s="180">
        <v>0</v>
      </c>
      <c r="AI150" s="180">
        <v>0</v>
      </c>
      <c r="AJ150" s="182">
        <f t="shared" ref="AJ150:AJ154" si="312">AI150*AH150</f>
        <v>0</v>
      </c>
      <c r="AK150" s="180">
        <v>0</v>
      </c>
      <c r="AL150" s="180">
        <v>0</v>
      </c>
      <c r="AM150" s="182">
        <f t="shared" ref="AM150:AM154" si="313">AL150*AK150</f>
        <v>0</v>
      </c>
      <c r="AN150" s="180">
        <v>0</v>
      </c>
      <c r="AO150" s="180">
        <v>0</v>
      </c>
      <c r="AP150" s="182">
        <f t="shared" ref="AP150:AP154" si="314">AO150*AN150</f>
        <v>0</v>
      </c>
      <c r="AQ150" s="180">
        <v>0</v>
      </c>
      <c r="AR150" s="180">
        <v>0</v>
      </c>
      <c r="AS150" s="182">
        <f t="shared" ref="AS150:AS154" si="315">AR150*AQ150</f>
        <v>0</v>
      </c>
      <c r="AT150" s="180">
        <v>0</v>
      </c>
      <c r="AU150" s="180">
        <v>0</v>
      </c>
      <c r="AV150" s="182">
        <f t="shared" ref="AV150:AV154" si="316">AU150*AT150</f>
        <v>0</v>
      </c>
      <c r="AW150" s="180">
        <v>0</v>
      </c>
      <c r="AX150" s="180">
        <v>0</v>
      </c>
      <c r="AY150" s="182">
        <f t="shared" ref="AY150:AY154" si="317">AX150*AW150</f>
        <v>0</v>
      </c>
      <c r="AZ150" s="180">
        <v>0</v>
      </c>
      <c r="BA150" s="180">
        <v>0</v>
      </c>
      <c r="BB150" s="182">
        <f t="shared" ref="BB150:BB154" si="318">BA150*AZ150</f>
        <v>0</v>
      </c>
      <c r="BC150" s="180">
        <v>0</v>
      </c>
      <c r="BD150" s="180">
        <v>0</v>
      </c>
      <c r="BE150" s="182">
        <f t="shared" ref="BE150:BE154" si="319">BD150*BC150</f>
        <v>0</v>
      </c>
      <c r="BF150" s="180">
        <v>0</v>
      </c>
      <c r="BG150" s="180">
        <v>0</v>
      </c>
      <c r="BH150" s="182">
        <f t="shared" ref="BH150:BH154" si="320">BG150*BF150</f>
        <v>0</v>
      </c>
      <c r="BI150" s="180">
        <v>0</v>
      </c>
      <c r="BJ150" s="180">
        <v>0</v>
      </c>
      <c r="BK150" s="182">
        <f t="shared" ref="BK150:BK154" si="321">BJ150*BI150</f>
        <v>0</v>
      </c>
      <c r="BL150" s="180">
        <v>0</v>
      </c>
      <c r="BM150" s="180">
        <f t="shared" ref="BM150:BM154" si="322">SUM(W150,AC150,AI150,AO150,AU150,BA150,BG150)</f>
        <v>0</v>
      </c>
      <c r="BN150" s="182">
        <f t="shared" ref="BN150:BN154" si="323">BM150*BL150</f>
        <v>0</v>
      </c>
      <c r="BO150" s="180">
        <v>0</v>
      </c>
      <c r="BP150" s="180">
        <f t="shared" ref="BP150:BP154" si="324">SUM(Z150,AF150,AL150,AR150,AX150,BD150,BJ150)</f>
        <v>0</v>
      </c>
      <c r="BQ150" s="182">
        <f t="shared" ref="BQ150:BQ154" si="325">BP150*BO150</f>
        <v>0</v>
      </c>
      <c r="BR150" s="180">
        <v>0</v>
      </c>
      <c r="BS150" s="180">
        <v>0</v>
      </c>
      <c r="BT150" s="180">
        <v>0</v>
      </c>
      <c r="BU150" s="180">
        <v>0</v>
      </c>
      <c r="BV150" s="180">
        <v>0</v>
      </c>
      <c r="BW150" s="180">
        <v>0</v>
      </c>
      <c r="BX150" s="180">
        <v>0</v>
      </c>
      <c r="BY150" s="180">
        <v>0</v>
      </c>
      <c r="BZ150" s="180">
        <v>0</v>
      </c>
      <c r="CA150" s="180">
        <v>0</v>
      </c>
    </row>
    <row r="151" spans="1:110" x14ac:dyDescent="0.2">
      <c r="B151" s="185" t="s">
        <v>539</v>
      </c>
      <c r="C151" s="185" t="s">
        <v>540</v>
      </c>
      <c r="D151" s="186"/>
      <c r="E151" s="185" t="s">
        <v>541</v>
      </c>
      <c r="F151" s="180">
        <v>0</v>
      </c>
      <c r="G151" s="180">
        <v>0</v>
      </c>
      <c r="H151" s="180">
        <v>0</v>
      </c>
      <c r="I151" s="181">
        <f>VLOOKUP($B151,'[2]A - Dwelling Stock'!$B$13:$AH$463,32,FALSE)</f>
        <v>0</v>
      </c>
      <c r="J151" s="182">
        <f t="shared" si="304"/>
        <v>0</v>
      </c>
      <c r="K151" s="180">
        <v>0</v>
      </c>
      <c r="L151" s="182">
        <f>VLOOKUP($C151,'[2]A - Dwelling Stock'!$C$13:$AH$463,32,FALSE)</f>
        <v>0</v>
      </c>
      <c r="M151" s="182">
        <f t="shared" si="159"/>
        <v>0</v>
      </c>
      <c r="N151" s="183">
        <v>0</v>
      </c>
      <c r="O151" s="181">
        <f>VLOOKUP($B151,'[2]A - Dwelling Stock'!$B$13:$AH$463,32,FALSE)</f>
        <v>0</v>
      </c>
      <c r="P151" s="182">
        <f t="shared" si="305"/>
        <v>0</v>
      </c>
      <c r="Q151" s="180">
        <v>0</v>
      </c>
      <c r="R151" s="182">
        <f>VLOOKUP($C151,'[2]A - Dwelling Stock'!$C$13:$AH$463,32,FALSE)</f>
        <v>0</v>
      </c>
      <c r="S151" s="182">
        <f t="shared" si="161"/>
        <v>0</v>
      </c>
      <c r="T151" s="182">
        <f t="shared" si="306"/>
        <v>0</v>
      </c>
      <c r="U151" s="184">
        <f t="shared" si="307"/>
        <v>0</v>
      </c>
      <c r="V151" s="183">
        <v>0</v>
      </c>
      <c r="W151" s="182">
        <v>0</v>
      </c>
      <c r="X151" s="182">
        <f t="shared" si="308"/>
        <v>0</v>
      </c>
      <c r="Y151" s="180">
        <v>0</v>
      </c>
      <c r="Z151" s="180">
        <v>0</v>
      </c>
      <c r="AA151" s="182">
        <f t="shared" si="309"/>
        <v>0</v>
      </c>
      <c r="AB151" s="180">
        <v>0</v>
      </c>
      <c r="AC151" s="180">
        <v>0</v>
      </c>
      <c r="AD151" s="182">
        <f t="shared" si="310"/>
        <v>0</v>
      </c>
      <c r="AE151" s="180">
        <v>0</v>
      </c>
      <c r="AF151" s="180">
        <v>0</v>
      </c>
      <c r="AG151" s="182">
        <f t="shared" si="311"/>
        <v>0</v>
      </c>
      <c r="AH151" s="180">
        <v>0</v>
      </c>
      <c r="AI151" s="180">
        <v>0</v>
      </c>
      <c r="AJ151" s="182">
        <f t="shared" si="312"/>
        <v>0</v>
      </c>
      <c r="AK151" s="180">
        <v>0</v>
      </c>
      <c r="AL151" s="180">
        <v>0</v>
      </c>
      <c r="AM151" s="182">
        <f t="shared" si="313"/>
        <v>0</v>
      </c>
      <c r="AN151" s="180">
        <v>0</v>
      </c>
      <c r="AO151" s="180">
        <v>0</v>
      </c>
      <c r="AP151" s="182">
        <f t="shared" si="314"/>
        <v>0</v>
      </c>
      <c r="AQ151" s="180">
        <v>0</v>
      </c>
      <c r="AR151" s="180">
        <v>0</v>
      </c>
      <c r="AS151" s="182">
        <f t="shared" si="315"/>
        <v>0</v>
      </c>
      <c r="AT151" s="180">
        <v>0</v>
      </c>
      <c r="AU151" s="180">
        <v>0</v>
      </c>
      <c r="AV151" s="182">
        <f t="shared" si="316"/>
        <v>0</v>
      </c>
      <c r="AW151" s="180">
        <v>0</v>
      </c>
      <c r="AX151" s="180">
        <v>0</v>
      </c>
      <c r="AY151" s="182">
        <f t="shared" si="317"/>
        <v>0</v>
      </c>
      <c r="AZ151" s="180">
        <v>0</v>
      </c>
      <c r="BA151" s="180">
        <v>0</v>
      </c>
      <c r="BB151" s="182">
        <f t="shared" si="318"/>
        <v>0</v>
      </c>
      <c r="BC151" s="180">
        <v>0</v>
      </c>
      <c r="BD151" s="180">
        <v>0</v>
      </c>
      <c r="BE151" s="182">
        <f t="shared" si="319"/>
        <v>0</v>
      </c>
      <c r="BF151" s="180">
        <v>0</v>
      </c>
      <c r="BG151" s="180">
        <v>0</v>
      </c>
      <c r="BH151" s="182">
        <f t="shared" si="320"/>
        <v>0</v>
      </c>
      <c r="BI151" s="180">
        <v>0</v>
      </c>
      <c r="BJ151" s="180">
        <v>0</v>
      </c>
      <c r="BK151" s="182">
        <f t="shared" si="321"/>
        <v>0</v>
      </c>
      <c r="BL151" s="180">
        <v>0</v>
      </c>
      <c r="BM151" s="180">
        <f t="shared" si="322"/>
        <v>0</v>
      </c>
      <c r="BN151" s="182">
        <f t="shared" si="323"/>
        <v>0</v>
      </c>
      <c r="BO151" s="180">
        <v>0</v>
      </c>
      <c r="BP151" s="180">
        <f t="shared" si="324"/>
        <v>0</v>
      </c>
      <c r="BQ151" s="182">
        <f t="shared" si="325"/>
        <v>0</v>
      </c>
      <c r="BR151" s="180">
        <v>0</v>
      </c>
      <c r="BS151" s="180">
        <v>0</v>
      </c>
      <c r="BT151" s="180">
        <v>0</v>
      </c>
      <c r="BU151" s="180">
        <v>0</v>
      </c>
      <c r="BV151" s="180">
        <v>0</v>
      </c>
      <c r="BW151" s="180">
        <v>0</v>
      </c>
      <c r="BX151" s="180">
        <v>0</v>
      </c>
      <c r="BY151" s="180">
        <v>0</v>
      </c>
      <c r="BZ151" s="180">
        <v>0</v>
      </c>
      <c r="CA151" s="180">
        <v>0</v>
      </c>
    </row>
    <row r="152" spans="1:110" x14ac:dyDescent="0.2">
      <c r="B152" s="185" t="s">
        <v>542</v>
      </c>
      <c r="C152" s="185" t="s">
        <v>543</v>
      </c>
      <c r="D152" s="186"/>
      <c r="E152" s="185" t="s">
        <v>544</v>
      </c>
      <c r="F152" s="180">
        <v>52</v>
      </c>
      <c r="G152" s="180">
        <v>0</v>
      </c>
      <c r="H152" s="180">
        <v>71.319999999999993</v>
      </c>
      <c r="I152" s="181">
        <f>VLOOKUP($B152,'[2]A - Dwelling Stock'!$B$13:$AH$463,32,FALSE)</f>
        <v>22970</v>
      </c>
      <c r="J152" s="182">
        <f t="shared" si="304"/>
        <v>1638220.4</v>
      </c>
      <c r="K152" s="180">
        <v>0</v>
      </c>
      <c r="L152" s="182">
        <f>VLOOKUP($C152,'[2]A - Dwelling Stock'!$C$13:$AH$463,32,FALSE)</f>
        <v>0</v>
      </c>
      <c r="M152" s="182">
        <f t="shared" si="159"/>
        <v>0</v>
      </c>
      <c r="N152" s="183">
        <v>71.319999999999993</v>
      </c>
      <c r="O152" s="181">
        <f>VLOOKUP($B152,'[2]A - Dwelling Stock'!$B$13:$AH$463,32,FALSE)</f>
        <v>22970</v>
      </c>
      <c r="P152" s="182">
        <f t="shared" si="305"/>
        <v>1638220.4</v>
      </c>
      <c r="Q152" s="180">
        <v>0</v>
      </c>
      <c r="R152" s="182">
        <f>VLOOKUP($C152,'[2]A - Dwelling Stock'!$C$13:$AH$463,32,FALSE)</f>
        <v>0</v>
      </c>
      <c r="S152" s="182">
        <f t="shared" si="161"/>
        <v>0</v>
      </c>
      <c r="T152" s="182">
        <f t="shared" si="306"/>
        <v>1638220.4</v>
      </c>
      <c r="U152" s="184">
        <f t="shared" si="307"/>
        <v>71.319999999999993</v>
      </c>
      <c r="V152" s="183">
        <v>52.6</v>
      </c>
      <c r="W152" s="182">
        <v>377</v>
      </c>
      <c r="X152" s="182">
        <f t="shared" si="308"/>
        <v>19830.2</v>
      </c>
      <c r="Y152" s="180">
        <v>0</v>
      </c>
      <c r="Z152" s="189">
        <v>0</v>
      </c>
      <c r="AA152" s="182">
        <f t="shared" si="309"/>
        <v>0</v>
      </c>
      <c r="AB152" s="180">
        <v>62.62</v>
      </c>
      <c r="AC152" s="180">
        <v>9455</v>
      </c>
      <c r="AD152" s="182">
        <f t="shared" si="310"/>
        <v>592072.1</v>
      </c>
      <c r="AE152" s="180">
        <v>0</v>
      </c>
      <c r="AF152" s="189">
        <v>0</v>
      </c>
      <c r="AG152" s="182">
        <f t="shared" si="311"/>
        <v>0</v>
      </c>
      <c r="AH152" s="180">
        <v>74.05</v>
      </c>
      <c r="AI152" s="180">
        <v>8092</v>
      </c>
      <c r="AJ152" s="182">
        <f t="shared" si="312"/>
        <v>599212.6</v>
      </c>
      <c r="AK152" s="180">
        <v>0</v>
      </c>
      <c r="AL152" s="189">
        <v>0</v>
      </c>
      <c r="AM152" s="182">
        <f t="shared" si="313"/>
        <v>0</v>
      </c>
      <c r="AN152" s="180">
        <v>83.35</v>
      </c>
      <c r="AO152" s="180">
        <v>4707</v>
      </c>
      <c r="AP152" s="182">
        <f t="shared" si="314"/>
        <v>392328.44999999995</v>
      </c>
      <c r="AQ152" s="180">
        <v>0</v>
      </c>
      <c r="AR152" s="189">
        <v>0</v>
      </c>
      <c r="AS152" s="182">
        <f t="shared" si="315"/>
        <v>0</v>
      </c>
      <c r="AT152" s="180">
        <v>87.93</v>
      </c>
      <c r="AU152" s="180">
        <v>327</v>
      </c>
      <c r="AV152" s="182">
        <f t="shared" si="316"/>
        <v>28753.11</v>
      </c>
      <c r="AW152" s="180">
        <v>0</v>
      </c>
      <c r="AX152" s="189">
        <v>0</v>
      </c>
      <c r="AY152" s="182">
        <f t="shared" si="317"/>
        <v>0</v>
      </c>
      <c r="AZ152" s="180">
        <v>96.72</v>
      </c>
      <c r="BA152" s="180">
        <v>9</v>
      </c>
      <c r="BB152" s="182">
        <f t="shared" si="318"/>
        <v>870.48</v>
      </c>
      <c r="BC152" s="180">
        <v>0</v>
      </c>
      <c r="BD152" s="189">
        <v>0</v>
      </c>
      <c r="BE152" s="182">
        <f t="shared" si="319"/>
        <v>0</v>
      </c>
      <c r="BF152" s="180">
        <v>106.87</v>
      </c>
      <c r="BG152" s="180">
        <v>3</v>
      </c>
      <c r="BH152" s="182">
        <f t="shared" si="320"/>
        <v>320.61</v>
      </c>
      <c r="BI152" s="180">
        <v>0</v>
      </c>
      <c r="BJ152" s="189">
        <v>0</v>
      </c>
      <c r="BK152" s="182">
        <f t="shared" si="321"/>
        <v>0</v>
      </c>
      <c r="BL152" s="180">
        <v>71.319999999999993</v>
      </c>
      <c r="BM152" s="180">
        <f t="shared" si="322"/>
        <v>22970</v>
      </c>
      <c r="BN152" s="182">
        <f t="shared" si="323"/>
        <v>1638220.4</v>
      </c>
      <c r="BO152" s="180">
        <v>0</v>
      </c>
      <c r="BP152" s="180">
        <f t="shared" si="324"/>
        <v>0</v>
      </c>
      <c r="BQ152" s="182">
        <f t="shared" si="325"/>
        <v>0</v>
      </c>
      <c r="BR152" s="180">
        <v>1703875.22</v>
      </c>
      <c r="BS152" s="180">
        <v>794500.15</v>
      </c>
      <c r="BT152" s="180">
        <v>1950000</v>
      </c>
      <c r="BU152" s="180">
        <v>643669</v>
      </c>
      <c r="BV152" s="180">
        <v>85402367.180000007</v>
      </c>
      <c r="BW152" s="180">
        <v>97762.44</v>
      </c>
      <c r="BX152" s="180">
        <v>1168664.1200000001</v>
      </c>
      <c r="BY152" s="180">
        <v>84135941</v>
      </c>
      <c r="BZ152" s="180">
        <v>2.9</v>
      </c>
      <c r="CA152" s="180">
        <v>97.7</v>
      </c>
    </row>
    <row r="153" spans="1:110" x14ac:dyDescent="0.2">
      <c r="B153" s="185" t="s">
        <v>545</v>
      </c>
      <c r="C153" s="185" t="s">
        <v>546</v>
      </c>
      <c r="D153" s="186"/>
      <c r="E153" s="185" t="s">
        <v>547</v>
      </c>
      <c r="F153" s="180">
        <v>52</v>
      </c>
      <c r="G153" s="180">
        <v>0</v>
      </c>
      <c r="H153" s="180">
        <v>76.239999999999995</v>
      </c>
      <c r="I153" s="181">
        <f>VLOOKUP($B153,'[2]A - Dwelling Stock'!$B$13:$AH$463,32,FALSE)</f>
        <v>56605</v>
      </c>
      <c r="J153" s="182">
        <f t="shared" si="304"/>
        <v>4315565.1999999993</v>
      </c>
      <c r="K153" s="180">
        <v>0</v>
      </c>
      <c r="L153" s="182">
        <f>VLOOKUP($C153,'[2]A - Dwelling Stock'!$C$13:$AH$463,32,FALSE)</f>
        <v>0</v>
      </c>
      <c r="M153" s="182">
        <f t="shared" si="159"/>
        <v>0</v>
      </c>
      <c r="N153" s="183">
        <v>76.239999999999995</v>
      </c>
      <c r="O153" s="181">
        <f>VLOOKUP($B153,'[2]A - Dwelling Stock'!$B$13:$AH$463,32,FALSE)</f>
        <v>56605</v>
      </c>
      <c r="P153" s="182">
        <f t="shared" si="305"/>
        <v>4315565.1999999993</v>
      </c>
      <c r="Q153" s="180">
        <v>0</v>
      </c>
      <c r="R153" s="182">
        <f>VLOOKUP($C153,'[2]A - Dwelling Stock'!$C$13:$AH$463,32,FALSE)</f>
        <v>0</v>
      </c>
      <c r="S153" s="182">
        <f t="shared" si="161"/>
        <v>0</v>
      </c>
      <c r="T153" s="182">
        <f t="shared" si="306"/>
        <v>4315565.1999999993</v>
      </c>
      <c r="U153" s="184">
        <f t="shared" si="307"/>
        <v>76.239999999999981</v>
      </c>
      <c r="V153" s="183">
        <v>73.41</v>
      </c>
      <c r="W153" s="182">
        <v>296</v>
      </c>
      <c r="X153" s="182">
        <f t="shared" si="308"/>
        <v>21729.360000000001</v>
      </c>
      <c r="Y153" s="180">
        <v>0</v>
      </c>
      <c r="Z153" s="180">
        <v>0</v>
      </c>
      <c r="AA153" s="182">
        <f t="shared" si="309"/>
        <v>0</v>
      </c>
      <c r="AB153" s="180">
        <v>69.790000000000006</v>
      </c>
      <c r="AC153" s="180">
        <v>15092</v>
      </c>
      <c r="AD153" s="182">
        <f t="shared" si="310"/>
        <v>1053270.6800000002</v>
      </c>
      <c r="AE153" s="180">
        <v>0</v>
      </c>
      <c r="AF153" s="180">
        <v>0</v>
      </c>
      <c r="AG153" s="182">
        <f t="shared" si="311"/>
        <v>0</v>
      </c>
      <c r="AH153" s="180">
        <v>75.67</v>
      </c>
      <c r="AI153" s="180">
        <v>23100</v>
      </c>
      <c r="AJ153" s="182">
        <f t="shared" si="312"/>
        <v>1747977</v>
      </c>
      <c r="AK153" s="180">
        <v>0</v>
      </c>
      <c r="AL153" s="180">
        <v>0</v>
      </c>
      <c r="AM153" s="182">
        <f t="shared" si="313"/>
        <v>0</v>
      </c>
      <c r="AN153" s="180">
        <v>81.73</v>
      </c>
      <c r="AO153" s="180">
        <v>16134</v>
      </c>
      <c r="AP153" s="182">
        <f t="shared" si="314"/>
        <v>1318631.82</v>
      </c>
      <c r="AQ153" s="180">
        <v>0</v>
      </c>
      <c r="AR153" s="180">
        <v>0</v>
      </c>
      <c r="AS153" s="182">
        <f t="shared" si="315"/>
        <v>0</v>
      </c>
      <c r="AT153" s="180">
        <v>85.48</v>
      </c>
      <c r="AU153" s="180">
        <v>1874</v>
      </c>
      <c r="AV153" s="182">
        <f t="shared" si="316"/>
        <v>160189.52000000002</v>
      </c>
      <c r="AW153" s="180">
        <v>0</v>
      </c>
      <c r="AX153" s="180">
        <v>0</v>
      </c>
      <c r="AY153" s="182">
        <f t="shared" si="317"/>
        <v>0</v>
      </c>
      <c r="AZ153" s="180">
        <v>96.7</v>
      </c>
      <c r="BA153" s="180">
        <v>87</v>
      </c>
      <c r="BB153" s="182">
        <f t="shared" si="318"/>
        <v>8412.9</v>
      </c>
      <c r="BC153" s="180">
        <v>0</v>
      </c>
      <c r="BD153" s="180">
        <v>0</v>
      </c>
      <c r="BE153" s="182">
        <f t="shared" si="319"/>
        <v>0</v>
      </c>
      <c r="BF153" s="180">
        <v>99.69</v>
      </c>
      <c r="BG153" s="180">
        <v>22</v>
      </c>
      <c r="BH153" s="182">
        <f t="shared" si="320"/>
        <v>2193.1799999999998</v>
      </c>
      <c r="BI153" s="180">
        <v>0</v>
      </c>
      <c r="BJ153" s="180">
        <v>0</v>
      </c>
      <c r="BK153" s="182">
        <f t="shared" si="321"/>
        <v>0</v>
      </c>
      <c r="BL153" s="180">
        <v>76.239999999999995</v>
      </c>
      <c r="BM153" s="180">
        <f t="shared" si="322"/>
        <v>56605</v>
      </c>
      <c r="BN153" s="182">
        <f t="shared" si="323"/>
        <v>4315565.1999999993</v>
      </c>
      <c r="BO153" s="180">
        <v>0</v>
      </c>
      <c r="BP153" s="180">
        <f t="shared" si="324"/>
        <v>0</v>
      </c>
      <c r="BQ153" s="182">
        <f t="shared" si="325"/>
        <v>0</v>
      </c>
      <c r="BR153" s="180">
        <v>6135177.1500000004</v>
      </c>
      <c r="BS153" s="180">
        <v>3182568.56</v>
      </c>
      <c r="BT153" s="180">
        <v>1100934</v>
      </c>
      <c r="BU153" s="180">
        <v>888156</v>
      </c>
      <c r="BV153" s="180">
        <v>216369720.31999999</v>
      </c>
      <c r="BW153" s="180">
        <v>0</v>
      </c>
      <c r="BX153" s="180">
        <v>1544502.61</v>
      </c>
      <c r="BY153" s="180">
        <v>214825218</v>
      </c>
      <c r="BZ153" s="180">
        <v>4.3</v>
      </c>
      <c r="CA153" s="180">
        <v>99.5</v>
      </c>
    </row>
    <row r="154" spans="1:110" x14ac:dyDescent="0.2">
      <c r="B154" s="185" t="s">
        <v>548</v>
      </c>
      <c r="C154" s="185" t="s">
        <v>549</v>
      </c>
      <c r="D154" s="186"/>
      <c r="E154" s="185" t="s">
        <v>550</v>
      </c>
      <c r="F154" s="180">
        <v>0</v>
      </c>
      <c r="G154" s="180">
        <v>0</v>
      </c>
      <c r="H154" s="180">
        <v>0</v>
      </c>
      <c r="I154" s="181">
        <f>VLOOKUP($B154,'[2]A - Dwelling Stock'!$B$13:$AH$463,32,FALSE)</f>
        <v>0</v>
      </c>
      <c r="J154" s="182">
        <f t="shared" si="304"/>
        <v>0</v>
      </c>
      <c r="K154" s="180">
        <v>0</v>
      </c>
      <c r="L154" s="182">
        <f>VLOOKUP($C154,'[2]A - Dwelling Stock'!$C$13:$AH$463,32,FALSE)</f>
        <v>0</v>
      </c>
      <c r="M154" s="182">
        <f t="shared" si="159"/>
        <v>0</v>
      </c>
      <c r="N154" s="183">
        <v>0</v>
      </c>
      <c r="O154" s="181">
        <f>VLOOKUP($B154,'[2]A - Dwelling Stock'!$B$13:$AH$463,32,FALSE)</f>
        <v>0</v>
      </c>
      <c r="P154" s="182">
        <f t="shared" si="305"/>
        <v>0</v>
      </c>
      <c r="Q154" s="180">
        <v>0</v>
      </c>
      <c r="R154" s="182">
        <f>VLOOKUP($C154,'[2]A - Dwelling Stock'!$C$13:$AH$463,32,FALSE)</f>
        <v>0</v>
      </c>
      <c r="S154" s="182">
        <f t="shared" si="161"/>
        <v>0</v>
      </c>
      <c r="T154" s="182">
        <f t="shared" si="306"/>
        <v>0</v>
      </c>
      <c r="U154" s="184">
        <f t="shared" si="307"/>
        <v>0</v>
      </c>
      <c r="V154" s="183">
        <v>0</v>
      </c>
      <c r="W154" s="182">
        <v>0</v>
      </c>
      <c r="X154" s="182">
        <f t="shared" si="308"/>
        <v>0</v>
      </c>
      <c r="Y154" s="180">
        <v>0</v>
      </c>
      <c r="Z154" s="180">
        <v>0</v>
      </c>
      <c r="AA154" s="182">
        <f t="shared" si="309"/>
        <v>0</v>
      </c>
      <c r="AB154" s="180">
        <v>0</v>
      </c>
      <c r="AC154" s="180">
        <v>0</v>
      </c>
      <c r="AD154" s="182">
        <f t="shared" si="310"/>
        <v>0</v>
      </c>
      <c r="AE154" s="180">
        <v>0</v>
      </c>
      <c r="AF154" s="180">
        <v>0</v>
      </c>
      <c r="AG154" s="182">
        <f t="shared" si="311"/>
        <v>0</v>
      </c>
      <c r="AH154" s="180">
        <v>0</v>
      </c>
      <c r="AI154" s="180">
        <v>0</v>
      </c>
      <c r="AJ154" s="182">
        <f t="shared" si="312"/>
        <v>0</v>
      </c>
      <c r="AK154" s="180">
        <v>0</v>
      </c>
      <c r="AL154" s="180">
        <v>0</v>
      </c>
      <c r="AM154" s="182">
        <f t="shared" si="313"/>
        <v>0</v>
      </c>
      <c r="AN154" s="180">
        <v>0</v>
      </c>
      <c r="AO154" s="180">
        <v>0</v>
      </c>
      <c r="AP154" s="182">
        <f t="shared" si="314"/>
        <v>0</v>
      </c>
      <c r="AQ154" s="180">
        <v>0</v>
      </c>
      <c r="AR154" s="180">
        <v>0</v>
      </c>
      <c r="AS154" s="182">
        <f t="shared" si="315"/>
        <v>0</v>
      </c>
      <c r="AT154" s="180">
        <v>0</v>
      </c>
      <c r="AU154" s="180">
        <v>0</v>
      </c>
      <c r="AV154" s="182">
        <f t="shared" si="316"/>
        <v>0</v>
      </c>
      <c r="AW154" s="180">
        <v>0</v>
      </c>
      <c r="AX154" s="180">
        <v>0</v>
      </c>
      <c r="AY154" s="182">
        <f t="shared" si="317"/>
        <v>0</v>
      </c>
      <c r="AZ154" s="180">
        <v>0</v>
      </c>
      <c r="BA154" s="180">
        <v>0</v>
      </c>
      <c r="BB154" s="182">
        <f t="shared" si="318"/>
        <v>0</v>
      </c>
      <c r="BC154" s="180">
        <v>0</v>
      </c>
      <c r="BD154" s="180">
        <v>0</v>
      </c>
      <c r="BE154" s="182">
        <f t="shared" si="319"/>
        <v>0</v>
      </c>
      <c r="BF154" s="180">
        <v>0</v>
      </c>
      <c r="BG154" s="180">
        <v>0</v>
      </c>
      <c r="BH154" s="182">
        <f t="shared" si="320"/>
        <v>0</v>
      </c>
      <c r="BI154" s="180">
        <v>0</v>
      </c>
      <c r="BJ154" s="180">
        <v>0</v>
      </c>
      <c r="BK154" s="182">
        <f t="shared" si="321"/>
        <v>0</v>
      </c>
      <c r="BL154" s="180">
        <v>0</v>
      </c>
      <c r="BM154" s="180">
        <f t="shared" si="322"/>
        <v>0</v>
      </c>
      <c r="BN154" s="182">
        <f t="shared" si="323"/>
        <v>0</v>
      </c>
      <c r="BO154" s="180">
        <v>0</v>
      </c>
      <c r="BP154" s="180">
        <f t="shared" si="324"/>
        <v>0</v>
      </c>
      <c r="BQ154" s="182">
        <f t="shared" si="325"/>
        <v>0</v>
      </c>
      <c r="BR154" s="180">
        <v>0</v>
      </c>
      <c r="BS154" s="180">
        <v>0</v>
      </c>
      <c r="BT154" s="180">
        <v>0</v>
      </c>
      <c r="BU154" s="180">
        <v>0</v>
      </c>
      <c r="BV154" s="180">
        <v>0</v>
      </c>
      <c r="BW154" s="180">
        <v>0</v>
      </c>
      <c r="BX154" s="180">
        <v>0</v>
      </c>
      <c r="BY154" s="180">
        <v>0</v>
      </c>
      <c r="BZ154" s="180">
        <v>0</v>
      </c>
      <c r="CA154" s="180">
        <v>0</v>
      </c>
    </row>
    <row r="155" spans="1:110" x14ac:dyDescent="0.2">
      <c r="F155" s="143"/>
      <c r="G155" s="143"/>
      <c r="H155" s="143"/>
      <c r="I155" s="174"/>
      <c r="J155" s="172"/>
      <c r="K155" s="143"/>
      <c r="L155" s="172"/>
      <c r="M155" s="182">
        <f t="shared" si="159"/>
        <v>0</v>
      </c>
      <c r="N155" s="176"/>
      <c r="O155" s="174"/>
      <c r="P155" s="172"/>
      <c r="Q155" s="143"/>
      <c r="R155" s="172"/>
      <c r="S155" s="182">
        <f t="shared" si="161"/>
        <v>0</v>
      </c>
      <c r="T155" s="182"/>
      <c r="U155" s="182"/>
      <c r="V155" s="176"/>
      <c r="W155" s="182"/>
      <c r="X155" s="172"/>
      <c r="Y155" s="143"/>
      <c r="Z155" s="180"/>
      <c r="AA155" s="172"/>
      <c r="AB155" s="143"/>
      <c r="AC155" s="180"/>
      <c r="AD155" s="172"/>
      <c r="AE155" s="143"/>
      <c r="AF155" s="180"/>
      <c r="AG155" s="172"/>
      <c r="AH155" s="143"/>
      <c r="AI155" s="180"/>
      <c r="AJ155" s="172"/>
      <c r="AK155" s="143"/>
      <c r="AL155" s="180"/>
      <c r="AM155" s="172"/>
      <c r="AN155" s="143"/>
      <c r="AO155" s="180"/>
      <c r="AP155" s="172"/>
      <c r="AQ155" s="143"/>
      <c r="AR155" s="180"/>
      <c r="AS155" s="172"/>
      <c r="AT155" s="143"/>
      <c r="AU155" s="180"/>
      <c r="AV155" s="172"/>
      <c r="AW155" s="143"/>
      <c r="AX155" s="180"/>
      <c r="AY155" s="172"/>
      <c r="AZ155" s="143"/>
      <c r="BA155" s="180"/>
      <c r="BB155" s="172"/>
      <c r="BC155" s="143"/>
      <c r="BD155" s="180"/>
      <c r="BE155" s="172"/>
      <c r="BF155" s="143"/>
      <c r="BG155" s="180"/>
      <c r="BH155" s="172"/>
      <c r="BI155" s="143"/>
      <c r="BJ155" s="180"/>
      <c r="BK155" s="172"/>
      <c r="BL155" s="143"/>
      <c r="BM155" s="143"/>
      <c r="BN155" s="172"/>
      <c r="BO155" s="143"/>
      <c r="BP155" s="143"/>
      <c r="BQ155" s="172"/>
      <c r="BR155" s="168"/>
      <c r="BS155" s="168"/>
      <c r="BT155" s="143"/>
      <c r="BU155" s="143"/>
      <c r="BV155" s="168"/>
      <c r="BW155" s="168"/>
      <c r="BX155" s="168"/>
      <c r="BY155" s="143"/>
      <c r="BZ155" s="177"/>
      <c r="CA155" s="173"/>
    </row>
    <row r="156" spans="1:110" x14ac:dyDescent="0.2">
      <c r="A156" s="157" t="s">
        <v>551</v>
      </c>
      <c r="B156" s="158"/>
      <c r="C156" s="158"/>
      <c r="D156" s="159"/>
      <c r="E156" s="158"/>
      <c r="F156" s="197"/>
      <c r="G156" s="197"/>
      <c r="H156" s="197"/>
      <c r="I156" s="198">
        <f>'[2]A - Dwelling Stock'!AG156</f>
        <v>426500.46</v>
      </c>
      <c r="J156" s="199">
        <f>J157/I156</f>
        <v>89.413470024627856</v>
      </c>
      <c r="K156" s="197"/>
      <c r="L156" s="198">
        <f>'[2]A - Dwelling Stock'!AH156</f>
        <v>2104</v>
      </c>
      <c r="M156" s="199">
        <f>M157/L156</f>
        <v>112.84647813688213</v>
      </c>
      <c r="N156" s="201"/>
      <c r="O156" s="198">
        <f>'[2]A - Dwelling Stock'!AG156</f>
        <v>426500.46</v>
      </c>
      <c r="P156" s="199">
        <f>P157/O156</f>
        <v>85.929326280210802</v>
      </c>
      <c r="Q156" s="197"/>
      <c r="R156" s="198">
        <f>'[2]A - Dwelling Stock'!AH156</f>
        <v>2104</v>
      </c>
      <c r="S156" s="199">
        <f>S157/R156</f>
        <v>108.09718155893536</v>
      </c>
      <c r="T156" s="199"/>
      <c r="U156" s="199">
        <f>T157/(O156+R156)</f>
        <v>86.038147283861647</v>
      </c>
      <c r="V156" s="201"/>
      <c r="W156" s="193">
        <f t="shared" ref="W156" si="326">SUM(W163,W169,W193,W201,W211,W221,W238,W245,W259,W267,W280,W292,W306,W320,W329,W338,W347,W364,W373,W382,W396,W403,W413,W422,W435,W442,W457)</f>
        <v>9946</v>
      </c>
      <c r="X156" s="199">
        <f>X157/W156</f>
        <v>67.214666197466343</v>
      </c>
      <c r="Y156" s="197"/>
      <c r="Z156" s="194">
        <f t="shared" ref="Z156" si="327">SUM(Z163,Z169,Z193,Z201,Z211,Z221,Z238,Z245,Z259,Z267,Z280,Z292,Z306,Z320,Z329,Z338,Z347,Z364,Z373,Z382,Z396,Z403,Z413,Z422,Z435,Z442,Z457)</f>
        <v>21</v>
      </c>
      <c r="AA156" s="199">
        <f>AA157/Z156</f>
        <v>64.274285714285725</v>
      </c>
      <c r="AB156" s="197"/>
      <c r="AC156" s="194">
        <f t="shared" ref="AC156" si="328">SUM(AC163,AC169,AC193,AC201,AC211,AC221,AC238,AC245,AC259,AC267,AC280,AC292,AC306,AC320,AC329,AC338,AC347,AC364,AC373,AC382,AC396,AC403,AC413,AC422,AC435,AC442,AC457)</f>
        <v>120909.97</v>
      </c>
      <c r="AD156" s="199">
        <f>AD157/AC156</f>
        <v>75.178293846239455</v>
      </c>
      <c r="AE156" s="197"/>
      <c r="AF156" s="194">
        <f t="shared" ref="AF156" si="329">SUM(AF163,AF169,AF193,AF201,AF211,AF221,AF238,AF245,AF259,AF267,AF280,AF292,AF306,AF320,AF329,AF338,AF347,AF364,AF373,AF382,AF396,AF403,AF413,AF422,AF435,AF442,AF457)</f>
        <v>559</v>
      </c>
      <c r="AG156" s="199">
        <f>AG157/AF156</f>
        <v>89.028640429338097</v>
      </c>
      <c r="AH156" s="197"/>
      <c r="AI156" s="194">
        <f t="shared" ref="AI156" si="330">SUM(AI163,AI169,AI193,AI201,AI211,AI221,AI238,AI245,AI259,AI267,AI280,AI292,AI306,AI320,AI329,AI338,AI347,AI364,AI373,AI382,AI396,AI403,AI413,AI422,AI435,AI442,AI457)</f>
        <v>136212.01</v>
      </c>
      <c r="AJ156" s="199">
        <f>AJ157/AI156</f>
        <v>85.4445473185514</v>
      </c>
      <c r="AK156" s="197"/>
      <c r="AL156" s="194">
        <f t="shared" ref="AL156" si="331">SUM(AL163,AL169,AL193,AL201,AL211,AL221,AL238,AL245,AL259,AL267,AL280,AL292,AL306,AL320,AL329,AL338,AL347,AL364,AL373,AL382,AL396,AL403,AL413,AL422,AL435,AL442,AL457)</f>
        <v>968</v>
      </c>
      <c r="AM156" s="199">
        <f>AM157/AL156</f>
        <v>108.18545454545453</v>
      </c>
      <c r="AN156" s="197"/>
      <c r="AO156" s="194">
        <f t="shared" ref="AO156" si="332">SUM(AO163,AO169,AO193,AO201,AO211,AO221,AO238,AO245,AO259,AO267,AO280,AO292,AO306,AO320,AO329,AO338,AO347,AO364,AO373,AO382,AO396,AO403,AO413,AO422,AO435,AO442,AO457)</f>
        <v>149072.47999999998</v>
      </c>
      <c r="AP156" s="199">
        <f>AP157/AO156</f>
        <v>94.939107531450503</v>
      </c>
      <c r="AQ156" s="197"/>
      <c r="AR156" s="194">
        <f t="shared" ref="AR156" si="333">SUM(AR163,AR169,AR193,AR201,AR211,AR221,AR238,AR245,AR259,AR267,AR280,AR292,AR306,AR320,AR329,AR338,AR347,AR364,AR373,AR382,AR396,AR403,AR413,AR422,AR435,AR442,AR457)</f>
        <v>508</v>
      </c>
      <c r="AS156" s="199">
        <f>AS157/AR156</f>
        <v>130.26342519685039</v>
      </c>
      <c r="AT156" s="197"/>
      <c r="AU156" s="194">
        <f t="shared" ref="AU156" si="334">SUM(AU163,AU169,AU193,AU201,AU211,AU221,AU238,AU245,AU259,AU267,AU280,AU292,AU306,AU320,AU329,AU338,AU347,AU364,AU373,AU382,AU396,AU403,AU413,AU422,AU435,AU442,AU457)</f>
        <v>9176</v>
      </c>
      <c r="AV156" s="199">
        <f>AV157/AU156</f>
        <v>103.80796534437661</v>
      </c>
      <c r="AW156" s="197"/>
      <c r="AX156" s="194">
        <f t="shared" ref="AX156" si="335">SUM(AX163,AX169,AX193,AX201,AX211,AX221,AX238,AX245,AX259,AX267,AX280,AX292,AX306,AX320,AX329,AX338,AX347,AX364,AX373,AX382,AX396,AX403,AX413,AX422,AX435,AX442,AX457)</f>
        <v>43</v>
      </c>
      <c r="AY156" s="199">
        <f>AY157/AX156</f>
        <v>130.93511627906977</v>
      </c>
      <c r="AZ156" s="197"/>
      <c r="BA156" s="194">
        <f t="shared" ref="BA156" si="336">SUM(BA163,BA169,BA193,BA201,BA211,BA221,BA238,BA245,BA259,BA267,BA280,BA292,BA306,BA320,BA329,BA338,BA347,BA364,BA373,BA382,BA396,BA403,BA413,BA422,BA435,BA442,BA457)</f>
        <v>672</v>
      </c>
      <c r="BB156" s="199">
        <f>BB157/BA156</f>
        <v>110.45931547619045</v>
      </c>
      <c r="BC156" s="197"/>
      <c r="BD156" s="194">
        <f t="shared" ref="BD156" si="337">SUM(BD163,BD169,BD193,BD201,BD211,BD221,BD238,BD245,BD259,BD267,BD280,BD292,BD306,BD320,BD329,BD338,BD347,BD364,BD373,BD382,BD396,BD403,BD413,BD422,BD435,BD442,BD457)</f>
        <v>0</v>
      </c>
      <c r="BE156" s="199">
        <v>0</v>
      </c>
      <c r="BF156" s="197"/>
      <c r="BG156" s="194">
        <f t="shared" ref="BG156" si="338">SUM(BG163,BG169,BG193,BG201,BG211,BG221,BG238,BG245,BG259,BG267,BG280,BG292,BG306,BG320,BG329,BG338,BG347,BG364,BG373,BG382,BG396,BG403,BG413,BG422,BG435,BG442,BG457)</f>
        <v>98</v>
      </c>
      <c r="BH156" s="199">
        <f>BH157/BG156</f>
        <v>127.8641836734694</v>
      </c>
      <c r="BI156" s="197"/>
      <c r="BJ156" s="194">
        <f t="shared" ref="BJ156" si="339">SUM(BJ163,BJ169,BJ193,BJ201,BJ211,BJ221,BJ238,BJ245,BJ259,BJ267,BJ280,BJ292,BJ306,BJ320,BJ329,BJ338,BJ347,BJ364,BJ373,BJ382,BJ396,BJ403,BJ413,BJ422,BJ435,BJ442,BJ457)</f>
        <v>5</v>
      </c>
      <c r="BK156" s="199">
        <f>BK157/BJ156</f>
        <v>114.444</v>
      </c>
      <c r="BL156" s="197"/>
      <c r="BM156" s="197">
        <f>SUM(BM163,BM169,BM193,BM201,BM211,BM221,BM238,BM245,BM259,BM267,BM280,BM292,BM306,BM320,BM329,BM338,BM347,BM364,BM373,BM382,BM396,BM403,BM413,BM422,BM435,BM442,BM457,)</f>
        <v>426086.46</v>
      </c>
      <c r="BN156" s="199">
        <f>BN157/BM156</f>
        <v>85.303789605987461</v>
      </c>
      <c r="BO156" s="197"/>
      <c r="BP156" s="197">
        <f>SUM(BP163,BP169,BP193,BP201,BP211,BP221,BP238,BP245,BP259,BP267,BP280,BP292,BP306,BP320,BP329,BP338,BP347,BP364,BP373,BP382,BP396,BP403,BP413,BP422,BP435,BP442,BP457,)</f>
        <v>2104</v>
      </c>
      <c r="BQ156" s="199">
        <f>BQ157/BP156</f>
        <v>108.46737642585552</v>
      </c>
      <c r="BR156" s="202"/>
      <c r="BS156" s="202"/>
      <c r="BT156" s="197"/>
      <c r="BU156" s="197"/>
      <c r="BV156" s="202"/>
      <c r="BW156" s="202"/>
      <c r="BX156" s="202"/>
      <c r="BY156" s="197"/>
      <c r="BZ156" s="166"/>
      <c r="CA156" s="167"/>
      <c r="CB156" s="143"/>
      <c r="CC156" s="143"/>
      <c r="CD156" s="143"/>
      <c r="CE156" s="143"/>
      <c r="CF156" s="143"/>
      <c r="CG156" s="143"/>
      <c r="CH156" s="143"/>
      <c r="CI156" s="143"/>
      <c r="CJ156" s="143"/>
      <c r="CK156" s="143"/>
      <c r="CL156" s="143"/>
      <c r="CM156" s="143"/>
      <c r="CN156" s="143"/>
      <c r="CO156" s="143"/>
      <c r="CP156" s="143"/>
      <c r="CQ156" s="143"/>
      <c r="CR156" s="143"/>
      <c r="CS156" s="143"/>
      <c r="CT156" s="143"/>
      <c r="CU156" s="143"/>
      <c r="CV156" s="143"/>
      <c r="CW156" s="143"/>
      <c r="CX156" s="143"/>
      <c r="CY156" s="143"/>
      <c r="CZ156" s="143"/>
      <c r="DA156" s="143"/>
      <c r="DB156" s="143"/>
      <c r="DC156" s="143"/>
      <c r="DD156" s="143"/>
      <c r="DE156" s="143"/>
      <c r="DF156" s="143"/>
    </row>
    <row r="157" spans="1:110" x14ac:dyDescent="0.2">
      <c r="F157" s="197"/>
      <c r="G157" s="197"/>
      <c r="H157" s="197"/>
      <c r="I157" s="214"/>
      <c r="J157" s="215">
        <f>SUM(J164:J167,J170:J174,J194:J199,J202:J209,J212:J219,J222:J227,J239:J243,J246:J257,J260:J265,J268:J278,J281:J290,J293:J304,J307:J318,J321:J327,J330:J336,J339:J345,J348:J354,J365:J371,J374:J380,J383:J387,J397:J401,J404:J410,J414:J420,J423:J433,J436:J440,J443:J449,J458:J463)</f>
        <v>38134886.095699996</v>
      </c>
      <c r="K157" s="197"/>
      <c r="L157" s="216"/>
      <c r="M157" s="217">
        <f>SUM(M164:M167,M170:M174,M194:M199,M202:M209,M212:M219,M222:M227,M239:M243,M246:M257,M260:M265,M268:M278,M281:M290,M293:M304,M307:M318,M321:M327,M330:M336,M339:M345,M348:M354,M365:M371,M374:M380,M383:M387,M397:M401,M404:M410,M414:M420,M423:M433,M436:M440,M443:M449,M458:M463)</f>
        <v>237428.99</v>
      </c>
      <c r="N157" s="201"/>
      <c r="O157" s="214"/>
      <c r="P157" s="215">
        <f>SUM(P164:P167,P170:P174,P194:P199,P202:P209,P212:P219,P222:P227,P239:P243,P246:P257,P260:P265,P268:P278,P281:P290,P293:P304,P307:P318,P321:P327,P330:P336,P339:P345,P348:P354,P365:P371,P374:P380,P383:P387,P397:P401,P404:P410,P414:P420,P423:P433,P436:P440,P443:P449,P458:P463)</f>
        <v>36648897.185999997</v>
      </c>
      <c r="Q157" s="197"/>
      <c r="R157" s="216"/>
      <c r="S157" s="217">
        <f>SUM(S164:S167,S170:S174,S194:S199,S202:S209,S212:S219,S222:S227,S239:S243,S246:S257,S260:S265,S268:S278,S281:S290,S293:S304,S307:S318,S321:S327,S330:S336,S339:S345,S348:S354,S365:S371,S374:S380,S383:S387,S397:S401,S404:S410,S414:S420,S423:S433,S436:S440,S443:S449,S458:S463)</f>
        <v>227436.47</v>
      </c>
      <c r="T157" s="217">
        <f>SUM(T164:T167,T170:T174,T194:T199,T202:T209,T212:T219,T222:T227,T239:T243,T246:T257,T260:T265,T268:T278,T281:T290,T293:T304,T307:T318,T321:T327,T330:T336,T339:T345,T348:T354,T365:T371,T374:T380,T383:T387,T397:T401,T404:T410,T414:T420,T423:T433,T436:T440,T443:T449,T458:T463)</f>
        <v>36876333.655999988</v>
      </c>
      <c r="U157" s="217"/>
      <c r="V157" s="201"/>
      <c r="W157" s="182"/>
      <c r="X157" s="215">
        <f>SUM(X164:X167,X170:X174,X194:X199,X202:X209,X212:X219,X222:X227,X239:X243,X246:X257,X260:X265,X268:X278,X281:X290,X293:X304,X307:X318,X321:X327,X330:X336,X339:X345,X348:X354,X365:X371,X374:X380,X383:X387,X397:X401,X404:X410,X414:X420,X423:X433,X436:X440,X443:X449,X458:X463)</f>
        <v>668517.07000000018</v>
      </c>
      <c r="Y157" s="197"/>
      <c r="Z157" s="180"/>
      <c r="AA157" s="215">
        <f>SUM(AA164:AA167,AA170:AA174,AA194:AA199,AA202:AA209,AA212:AA219,AA222:AA227,AA239:AA243,AA246:AA257,AA260:AA265,AA268:AA278,AA281:AA290,AA293:AA304,AA307:AA318,AA321:AA327,AA330:AA336,AA339:AA345,AA348:AA354,AA365:AA371,AA374:AA380,AA383:AA387,AA397:AA401,AA404:AA410,AA414:AA420,AA423:AA433,AA436:AA440,AA443:AA449,AA458:AA463)</f>
        <v>1349.7600000000002</v>
      </c>
      <c r="AB157" s="197"/>
      <c r="AC157" s="180"/>
      <c r="AD157" s="215">
        <f>SUM(AD164:AD167,AD170:AD174,AD194:AD199,AD202:AD209,AD212:AD219,AD222:AD227,AD239:AD243,AD246:AD257,AD260:AD265,AD268:AD278,AD281:AD290,AD293:AD304,AD307:AD318,AD321:AD327,AD330:AD336,AD339:AD345,AD348:AD354,AD365:AD371,AD374:AD380,AD383:AD387,AD397:AD401,AD404:AD410,AD414:AD420,AD423:AD433,AD436:AD440,AD443:AD449,AD458:AD463)</f>
        <v>9089805.2535999976</v>
      </c>
      <c r="AE157" s="197"/>
      <c r="AF157" s="180"/>
      <c r="AG157" s="215">
        <f>SUM(AG164:AG167,AG170:AG174,AG194:AG199,AG202:AG209,AG212:AG219,AG222:AG227,AG239:AG243,AG246:AG257,AG260:AG265,AG268:AG278,AG281:AG290,AG293:AG304,AG307:AG318,AG321:AG327,AG330:AG336,AG339:AG345,AG348:AG354,AG365:AG371,AG374:AG380,AG383:AG387,AG397:AG401,AG404:AG410,AG414:AG420,AG423:AG433,AG436:AG440,AG443:AG449,AG458:AG463)</f>
        <v>49767.009999999995</v>
      </c>
      <c r="AH157" s="197"/>
      <c r="AI157" s="180"/>
      <c r="AJ157" s="215">
        <f>SUM(AJ164:AJ167,AJ170:AJ174,AJ194:AJ199,AJ202:AJ209,AJ212:AJ219,AJ222:AJ227,AJ239:AJ243,AJ246:AJ257,AJ260:AJ265,AJ268:AJ278,AJ281:AJ290,AJ293:AJ304,AJ307:AJ318,AJ321:AJ327,AJ330:AJ336,AJ339:AJ345,AJ348:AJ354,AJ365:AJ371,AJ374:AJ380,AJ383:AJ387,AJ397:AJ401,AJ404:AJ410,AJ414:AJ420,AJ423:AJ433,AJ436:AJ440,AJ443:AJ449,AJ458:AJ463)</f>
        <v>11638573.533799997</v>
      </c>
      <c r="AK157" s="197"/>
      <c r="AL157" s="180"/>
      <c r="AM157" s="215">
        <f>SUM(AM164:AM167,AM170:AM174,AM194:AM199,AM202:AM209,AM212:AM219,AM222:AM227,AM239:AM243,AM246:AM257,AM260:AM265,AM268:AM278,AM281:AM290,AM293:AM304,AM307:AM318,AM321:AM327,AM330:AM336,AM339:AM345,AM348:AM354,AM365:AM371,AM374:AM380,AM383:AM387,AM397:AM401,AM404:AM410,AM414:AM420,AM423:AM433,AM436:AM440,AM443:AM449,AM458:AM463)</f>
        <v>104723.51999999999</v>
      </c>
      <c r="AN157" s="197"/>
      <c r="AO157" s="180"/>
      <c r="AP157" s="215">
        <f>SUM(AP164:AP167,AP170:AP174,AP194:AP199,AP202:AP209,AP212:AP219,AP222:AP227,AP239:AP243,AP246:AP257,AP260:AP265,AP268:AP278,AP281:AP290,AP293:AP304,AP307:AP318,AP321:AP327,AP330:AP336,AP339:AP345,AP348:AP354,AP365:AP371,AP374:AP380,AP383:AP387,AP397:AP401,AP404:AP410,AP414:AP420,AP423:AP433,AP436:AP440,AP443:AP449,AP458:AP463)</f>
        <v>14152808.208700003</v>
      </c>
      <c r="AQ157" s="197"/>
      <c r="AR157" s="180"/>
      <c r="AS157" s="215">
        <f>SUM(AS164:AS167,AS170:AS174,AS194:AS199,AS202:AS209,AS212:AS219,AS222:AS227,AS239:AS243,AS246:AS257,AS260:AS265,AS268:AS278,AS281:AS290,AS293:AS304,AS307:AS318,AS321:AS327,AS330:AS336,AS339:AS345,AS348:AS354,AS365:AS371,AS374:AS380,AS383:AS387,AS397:AS401,AS404:AS410,AS414:AS420,AS423:AS433,AS436:AS440,AS443:AS449,AS458:AS463)</f>
        <v>66173.819999999992</v>
      </c>
      <c r="AT157" s="197"/>
      <c r="AU157" s="180"/>
      <c r="AV157" s="215">
        <f>SUM(AV164:AV167,AV170:AV174,AV194:AV199,AV202:AV209,AV212:AV219,AV222:AV227,AV239:AV243,AV246:AV257,AV260:AV265,AV268:AV278,AV281:AV290,AV293:AV304,AV307:AV318,AV321:AV327,AV330:AV336,AV339:AV345,AV348:AV354,AV365:AV371,AV374:AV380,AV383:AV387,AV397:AV401,AV404:AV410,AV414:AV420,AV423:AV433,AV436:AV440,AV443:AV449,AV458:AV463)</f>
        <v>952541.88999999978</v>
      </c>
      <c r="AW157" s="197"/>
      <c r="AX157" s="180"/>
      <c r="AY157" s="215">
        <f>SUM(AY164:AY167,AY170:AY174,AY194:AY199,AY202:AY209,AY212:AY219,AY222:AY227,AY239:AY243,AY246:AY257,AY260:AY265,AY268:AY278,AY281:AY290,AY293:AY304,AY307:AY318,AY321:AY327,AY330:AY336,AY339:AY345,AY348:AY354,AY365:AY371,AY374:AY380,AY383:AY387,AY397:AY401,AY404:AY410,AY414:AY420,AY423:AY433,AY436:AY440,AY443:AY449,AY458:AY463)</f>
        <v>5630.21</v>
      </c>
      <c r="AZ157" s="197"/>
      <c r="BA157" s="180"/>
      <c r="BB157" s="215">
        <f>SUM(BB164:BB167,BB170:BB174,BB194:BB199,BB202:BB209,BB212:BB219,BB222:BB227,BB239:BB243,BB246:BB257,BB260:BB265,BB268:BB278,BB281:BB290,BB293:BB304,BB307:BB318,BB321:BB327,BB330:BB336,BB339:BB345,BB348:BB354,BB365:BB371,BB374:BB380,BB383:BB387,BB397:BB401,BB404:BB410,BB414:BB420,BB423:BB433,BB436:BB440,BB443:BB449,BB458:BB463)</f>
        <v>74228.659999999989</v>
      </c>
      <c r="BC157" s="197"/>
      <c r="BD157" s="180"/>
      <c r="BE157" s="215">
        <f>SUM(BE164:BE167,BE170:BE174,BE194:BE199,BE202:BE209,BE212:BE219,BE222:BE227,BE239:BE243,BE246:BE257,BE260:BE265,BE268:BE278,BE281:BE290,BE293:BE304,BE307:BE318,BE321:BE327,BE330:BE336,BE339:BE345,BE348:BE354,BE365:BE371,BE374:BE380,BE383:BE387,BE397:BE401,BE404:BE410,BE414:BE420,BE423:BE433,BE436:BE440,BE443:BE449,BE458:BE463)</f>
        <v>0</v>
      </c>
      <c r="BF157" s="197"/>
      <c r="BG157" s="180"/>
      <c r="BH157" s="215">
        <f>SUM(BH164:BH167,BH170:BH174,BH194:BH199,BH202:BH209,BH212:BH219,BH222:BH227,BH239:BH243,BH246:BH257,BH260:BH265,BH268:BH278,BH281:BH290,BH293:BH304,BH307:BH318,BH321:BH327,BH330:BH336,BH339:BH345,BH348:BH354,BH365:BH371,BH374:BH380,BH383:BH387,BH397:BH401,BH404:BH410,BH414:BH420,BH423:BH433,BH436:BH440,BH443:BH449,BH458:BH463)</f>
        <v>12530.69</v>
      </c>
      <c r="BI157" s="197"/>
      <c r="BJ157" s="180"/>
      <c r="BK157" s="215">
        <f>SUM(BK164:BK167,BK170:BK174,BK194:BK199,BK202:BK209,BK212:BK219,BK222:BK227,BK239:BK243,BK246:BK257,BK260:BK265,BK268:BK278,BK281:BK290,BK293:BK304,BK307:BK318,BK321:BK327,BK330:BK336,BK339:BK345,BK348:BK354,BK365:BK371,BK374:BK380,BK383:BK387,BK397:BK401,BK404:BK410,BK414:BK420,BK423:BK433,BK436:BK440,BK443:BK449,BK458:BK463)</f>
        <v>572.22</v>
      </c>
      <c r="BL157" s="197"/>
      <c r="BM157" s="197"/>
      <c r="BN157" s="215">
        <f>SUM(BN164:BN167,BN170:BN174,BN194:BN199,BN202:BN209,BN212:BN219,BN222:BN227,BN239:BN243,BN246:BN257,BN260:BN265,BN268:BN278,BN281:BN290,BN293:BN304,BN307:BN318,BN321:BN327,BN330:BN336,BN339:BN345,BN348:BN354,BN365:BN371,BN374:BN380,BN383:BN387,BN397:BN401,BN404:BN410,BN414:BN420,BN423:BN433,BN436:BN440,BN443:BN449,BN458:BN463)</f>
        <v>36346789.737799995</v>
      </c>
      <c r="BO157" s="197"/>
      <c r="BP157" s="197"/>
      <c r="BQ157" s="215">
        <f>SUM(BQ164:BQ167,BQ170:BQ174,BQ194:BQ199,BQ202:BQ209,BQ212:BQ219,BQ222:BQ227,BQ239:BQ243,BQ246:BQ257,BQ260:BQ265,BQ268:BQ278,BQ281:BQ290,BQ293:BQ304,BQ307:BQ318,BQ321:BQ327,BQ330:BQ336,BQ339:BQ345,BQ348:BQ354,BQ365:BQ371,BQ374:BQ380,BQ383:BQ387,BQ397:BQ401,BQ404:BQ410,BQ414:BQ420,BQ423:BQ433,BQ436:BQ440,BQ443:BQ449,BQ458:BQ463)</f>
        <v>228215.36000000002</v>
      </c>
      <c r="BR157" s="202"/>
      <c r="BS157" s="202"/>
      <c r="BT157" s="197"/>
      <c r="BU157" s="197"/>
      <c r="BV157" s="202"/>
      <c r="BW157" s="202"/>
      <c r="BX157" s="202"/>
      <c r="BY157" s="197"/>
      <c r="BZ157" s="218"/>
      <c r="CA157" s="219"/>
    </row>
    <row r="158" spans="1:110" s="203" customFormat="1" x14ac:dyDescent="0.2">
      <c r="B158" s="204"/>
      <c r="C158" s="204" t="s">
        <v>552</v>
      </c>
      <c r="D158" s="205" t="s">
        <v>553</v>
      </c>
      <c r="E158" s="204"/>
      <c r="F158" s="220"/>
      <c r="G158" s="220"/>
      <c r="H158" s="220"/>
      <c r="I158" s="221"/>
      <c r="J158" s="222"/>
      <c r="K158" s="220"/>
      <c r="L158" s="222"/>
      <c r="M158" s="195">
        <f t="shared" si="159"/>
        <v>0</v>
      </c>
      <c r="N158" s="223"/>
      <c r="O158" s="223"/>
      <c r="P158" s="223"/>
      <c r="Q158" s="223"/>
      <c r="R158" s="223"/>
      <c r="S158" s="223"/>
      <c r="T158" s="223"/>
      <c r="U158" s="223"/>
      <c r="V158" s="223"/>
      <c r="W158" s="182"/>
      <c r="X158" s="222"/>
      <c r="Y158" s="220"/>
      <c r="Z158" s="224"/>
      <c r="AA158" s="222"/>
      <c r="AB158" s="220"/>
      <c r="AC158" s="224"/>
      <c r="AD158" s="222"/>
      <c r="AE158" s="220"/>
      <c r="AF158" s="224"/>
      <c r="AG158" s="222"/>
      <c r="AH158" s="220"/>
      <c r="AI158" s="224"/>
      <c r="AJ158" s="222"/>
      <c r="AK158" s="220"/>
      <c r="AL158" s="224"/>
      <c r="AM158" s="222"/>
      <c r="AN158" s="220"/>
      <c r="AO158" s="224"/>
      <c r="AP158" s="222"/>
      <c r="AQ158" s="220"/>
      <c r="AR158" s="224"/>
      <c r="AS158" s="222"/>
      <c r="AT158" s="220"/>
      <c r="AU158" s="224"/>
      <c r="AV158" s="222"/>
      <c r="AW158" s="220"/>
      <c r="AX158" s="224"/>
      <c r="AY158" s="222"/>
      <c r="AZ158" s="220"/>
      <c r="BA158" s="224"/>
      <c r="BB158" s="222"/>
      <c r="BC158" s="220"/>
      <c r="BD158" s="224"/>
      <c r="BE158" s="222"/>
      <c r="BF158" s="220"/>
      <c r="BG158" s="224"/>
      <c r="BH158" s="222"/>
      <c r="BI158" s="220"/>
      <c r="BJ158" s="224"/>
      <c r="BK158" s="222"/>
      <c r="BL158" s="220"/>
      <c r="BM158" s="220"/>
      <c r="BN158" s="222"/>
      <c r="BO158" s="220"/>
      <c r="BP158" s="220"/>
      <c r="BQ158" s="222"/>
      <c r="BR158" s="225"/>
      <c r="BS158" s="225"/>
      <c r="BT158" s="220"/>
      <c r="BU158" s="220"/>
      <c r="BV158" s="225"/>
      <c r="BW158" s="225"/>
      <c r="BX158" s="225"/>
      <c r="BY158" s="220"/>
      <c r="BZ158" s="226"/>
      <c r="CA158" s="227"/>
    </row>
    <row r="159" spans="1:110" x14ac:dyDescent="0.2">
      <c r="B159" s="185" t="s">
        <v>554</v>
      </c>
      <c r="C159" s="185" t="s">
        <v>555</v>
      </c>
      <c r="D159" s="186"/>
      <c r="E159" s="185" t="s">
        <v>167</v>
      </c>
      <c r="F159" s="228"/>
      <c r="G159" s="228"/>
      <c r="H159" s="228"/>
      <c r="I159" s="174"/>
      <c r="J159" s="172"/>
      <c r="K159" s="228"/>
      <c r="L159" s="172"/>
      <c r="M159" s="182">
        <f t="shared" si="159"/>
        <v>0</v>
      </c>
      <c r="N159" s="229"/>
      <c r="O159" s="229"/>
      <c r="P159" s="229"/>
      <c r="Q159" s="229"/>
      <c r="R159" s="229"/>
      <c r="S159" s="229"/>
      <c r="T159" s="229"/>
      <c r="U159" s="229"/>
      <c r="V159" s="229"/>
      <c r="W159" s="182"/>
      <c r="X159" s="172"/>
      <c r="Y159" s="228"/>
      <c r="Z159" s="224"/>
      <c r="AA159" s="172"/>
      <c r="AB159" s="228"/>
      <c r="AC159" s="224"/>
      <c r="AD159" s="172"/>
      <c r="AE159" s="228"/>
      <c r="AF159" s="224"/>
      <c r="AG159" s="172"/>
      <c r="AH159" s="228"/>
      <c r="AI159" s="224"/>
      <c r="AJ159" s="172"/>
      <c r="AK159" s="228"/>
      <c r="AL159" s="224"/>
      <c r="AM159" s="172"/>
      <c r="AN159" s="228"/>
      <c r="AO159" s="224"/>
      <c r="AP159" s="172"/>
      <c r="AQ159" s="228"/>
      <c r="AR159" s="224"/>
      <c r="AS159" s="172"/>
      <c r="AT159" s="228"/>
      <c r="AU159" s="224"/>
      <c r="AV159" s="172"/>
      <c r="AW159" s="228"/>
      <c r="AX159" s="224"/>
      <c r="AY159" s="172"/>
      <c r="AZ159" s="228"/>
      <c r="BA159" s="224"/>
      <c r="BB159" s="172"/>
      <c r="BC159" s="228"/>
      <c r="BD159" s="224"/>
      <c r="BE159" s="172"/>
      <c r="BF159" s="228"/>
      <c r="BG159" s="224"/>
      <c r="BH159" s="172"/>
      <c r="BI159" s="228"/>
      <c r="BJ159" s="224"/>
      <c r="BK159" s="172"/>
      <c r="BL159" s="228"/>
      <c r="BM159" s="228"/>
      <c r="BN159" s="172"/>
      <c r="BO159" s="228"/>
      <c r="BP159" s="228"/>
      <c r="BQ159" s="172"/>
      <c r="BR159" s="230"/>
      <c r="BS159" s="230"/>
      <c r="BT159" s="228"/>
      <c r="BU159" s="228"/>
      <c r="BV159" s="230"/>
      <c r="BW159" s="230"/>
      <c r="BX159" s="230"/>
      <c r="BY159" s="228"/>
      <c r="BZ159" s="231"/>
      <c r="CA159" s="232"/>
    </row>
    <row r="160" spans="1:110" x14ac:dyDescent="0.2">
      <c r="B160" s="185" t="s">
        <v>556</v>
      </c>
      <c r="C160" s="185" t="s">
        <v>557</v>
      </c>
      <c r="D160" s="186"/>
      <c r="E160" s="185" t="s">
        <v>558</v>
      </c>
      <c r="F160" s="228"/>
      <c r="G160" s="228"/>
      <c r="H160" s="228"/>
      <c r="I160" s="174"/>
      <c r="J160" s="172"/>
      <c r="K160" s="228"/>
      <c r="L160" s="172"/>
      <c r="M160" s="182">
        <f t="shared" si="159"/>
        <v>0</v>
      </c>
      <c r="N160" s="229"/>
      <c r="O160" s="229"/>
      <c r="P160" s="229"/>
      <c r="Q160" s="229"/>
      <c r="R160" s="229"/>
      <c r="S160" s="229"/>
      <c r="T160" s="229"/>
      <c r="U160" s="229"/>
      <c r="V160" s="229"/>
      <c r="W160" s="182"/>
      <c r="X160" s="172"/>
      <c r="Y160" s="228"/>
      <c r="Z160" s="224"/>
      <c r="AA160" s="172"/>
      <c r="AB160" s="228"/>
      <c r="AC160" s="224"/>
      <c r="AD160" s="172"/>
      <c r="AE160" s="228"/>
      <c r="AF160" s="224"/>
      <c r="AG160" s="172"/>
      <c r="AH160" s="228"/>
      <c r="AI160" s="224"/>
      <c r="AJ160" s="172"/>
      <c r="AK160" s="228"/>
      <c r="AL160" s="224"/>
      <c r="AM160" s="172"/>
      <c r="AN160" s="228"/>
      <c r="AO160" s="224"/>
      <c r="AP160" s="172"/>
      <c r="AQ160" s="228"/>
      <c r="AR160" s="224"/>
      <c r="AS160" s="172"/>
      <c r="AT160" s="228"/>
      <c r="AU160" s="224"/>
      <c r="AV160" s="172"/>
      <c r="AW160" s="228"/>
      <c r="AX160" s="224"/>
      <c r="AY160" s="172"/>
      <c r="AZ160" s="228"/>
      <c r="BA160" s="224"/>
      <c r="BB160" s="172"/>
      <c r="BC160" s="228"/>
      <c r="BD160" s="224"/>
      <c r="BE160" s="172"/>
      <c r="BF160" s="228"/>
      <c r="BG160" s="224"/>
      <c r="BH160" s="172"/>
      <c r="BI160" s="228"/>
      <c r="BJ160" s="224"/>
      <c r="BK160" s="172"/>
      <c r="BL160" s="228"/>
      <c r="BM160" s="228"/>
      <c r="BN160" s="172"/>
      <c r="BO160" s="228"/>
      <c r="BP160" s="228"/>
      <c r="BQ160" s="172"/>
      <c r="BR160" s="230"/>
      <c r="BS160" s="230"/>
      <c r="BT160" s="228"/>
      <c r="BU160" s="228"/>
      <c r="BV160" s="230"/>
      <c r="BW160" s="230"/>
      <c r="BX160" s="230"/>
      <c r="BY160" s="228"/>
      <c r="BZ160" s="231"/>
      <c r="CA160" s="232"/>
    </row>
    <row r="161" spans="2:79" x14ac:dyDescent="0.2">
      <c r="B161" s="185" t="s">
        <v>559</v>
      </c>
      <c r="C161" s="185" t="s">
        <v>560</v>
      </c>
      <c r="D161" s="186"/>
      <c r="E161" s="185" t="s">
        <v>561</v>
      </c>
      <c r="F161" s="228"/>
      <c r="G161" s="228"/>
      <c r="H161" s="228"/>
      <c r="I161" s="174"/>
      <c r="J161" s="172"/>
      <c r="K161" s="228"/>
      <c r="L161" s="172"/>
      <c r="M161" s="182">
        <f t="shared" si="159"/>
        <v>0</v>
      </c>
      <c r="N161" s="229"/>
      <c r="O161" s="229"/>
      <c r="P161" s="229"/>
      <c r="Q161" s="229"/>
      <c r="R161" s="229"/>
      <c r="S161" s="229"/>
      <c r="T161" s="229"/>
      <c r="U161" s="229"/>
      <c r="V161" s="229"/>
      <c r="W161" s="182"/>
      <c r="X161" s="172"/>
      <c r="Y161" s="228"/>
      <c r="Z161" s="224"/>
      <c r="AA161" s="172"/>
      <c r="AB161" s="228"/>
      <c r="AC161" s="224"/>
      <c r="AD161" s="172"/>
      <c r="AE161" s="228"/>
      <c r="AF161" s="224"/>
      <c r="AG161" s="172"/>
      <c r="AH161" s="228"/>
      <c r="AI161" s="224"/>
      <c r="AJ161" s="172"/>
      <c r="AK161" s="228"/>
      <c r="AL161" s="224"/>
      <c r="AM161" s="172"/>
      <c r="AN161" s="228"/>
      <c r="AO161" s="224"/>
      <c r="AP161" s="172"/>
      <c r="AQ161" s="228"/>
      <c r="AR161" s="224"/>
      <c r="AS161" s="172"/>
      <c r="AT161" s="228"/>
      <c r="AU161" s="224"/>
      <c r="AV161" s="172"/>
      <c r="AW161" s="228"/>
      <c r="AX161" s="224"/>
      <c r="AY161" s="172"/>
      <c r="AZ161" s="228"/>
      <c r="BA161" s="224"/>
      <c r="BB161" s="172"/>
      <c r="BC161" s="228"/>
      <c r="BD161" s="224"/>
      <c r="BE161" s="172"/>
      <c r="BF161" s="228"/>
      <c r="BG161" s="224"/>
      <c r="BH161" s="172"/>
      <c r="BI161" s="228"/>
      <c r="BJ161" s="224"/>
      <c r="BK161" s="172"/>
      <c r="BL161" s="228"/>
      <c r="BM161" s="228"/>
      <c r="BN161" s="172"/>
      <c r="BO161" s="228"/>
      <c r="BP161" s="228"/>
      <c r="BQ161" s="172"/>
      <c r="BR161" s="230"/>
      <c r="BS161" s="230"/>
      <c r="BT161" s="228"/>
      <c r="BU161" s="228"/>
      <c r="BV161" s="230"/>
      <c r="BW161" s="230"/>
      <c r="BX161" s="230"/>
      <c r="BY161" s="228"/>
      <c r="BZ161" s="231"/>
      <c r="CA161" s="232"/>
    </row>
    <row r="162" spans="2:79" x14ac:dyDescent="0.2">
      <c r="F162" s="143"/>
      <c r="G162" s="143"/>
      <c r="H162" s="143"/>
      <c r="I162" s="174"/>
      <c r="J162" s="172"/>
      <c r="K162" s="143"/>
      <c r="L162" s="172"/>
      <c r="M162" s="182">
        <f t="shared" si="159"/>
        <v>0</v>
      </c>
      <c r="N162" s="176"/>
      <c r="O162" s="174"/>
      <c r="P162" s="172"/>
      <c r="Q162" s="143"/>
      <c r="R162" s="172"/>
      <c r="S162" s="182">
        <f t="shared" si="161"/>
        <v>0</v>
      </c>
      <c r="T162" s="182">
        <f t="shared" ref="T162" si="340">IF(O162=0,0,((O162*P162)+(R162*S162))/(O162+R162))</f>
        <v>0</v>
      </c>
      <c r="U162" s="182"/>
      <c r="V162" s="176"/>
      <c r="W162" s="182"/>
      <c r="X162" s="172"/>
      <c r="Y162" s="143"/>
      <c r="Z162" s="180"/>
      <c r="AA162" s="172"/>
      <c r="AB162" s="143"/>
      <c r="AC162" s="180"/>
      <c r="AD162" s="172"/>
      <c r="AE162" s="143"/>
      <c r="AF162" s="180"/>
      <c r="AG162" s="172"/>
      <c r="AH162" s="143"/>
      <c r="AI162" s="180"/>
      <c r="AJ162" s="172"/>
      <c r="AK162" s="143"/>
      <c r="AL162" s="180"/>
      <c r="AM162" s="172"/>
      <c r="AN162" s="143"/>
      <c r="AO162" s="180"/>
      <c r="AP162" s="172"/>
      <c r="AQ162" s="143"/>
      <c r="AR162" s="180"/>
      <c r="AS162" s="172"/>
      <c r="AT162" s="143"/>
      <c r="AU162" s="180"/>
      <c r="AV162" s="172"/>
      <c r="AW162" s="143"/>
      <c r="AX162" s="180"/>
      <c r="AY162" s="172"/>
      <c r="AZ162" s="143"/>
      <c r="BA162" s="180"/>
      <c r="BB162" s="172"/>
      <c r="BC162" s="143"/>
      <c r="BD162" s="180"/>
      <c r="BE162" s="172"/>
      <c r="BF162" s="143"/>
      <c r="BG162" s="180"/>
      <c r="BH162" s="172"/>
      <c r="BI162" s="143"/>
      <c r="BJ162" s="180"/>
      <c r="BK162" s="172"/>
      <c r="BL162" s="143"/>
      <c r="BM162" s="143"/>
      <c r="BN162" s="172"/>
      <c r="BO162" s="143"/>
      <c r="BP162" s="143"/>
      <c r="BQ162" s="172"/>
      <c r="BR162" s="168"/>
      <c r="BS162" s="168"/>
      <c r="BT162" s="143"/>
      <c r="BU162" s="143"/>
      <c r="BV162" s="168"/>
      <c r="BW162" s="168"/>
      <c r="BX162" s="168"/>
      <c r="BY162" s="143"/>
      <c r="BZ162" s="177"/>
      <c r="CA162" s="173"/>
    </row>
    <row r="163" spans="2:79" s="203" customFormat="1" x14ac:dyDescent="0.2">
      <c r="B163" s="204"/>
      <c r="C163" s="204" t="s">
        <v>562</v>
      </c>
      <c r="D163" s="205" t="s">
        <v>563</v>
      </c>
      <c r="E163" s="204"/>
      <c r="F163" s="206" t="e">
        <v>#N/A</v>
      </c>
      <c r="G163" s="206" t="e">
        <v>#N/A</v>
      </c>
      <c r="H163" s="206" t="e">
        <v>#N/A</v>
      </c>
      <c r="I163" s="207">
        <f>VLOOKUP($C163,'[2]A - Dwelling Stock'!$C$13:$AH$463,31,FALSE)</f>
        <v>0</v>
      </c>
      <c r="J163" s="195">
        <v>0</v>
      </c>
      <c r="K163" s="206" t="e">
        <v>#N/A</v>
      </c>
      <c r="L163" s="195">
        <f>VLOOKUP($C163,'[2]A - Dwelling Stock'!$C$13:$AH$463,32,FALSE)</f>
        <v>0</v>
      </c>
      <c r="M163" s="195">
        <v>0</v>
      </c>
      <c r="N163" s="209" t="e">
        <v>#N/A</v>
      </c>
      <c r="O163" s="207">
        <f>VLOOKUP($C163,'[2]A - Dwelling Stock'!$C$13:$AH$463,31,FALSE)</f>
        <v>0</v>
      </c>
      <c r="P163" s="195">
        <v>0</v>
      </c>
      <c r="Q163" s="206" t="e">
        <v>#N/A</v>
      </c>
      <c r="R163" s="195">
        <f>VLOOKUP($C163,'[2]A - Dwelling Stock'!$C$13:$AH$463,32,FALSE)</f>
        <v>0</v>
      </c>
      <c r="S163" s="195">
        <v>0</v>
      </c>
      <c r="T163" s="195"/>
      <c r="U163" s="195">
        <v>0</v>
      </c>
      <c r="V163" s="209" t="e">
        <v>#N/A</v>
      </c>
      <c r="W163" s="210">
        <f t="shared" ref="W163" si="341">SUM(W164:W167)</f>
        <v>0</v>
      </c>
      <c r="X163" s="195">
        <v>0</v>
      </c>
      <c r="Y163" s="206" t="e">
        <v>#N/A</v>
      </c>
      <c r="Z163" s="211">
        <f t="shared" ref="Z163" si="342">SUM(Z164:Z167)</f>
        <v>0</v>
      </c>
      <c r="AA163" s="195">
        <v>0</v>
      </c>
      <c r="AB163" s="206" t="e">
        <v>#N/A</v>
      </c>
      <c r="AC163" s="211">
        <f t="shared" ref="AC163" si="343">SUM(AC164:AC167)</f>
        <v>0</v>
      </c>
      <c r="AD163" s="195">
        <v>0</v>
      </c>
      <c r="AE163" s="206" t="e">
        <v>#N/A</v>
      </c>
      <c r="AF163" s="211">
        <f t="shared" ref="AF163" si="344">SUM(AF164:AF167)</f>
        <v>0</v>
      </c>
      <c r="AG163" s="195">
        <v>0</v>
      </c>
      <c r="AH163" s="206" t="e">
        <v>#N/A</v>
      </c>
      <c r="AI163" s="211">
        <f t="shared" ref="AI163" si="345">SUM(AI164:AI167)</f>
        <v>0</v>
      </c>
      <c r="AJ163" s="195">
        <v>0</v>
      </c>
      <c r="AK163" s="206" t="e">
        <v>#N/A</v>
      </c>
      <c r="AL163" s="211">
        <f t="shared" ref="AL163" si="346">SUM(AL164:AL167)</f>
        <v>0</v>
      </c>
      <c r="AM163" s="195">
        <v>0</v>
      </c>
      <c r="AN163" s="206" t="e">
        <v>#N/A</v>
      </c>
      <c r="AO163" s="211">
        <f t="shared" ref="AO163" si="347">SUM(AO164:AO167)</f>
        <v>0</v>
      </c>
      <c r="AP163" s="195">
        <v>0</v>
      </c>
      <c r="AQ163" s="206" t="e">
        <v>#N/A</v>
      </c>
      <c r="AR163" s="211">
        <f t="shared" ref="AR163" si="348">SUM(AR164:AR167)</f>
        <v>0</v>
      </c>
      <c r="AS163" s="195">
        <v>0</v>
      </c>
      <c r="AT163" s="206" t="e">
        <v>#N/A</v>
      </c>
      <c r="AU163" s="211">
        <f t="shared" ref="AU163" si="349">SUM(AU164:AU167)</f>
        <v>0</v>
      </c>
      <c r="AV163" s="195">
        <v>0</v>
      </c>
      <c r="AW163" s="206" t="e">
        <v>#N/A</v>
      </c>
      <c r="AX163" s="211">
        <f t="shared" ref="AX163" si="350">SUM(AX164:AX167)</f>
        <v>0</v>
      </c>
      <c r="AY163" s="195">
        <v>0</v>
      </c>
      <c r="AZ163" s="206" t="e">
        <v>#N/A</v>
      </c>
      <c r="BA163" s="211">
        <f t="shared" ref="BA163" si="351">SUM(BA164:BA167)</f>
        <v>0</v>
      </c>
      <c r="BB163" s="195">
        <v>0</v>
      </c>
      <c r="BC163" s="206" t="e">
        <v>#N/A</v>
      </c>
      <c r="BD163" s="211">
        <f t="shared" ref="BD163" si="352">SUM(BD164:BD167)</f>
        <v>0</v>
      </c>
      <c r="BE163" s="195">
        <v>0</v>
      </c>
      <c r="BF163" s="206" t="e">
        <v>#N/A</v>
      </c>
      <c r="BG163" s="211">
        <f t="shared" ref="BG163" si="353">SUM(BG164:BG167)</f>
        <v>0</v>
      </c>
      <c r="BH163" s="195">
        <v>0</v>
      </c>
      <c r="BI163" s="206" t="e">
        <v>#N/A</v>
      </c>
      <c r="BJ163" s="211">
        <f t="shared" ref="BJ163" si="354">SUM(BJ164:BJ167)</f>
        <v>0</v>
      </c>
      <c r="BK163" s="195">
        <v>0</v>
      </c>
      <c r="BL163" s="206" t="e">
        <v>#N/A</v>
      </c>
      <c r="BM163" s="206">
        <f>SUM(BM164:BM167)</f>
        <v>0</v>
      </c>
      <c r="BN163" s="195">
        <v>0</v>
      </c>
      <c r="BO163" s="206" t="e">
        <v>#N/A</v>
      </c>
      <c r="BP163" s="206">
        <f>SUM(BP164:BP167)</f>
        <v>0</v>
      </c>
      <c r="BQ163" s="195">
        <v>0</v>
      </c>
      <c r="BR163" s="206" t="e">
        <v>#N/A</v>
      </c>
      <c r="BS163" s="206" t="e">
        <v>#N/A</v>
      </c>
      <c r="BT163" s="206" t="e">
        <v>#N/A</v>
      </c>
      <c r="BU163" s="206" t="e">
        <v>#N/A</v>
      </c>
      <c r="BV163" s="206" t="e">
        <v>#N/A</v>
      </c>
      <c r="BW163" s="206" t="e">
        <v>#N/A</v>
      </c>
      <c r="BX163" s="206" t="e">
        <v>#N/A</v>
      </c>
      <c r="BY163" s="206" t="e">
        <v>#N/A</v>
      </c>
      <c r="BZ163" s="206" t="e">
        <v>#N/A</v>
      </c>
      <c r="CA163" s="206" t="e">
        <v>#N/A</v>
      </c>
    </row>
    <row r="164" spans="2:79" x14ac:dyDescent="0.2">
      <c r="B164" s="185" t="s">
        <v>564</v>
      </c>
      <c r="C164" s="185" t="s">
        <v>565</v>
      </c>
      <c r="D164" s="186"/>
      <c r="E164" s="185" t="s">
        <v>566</v>
      </c>
      <c r="F164" s="180">
        <v>0</v>
      </c>
      <c r="G164" s="180">
        <v>0</v>
      </c>
      <c r="H164" s="180">
        <v>0</v>
      </c>
      <c r="I164" s="181">
        <f>VLOOKUP($B164,'[2]A - Dwelling Stock'!$B$13:$AH$463,32,FALSE)</f>
        <v>0</v>
      </c>
      <c r="J164" s="182">
        <f t="shared" ref="J164:J167" si="355">I164*H164</f>
        <v>0</v>
      </c>
      <c r="K164" s="180">
        <v>0</v>
      </c>
      <c r="L164" s="182">
        <f>VLOOKUP($C164,'[2]A - Dwelling Stock'!$C$13:$AH$463,32,FALSE)</f>
        <v>0</v>
      </c>
      <c r="M164" s="182">
        <f t="shared" si="159"/>
        <v>0</v>
      </c>
      <c r="N164" s="183">
        <v>0</v>
      </c>
      <c r="O164" s="181">
        <f>VLOOKUP($B164,'[2]A - Dwelling Stock'!$B$13:$AH$463,32,FALSE)</f>
        <v>0</v>
      </c>
      <c r="P164" s="182">
        <f t="shared" ref="P164:P167" si="356">O164*N164</f>
        <v>0</v>
      </c>
      <c r="Q164" s="180">
        <v>0</v>
      </c>
      <c r="R164" s="182">
        <f>VLOOKUP($C164,'[2]A - Dwelling Stock'!$C$13:$AH$463,32,FALSE)</f>
        <v>0</v>
      </c>
      <c r="S164" s="182">
        <f t="shared" si="161"/>
        <v>0</v>
      </c>
      <c r="T164" s="182">
        <f t="shared" ref="T164:T168" si="357">IF(O164=0,0,(P164+S164))</f>
        <v>0</v>
      </c>
      <c r="U164" s="184">
        <f t="shared" ref="U164:U168" si="358">IF(O164=0,0,T164/(O164+R164))</f>
        <v>0</v>
      </c>
      <c r="V164" s="183">
        <v>0</v>
      </c>
      <c r="W164" s="182">
        <v>0</v>
      </c>
      <c r="X164" s="182">
        <f t="shared" ref="X164:X167" si="359">W164*V164</f>
        <v>0</v>
      </c>
      <c r="Y164" s="180">
        <v>0</v>
      </c>
      <c r="Z164" s="180">
        <v>0</v>
      </c>
      <c r="AA164" s="182">
        <f t="shared" ref="AA164:AA167" si="360">Z164*Y164</f>
        <v>0</v>
      </c>
      <c r="AB164" s="180">
        <v>0</v>
      </c>
      <c r="AC164" s="180">
        <v>0</v>
      </c>
      <c r="AD164" s="182">
        <f t="shared" ref="AD164:AD167" si="361">AC164*AB164</f>
        <v>0</v>
      </c>
      <c r="AE164" s="180">
        <v>0</v>
      </c>
      <c r="AF164" s="180">
        <v>0</v>
      </c>
      <c r="AG164" s="182">
        <f t="shared" ref="AG164:AG167" si="362">AF164*AE164</f>
        <v>0</v>
      </c>
      <c r="AH164" s="180">
        <v>0</v>
      </c>
      <c r="AI164" s="180">
        <v>0</v>
      </c>
      <c r="AJ164" s="182">
        <f t="shared" ref="AJ164:AJ167" si="363">AI164*AH164</f>
        <v>0</v>
      </c>
      <c r="AK164" s="180">
        <v>0</v>
      </c>
      <c r="AL164" s="180">
        <v>0</v>
      </c>
      <c r="AM164" s="182">
        <f t="shared" ref="AM164:AM167" si="364">AL164*AK164</f>
        <v>0</v>
      </c>
      <c r="AN164" s="180">
        <v>0</v>
      </c>
      <c r="AO164" s="180">
        <v>0</v>
      </c>
      <c r="AP164" s="182">
        <f t="shared" ref="AP164:AP167" si="365">AO164*AN164</f>
        <v>0</v>
      </c>
      <c r="AQ164" s="180">
        <v>0</v>
      </c>
      <c r="AR164" s="180">
        <v>0</v>
      </c>
      <c r="AS164" s="182">
        <f t="shared" ref="AS164:AS167" si="366">AR164*AQ164</f>
        <v>0</v>
      </c>
      <c r="AT164" s="180">
        <v>0</v>
      </c>
      <c r="AU164" s="180">
        <v>0</v>
      </c>
      <c r="AV164" s="182">
        <f t="shared" ref="AV164:AV167" si="367">AU164*AT164</f>
        <v>0</v>
      </c>
      <c r="AW164" s="180">
        <v>0</v>
      </c>
      <c r="AX164" s="180">
        <v>0</v>
      </c>
      <c r="AY164" s="182">
        <f t="shared" ref="AY164:AY167" si="368">AX164*AW164</f>
        <v>0</v>
      </c>
      <c r="AZ164" s="180">
        <v>0</v>
      </c>
      <c r="BA164" s="180">
        <v>0</v>
      </c>
      <c r="BB164" s="182">
        <f t="shared" ref="BB164:BB167" si="369">BA164*AZ164</f>
        <v>0</v>
      </c>
      <c r="BC164" s="180">
        <v>0</v>
      </c>
      <c r="BD164" s="180">
        <v>0</v>
      </c>
      <c r="BE164" s="182">
        <f t="shared" ref="BE164:BE167" si="370">BD164*BC164</f>
        <v>0</v>
      </c>
      <c r="BF164" s="180">
        <v>0</v>
      </c>
      <c r="BG164" s="180">
        <v>0</v>
      </c>
      <c r="BH164" s="182">
        <f t="shared" ref="BH164:BH167" si="371">BG164*BF164</f>
        <v>0</v>
      </c>
      <c r="BI164" s="180">
        <v>0</v>
      </c>
      <c r="BJ164" s="180">
        <v>0</v>
      </c>
      <c r="BK164" s="182">
        <f t="shared" ref="BK164:BK167" si="372">BJ164*BI164</f>
        <v>0</v>
      </c>
      <c r="BL164" s="180">
        <v>0</v>
      </c>
      <c r="BM164" s="180">
        <f t="shared" ref="BM164:BM167" si="373">SUM(W164,AC164,AI164,AO164,AU164,BA164,BG164)</f>
        <v>0</v>
      </c>
      <c r="BN164" s="182">
        <f t="shared" ref="BN164:BN167" si="374">BM164*BL164</f>
        <v>0</v>
      </c>
      <c r="BO164" s="180">
        <v>0</v>
      </c>
      <c r="BP164" s="180">
        <f t="shared" ref="BP164:BP167" si="375">SUM(Z164,AF164,AL164,AR164,AX164,BD164,BJ164)</f>
        <v>0</v>
      </c>
      <c r="BQ164" s="182">
        <f t="shared" ref="BQ164:BQ167" si="376">BP164*BO164</f>
        <v>0</v>
      </c>
      <c r="BR164" s="180">
        <v>0</v>
      </c>
      <c r="BS164" s="180">
        <v>0</v>
      </c>
      <c r="BT164" s="180">
        <v>0</v>
      </c>
      <c r="BU164" s="180">
        <v>0</v>
      </c>
      <c r="BV164" s="180">
        <v>0</v>
      </c>
      <c r="BW164" s="180">
        <v>0</v>
      </c>
      <c r="BX164" s="180">
        <v>0</v>
      </c>
      <c r="BY164" s="180">
        <v>0</v>
      </c>
      <c r="BZ164" s="180">
        <v>0</v>
      </c>
      <c r="CA164" s="180">
        <v>0</v>
      </c>
    </row>
    <row r="165" spans="2:79" x14ac:dyDescent="0.2">
      <c r="B165" s="185" t="s">
        <v>567</v>
      </c>
      <c r="C165" s="185" t="s">
        <v>568</v>
      </c>
      <c r="D165" s="186"/>
      <c r="E165" s="185" t="s">
        <v>569</v>
      </c>
      <c r="F165" s="180">
        <v>0</v>
      </c>
      <c r="G165" s="180">
        <v>0</v>
      </c>
      <c r="H165" s="180">
        <v>0</v>
      </c>
      <c r="I165" s="181">
        <f>VLOOKUP($B165,'[2]A - Dwelling Stock'!$B$13:$AH$463,32,FALSE)</f>
        <v>0</v>
      </c>
      <c r="J165" s="182">
        <f t="shared" si="355"/>
        <v>0</v>
      </c>
      <c r="K165" s="180">
        <v>0</v>
      </c>
      <c r="L165" s="182">
        <f>VLOOKUP($C165,'[2]A - Dwelling Stock'!$C$13:$AH$463,32,FALSE)</f>
        <v>0</v>
      </c>
      <c r="M165" s="182">
        <f t="shared" si="159"/>
        <v>0</v>
      </c>
      <c r="N165" s="183">
        <v>0</v>
      </c>
      <c r="O165" s="181">
        <f>VLOOKUP($B165,'[2]A - Dwelling Stock'!$B$13:$AH$463,32,FALSE)</f>
        <v>0</v>
      </c>
      <c r="P165" s="182">
        <f t="shared" si="356"/>
        <v>0</v>
      </c>
      <c r="Q165" s="180">
        <v>0</v>
      </c>
      <c r="R165" s="182">
        <f>VLOOKUP($C165,'[2]A - Dwelling Stock'!$C$13:$AH$463,32,FALSE)</f>
        <v>0</v>
      </c>
      <c r="S165" s="182">
        <f t="shared" si="161"/>
        <v>0</v>
      </c>
      <c r="T165" s="182">
        <f t="shared" si="357"/>
        <v>0</v>
      </c>
      <c r="U165" s="184">
        <f t="shared" si="358"/>
        <v>0</v>
      </c>
      <c r="V165" s="183">
        <v>0</v>
      </c>
      <c r="W165" s="182">
        <v>0</v>
      </c>
      <c r="X165" s="182">
        <f t="shared" si="359"/>
        <v>0</v>
      </c>
      <c r="Y165" s="180">
        <v>0</v>
      </c>
      <c r="Z165" s="180">
        <v>0</v>
      </c>
      <c r="AA165" s="182">
        <f t="shared" si="360"/>
        <v>0</v>
      </c>
      <c r="AB165" s="180">
        <v>0</v>
      </c>
      <c r="AC165" s="180">
        <v>0</v>
      </c>
      <c r="AD165" s="182">
        <f t="shared" si="361"/>
        <v>0</v>
      </c>
      <c r="AE165" s="180">
        <v>0</v>
      </c>
      <c r="AF165" s="180">
        <v>0</v>
      </c>
      <c r="AG165" s="182">
        <f t="shared" si="362"/>
        <v>0</v>
      </c>
      <c r="AH165" s="180">
        <v>0</v>
      </c>
      <c r="AI165" s="180">
        <v>0</v>
      </c>
      <c r="AJ165" s="182">
        <f t="shared" si="363"/>
        <v>0</v>
      </c>
      <c r="AK165" s="180">
        <v>0</v>
      </c>
      <c r="AL165" s="180">
        <v>0</v>
      </c>
      <c r="AM165" s="182">
        <f t="shared" si="364"/>
        <v>0</v>
      </c>
      <c r="AN165" s="180">
        <v>0</v>
      </c>
      <c r="AO165" s="180">
        <v>0</v>
      </c>
      <c r="AP165" s="182">
        <f t="shared" si="365"/>
        <v>0</v>
      </c>
      <c r="AQ165" s="180">
        <v>0</v>
      </c>
      <c r="AR165" s="180">
        <v>0</v>
      </c>
      <c r="AS165" s="182">
        <f t="shared" si="366"/>
        <v>0</v>
      </c>
      <c r="AT165" s="180">
        <v>0</v>
      </c>
      <c r="AU165" s="180">
        <v>0</v>
      </c>
      <c r="AV165" s="182">
        <f t="shared" si="367"/>
        <v>0</v>
      </c>
      <c r="AW165" s="180">
        <v>0</v>
      </c>
      <c r="AX165" s="180">
        <v>0</v>
      </c>
      <c r="AY165" s="182">
        <f t="shared" si="368"/>
        <v>0</v>
      </c>
      <c r="AZ165" s="180">
        <v>0</v>
      </c>
      <c r="BA165" s="180">
        <v>0</v>
      </c>
      <c r="BB165" s="182">
        <f t="shared" si="369"/>
        <v>0</v>
      </c>
      <c r="BC165" s="180">
        <v>0</v>
      </c>
      <c r="BD165" s="180">
        <v>0</v>
      </c>
      <c r="BE165" s="182">
        <f t="shared" si="370"/>
        <v>0</v>
      </c>
      <c r="BF165" s="180">
        <v>0</v>
      </c>
      <c r="BG165" s="180">
        <v>0</v>
      </c>
      <c r="BH165" s="182">
        <f t="shared" si="371"/>
        <v>0</v>
      </c>
      <c r="BI165" s="180">
        <v>0</v>
      </c>
      <c r="BJ165" s="180">
        <v>0</v>
      </c>
      <c r="BK165" s="182">
        <f t="shared" si="372"/>
        <v>0</v>
      </c>
      <c r="BL165" s="180">
        <v>0</v>
      </c>
      <c r="BM165" s="180">
        <f t="shared" si="373"/>
        <v>0</v>
      </c>
      <c r="BN165" s="182">
        <f t="shared" si="374"/>
        <v>0</v>
      </c>
      <c r="BO165" s="180">
        <v>0</v>
      </c>
      <c r="BP165" s="180">
        <f t="shared" si="375"/>
        <v>0</v>
      </c>
      <c r="BQ165" s="182">
        <f t="shared" si="376"/>
        <v>0</v>
      </c>
      <c r="BR165" s="180">
        <v>0</v>
      </c>
      <c r="BS165" s="180">
        <v>0</v>
      </c>
      <c r="BT165" s="180">
        <v>0</v>
      </c>
      <c r="BU165" s="180">
        <v>0</v>
      </c>
      <c r="BV165" s="180">
        <v>0</v>
      </c>
      <c r="BW165" s="180">
        <v>0</v>
      </c>
      <c r="BX165" s="180">
        <v>0</v>
      </c>
      <c r="BY165" s="180">
        <v>0</v>
      </c>
      <c r="BZ165" s="180">
        <v>0</v>
      </c>
      <c r="CA165" s="180">
        <v>0</v>
      </c>
    </row>
    <row r="166" spans="2:79" x14ac:dyDescent="0.2">
      <c r="B166" s="185" t="s">
        <v>570</v>
      </c>
      <c r="C166" s="185" t="s">
        <v>571</v>
      </c>
      <c r="D166" s="186"/>
      <c r="E166" s="185" t="s">
        <v>572</v>
      </c>
      <c r="F166" s="180">
        <v>0</v>
      </c>
      <c r="G166" s="180">
        <v>0</v>
      </c>
      <c r="H166" s="180">
        <v>0</v>
      </c>
      <c r="I166" s="181">
        <f>VLOOKUP($B166,'[2]A - Dwelling Stock'!$B$13:$AH$463,32,FALSE)</f>
        <v>0</v>
      </c>
      <c r="J166" s="182">
        <f t="shared" si="355"/>
        <v>0</v>
      </c>
      <c r="K166" s="180">
        <v>0</v>
      </c>
      <c r="L166" s="182">
        <f>VLOOKUP($C166,'[2]A - Dwelling Stock'!$C$13:$AH$463,32,FALSE)</f>
        <v>0</v>
      </c>
      <c r="M166" s="182">
        <f t="shared" si="159"/>
        <v>0</v>
      </c>
      <c r="N166" s="183">
        <v>0</v>
      </c>
      <c r="O166" s="181">
        <f>VLOOKUP($B166,'[2]A - Dwelling Stock'!$B$13:$AH$463,32,FALSE)</f>
        <v>0</v>
      </c>
      <c r="P166" s="182">
        <f t="shared" si="356"/>
        <v>0</v>
      </c>
      <c r="Q166" s="180">
        <v>0</v>
      </c>
      <c r="R166" s="182">
        <f>VLOOKUP($C166,'[2]A - Dwelling Stock'!$C$13:$AH$463,32,FALSE)</f>
        <v>0</v>
      </c>
      <c r="S166" s="182">
        <f t="shared" si="161"/>
        <v>0</v>
      </c>
      <c r="T166" s="182">
        <f t="shared" si="357"/>
        <v>0</v>
      </c>
      <c r="U166" s="184">
        <f t="shared" si="358"/>
        <v>0</v>
      </c>
      <c r="V166" s="183">
        <v>0</v>
      </c>
      <c r="W166" s="182">
        <v>0</v>
      </c>
      <c r="X166" s="182">
        <f t="shared" si="359"/>
        <v>0</v>
      </c>
      <c r="Y166" s="180">
        <v>0</v>
      </c>
      <c r="Z166" s="180">
        <v>0</v>
      </c>
      <c r="AA166" s="182">
        <f t="shared" si="360"/>
        <v>0</v>
      </c>
      <c r="AB166" s="180">
        <v>0</v>
      </c>
      <c r="AC166" s="180">
        <v>0</v>
      </c>
      <c r="AD166" s="182">
        <f t="shared" si="361"/>
        <v>0</v>
      </c>
      <c r="AE166" s="180">
        <v>0</v>
      </c>
      <c r="AF166" s="180">
        <v>0</v>
      </c>
      <c r="AG166" s="182">
        <f t="shared" si="362"/>
        <v>0</v>
      </c>
      <c r="AH166" s="180">
        <v>0</v>
      </c>
      <c r="AI166" s="180">
        <v>0</v>
      </c>
      <c r="AJ166" s="182">
        <f t="shared" si="363"/>
        <v>0</v>
      </c>
      <c r="AK166" s="180">
        <v>0</v>
      </c>
      <c r="AL166" s="180">
        <v>0</v>
      </c>
      <c r="AM166" s="182">
        <f t="shared" si="364"/>
        <v>0</v>
      </c>
      <c r="AN166" s="180">
        <v>0</v>
      </c>
      <c r="AO166" s="180">
        <v>0</v>
      </c>
      <c r="AP166" s="182">
        <f t="shared" si="365"/>
        <v>0</v>
      </c>
      <c r="AQ166" s="180">
        <v>0</v>
      </c>
      <c r="AR166" s="180">
        <v>0</v>
      </c>
      <c r="AS166" s="182">
        <f t="shared" si="366"/>
        <v>0</v>
      </c>
      <c r="AT166" s="180">
        <v>0</v>
      </c>
      <c r="AU166" s="180">
        <v>0</v>
      </c>
      <c r="AV166" s="182">
        <f t="shared" si="367"/>
        <v>0</v>
      </c>
      <c r="AW166" s="180">
        <v>0</v>
      </c>
      <c r="AX166" s="180">
        <v>0</v>
      </c>
      <c r="AY166" s="182">
        <f t="shared" si="368"/>
        <v>0</v>
      </c>
      <c r="AZ166" s="180">
        <v>0</v>
      </c>
      <c r="BA166" s="180">
        <v>0</v>
      </c>
      <c r="BB166" s="182">
        <f t="shared" si="369"/>
        <v>0</v>
      </c>
      <c r="BC166" s="180">
        <v>0</v>
      </c>
      <c r="BD166" s="180">
        <v>0</v>
      </c>
      <c r="BE166" s="182">
        <f t="shared" si="370"/>
        <v>0</v>
      </c>
      <c r="BF166" s="180">
        <v>0</v>
      </c>
      <c r="BG166" s="180">
        <v>0</v>
      </c>
      <c r="BH166" s="182">
        <f t="shared" si="371"/>
        <v>0</v>
      </c>
      <c r="BI166" s="180">
        <v>0</v>
      </c>
      <c r="BJ166" s="180">
        <v>0</v>
      </c>
      <c r="BK166" s="182">
        <f t="shared" si="372"/>
        <v>0</v>
      </c>
      <c r="BL166" s="180">
        <v>0</v>
      </c>
      <c r="BM166" s="180">
        <f t="shared" si="373"/>
        <v>0</v>
      </c>
      <c r="BN166" s="182">
        <f t="shared" si="374"/>
        <v>0</v>
      </c>
      <c r="BO166" s="180">
        <v>0</v>
      </c>
      <c r="BP166" s="180">
        <f t="shared" si="375"/>
        <v>0</v>
      </c>
      <c r="BQ166" s="182">
        <f t="shared" si="376"/>
        <v>0</v>
      </c>
      <c r="BR166" s="180">
        <v>0</v>
      </c>
      <c r="BS166" s="180">
        <v>0</v>
      </c>
      <c r="BT166" s="180">
        <v>0</v>
      </c>
      <c r="BU166" s="180">
        <v>0</v>
      </c>
      <c r="BV166" s="180">
        <v>0</v>
      </c>
      <c r="BW166" s="180">
        <v>0</v>
      </c>
      <c r="BX166" s="180">
        <v>0</v>
      </c>
      <c r="BY166" s="180">
        <v>0</v>
      </c>
      <c r="BZ166" s="180">
        <v>0</v>
      </c>
      <c r="CA166" s="180">
        <v>0</v>
      </c>
    </row>
    <row r="167" spans="2:79" x14ac:dyDescent="0.2">
      <c r="B167" s="185" t="s">
        <v>573</v>
      </c>
      <c r="C167" s="185" t="s">
        <v>574</v>
      </c>
      <c r="D167" s="186"/>
      <c r="E167" s="185" t="s">
        <v>575</v>
      </c>
      <c r="F167" s="180">
        <v>0</v>
      </c>
      <c r="G167" s="180">
        <v>0</v>
      </c>
      <c r="H167" s="180">
        <v>0</v>
      </c>
      <c r="I167" s="181">
        <f>VLOOKUP($B167,'[2]A - Dwelling Stock'!$B$13:$AH$463,32,FALSE)</f>
        <v>0</v>
      </c>
      <c r="J167" s="182">
        <f t="shared" si="355"/>
        <v>0</v>
      </c>
      <c r="K167" s="180">
        <v>0</v>
      </c>
      <c r="L167" s="182">
        <f>VLOOKUP($C167,'[2]A - Dwelling Stock'!$C$13:$AH$463,32,FALSE)</f>
        <v>0</v>
      </c>
      <c r="M167" s="182">
        <f t="shared" si="159"/>
        <v>0</v>
      </c>
      <c r="N167" s="183">
        <v>0</v>
      </c>
      <c r="O167" s="181">
        <f>VLOOKUP($B167,'[2]A - Dwelling Stock'!$B$13:$AH$463,32,FALSE)</f>
        <v>0</v>
      </c>
      <c r="P167" s="182">
        <f t="shared" si="356"/>
        <v>0</v>
      </c>
      <c r="Q167" s="180">
        <v>0</v>
      </c>
      <c r="R167" s="182">
        <f>VLOOKUP($C167,'[2]A - Dwelling Stock'!$C$13:$AH$463,32,FALSE)</f>
        <v>0</v>
      </c>
      <c r="S167" s="182">
        <f t="shared" si="161"/>
        <v>0</v>
      </c>
      <c r="T167" s="182">
        <f t="shared" si="357"/>
        <v>0</v>
      </c>
      <c r="U167" s="184">
        <f t="shared" si="358"/>
        <v>0</v>
      </c>
      <c r="V167" s="183">
        <v>0</v>
      </c>
      <c r="W167" s="182">
        <v>0</v>
      </c>
      <c r="X167" s="182">
        <f t="shared" si="359"/>
        <v>0</v>
      </c>
      <c r="Y167" s="180">
        <v>0</v>
      </c>
      <c r="Z167" s="180">
        <v>0</v>
      </c>
      <c r="AA167" s="182">
        <f t="shared" si="360"/>
        <v>0</v>
      </c>
      <c r="AB167" s="180">
        <v>0</v>
      </c>
      <c r="AC167" s="180">
        <v>0</v>
      </c>
      <c r="AD167" s="182">
        <f t="shared" si="361"/>
        <v>0</v>
      </c>
      <c r="AE167" s="180">
        <v>0</v>
      </c>
      <c r="AF167" s="180">
        <v>0</v>
      </c>
      <c r="AG167" s="182">
        <f t="shared" si="362"/>
        <v>0</v>
      </c>
      <c r="AH167" s="180">
        <v>0</v>
      </c>
      <c r="AI167" s="180">
        <v>0</v>
      </c>
      <c r="AJ167" s="182">
        <f t="shared" si="363"/>
        <v>0</v>
      </c>
      <c r="AK167" s="180">
        <v>0</v>
      </c>
      <c r="AL167" s="180">
        <v>0</v>
      </c>
      <c r="AM167" s="182">
        <f t="shared" si="364"/>
        <v>0</v>
      </c>
      <c r="AN167" s="180">
        <v>0</v>
      </c>
      <c r="AO167" s="180">
        <v>0</v>
      </c>
      <c r="AP167" s="182">
        <f t="shared" si="365"/>
        <v>0</v>
      </c>
      <c r="AQ167" s="180">
        <v>0</v>
      </c>
      <c r="AR167" s="180">
        <v>0</v>
      </c>
      <c r="AS167" s="182">
        <f t="shared" si="366"/>
        <v>0</v>
      </c>
      <c r="AT167" s="180">
        <v>0</v>
      </c>
      <c r="AU167" s="180">
        <v>0</v>
      </c>
      <c r="AV167" s="182">
        <f t="shared" si="367"/>
        <v>0</v>
      </c>
      <c r="AW167" s="180">
        <v>0</v>
      </c>
      <c r="AX167" s="180">
        <v>0</v>
      </c>
      <c r="AY167" s="182">
        <f t="shared" si="368"/>
        <v>0</v>
      </c>
      <c r="AZ167" s="180">
        <v>0</v>
      </c>
      <c r="BA167" s="180">
        <v>0</v>
      </c>
      <c r="BB167" s="182">
        <f t="shared" si="369"/>
        <v>0</v>
      </c>
      <c r="BC167" s="180">
        <v>0</v>
      </c>
      <c r="BD167" s="180">
        <v>0</v>
      </c>
      <c r="BE167" s="182">
        <f t="shared" si="370"/>
        <v>0</v>
      </c>
      <c r="BF167" s="180">
        <v>0</v>
      </c>
      <c r="BG167" s="180">
        <v>0</v>
      </c>
      <c r="BH167" s="182">
        <f t="shared" si="371"/>
        <v>0</v>
      </c>
      <c r="BI167" s="180">
        <v>0</v>
      </c>
      <c r="BJ167" s="180">
        <v>0</v>
      </c>
      <c r="BK167" s="182">
        <f t="shared" si="372"/>
        <v>0</v>
      </c>
      <c r="BL167" s="180">
        <v>0</v>
      </c>
      <c r="BM167" s="180">
        <f t="shared" si="373"/>
        <v>0</v>
      </c>
      <c r="BN167" s="182">
        <f t="shared" si="374"/>
        <v>0</v>
      </c>
      <c r="BO167" s="180">
        <v>0</v>
      </c>
      <c r="BP167" s="180">
        <f t="shared" si="375"/>
        <v>0</v>
      </c>
      <c r="BQ167" s="182">
        <f t="shared" si="376"/>
        <v>0</v>
      </c>
      <c r="BR167" s="180">
        <v>0</v>
      </c>
      <c r="BS167" s="180">
        <v>0</v>
      </c>
      <c r="BT167" s="180">
        <v>0</v>
      </c>
      <c r="BU167" s="180">
        <v>0</v>
      </c>
      <c r="BV167" s="180">
        <v>0</v>
      </c>
      <c r="BW167" s="180">
        <v>0</v>
      </c>
      <c r="BX167" s="180">
        <v>0</v>
      </c>
      <c r="BY167" s="180">
        <v>0</v>
      </c>
      <c r="BZ167" s="180">
        <v>0</v>
      </c>
      <c r="CA167" s="180">
        <v>0</v>
      </c>
    </row>
    <row r="168" spans="2:79" x14ac:dyDescent="0.2">
      <c r="F168" s="143"/>
      <c r="G168" s="143"/>
      <c r="H168" s="143"/>
      <c r="I168" s="174"/>
      <c r="J168" s="172"/>
      <c r="K168" s="143"/>
      <c r="L168" s="172"/>
      <c r="M168" s="182">
        <f t="shared" si="159"/>
        <v>0</v>
      </c>
      <c r="N168" s="176"/>
      <c r="O168" s="174"/>
      <c r="P168" s="172"/>
      <c r="Q168" s="143"/>
      <c r="R168" s="172"/>
      <c r="S168" s="182">
        <f t="shared" si="161"/>
        <v>0</v>
      </c>
      <c r="T168" s="182">
        <f t="shared" si="357"/>
        <v>0</v>
      </c>
      <c r="U168" s="184">
        <f t="shared" si="358"/>
        <v>0</v>
      </c>
      <c r="V168" s="176"/>
      <c r="W168" s="182"/>
      <c r="X168" s="172"/>
      <c r="Y168" s="143"/>
      <c r="Z168" s="180"/>
      <c r="AA168" s="172"/>
      <c r="AB168" s="143"/>
      <c r="AC168" s="180"/>
      <c r="AD168" s="172"/>
      <c r="AE168" s="143"/>
      <c r="AF168" s="180"/>
      <c r="AG168" s="172"/>
      <c r="AH168" s="143"/>
      <c r="AI168" s="180"/>
      <c r="AJ168" s="172"/>
      <c r="AK168" s="143"/>
      <c r="AL168" s="180"/>
      <c r="AM168" s="172"/>
      <c r="AN168" s="143"/>
      <c r="AO168" s="180"/>
      <c r="AP168" s="172"/>
      <c r="AQ168" s="143"/>
      <c r="AR168" s="180"/>
      <c r="AS168" s="172"/>
      <c r="AT168" s="143"/>
      <c r="AU168" s="180"/>
      <c r="AV168" s="172"/>
      <c r="AW168" s="143"/>
      <c r="AX168" s="180"/>
      <c r="AY168" s="172"/>
      <c r="AZ168" s="143"/>
      <c r="BA168" s="180"/>
      <c r="BB168" s="172"/>
      <c r="BC168" s="143"/>
      <c r="BD168" s="180"/>
      <c r="BE168" s="172"/>
      <c r="BF168" s="143"/>
      <c r="BG168" s="180"/>
      <c r="BH168" s="172"/>
      <c r="BI168" s="143"/>
      <c r="BJ168" s="180"/>
      <c r="BK168" s="172"/>
      <c r="BL168" s="143"/>
      <c r="BM168" s="143"/>
      <c r="BN168" s="172"/>
      <c r="BO168" s="143"/>
      <c r="BP168" s="143"/>
      <c r="BQ168" s="172"/>
      <c r="BR168" s="168"/>
      <c r="BS168" s="168"/>
      <c r="BT168" s="143"/>
      <c r="BU168" s="143"/>
      <c r="BV168" s="168"/>
      <c r="BW168" s="168"/>
      <c r="BX168" s="168"/>
      <c r="BY168" s="143"/>
      <c r="BZ168" s="177"/>
      <c r="CA168" s="173"/>
    </row>
    <row r="169" spans="2:79" s="203" customFormat="1" x14ac:dyDescent="0.2">
      <c r="B169" s="204"/>
      <c r="C169" s="204" t="s">
        <v>576</v>
      </c>
      <c r="D169" s="205" t="s">
        <v>577</v>
      </c>
      <c r="E169" s="204"/>
      <c r="F169" s="206" t="e">
        <v>#N/A</v>
      </c>
      <c r="G169" s="206" t="e">
        <v>#N/A</v>
      </c>
      <c r="H169" s="206" t="e">
        <v>#N/A</v>
      </c>
      <c r="I169" s="207">
        <f>VLOOKUP($C169,'[2]A - Dwelling Stock'!$C$13:$AH$463,31,FALSE)</f>
        <v>12226.51</v>
      </c>
      <c r="J169" s="208">
        <f>SUM(J170:J174)/I169</f>
        <v>107.11502826235778</v>
      </c>
      <c r="K169" s="206" t="e">
        <v>#N/A</v>
      </c>
      <c r="L169" s="195">
        <f>VLOOKUP($C169,'[2]A - Dwelling Stock'!$C$13:$AH$463,32,FALSE)</f>
        <v>98</v>
      </c>
      <c r="M169" s="208">
        <f>SUM(M170:M174)/L169</f>
        <v>149.86000000000001</v>
      </c>
      <c r="N169" s="209" t="e">
        <v>#N/A</v>
      </c>
      <c r="O169" s="207">
        <f>VLOOKUP($C169,'[2]A - Dwelling Stock'!$C$13:$AH$463,31,FALSE)</f>
        <v>12226.51</v>
      </c>
      <c r="P169" s="208">
        <f>SUM(P170:P174)/O169</f>
        <v>102.30915526998302</v>
      </c>
      <c r="Q169" s="206" t="e">
        <v>#N/A</v>
      </c>
      <c r="R169" s="195">
        <f>VLOOKUP($C169,'[2]A - Dwelling Stock'!$C$13:$AH$463,32,FALSE)</f>
        <v>98</v>
      </c>
      <c r="S169" s="208">
        <f>SUM(S170:S174)/R169</f>
        <v>138.33000000000001</v>
      </c>
      <c r="T169" s="208"/>
      <c r="U169" s="208">
        <f>SUM(T170:T174)/(O169+R169)</f>
        <v>102.59557986483844</v>
      </c>
      <c r="V169" s="209" t="e">
        <v>#N/A</v>
      </c>
      <c r="W169" s="210">
        <f t="shared" ref="W169" si="377">SUM(W170:W174)</f>
        <v>136</v>
      </c>
      <c r="X169" s="208">
        <f>SUM(X170:X174)/W169</f>
        <v>75.202279411764707</v>
      </c>
      <c r="Y169" s="206" t="e">
        <v>#N/A</v>
      </c>
      <c r="Z169" s="211">
        <f t="shared" ref="Z169" si="378">SUM(Z170:Z174)</f>
        <v>0</v>
      </c>
      <c r="AA169" s="208">
        <v>0</v>
      </c>
      <c r="AB169" s="206" t="e">
        <v>#N/A</v>
      </c>
      <c r="AC169" s="211">
        <f t="shared" ref="AC169" si="379">SUM(AC170:AC174)</f>
        <v>3135.97</v>
      </c>
      <c r="AD169" s="208">
        <f>SUM(AD170:AD174)/AC169</f>
        <v>87.585826267470665</v>
      </c>
      <c r="AE169" s="206" t="e">
        <v>#N/A</v>
      </c>
      <c r="AF169" s="211">
        <f t="shared" ref="AF169" si="380">SUM(AF170:AF174)</f>
        <v>20</v>
      </c>
      <c r="AG169" s="208">
        <f>SUM(AG170:AG174)/AF169</f>
        <v>115.22999999999999</v>
      </c>
      <c r="AH169" s="206" t="e">
        <v>#N/A</v>
      </c>
      <c r="AI169" s="211">
        <f t="shared" ref="AI169" si="381">SUM(AI170:AI174)</f>
        <v>4645.01</v>
      </c>
      <c r="AJ169" s="208">
        <f>SUM(AJ170:AJ174)/AI169</f>
        <v>102.80133601434657</v>
      </c>
      <c r="AK169" s="206" t="e">
        <v>#N/A</v>
      </c>
      <c r="AL169" s="211">
        <f t="shared" ref="AL169" si="382">SUM(AL170:AL174)</f>
        <v>56</v>
      </c>
      <c r="AM169" s="208">
        <f>SUM(AM170:AM174)/AL169</f>
        <v>132.30000000000001</v>
      </c>
      <c r="AN169" s="206" t="e">
        <v>#N/A</v>
      </c>
      <c r="AO169" s="211">
        <f t="shared" ref="AO169" si="383">SUM(AO170:AO174)</f>
        <v>4105.5300000000007</v>
      </c>
      <c r="AP169" s="208">
        <f>SUM(AP170:AP174)/AO169</f>
        <v>113.15792594378799</v>
      </c>
      <c r="AQ169" s="206" t="e">
        <v>#N/A</v>
      </c>
      <c r="AR169" s="211">
        <f t="shared" ref="AR169" si="384">SUM(AR170:AR174)</f>
        <v>20</v>
      </c>
      <c r="AS169" s="208">
        <f>SUM(AS170:AS174)/AR169</f>
        <v>158.55000000000001</v>
      </c>
      <c r="AT169" s="206" t="e">
        <v>#N/A</v>
      </c>
      <c r="AU169" s="211">
        <f t="shared" ref="AU169" si="385">SUM(AU170:AU174)</f>
        <v>162</v>
      </c>
      <c r="AV169" s="208">
        <f>SUM(AV170:AV174)/AU169</f>
        <v>128.44222222222223</v>
      </c>
      <c r="AW169" s="206" t="e">
        <v>#N/A</v>
      </c>
      <c r="AX169" s="211">
        <f t="shared" ref="AX169" si="386">SUM(AX170:AX174)</f>
        <v>2</v>
      </c>
      <c r="AY169" s="208">
        <f>SUM(AY170:AY174)/AX169</f>
        <v>215.58</v>
      </c>
      <c r="AZ169" s="206" t="e">
        <v>#N/A</v>
      </c>
      <c r="BA169" s="211">
        <f t="shared" ref="BA169" si="387">SUM(BA170:BA174)</f>
        <v>7</v>
      </c>
      <c r="BB169" s="208">
        <f>SUM(BB170:BB174)/BA169</f>
        <v>139.44999999999999</v>
      </c>
      <c r="BC169" s="206" t="e">
        <v>#N/A</v>
      </c>
      <c r="BD169" s="211">
        <f t="shared" ref="BD169" si="388">SUM(BD170:BD174)</f>
        <v>0</v>
      </c>
      <c r="BE169" s="208">
        <v>0</v>
      </c>
      <c r="BF169" s="206" t="e">
        <v>#N/A</v>
      </c>
      <c r="BG169" s="211">
        <f t="shared" ref="BG169" si="389">SUM(BG170:BG174)</f>
        <v>5</v>
      </c>
      <c r="BH169" s="208">
        <f>SUM(BH170:BH174)/BG169</f>
        <v>155.84200000000001</v>
      </c>
      <c r="BI169" s="206" t="e">
        <v>#N/A</v>
      </c>
      <c r="BJ169" s="211">
        <f t="shared" ref="BJ169" si="390">SUM(BJ170:BJ174)</f>
        <v>0</v>
      </c>
      <c r="BK169" s="208">
        <v>0</v>
      </c>
      <c r="BL169" s="206" t="e">
        <v>#N/A</v>
      </c>
      <c r="BM169" s="206">
        <f>SUM(BM170:BM174)</f>
        <v>12196.51</v>
      </c>
      <c r="BN169" s="208">
        <f>SUM(BN170:BN174)/BM169</f>
        <v>102.41492376097753</v>
      </c>
      <c r="BO169" s="206" t="e">
        <v>#N/A</v>
      </c>
      <c r="BP169" s="206">
        <f>SUM(BP170:BP174)</f>
        <v>98</v>
      </c>
      <c r="BQ169" s="208">
        <f>SUM(BQ170:BQ174)/BP169</f>
        <v>135.87</v>
      </c>
      <c r="BR169" s="206" t="e">
        <v>#N/A</v>
      </c>
      <c r="BS169" s="206" t="e">
        <v>#N/A</v>
      </c>
      <c r="BT169" s="206" t="e">
        <v>#N/A</v>
      </c>
      <c r="BU169" s="206" t="e">
        <v>#N/A</v>
      </c>
      <c r="BV169" s="206" t="e">
        <v>#N/A</v>
      </c>
      <c r="BW169" s="206" t="e">
        <v>#N/A</v>
      </c>
      <c r="BX169" s="206" t="e">
        <v>#N/A</v>
      </c>
      <c r="BY169" s="206" t="e">
        <v>#N/A</v>
      </c>
      <c r="BZ169" s="206" t="e">
        <v>#N/A</v>
      </c>
      <c r="CA169" s="206" t="e">
        <v>#N/A</v>
      </c>
    </row>
    <row r="170" spans="2:79" x14ac:dyDescent="0.2">
      <c r="B170" s="185" t="s">
        <v>578</v>
      </c>
      <c r="C170" s="185" t="s">
        <v>579</v>
      </c>
      <c r="D170" s="186"/>
      <c r="E170" s="185" t="s">
        <v>580</v>
      </c>
      <c r="F170" s="180">
        <v>48</v>
      </c>
      <c r="G170" s="180">
        <v>48</v>
      </c>
      <c r="H170" s="180">
        <v>109.42</v>
      </c>
      <c r="I170" s="181">
        <f>VLOOKUP($B170,'[2]A - Dwelling Stock'!$B$13:$AH$463,32,FALSE)</f>
        <v>6978.51</v>
      </c>
      <c r="J170" s="182">
        <f t="shared" ref="J170:J174" si="391">I170*H170</f>
        <v>763588.56420000002</v>
      </c>
      <c r="K170" s="180">
        <v>149.86000000000001</v>
      </c>
      <c r="L170" s="182">
        <f>VLOOKUP($C170,'[2]A - Dwelling Stock'!$C$13:$AH$463,32,FALSE)</f>
        <v>98</v>
      </c>
      <c r="M170" s="182">
        <f t="shared" si="159"/>
        <v>14686.28</v>
      </c>
      <c r="N170" s="183">
        <v>101</v>
      </c>
      <c r="O170" s="181">
        <f>VLOOKUP($B170,'[2]A - Dwelling Stock'!$B$13:$AH$463,32,FALSE)</f>
        <v>6978.51</v>
      </c>
      <c r="P170" s="182">
        <f t="shared" ref="P170:P174" si="392">O170*N170</f>
        <v>704829.51</v>
      </c>
      <c r="Q170" s="180">
        <v>138.33000000000001</v>
      </c>
      <c r="R170" s="182">
        <f>VLOOKUP($C170,'[2]A - Dwelling Stock'!$C$13:$AH$463,32,FALSE)</f>
        <v>98</v>
      </c>
      <c r="S170" s="182">
        <f t="shared" si="161"/>
        <v>13556.340000000002</v>
      </c>
      <c r="T170" s="182">
        <f t="shared" ref="T170:T174" si="393">IF(O170=0,0,(P170+S170))</f>
        <v>718385.85</v>
      </c>
      <c r="U170" s="184">
        <f t="shared" ref="U170:U174" si="394">IF(O170=0,0,T170/(O170+R170))</f>
        <v>101.51696952311238</v>
      </c>
      <c r="V170" s="183">
        <v>74.58</v>
      </c>
      <c r="W170" s="182">
        <v>105</v>
      </c>
      <c r="X170" s="182">
        <f t="shared" ref="X170:X174" si="395">W170*V170</f>
        <v>7830.9</v>
      </c>
      <c r="Y170" s="180">
        <v>0</v>
      </c>
      <c r="Z170" s="180">
        <v>0</v>
      </c>
      <c r="AA170" s="182">
        <f t="shared" ref="AA170:AA174" si="396">Z170*Y170</f>
        <v>0</v>
      </c>
      <c r="AB170" s="180">
        <v>85.88</v>
      </c>
      <c r="AC170" s="180">
        <v>2118.9699999999998</v>
      </c>
      <c r="AD170" s="182">
        <f t="shared" ref="AD170:AD174" si="397">AC170*AB170</f>
        <v>181977.14359999998</v>
      </c>
      <c r="AE170" s="180">
        <v>115.23</v>
      </c>
      <c r="AF170" s="180">
        <v>20</v>
      </c>
      <c r="AG170" s="182">
        <f t="shared" ref="AG170:AG174" si="398">AF170*AE170</f>
        <v>2304.6</v>
      </c>
      <c r="AH170" s="180">
        <v>101.38</v>
      </c>
      <c r="AI170" s="180">
        <v>2384.0100000000002</v>
      </c>
      <c r="AJ170" s="182">
        <f t="shared" ref="AJ170:AJ174" si="399">AI170*AH170</f>
        <v>241690.9338</v>
      </c>
      <c r="AK170" s="180">
        <v>132.30000000000001</v>
      </c>
      <c r="AL170" s="180">
        <v>56</v>
      </c>
      <c r="AM170" s="182">
        <f t="shared" ref="AM170:AM174" si="400">AL170*AK170</f>
        <v>7408.8000000000011</v>
      </c>
      <c r="AN170" s="180">
        <v>115.49</v>
      </c>
      <c r="AO170" s="180">
        <v>2235.5300000000002</v>
      </c>
      <c r="AP170" s="182">
        <f t="shared" ref="AP170:AP174" si="401">AO170*AN170</f>
        <v>258181.3597</v>
      </c>
      <c r="AQ170" s="180">
        <v>158.55000000000001</v>
      </c>
      <c r="AR170" s="180">
        <v>20</v>
      </c>
      <c r="AS170" s="182">
        <f t="shared" ref="AS170:AS174" si="402">AR170*AQ170</f>
        <v>3171</v>
      </c>
      <c r="AT170" s="180">
        <v>131.18</v>
      </c>
      <c r="AU170" s="180">
        <v>96</v>
      </c>
      <c r="AV170" s="182">
        <f t="shared" ref="AV170:AV174" si="403">AU170*AT170</f>
        <v>12593.28</v>
      </c>
      <c r="AW170" s="180">
        <v>215.58</v>
      </c>
      <c r="AX170" s="180">
        <v>2</v>
      </c>
      <c r="AY170" s="182">
        <f t="shared" ref="AY170:AY174" si="404">AX170*AW170</f>
        <v>431.16</v>
      </c>
      <c r="AZ170" s="180">
        <v>139.44999999999999</v>
      </c>
      <c r="BA170" s="180">
        <v>7</v>
      </c>
      <c r="BB170" s="182">
        <f t="shared" ref="BB170:BB174" si="405">BA170*AZ170</f>
        <v>976.14999999999986</v>
      </c>
      <c r="BC170" s="180">
        <v>0</v>
      </c>
      <c r="BD170" s="180">
        <v>0</v>
      </c>
      <c r="BE170" s="182">
        <f t="shared" ref="BE170:BE174" si="406">BD170*BC170</f>
        <v>0</v>
      </c>
      <c r="BF170" s="180">
        <v>178.06</v>
      </c>
      <c r="BG170" s="180">
        <v>2</v>
      </c>
      <c r="BH170" s="182">
        <f t="shared" ref="BH170:BH174" si="407">BG170*BF170</f>
        <v>356.12</v>
      </c>
      <c r="BI170" s="180">
        <v>0</v>
      </c>
      <c r="BJ170" s="180">
        <v>0</v>
      </c>
      <c r="BK170" s="182">
        <f t="shared" ref="BK170:BK174" si="408">BJ170*BI170</f>
        <v>0</v>
      </c>
      <c r="BL170" s="180">
        <v>101.18</v>
      </c>
      <c r="BM170" s="180">
        <f t="shared" ref="BM170:BM174" si="409">SUM(W170,AC170,AI170,AO170,AU170,BA170,BG170)</f>
        <v>6948.51</v>
      </c>
      <c r="BN170" s="182">
        <f t="shared" ref="BN170:BN174" si="410">BM170*BL170</f>
        <v>703050.24180000008</v>
      </c>
      <c r="BO170" s="180">
        <v>135.87</v>
      </c>
      <c r="BP170" s="180">
        <f t="shared" ref="BP170:BP174" si="411">SUM(Z170,AF170,AL170,AR170,AX170,BD170,BJ170)</f>
        <v>98</v>
      </c>
      <c r="BQ170" s="182">
        <f t="shared" ref="BQ170:BQ174" si="412">BP170*BO170</f>
        <v>13315.26</v>
      </c>
      <c r="BR170" s="180">
        <v>443826.48</v>
      </c>
      <c r="BS170" s="180">
        <v>683461.45</v>
      </c>
      <c r="BT170" s="180">
        <v>348024</v>
      </c>
      <c r="BU170" s="180">
        <v>185790</v>
      </c>
      <c r="BV170" s="180">
        <v>37228083.780000001</v>
      </c>
      <c r="BW170" s="180">
        <v>0</v>
      </c>
      <c r="BX170" s="180">
        <v>389281.05</v>
      </c>
      <c r="BY170" s="180">
        <v>36838803</v>
      </c>
      <c r="BZ170" s="180">
        <v>3</v>
      </c>
      <c r="CA170" s="180">
        <v>99.1</v>
      </c>
    </row>
    <row r="171" spans="2:79" x14ac:dyDescent="0.2">
      <c r="B171" s="185" t="s">
        <v>581</v>
      </c>
      <c r="C171" s="185" t="s">
        <v>582</v>
      </c>
      <c r="D171" s="186"/>
      <c r="E171" s="185" t="s">
        <v>583</v>
      </c>
      <c r="F171" s="180">
        <v>0</v>
      </c>
      <c r="G171" s="180">
        <v>0</v>
      </c>
      <c r="H171" s="180">
        <v>0</v>
      </c>
      <c r="I171" s="181">
        <f>VLOOKUP($B171,'[2]A - Dwelling Stock'!$B$13:$AH$463,32,FALSE)</f>
        <v>0</v>
      </c>
      <c r="J171" s="182">
        <f t="shared" si="391"/>
        <v>0</v>
      </c>
      <c r="K171" s="180">
        <v>0</v>
      </c>
      <c r="L171" s="182">
        <f>VLOOKUP($C171,'[2]A - Dwelling Stock'!$C$13:$AH$463,32,FALSE)</f>
        <v>0</v>
      </c>
      <c r="M171" s="182">
        <f t="shared" si="159"/>
        <v>0</v>
      </c>
      <c r="N171" s="183">
        <v>0</v>
      </c>
      <c r="O171" s="181">
        <f>VLOOKUP($B171,'[2]A - Dwelling Stock'!$B$13:$AH$463,32,FALSE)</f>
        <v>0</v>
      </c>
      <c r="P171" s="182">
        <f t="shared" si="392"/>
        <v>0</v>
      </c>
      <c r="Q171" s="180">
        <v>0</v>
      </c>
      <c r="R171" s="182">
        <f>VLOOKUP($C171,'[2]A - Dwelling Stock'!$C$13:$AH$463,32,FALSE)</f>
        <v>0</v>
      </c>
      <c r="S171" s="182">
        <f t="shared" si="161"/>
        <v>0</v>
      </c>
      <c r="T171" s="182">
        <f t="shared" si="393"/>
        <v>0</v>
      </c>
      <c r="U171" s="184">
        <f t="shared" si="394"/>
        <v>0</v>
      </c>
      <c r="V171" s="183">
        <v>0</v>
      </c>
      <c r="W171" s="182">
        <v>0</v>
      </c>
      <c r="X171" s="182">
        <f t="shared" si="395"/>
        <v>0</v>
      </c>
      <c r="Y171" s="180">
        <v>0</v>
      </c>
      <c r="Z171" s="180">
        <v>0</v>
      </c>
      <c r="AA171" s="182">
        <f t="shared" si="396"/>
        <v>0</v>
      </c>
      <c r="AB171" s="180">
        <v>0</v>
      </c>
      <c r="AC171" s="180">
        <v>0</v>
      </c>
      <c r="AD171" s="182">
        <f t="shared" si="397"/>
        <v>0</v>
      </c>
      <c r="AE171" s="180">
        <v>0</v>
      </c>
      <c r="AF171" s="180">
        <v>0</v>
      </c>
      <c r="AG171" s="182">
        <f t="shared" si="398"/>
        <v>0</v>
      </c>
      <c r="AH171" s="180">
        <v>0</v>
      </c>
      <c r="AI171" s="180">
        <v>0</v>
      </c>
      <c r="AJ171" s="182">
        <f t="shared" si="399"/>
        <v>0</v>
      </c>
      <c r="AK171" s="180">
        <v>0</v>
      </c>
      <c r="AL171" s="180">
        <v>0</v>
      </c>
      <c r="AM171" s="182">
        <f t="shared" si="400"/>
        <v>0</v>
      </c>
      <c r="AN171" s="180">
        <v>0</v>
      </c>
      <c r="AO171" s="180">
        <v>0</v>
      </c>
      <c r="AP171" s="182">
        <f t="shared" si="401"/>
        <v>0</v>
      </c>
      <c r="AQ171" s="180">
        <v>0</v>
      </c>
      <c r="AR171" s="180">
        <v>0</v>
      </c>
      <c r="AS171" s="182">
        <f t="shared" si="402"/>
        <v>0</v>
      </c>
      <c r="AT171" s="180">
        <v>0</v>
      </c>
      <c r="AU171" s="180">
        <v>0</v>
      </c>
      <c r="AV171" s="182">
        <f t="shared" si="403"/>
        <v>0</v>
      </c>
      <c r="AW171" s="180">
        <v>0</v>
      </c>
      <c r="AX171" s="180">
        <v>0</v>
      </c>
      <c r="AY171" s="182">
        <f t="shared" si="404"/>
        <v>0</v>
      </c>
      <c r="AZ171" s="180">
        <v>0</v>
      </c>
      <c r="BA171" s="180">
        <v>0</v>
      </c>
      <c r="BB171" s="182">
        <f t="shared" si="405"/>
        <v>0</v>
      </c>
      <c r="BC171" s="180">
        <v>0</v>
      </c>
      <c r="BD171" s="180">
        <v>0</v>
      </c>
      <c r="BE171" s="182">
        <f t="shared" si="406"/>
        <v>0</v>
      </c>
      <c r="BF171" s="180">
        <v>0</v>
      </c>
      <c r="BG171" s="180">
        <v>0</v>
      </c>
      <c r="BH171" s="182">
        <f t="shared" si="407"/>
        <v>0</v>
      </c>
      <c r="BI171" s="180">
        <v>0</v>
      </c>
      <c r="BJ171" s="180">
        <v>0</v>
      </c>
      <c r="BK171" s="182">
        <f t="shared" si="408"/>
        <v>0</v>
      </c>
      <c r="BL171" s="180">
        <v>0</v>
      </c>
      <c r="BM171" s="180">
        <f t="shared" si="409"/>
        <v>0</v>
      </c>
      <c r="BN171" s="182">
        <f t="shared" si="410"/>
        <v>0</v>
      </c>
      <c r="BO171" s="180">
        <v>0</v>
      </c>
      <c r="BP171" s="180">
        <f t="shared" si="411"/>
        <v>0</v>
      </c>
      <c r="BQ171" s="182">
        <f t="shared" si="412"/>
        <v>0</v>
      </c>
      <c r="BR171" s="180">
        <v>0</v>
      </c>
      <c r="BS171" s="180">
        <v>0</v>
      </c>
      <c r="BT171" s="180">
        <v>0</v>
      </c>
      <c r="BU171" s="180">
        <v>0</v>
      </c>
      <c r="BV171" s="180">
        <v>0</v>
      </c>
      <c r="BW171" s="180">
        <v>0</v>
      </c>
      <c r="BX171" s="180">
        <v>0</v>
      </c>
      <c r="BY171" s="180">
        <v>0</v>
      </c>
      <c r="BZ171" s="180">
        <v>0</v>
      </c>
      <c r="CA171" s="180">
        <v>0</v>
      </c>
    </row>
    <row r="172" spans="2:79" x14ac:dyDescent="0.2">
      <c r="B172" s="185" t="s">
        <v>584</v>
      </c>
      <c r="C172" s="185" t="s">
        <v>585</v>
      </c>
      <c r="D172" s="186"/>
      <c r="E172" s="185" t="s">
        <v>586</v>
      </c>
      <c r="F172" s="180">
        <v>0</v>
      </c>
      <c r="G172" s="180">
        <v>0</v>
      </c>
      <c r="H172" s="180">
        <v>0</v>
      </c>
      <c r="I172" s="181">
        <f>VLOOKUP($B172,'[2]A - Dwelling Stock'!$B$13:$AH$463,32,FALSE)</f>
        <v>0</v>
      </c>
      <c r="J172" s="182">
        <f t="shared" si="391"/>
        <v>0</v>
      </c>
      <c r="K172" s="180">
        <v>0</v>
      </c>
      <c r="L172" s="182">
        <f>VLOOKUP($C172,'[2]A - Dwelling Stock'!$C$13:$AH$463,32,FALSE)</f>
        <v>0</v>
      </c>
      <c r="M172" s="182">
        <f t="shared" si="159"/>
        <v>0</v>
      </c>
      <c r="N172" s="183">
        <v>0</v>
      </c>
      <c r="O172" s="181">
        <f>VLOOKUP($B172,'[2]A - Dwelling Stock'!$B$13:$AH$463,32,FALSE)</f>
        <v>0</v>
      </c>
      <c r="P172" s="182">
        <f t="shared" si="392"/>
        <v>0</v>
      </c>
      <c r="Q172" s="180">
        <v>0</v>
      </c>
      <c r="R172" s="182">
        <f>VLOOKUP($C172,'[2]A - Dwelling Stock'!$C$13:$AH$463,32,FALSE)</f>
        <v>0</v>
      </c>
      <c r="S172" s="182">
        <f t="shared" si="161"/>
        <v>0</v>
      </c>
      <c r="T172" s="182">
        <f t="shared" si="393"/>
        <v>0</v>
      </c>
      <c r="U172" s="184">
        <f t="shared" si="394"/>
        <v>0</v>
      </c>
      <c r="V172" s="183">
        <v>0</v>
      </c>
      <c r="W172" s="182">
        <v>0</v>
      </c>
      <c r="X172" s="182">
        <f t="shared" si="395"/>
        <v>0</v>
      </c>
      <c r="Y172" s="180">
        <v>0</v>
      </c>
      <c r="Z172" s="180">
        <v>0</v>
      </c>
      <c r="AA172" s="182">
        <f t="shared" si="396"/>
        <v>0</v>
      </c>
      <c r="AB172" s="180">
        <v>0</v>
      </c>
      <c r="AC172" s="180">
        <v>0</v>
      </c>
      <c r="AD172" s="182">
        <f t="shared" si="397"/>
        <v>0</v>
      </c>
      <c r="AE172" s="180">
        <v>0</v>
      </c>
      <c r="AF172" s="180">
        <v>0</v>
      </c>
      <c r="AG172" s="182">
        <f t="shared" si="398"/>
        <v>0</v>
      </c>
      <c r="AH172" s="180">
        <v>0</v>
      </c>
      <c r="AI172" s="180">
        <v>0</v>
      </c>
      <c r="AJ172" s="182">
        <f t="shared" si="399"/>
        <v>0</v>
      </c>
      <c r="AK172" s="180">
        <v>0</v>
      </c>
      <c r="AL172" s="180">
        <v>0</v>
      </c>
      <c r="AM172" s="182">
        <f t="shared" si="400"/>
        <v>0</v>
      </c>
      <c r="AN172" s="180">
        <v>0</v>
      </c>
      <c r="AO172" s="180">
        <v>0</v>
      </c>
      <c r="AP172" s="182">
        <f t="shared" si="401"/>
        <v>0</v>
      </c>
      <c r="AQ172" s="180">
        <v>0</v>
      </c>
      <c r="AR172" s="180">
        <v>0</v>
      </c>
      <c r="AS172" s="182">
        <f t="shared" si="402"/>
        <v>0</v>
      </c>
      <c r="AT172" s="180">
        <v>0</v>
      </c>
      <c r="AU172" s="180">
        <v>0</v>
      </c>
      <c r="AV172" s="182">
        <f t="shared" si="403"/>
        <v>0</v>
      </c>
      <c r="AW172" s="180">
        <v>0</v>
      </c>
      <c r="AX172" s="180">
        <v>0</v>
      </c>
      <c r="AY172" s="182">
        <f t="shared" si="404"/>
        <v>0</v>
      </c>
      <c r="AZ172" s="180">
        <v>0</v>
      </c>
      <c r="BA172" s="180">
        <v>0</v>
      </c>
      <c r="BB172" s="182">
        <f t="shared" si="405"/>
        <v>0</v>
      </c>
      <c r="BC172" s="180">
        <v>0</v>
      </c>
      <c r="BD172" s="180">
        <v>0</v>
      </c>
      <c r="BE172" s="182">
        <f t="shared" si="406"/>
        <v>0</v>
      </c>
      <c r="BF172" s="180">
        <v>0</v>
      </c>
      <c r="BG172" s="180">
        <v>0</v>
      </c>
      <c r="BH172" s="182">
        <f t="shared" si="407"/>
        <v>0</v>
      </c>
      <c r="BI172" s="180">
        <v>0</v>
      </c>
      <c r="BJ172" s="180">
        <v>0</v>
      </c>
      <c r="BK172" s="182">
        <f t="shared" si="408"/>
        <v>0</v>
      </c>
      <c r="BL172" s="180">
        <v>0</v>
      </c>
      <c r="BM172" s="180">
        <f t="shared" si="409"/>
        <v>0</v>
      </c>
      <c r="BN172" s="182">
        <f t="shared" si="410"/>
        <v>0</v>
      </c>
      <c r="BO172" s="180">
        <v>0</v>
      </c>
      <c r="BP172" s="180">
        <f t="shared" si="411"/>
        <v>0</v>
      </c>
      <c r="BQ172" s="182">
        <f t="shared" si="412"/>
        <v>0</v>
      </c>
      <c r="BR172" s="180">
        <v>0</v>
      </c>
      <c r="BS172" s="180">
        <v>0</v>
      </c>
      <c r="BT172" s="180">
        <v>0</v>
      </c>
      <c r="BU172" s="180">
        <v>0</v>
      </c>
      <c r="BV172" s="180">
        <v>0</v>
      </c>
      <c r="BW172" s="180">
        <v>0</v>
      </c>
      <c r="BX172" s="180">
        <v>0</v>
      </c>
      <c r="BY172" s="180">
        <v>0</v>
      </c>
      <c r="BZ172" s="180">
        <v>0</v>
      </c>
      <c r="CA172" s="180">
        <v>0</v>
      </c>
    </row>
    <row r="173" spans="2:79" x14ac:dyDescent="0.2">
      <c r="B173" s="185" t="s">
        <v>587</v>
      </c>
      <c r="C173" s="185" t="s">
        <v>588</v>
      </c>
      <c r="D173" s="186"/>
      <c r="E173" s="185" t="s">
        <v>589</v>
      </c>
      <c r="F173" s="180">
        <v>0</v>
      </c>
      <c r="G173" s="180">
        <v>0</v>
      </c>
      <c r="H173" s="180">
        <v>0</v>
      </c>
      <c r="I173" s="181">
        <f>VLOOKUP($B173,'[2]A - Dwelling Stock'!$B$13:$AH$463,32,FALSE)</f>
        <v>0</v>
      </c>
      <c r="J173" s="182">
        <f t="shared" si="391"/>
        <v>0</v>
      </c>
      <c r="K173" s="180">
        <v>0</v>
      </c>
      <c r="L173" s="182">
        <f>VLOOKUP($C173,'[2]A - Dwelling Stock'!$C$13:$AH$463,32,FALSE)</f>
        <v>0</v>
      </c>
      <c r="M173" s="182">
        <f t="shared" si="159"/>
        <v>0</v>
      </c>
      <c r="N173" s="183">
        <v>0</v>
      </c>
      <c r="O173" s="181">
        <f>VLOOKUP($B173,'[2]A - Dwelling Stock'!$B$13:$AH$463,32,FALSE)</f>
        <v>0</v>
      </c>
      <c r="P173" s="182">
        <f t="shared" si="392"/>
        <v>0</v>
      </c>
      <c r="Q173" s="180">
        <v>0</v>
      </c>
      <c r="R173" s="182">
        <f>VLOOKUP($C173,'[2]A - Dwelling Stock'!$C$13:$AH$463,32,FALSE)</f>
        <v>0</v>
      </c>
      <c r="S173" s="182">
        <f t="shared" si="161"/>
        <v>0</v>
      </c>
      <c r="T173" s="182">
        <f t="shared" si="393"/>
        <v>0</v>
      </c>
      <c r="U173" s="184">
        <f t="shared" si="394"/>
        <v>0</v>
      </c>
      <c r="V173" s="183">
        <v>0</v>
      </c>
      <c r="W173" s="182">
        <v>0</v>
      </c>
      <c r="X173" s="182">
        <f t="shared" si="395"/>
        <v>0</v>
      </c>
      <c r="Y173" s="180">
        <v>0</v>
      </c>
      <c r="Z173" s="180">
        <v>0</v>
      </c>
      <c r="AA173" s="182">
        <f t="shared" si="396"/>
        <v>0</v>
      </c>
      <c r="AB173" s="180">
        <v>0</v>
      </c>
      <c r="AC173" s="180">
        <v>0</v>
      </c>
      <c r="AD173" s="182">
        <f t="shared" si="397"/>
        <v>0</v>
      </c>
      <c r="AE173" s="180">
        <v>0</v>
      </c>
      <c r="AF173" s="180">
        <v>0</v>
      </c>
      <c r="AG173" s="182">
        <f t="shared" si="398"/>
        <v>0</v>
      </c>
      <c r="AH173" s="180">
        <v>0</v>
      </c>
      <c r="AI173" s="180">
        <v>0</v>
      </c>
      <c r="AJ173" s="182">
        <f t="shared" si="399"/>
        <v>0</v>
      </c>
      <c r="AK173" s="180">
        <v>0</v>
      </c>
      <c r="AL173" s="180">
        <v>0</v>
      </c>
      <c r="AM173" s="182">
        <f t="shared" si="400"/>
        <v>0</v>
      </c>
      <c r="AN173" s="180">
        <v>0</v>
      </c>
      <c r="AO173" s="180">
        <v>0</v>
      </c>
      <c r="AP173" s="182">
        <f t="shared" si="401"/>
        <v>0</v>
      </c>
      <c r="AQ173" s="180">
        <v>0</v>
      </c>
      <c r="AR173" s="180">
        <v>0</v>
      </c>
      <c r="AS173" s="182">
        <f t="shared" si="402"/>
        <v>0</v>
      </c>
      <c r="AT173" s="180">
        <v>0</v>
      </c>
      <c r="AU173" s="180">
        <v>0</v>
      </c>
      <c r="AV173" s="182">
        <f t="shared" si="403"/>
        <v>0</v>
      </c>
      <c r="AW173" s="180">
        <v>0</v>
      </c>
      <c r="AX173" s="180">
        <v>0</v>
      </c>
      <c r="AY173" s="182">
        <f t="shared" si="404"/>
        <v>0</v>
      </c>
      <c r="AZ173" s="180">
        <v>0</v>
      </c>
      <c r="BA173" s="180">
        <v>0</v>
      </c>
      <c r="BB173" s="182">
        <f t="shared" si="405"/>
        <v>0</v>
      </c>
      <c r="BC173" s="180">
        <v>0</v>
      </c>
      <c r="BD173" s="180">
        <v>0</v>
      </c>
      <c r="BE173" s="182">
        <f t="shared" si="406"/>
        <v>0</v>
      </c>
      <c r="BF173" s="180">
        <v>0</v>
      </c>
      <c r="BG173" s="180">
        <v>0</v>
      </c>
      <c r="BH173" s="182">
        <f t="shared" si="407"/>
        <v>0</v>
      </c>
      <c r="BI173" s="180">
        <v>0</v>
      </c>
      <c r="BJ173" s="180">
        <v>0</v>
      </c>
      <c r="BK173" s="182">
        <f t="shared" si="408"/>
        <v>0</v>
      </c>
      <c r="BL173" s="180">
        <v>0</v>
      </c>
      <c r="BM173" s="180">
        <f t="shared" si="409"/>
        <v>0</v>
      </c>
      <c r="BN173" s="182">
        <f t="shared" si="410"/>
        <v>0</v>
      </c>
      <c r="BO173" s="180">
        <v>0</v>
      </c>
      <c r="BP173" s="180">
        <f t="shared" si="411"/>
        <v>0</v>
      </c>
      <c r="BQ173" s="182">
        <f t="shared" si="412"/>
        <v>0</v>
      </c>
      <c r="BR173" s="180">
        <v>0</v>
      </c>
      <c r="BS173" s="180">
        <v>0</v>
      </c>
      <c r="BT173" s="180">
        <v>0</v>
      </c>
      <c r="BU173" s="180">
        <v>0</v>
      </c>
      <c r="BV173" s="180">
        <v>0</v>
      </c>
      <c r="BW173" s="180">
        <v>0</v>
      </c>
      <c r="BX173" s="180">
        <v>0</v>
      </c>
      <c r="BY173" s="180">
        <v>0</v>
      </c>
      <c r="BZ173" s="180">
        <v>0</v>
      </c>
      <c r="CA173" s="180">
        <v>0</v>
      </c>
    </row>
    <row r="174" spans="2:79" x14ac:dyDescent="0.2">
      <c r="B174" s="185" t="s">
        <v>590</v>
      </c>
      <c r="C174" s="185" t="s">
        <v>591</v>
      </c>
      <c r="D174" s="186"/>
      <c r="E174" s="185" t="s">
        <v>592</v>
      </c>
      <c r="F174" s="180">
        <v>52</v>
      </c>
      <c r="G174" s="180">
        <v>0</v>
      </c>
      <c r="H174" s="180">
        <v>104.05</v>
      </c>
      <c r="I174" s="181">
        <f>VLOOKUP($B174,'[2]A - Dwelling Stock'!$B$13:$AH$463,32,FALSE)</f>
        <v>5248</v>
      </c>
      <c r="J174" s="182">
        <f t="shared" si="391"/>
        <v>546054.40000000002</v>
      </c>
      <c r="K174" s="180">
        <v>0</v>
      </c>
      <c r="L174" s="182">
        <f>VLOOKUP($C174,'[2]A - Dwelling Stock'!$C$13:$AH$463,32,FALSE)</f>
        <v>0</v>
      </c>
      <c r="M174" s="182">
        <f t="shared" si="159"/>
        <v>0</v>
      </c>
      <c r="N174" s="183">
        <v>104.05</v>
      </c>
      <c r="O174" s="181">
        <f>VLOOKUP($B174,'[2]A - Dwelling Stock'!$B$13:$AH$463,32,FALSE)</f>
        <v>5248</v>
      </c>
      <c r="P174" s="182">
        <f t="shared" si="392"/>
        <v>546054.40000000002</v>
      </c>
      <c r="Q174" s="180">
        <v>0</v>
      </c>
      <c r="R174" s="182">
        <f>VLOOKUP($C174,'[2]A - Dwelling Stock'!$C$13:$AH$463,32,FALSE)</f>
        <v>0</v>
      </c>
      <c r="S174" s="182">
        <f t="shared" si="161"/>
        <v>0</v>
      </c>
      <c r="T174" s="182">
        <f t="shared" si="393"/>
        <v>546054.40000000002</v>
      </c>
      <c r="U174" s="184">
        <f t="shared" si="394"/>
        <v>104.05000000000001</v>
      </c>
      <c r="V174" s="183">
        <v>77.31</v>
      </c>
      <c r="W174" s="182">
        <v>31</v>
      </c>
      <c r="X174" s="182">
        <f t="shared" si="395"/>
        <v>2396.61</v>
      </c>
      <c r="Y174" s="180">
        <v>0</v>
      </c>
      <c r="Z174" s="189">
        <v>0</v>
      </c>
      <c r="AA174" s="182">
        <f t="shared" si="396"/>
        <v>0</v>
      </c>
      <c r="AB174" s="180">
        <v>91.14</v>
      </c>
      <c r="AC174" s="180">
        <v>1017</v>
      </c>
      <c r="AD174" s="182">
        <f t="shared" si="397"/>
        <v>92689.38</v>
      </c>
      <c r="AE174" s="180">
        <v>0</v>
      </c>
      <c r="AF174" s="189">
        <v>0</v>
      </c>
      <c r="AG174" s="182">
        <f t="shared" si="398"/>
        <v>0</v>
      </c>
      <c r="AH174" s="180">
        <v>104.3</v>
      </c>
      <c r="AI174" s="180">
        <v>2261</v>
      </c>
      <c r="AJ174" s="182">
        <f t="shared" si="399"/>
        <v>235822.3</v>
      </c>
      <c r="AK174" s="180">
        <v>0</v>
      </c>
      <c r="AL174" s="189">
        <v>0</v>
      </c>
      <c r="AM174" s="182">
        <f t="shared" si="400"/>
        <v>0</v>
      </c>
      <c r="AN174" s="180">
        <v>110.37</v>
      </c>
      <c r="AO174" s="180">
        <v>1870</v>
      </c>
      <c r="AP174" s="182">
        <f t="shared" si="401"/>
        <v>206391.9</v>
      </c>
      <c r="AQ174" s="180">
        <v>0</v>
      </c>
      <c r="AR174" s="189">
        <v>0</v>
      </c>
      <c r="AS174" s="182">
        <f t="shared" si="402"/>
        <v>0</v>
      </c>
      <c r="AT174" s="180">
        <v>124.46</v>
      </c>
      <c r="AU174" s="180">
        <v>66</v>
      </c>
      <c r="AV174" s="182">
        <f t="shared" si="403"/>
        <v>8214.3599999999988</v>
      </c>
      <c r="AW174" s="180">
        <v>0</v>
      </c>
      <c r="AX174" s="189">
        <v>0</v>
      </c>
      <c r="AY174" s="182">
        <f t="shared" si="404"/>
        <v>0</v>
      </c>
      <c r="AZ174" s="180">
        <v>0</v>
      </c>
      <c r="BA174" s="180">
        <v>0</v>
      </c>
      <c r="BB174" s="182">
        <f t="shared" si="405"/>
        <v>0</v>
      </c>
      <c r="BC174" s="180">
        <v>0</v>
      </c>
      <c r="BD174" s="189">
        <v>0</v>
      </c>
      <c r="BE174" s="182">
        <f t="shared" si="406"/>
        <v>0</v>
      </c>
      <c r="BF174" s="180">
        <v>141.03</v>
      </c>
      <c r="BG174" s="180">
        <v>3</v>
      </c>
      <c r="BH174" s="182">
        <f t="shared" si="407"/>
        <v>423.09000000000003</v>
      </c>
      <c r="BI174" s="180">
        <v>0</v>
      </c>
      <c r="BJ174" s="189">
        <v>0</v>
      </c>
      <c r="BK174" s="182">
        <f t="shared" si="408"/>
        <v>0</v>
      </c>
      <c r="BL174" s="180">
        <v>104.05</v>
      </c>
      <c r="BM174" s="180">
        <f t="shared" si="409"/>
        <v>5248</v>
      </c>
      <c r="BN174" s="182">
        <f t="shared" si="410"/>
        <v>546054.40000000002</v>
      </c>
      <c r="BO174" s="180">
        <v>0</v>
      </c>
      <c r="BP174" s="180">
        <f t="shared" si="411"/>
        <v>0</v>
      </c>
      <c r="BQ174" s="182">
        <f t="shared" si="412"/>
        <v>0</v>
      </c>
      <c r="BR174" s="180">
        <v>293906.61</v>
      </c>
      <c r="BS174" s="180">
        <v>88643.85</v>
      </c>
      <c r="BT174" s="180">
        <v>308659</v>
      </c>
      <c r="BU174" s="180">
        <v>66858</v>
      </c>
      <c r="BV174" s="180">
        <v>28846622.09</v>
      </c>
      <c r="BW174" s="180">
        <v>0</v>
      </c>
      <c r="BX174" s="180">
        <v>419151.72</v>
      </c>
      <c r="BY174" s="180">
        <v>28427470</v>
      </c>
      <c r="BZ174" s="180">
        <v>1.3</v>
      </c>
      <c r="CA174" s="180">
        <v>98.9</v>
      </c>
    </row>
    <row r="175" spans="2:79" x14ac:dyDescent="0.2">
      <c r="F175" s="143"/>
      <c r="G175" s="143"/>
      <c r="H175" s="143"/>
      <c r="I175" s="174"/>
      <c r="J175" s="172"/>
      <c r="K175" s="143"/>
      <c r="L175" s="172"/>
      <c r="M175" s="182">
        <f t="shared" si="159"/>
        <v>0</v>
      </c>
      <c r="N175" s="176"/>
      <c r="O175" s="174"/>
      <c r="P175" s="172"/>
      <c r="Q175" s="143"/>
      <c r="R175" s="172"/>
      <c r="S175" s="182">
        <f t="shared" si="161"/>
        <v>0</v>
      </c>
      <c r="T175" s="182"/>
      <c r="U175" s="182"/>
      <c r="V175" s="176"/>
      <c r="W175" s="182"/>
      <c r="X175" s="172"/>
      <c r="Y175" s="143"/>
      <c r="Z175" s="180"/>
      <c r="AA175" s="172"/>
      <c r="AB175" s="143"/>
      <c r="AC175" s="180"/>
      <c r="AD175" s="172"/>
      <c r="AE175" s="143"/>
      <c r="AF175" s="180"/>
      <c r="AG175" s="172"/>
      <c r="AH175" s="143"/>
      <c r="AI175" s="180"/>
      <c r="AJ175" s="172"/>
      <c r="AK175" s="143"/>
      <c r="AL175" s="180"/>
      <c r="AM175" s="172"/>
      <c r="AN175" s="143"/>
      <c r="AO175" s="180"/>
      <c r="AP175" s="172"/>
      <c r="AQ175" s="143"/>
      <c r="AR175" s="180"/>
      <c r="AS175" s="172"/>
      <c r="AT175" s="143"/>
      <c r="AU175" s="180"/>
      <c r="AV175" s="172"/>
      <c r="AW175" s="143"/>
      <c r="AX175" s="180"/>
      <c r="AY175" s="172"/>
      <c r="AZ175" s="143"/>
      <c r="BA175" s="180"/>
      <c r="BB175" s="172"/>
      <c r="BC175" s="143"/>
      <c r="BD175" s="180"/>
      <c r="BE175" s="172"/>
      <c r="BF175" s="143"/>
      <c r="BG175" s="180"/>
      <c r="BH175" s="172"/>
      <c r="BI175" s="143"/>
      <c r="BJ175" s="180"/>
      <c r="BK175" s="172"/>
      <c r="BL175" s="143"/>
      <c r="BM175" s="143"/>
      <c r="BN175" s="172"/>
      <c r="BO175" s="143"/>
      <c r="BP175" s="143"/>
      <c r="BQ175" s="172"/>
      <c r="BR175" s="168"/>
      <c r="BS175" s="168"/>
      <c r="BT175" s="143"/>
      <c r="BU175" s="143"/>
      <c r="BV175" s="168"/>
      <c r="BW175" s="168"/>
      <c r="BX175" s="168"/>
      <c r="BY175" s="143"/>
      <c r="BZ175" s="177"/>
      <c r="CA175" s="173"/>
    </row>
    <row r="176" spans="2:79" x14ac:dyDescent="0.2">
      <c r="B176" s="185"/>
      <c r="C176" s="185" t="s">
        <v>593</v>
      </c>
      <c r="D176" s="186" t="s">
        <v>594</v>
      </c>
      <c r="E176" s="185"/>
      <c r="F176" s="228"/>
      <c r="G176" s="228"/>
      <c r="H176" s="228"/>
      <c r="I176" s="174"/>
      <c r="J176" s="172"/>
      <c r="K176" s="228"/>
      <c r="L176" s="172"/>
      <c r="M176" s="182">
        <f t="shared" si="159"/>
        <v>0</v>
      </c>
      <c r="N176" s="229"/>
      <c r="O176" s="228"/>
      <c r="P176" s="228"/>
      <c r="Q176" s="228"/>
      <c r="R176" s="228"/>
      <c r="S176" s="228"/>
      <c r="T176" s="228"/>
      <c r="U176" s="228"/>
      <c r="V176" s="229"/>
      <c r="W176" s="182"/>
      <c r="X176" s="172"/>
      <c r="Y176" s="228"/>
      <c r="Z176" s="224"/>
      <c r="AA176" s="172"/>
      <c r="AB176" s="228"/>
      <c r="AC176" s="224"/>
      <c r="AD176" s="172"/>
      <c r="AE176" s="228"/>
      <c r="AF176" s="224"/>
      <c r="AG176" s="172"/>
      <c r="AH176" s="228"/>
      <c r="AI176" s="224"/>
      <c r="AJ176" s="172"/>
      <c r="AK176" s="228"/>
      <c r="AL176" s="224"/>
      <c r="AM176" s="172"/>
      <c r="AN176" s="228"/>
      <c r="AO176" s="224"/>
      <c r="AP176" s="172"/>
      <c r="AQ176" s="228"/>
      <c r="AR176" s="224"/>
      <c r="AS176" s="172"/>
      <c r="AT176" s="228"/>
      <c r="AU176" s="224"/>
      <c r="AV176" s="172"/>
      <c r="AW176" s="228"/>
      <c r="AX176" s="224"/>
      <c r="AY176" s="172"/>
      <c r="AZ176" s="228"/>
      <c r="BA176" s="224"/>
      <c r="BB176" s="172"/>
      <c r="BC176" s="228"/>
      <c r="BD176" s="224"/>
      <c r="BE176" s="172"/>
      <c r="BF176" s="228"/>
      <c r="BG176" s="224"/>
      <c r="BH176" s="172"/>
      <c r="BI176" s="228"/>
      <c r="BJ176" s="224"/>
      <c r="BK176" s="172"/>
      <c r="BL176" s="228"/>
      <c r="BM176" s="228"/>
      <c r="BN176" s="172"/>
      <c r="BO176" s="228"/>
      <c r="BP176" s="228"/>
      <c r="BQ176" s="172"/>
      <c r="BR176" s="230"/>
      <c r="BS176" s="230"/>
      <c r="BT176" s="228"/>
      <c r="BU176" s="228"/>
      <c r="BV176" s="230"/>
      <c r="BW176" s="230"/>
      <c r="BX176" s="230"/>
      <c r="BY176" s="228"/>
      <c r="BZ176" s="231"/>
      <c r="CA176" s="232"/>
    </row>
    <row r="177" spans="2:79" x14ac:dyDescent="0.2">
      <c r="B177" s="185" t="s">
        <v>595</v>
      </c>
      <c r="C177" s="185" t="s">
        <v>596</v>
      </c>
      <c r="D177" s="186"/>
      <c r="E177" s="185" t="s">
        <v>597</v>
      </c>
      <c r="F177" s="228"/>
      <c r="G177" s="228"/>
      <c r="H177" s="228"/>
      <c r="I177" s="174"/>
      <c r="J177" s="172"/>
      <c r="K177" s="228"/>
      <c r="L177" s="172"/>
      <c r="M177" s="182">
        <f t="shared" si="159"/>
        <v>0</v>
      </c>
      <c r="N177" s="229"/>
      <c r="O177" s="228"/>
      <c r="P177" s="228"/>
      <c r="Q177" s="228"/>
      <c r="R177" s="228"/>
      <c r="S177" s="228"/>
      <c r="T177" s="228"/>
      <c r="U177" s="228"/>
      <c r="V177" s="229"/>
      <c r="W177" s="182"/>
      <c r="X177" s="172"/>
      <c r="Y177" s="228"/>
      <c r="Z177" s="224"/>
      <c r="AA177" s="172"/>
      <c r="AB177" s="228"/>
      <c r="AC177" s="224"/>
      <c r="AD177" s="172"/>
      <c r="AE177" s="228"/>
      <c r="AF177" s="224"/>
      <c r="AG177" s="172"/>
      <c r="AH177" s="228"/>
      <c r="AI177" s="224"/>
      <c r="AJ177" s="172"/>
      <c r="AK177" s="228"/>
      <c r="AL177" s="224"/>
      <c r="AM177" s="172"/>
      <c r="AN177" s="228"/>
      <c r="AO177" s="224"/>
      <c r="AP177" s="172"/>
      <c r="AQ177" s="228"/>
      <c r="AR177" s="224"/>
      <c r="AS177" s="172"/>
      <c r="AT177" s="228"/>
      <c r="AU177" s="224"/>
      <c r="AV177" s="172"/>
      <c r="AW177" s="228"/>
      <c r="AX177" s="224"/>
      <c r="AY177" s="172"/>
      <c r="AZ177" s="228"/>
      <c r="BA177" s="224"/>
      <c r="BB177" s="172"/>
      <c r="BC177" s="228"/>
      <c r="BD177" s="224"/>
      <c r="BE177" s="172"/>
      <c r="BF177" s="228"/>
      <c r="BG177" s="224"/>
      <c r="BH177" s="172"/>
      <c r="BI177" s="228"/>
      <c r="BJ177" s="224"/>
      <c r="BK177" s="172"/>
      <c r="BL177" s="228"/>
      <c r="BM177" s="228"/>
      <c r="BN177" s="172"/>
      <c r="BO177" s="228"/>
      <c r="BP177" s="228"/>
      <c r="BQ177" s="172"/>
      <c r="BR177" s="230"/>
      <c r="BS177" s="230"/>
      <c r="BT177" s="228"/>
      <c r="BU177" s="228"/>
      <c r="BV177" s="230"/>
      <c r="BW177" s="230"/>
      <c r="BX177" s="230"/>
      <c r="BY177" s="228"/>
      <c r="BZ177" s="231"/>
      <c r="CA177" s="232"/>
    </row>
    <row r="178" spans="2:79" x14ac:dyDescent="0.2">
      <c r="B178" s="185" t="s">
        <v>598</v>
      </c>
      <c r="C178" s="185" t="s">
        <v>599</v>
      </c>
      <c r="D178" s="186"/>
      <c r="E178" s="185" t="s">
        <v>600</v>
      </c>
      <c r="F178" s="228"/>
      <c r="G178" s="228"/>
      <c r="H178" s="228"/>
      <c r="I178" s="174"/>
      <c r="J178" s="172"/>
      <c r="K178" s="228"/>
      <c r="L178" s="172"/>
      <c r="M178" s="182">
        <f t="shared" si="159"/>
        <v>0</v>
      </c>
      <c r="N178" s="229"/>
      <c r="O178" s="228"/>
      <c r="P178" s="228"/>
      <c r="Q178" s="228"/>
      <c r="R178" s="228"/>
      <c r="S178" s="228"/>
      <c r="T178" s="228"/>
      <c r="U178" s="228"/>
      <c r="V178" s="229"/>
      <c r="W178" s="182"/>
      <c r="X178" s="172"/>
      <c r="Y178" s="228"/>
      <c r="Z178" s="224"/>
      <c r="AA178" s="172"/>
      <c r="AB178" s="228"/>
      <c r="AC178" s="224"/>
      <c r="AD178" s="172"/>
      <c r="AE178" s="228"/>
      <c r="AF178" s="224"/>
      <c r="AG178" s="172"/>
      <c r="AH178" s="228"/>
      <c r="AI178" s="224"/>
      <c r="AJ178" s="172"/>
      <c r="AK178" s="228"/>
      <c r="AL178" s="224"/>
      <c r="AM178" s="172"/>
      <c r="AN178" s="228"/>
      <c r="AO178" s="224"/>
      <c r="AP178" s="172"/>
      <c r="AQ178" s="228"/>
      <c r="AR178" s="224"/>
      <c r="AS178" s="172"/>
      <c r="AT178" s="228"/>
      <c r="AU178" s="224"/>
      <c r="AV178" s="172"/>
      <c r="AW178" s="228"/>
      <c r="AX178" s="224"/>
      <c r="AY178" s="172"/>
      <c r="AZ178" s="228"/>
      <c r="BA178" s="224"/>
      <c r="BB178" s="172"/>
      <c r="BC178" s="228"/>
      <c r="BD178" s="224"/>
      <c r="BE178" s="172"/>
      <c r="BF178" s="228"/>
      <c r="BG178" s="224"/>
      <c r="BH178" s="172"/>
      <c r="BI178" s="228"/>
      <c r="BJ178" s="224"/>
      <c r="BK178" s="172"/>
      <c r="BL178" s="228"/>
      <c r="BM178" s="228"/>
      <c r="BN178" s="172"/>
      <c r="BO178" s="228"/>
      <c r="BP178" s="228"/>
      <c r="BQ178" s="172"/>
      <c r="BR178" s="230"/>
      <c r="BS178" s="230"/>
      <c r="BT178" s="228"/>
      <c r="BU178" s="228"/>
      <c r="BV178" s="230"/>
      <c r="BW178" s="230"/>
      <c r="BX178" s="230"/>
      <c r="BY178" s="228"/>
      <c r="BZ178" s="231"/>
      <c r="CA178" s="232"/>
    </row>
    <row r="179" spans="2:79" x14ac:dyDescent="0.2">
      <c r="B179" s="185" t="s">
        <v>601</v>
      </c>
      <c r="C179" s="185" t="s">
        <v>602</v>
      </c>
      <c r="D179" s="186"/>
      <c r="E179" s="185" t="s">
        <v>603</v>
      </c>
      <c r="F179" s="228"/>
      <c r="G179" s="228"/>
      <c r="H179" s="228"/>
      <c r="I179" s="174"/>
      <c r="J179" s="172"/>
      <c r="K179" s="228"/>
      <c r="L179" s="172"/>
      <c r="M179" s="182">
        <f t="shared" si="159"/>
        <v>0</v>
      </c>
      <c r="N179" s="229"/>
      <c r="O179" s="228"/>
      <c r="P179" s="228"/>
      <c r="Q179" s="228"/>
      <c r="R179" s="228"/>
      <c r="S179" s="228"/>
      <c r="T179" s="228"/>
      <c r="U179" s="228"/>
      <c r="V179" s="229"/>
      <c r="W179" s="182"/>
      <c r="X179" s="172"/>
      <c r="Y179" s="228"/>
      <c r="Z179" s="224"/>
      <c r="AA179" s="172"/>
      <c r="AB179" s="228"/>
      <c r="AC179" s="224"/>
      <c r="AD179" s="172"/>
      <c r="AE179" s="228"/>
      <c r="AF179" s="224"/>
      <c r="AG179" s="172"/>
      <c r="AH179" s="228"/>
      <c r="AI179" s="224"/>
      <c r="AJ179" s="172"/>
      <c r="AK179" s="228"/>
      <c r="AL179" s="224"/>
      <c r="AM179" s="172"/>
      <c r="AN179" s="228"/>
      <c r="AO179" s="224"/>
      <c r="AP179" s="172"/>
      <c r="AQ179" s="228"/>
      <c r="AR179" s="224"/>
      <c r="AS179" s="172"/>
      <c r="AT179" s="228"/>
      <c r="AU179" s="224"/>
      <c r="AV179" s="172"/>
      <c r="AW179" s="228"/>
      <c r="AX179" s="224"/>
      <c r="AY179" s="172"/>
      <c r="AZ179" s="228"/>
      <c r="BA179" s="224"/>
      <c r="BB179" s="172"/>
      <c r="BC179" s="228"/>
      <c r="BD179" s="224"/>
      <c r="BE179" s="172"/>
      <c r="BF179" s="228"/>
      <c r="BG179" s="224"/>
      <c r="BH179" s="172"/>
      <c r="BI179" s="228"/>
      <c r="BJ179" s="224"/>
      <c r="BK179" s="172"/>
      <c r="BL179" s="228"/>
      <c r="BM179" s="228"/>
      <c r="BN179" s="172"/>
      <c r="BO179" s="228"/>
      <c r="BP179" s="228"/>
      <c r="BQ179" s="172"/>
      <c r="BR179" s="230"/>
      <c r="BS179" s="230"/>
      <c r="BT179" s="228"/>
      <c r="BU179" s="228"/>
      <c r="BV179" s="230"/>
      <c r="BW179" s="230"/>
      <c r="BX179" s="230"/>
      <c r="BY179" s="228"/>
      <c r="BZ179" s="231"/>
      <c r="CA179" s="232"/>
    </row>
    <row r="180" spans="2:79" x14ac:dyDescent="0.2">
      <c r="B180" s="185" t="s">
        <v>604</v>
      </c>
      <c r="C180" s="185" t="s">
        <v>605</v>
      </c>
      <c r="D180" s="186"/>
      <c r="E180" s="185" t="s">
        <v>606</v>
      </c>
      <c r="F180" s="228"/>
      <c r="G180" s="228"/>
      <c r="H180" s="228"/>
      <c r="I180" s="174"/>
      <c r="J180" s="172"/>
      <c r="K180" s="228"/>
      <c r="L180" s="172"/>
      <c r="M180" s="182">
        <f t="shared" si="159"/>
        <v>0</v>
      </c>
      <c r="N180" s="229"/>
      <c r="O180" s="228"/>
      <c r="P180" s="228"/>
      <c r="Q180" s="228"/>
      <c r="R180" s="228"/>
      <c r="S180" s="228"/>
      <c r="T180" s="228"/>
      <c r="U180" s="228"/>
      <c r="V180" s="229"/>
      <c r="W180" s="182"/>
      <c r="X180" s="172"/>
      <c r="Y180" s="228"/>
      <c r="Z180" s="224"/>
      <c r="AA180" s="172"/>
      <c r="AB180" s="228"/>
      <c r="AC180" s="224"/>
      <c r="AD180" s="172"/>
      <c r="AE180" s="228"/>
      <c r="AF180" s="224"/>
      <c r="AG180" s="172"/>
      <c r="AH180" s="228"/>
      <c r="AI180" s="224"/>
      <c r="AJ180" s="172"/>
      <c r="AK180" s="228"/>
      <c r="AL180" s="224"/>
      <c r="AM180" s="172"/>
      <c r="AN180" s="228"/>
      <c r="AO180" s="224"/>
      <c r="AP180" s="172"/>
      <c r="AQ180" s="228"/>
      <c r="AR180" s="224"/>
      <c r="AS180" s="172"/>
      <c r="AT180" s="228"/>
      <c r="AU180" s="224"/>
      <c r="AV180" s="172"/>
      <c r="AW180" s="228"/>
      <c r="AX180" s="224"/>
      <c r="AY180" s="172"/>
      <c r="AZ180" s="228"/>
      <c r="BA180" s="224"/>
      <c r="BB180" s="172"/>
      <c r="BC180" s="228"/>
      <c r="BD180" s="224"/>
      <c r="BE180" s="172"/>
      <c r="BF180" s="228"/>
      <c r="BG180" s="224"/>
      <c r="BH180" s="172"/>
      <c r="BI180" s="228"/>
      <c r="BJ180" s="224"/>
      <c r="BK180" s="172"/>
      <c r="BL180" s="228"/>
      <c r="BM180" s="228"/>
      <c r="BN180" s="172"/>
      <c r="BO180" s="228"/>
      <c r="BP180" s="228"/>
      <c r="BQ180" s="172"/>
      <c r="BR180" s="230"/>
      <c r="BS180" s="230"/>
      <c r="BT180" s="228"/>
      <c r="BU180" s="228"/>
      <c r="BV180" s="230"/>
      <c r="BW180" s="230"/>
      <c r="BX180" s="230"/>
      <c r="BY180" s="228"/>
      <c r="BZ180" s="231"/>
      <c r="CA180" s="232"/>
    </row>
    <row r="181" spans="2:79" x14ac:dyDescent="0.2">
      <c r="B181" s="185" t="s">
        <v>607</v>
      </c>
      <c r="C181" s="185" t="s">
        <v>608</v>
      </c>
      <c r="D181" s="186"/>
      <c r="E181" s="185" t="s">
        <v>609</v>
      </c>
      <c r="F181" s="228"/>
      <c r="G181" s="228"/>
      <c r="H181" s="228"/>
      <c r="I181" s="174"/>
      <c r="J181" s="172"/>
      <c r="K181" s="228"/>
      <c r="L181" s="172"/>
      <c r="M181" s="182">
        <f t="shared" si="159"/>
        <v>0</v>
      </c>
      <c r="N181" s="229"/>
      <c r="O181" s="228"/>
      <c r="P181" s="228"/>
      <c r="Q181" s="228"/>
      <c r="R181" s="228"/>
      <c r="S181" s="228"/>
      <c r="T181" s="228"/>
      <c r="U181" s="228"/>
      <c r="V181" s="229"/>
      <c r="W181" s="182"/>
      <c r="X181" s="172"/>
      <c r="Y181" s="228"/>
      <c r="Z181" s="224"/>
      <c r="AA181" s="172"/>
      <c r="AB181" s="228"/>
      <c r="AC181" s="224"/>
      <c r="AD181" s="172"/>
      <c r="AE181" s="228"/>
      <c r="AF181" s="224"/>
      <c r="AG181" s="172"/>
      <c r="AH181" s="228"/>
      <c r="AI181" s="224"/>
      <c r="AJ181" s="172"/>
      <c r="AK181" s="228"/>
      <c r="AL181" s="224"/>
      <c r="AM181" s="172"/>
      <c r="AN181" s="228"/>
      <c r="AO181" s="224"/>
      <c r="AP181" s="172"/>
      <c r="AQ181" s="228"/>
      <c r="AR181" s="224"/>
      <c r="AS181" s="172"/>
      <c r="AT181" s="228"/>
      <c r="AU181" s="224"/>
      <c r="AV181" s="172"/>
      <c r="AW181" s="228"/>
      <c r="AX181" s="224"/>
      <c r="AY181" s="172"/>
      <c r="AZ181" s="228"/>
      <c r="BA181" s="224"/>
      <c r="BB181" s="172"/>
      <c r="BC181" s="228"/>
      <c r="BD181" s="224"/>
      <c r="BE181" s="172"/>
      <c r="BF181" s="228"/>
      <c r="BG181" s="224"/>
      <c r="BH181" s="172"/>
      <c r="BI181" s="228"/>
      <c r="BJ181" s="224"/>
      <c r="BK181" s="172"/>
      <c r="BL181" s="228"/>
      <c r="BM181" s="228"/>
      <c r="BN181" s="172"/>
      <c r="BO181" s="228"/>
      <c r="BP181" s="228"/>
      <c r="BQ181" s="172"/>
      <c r="BR181" s="230"/>
      <c r="BS181" s="230"/>
      <c r="BT181" s="228"/>
      <c r="BU181" s="228"/>
      <c r="BV181" s="230"/>
      <c r="BW181" s="230"/>
      <c r="BX181" s="230"/>
      <c r="BY181" s="228"/>
      <c r="BZ181" s="231"/>
      <c r="CA181" s="232"/>
    </row>
    <row r="182" spans="2:79" x14ac:dyDescent="0.2">
      <c r="B182" s="185" t="s">
        <v>610</v>
      </c>
      <c r="C182" s="185" t="s">
        <v>611</v>
      </c>
      <c r="D182" s="186"/>
      <c r="E182" s="185" t="s">
        <v>612</v>
      </c>
      <c r="F182" s="228"/>
      <c r="G182" s="228"/>
      <c r="H182" s="228"/>
      <c r="I182" s="174"/>
      <c r="J182" s="172"/>
      <c r="K182" s="228"/>
      <c r="L182" s="172"/>
      <c r="M182" s="182">
        <f t="shared" si="159"/>
        <v>0</v>
      </c>
      <c r="N182" s="229"/>
      <c r="O182" s="228"/>
      <c r="P182" s="228"/>
      <c r="Q182" s="228"/>
      <c r="R182" s="228"/>
      <c r="S182" s="228"/>
      <c r="T182" s="228"/>
      <c r="U182" s="228"/>
      <c r="V182" s="229"/>
      <c r="W182" s="182"/>
      <c r="X182" s="172"/>
      <c r="Y182" s="228"/>
      <c r="Z182" s="224"/>
      <c r="AA182" s="172"/>
      <c r="AB182" s="228"/>
      <c r="AC182" s="224"/>
      <c r="AD182" s="172"/>
      <c r="AE182" s="228"/>
      <c r="AF182" s="224"/>
      <c r="AG182" s="172"/>
      <c r="AH182" s="228"/>
      <c r="AI182" s="224"/>
      <c r="AJ182" s="172"/>
      <c r="AK182" s="228"/>
      <c r="AL182" s="224"/>
      <c r="AM182" s="172"/>
      <c r="AN182" s="228"/>
      <c r="AO182" s="224"/>
      <c r="AP182" s="172"/>
      <c r="AQ182" s="228"/>
      <c r="AR182" s="224"/>
      <c r="AS182" s="172"/>
      <c r="AT182" s="228"/>
      <c r="AU182" s="224"/>
      <c r="AV182" s="172"/>
      <c r="AW182" s="228"/>
      <c r="AX182" s="224"/>
      <c r="AY182" s="172"/>
      <c r="AZ182" s="228"/>
      <c r="BA182" s="224"/>
      <c r="BB182" s="172"/>
      <c r="BC182" s="228"/>
      <c r="BD182" s="224"/>
      <c r="BE182" s="172"/>
      <c r="BF182" s="228"/>
      <c r="BG182" s="224"/>
      <c r="BH182" s="172"/>
      <c r="BI182" s="228"/>
      <c r="BJ182" s="224"/>
      <c r="BK182" s="172"/>
      <c r="BL182" s="228"/>
      <c r="BM182" s="228"/>
      <c r="BN182" s="172"/>
      <c r="BO182" s="228"/>
      <c r="BP182" s="228"/>
      <c r="BQ182" s="172"/>
      <c r="BR182" s="230"/>
      <c r="BS182" s="230"/>
      <c r="BT182" s="228"/>
      <c r="BU182" s="228"/>
      <c r="BV182" s="230"/>
      <c r="BW182" s="230"/>
      <c r="BX182" s="230"/>
      <c r="BY182" s="228"/>
      <c r="BZ182" s="231"/>
      <c r="CA182" s="232"/>
    </row>
    <row r="183" spans="2:79" x14ac:dyDescent="0.2">
      <c r="B183" s="185"/>
      <c r="C183" s="185"/>
      <c r="D183" s="186"/>
      <c r="E183" s="185"/>
      <c r="F183" s="143"/>
      <c r="G183" s="143"/>
      <c r="H183" s="143"/>
      <c r="I183" s="174"/>
      <c r="J183" s="172"/>
      <c r="K183" s="143"/>
      <c r="L183" s="172"/>
      <c r="M183" s="182">
        <f t="shared" si="159"/>
        <v>0</v>
      </c>
      <c r="N183" s="176"/>
      <c r="O183" s="174"/>
      <c r="P183" s="172"/>
      <c r="Q183" s="143"/>
      <c r="R183" s="172"/>
      <c r="S183" s="182">
        <f t="shared" si="161"/>
        <v>0</v>
      </c>
      <c r="T183" s="182"/>
      <c r="U183" s="182"/>
      <c r="V183" s="176"/>
      <c r="W183" s="182"/>
      <c r="X183" s="172"/>
      <c r="Y183" s="143"/>
      <c r="Z183" s="180"/>
      <c r="AA183" s="172"/>
      <c r="AB183" s="143"/>
      <c r="AC183" s="180"/>
      <c r="AD183" s="172"/>
      <c r="AE183" s="143"/>
      <c r="AF183" s="180"/>
      <c r="AG183" s="172"/>
      <c r="AH183" s="143"/>
      <c r="AI183" s="180"/>
      <c r="AJ183" s="172"/>
      <c r="AK183" s="143"/>
      <c r="AL183" s="180"/>
      <c r="AM183" s="172"/>
      <c r="AN183" s="143"/>
      <c r="AO183" s="180"/>
      <c r="AP183" s="172"/>
      <c r="AQ183" s="143"/>
      <c r="AR183" s="180"/>
      <c r="AS183" s="172"/>
      <c r="AT183" s="143"/>
      <c r="AU183" s="180"/>
      <c r="AV183" s="172"/>
      <c r="AW183" s="143"/>
      <c r="AX183" s="180"/>
      <c r="AY183" s="172"/>
      <c r="AZ183" s="143"/>
      <c r="BA183" s="180"/>
      <c r="BB183" s="172"/>
      <c r="BC183" s="143"/>
      <c r="BD183" s="180"/>
      <c r="BE183" s="172"/>
      <c r="BF183" s="143"/>
      <c r="BG183" s="180"/>
      <c r="BH183" s="172"/>
      <c r="BI183" s="143"/>
      <c r="BJ183" s="180"/>
      <c r="BK183" s="172"/>
      <c r="BL183" s="143"/>
      <c r="BM183" s="143"/>
      <c r="BN183" s="172"/>
      <c r="BO183" s="143"/>
      <c r="BP183" s="143"/>
      <c r="BQ183" s="172"/>
      <c r="BR183" s="168"/>
      <c r="BS183" s="168"/>
      <c r="BT183" s="143"/>
      <c r="BU183" s="143"/>
      <c r="BV183" s="168"/>
      <c r="BW183" s="168"/>
      <c r="BX183" s="168"/>
      <c r="BY183" s="143"/>
      <c r="BZ183" s="177"/>
      <c r="CA183" s="173"/>
    </row>
    <row r="184" spans="2:79" x14ac:dyDescent="0.2">
      <c r="B184" s="185"/>
      <c r="C184" s="185" t="s">
        <v>613</v>
      </c>
      <c r="D184" s="186" t="s">
        <v>614</v>
      </c>
      <c r="E184" s="185"/>
      <c r="F184" s="228"/>
      <c r="G184" s="228"/>
      <c r="H184" s="228"/>
      <c r="I184" s="174"/>
      <c r="J184" s="172"/>
      <c r="K184" s="228"/>
      <c r="L184" s="172"/>
      <c r="M184" s="182">
        <f t="shared" si="159"/>
        <v>0</v>
      </c>
      <c r="N184" s="229"/>
      <c r="O184" s="228"/>
      <c r="P184" s="228"/>
      <c r="Q184" s="228"/>
      <c r="R184" s="228"/>
      <c r="S184" s="228"/>
      <c r="T184" s="228"/>
      <c r="U184" s="228"/>
      <c r="V184" s="229"/>
      <c r="W184" s="182"/>
      <c r="X184" s="172"/>
      <c r="Y184" s="228"/>
      <c r="Z184" s="224"/>
      <c r="AA184" s="172"/>
      <c r="AB184" s="228"/>
      <c r="AC184" s="224"/>
      <c r="AD184" s="172"/>
      <c r="AE184" s="228"/>
      <c r="AF184" s="224"/>
      <c r="AG184" s="172"/>
      <c r="AH184" s="228"/>
      <c r="AI184" s="224"/>
      <c r="AJ184" s="172"/>
      <c r="AK184" s="228"/>
      <c r="AL184" s="224"/>
      <c r="AM184" s="172"/>
      <c r="AN184" s="228"/>
      <c r="AO184" s="224"/>
      <c r="AP184" s="172"/>
      <c r="AQ184" s="228"/>
      <c r="AR184" s="224"/>
      <c r="AS184" s="172"/>
      <c r="AT184" s="228"/>
      <c r="AU184" s="224"/>
      <c r="AV184" s="172"/>
      <c r="AW184" s="228"/>
      <c r="AX184" s="224"/>
      <c r="AY184" s="172"/>
      <c r="AZ184" s="228"/>
      <c r="BA184" s="224"/>
      <c r="BB184" s="172"/>
      <c r="BC184" s="228"/>
      <c r="BD184" s="224"/>
      <c r="BE184" s="172"/>
      <c r="BF184" s="228"/>
      <c r="BG184" s="224"/>
      <c r="BH184" s="172"/>
      <c r="BI184" s="228"/>
      <c r="BJ184" s="224"/>
      <c r="BK184" s="172"/>
      <c r="BL184" s="228"/>
      <c r="BM184" s="228"/>
      <c r="BN184" s="172"/>
      <c r="BO184" s="228"/>
      <c r="BP184" s="228"/>
      <c r="BQ184" s="172"/>
      <c r="BR184" s="230"/>
      <c r="BS184" s="230"/>
      <c r="BT184" s="228"/>
      <c r="BU184" s="228"/>
      <c r="BV184" s="230"/>
      <c r="BW184" s="230"/>
      <c r="BX184" s="230"/>
      <c r="BY184" s="228"/>
      <c r="BZ184" s="231"/>
      <c r="CA184" s="232"/>
    </row>
    <row r="185" spans="2:79" x14ac:dyDescent="0.2">
      <c r="B185" s="185" t="s">
        <v>615</v>
      </c>
      <c r="C185" s="185" t="s">
        <v>616</v>
      </c>
      <c r="D185" s="186"/>
      <c r="E185" s="185" t="s">
        <v>617</v>
      </c>
      <c r="F185" s="228"/>
      <c r="G185" s="228"/>
      <c r="H185" s="228"/>
      <c r="I185" s="174"/>
      <c r="J185" s="172"/>
      <c r="K185" s="228"/>
      <c r="L185" s="172"/>
      <c r="M185" s="182">
        <f t="shared" ref="M185:M248" si="413">L185*K185</f>
        <v>0</v>
      </c>
      <c r="N185" s="229"/>
      <c r="O185" s="228"/>
      <c r="P185" s="228"/>
      <c r="Q185" s="228"/>
      <c r="R185" s="228"/>
      <c r="S185" s="228"/>
      <c r="T185" s="228"/>
      <c r="U185" s="228"/>
      <c r="V185" s="229"/>
      <c r="W185" s="182"/>
      <c r="X185" s="172"/>
      <c r="Y185" s="228"/>
      <c r="Z185" s="224"/>
      <c r="AA185" s="172"/>
      <c r="AB185" s="228"/>
      <c r="AC185" s="224"/>
      <c r="AD185" s="172"/>
      <c r="AE185" s="228"/>
      <c r="AF185" s="224"/>
      <c r="AG185" s="172"/>
      <c r="AH185" s="228"/>
      <c r="AI185" s="224"/>
      <c r="AJ185" s="172"/>
      <c r="AK185" s="228"/>
      <c r="AL185" s="224"/>
      <c r="AM185" s="172"/>
      <c r="AN185" s="228"/>
      <c r="AO185" s="224"/>
      <c r="AP185" s="172"/>
      <c r="AQ185" s="228"/>
      <c r="AR185" s="224"/>
      <c r="AS185" s="172"/>
      <c r="AT185" s="228"/>
      <c r="AU185" s="224"/>
      <c r="AV185" s="172"/>
      <c r="AW185" s="228"/>
      <c r="AX185" s="224"/>
      <c r="AY185" s="172"/>
      <c r="AZ185" s="228"/>
      <c r="BA185" s="224"/>
      <c r="BB185" s="172"/>
      <c r="BC185" s="228"/>
      <c r="BD185" s="224"/>
      <c r="BE185" s="172"/>
      <c r="BF185" s="228"/>
      <c r="BG185" s="224"/>
      <c r="BH185" s="172"/>
      <c r="BI185" s="228"/>
      <c r="BJ185" s="224"/>
      <c r="BK185" s="172"/>
      <c r="BL185" s="228"/>
      <c r="BM185" s="228"/>
      <c r="BN185" s="172"/>
      <c r="BO185" s="228"/>
      <c r="BP185" s="228"/>
      <c r="BQ185" s="172"/>
      <c r="BR185" s="230"/>
      <c r="BS185" s="230"/>
      <c r="BT185" s="228"/>
      <c r="BU185" s="228"/>
      <c r="BV185" s="230"/>
      <c r="BW185" s="230"/>
      <c r="BX185" s="230"/>
      <c r="BY185" s="228"/>
      <c r="BZ185" s="231"/>
      <c r="CA185" s="232"/>
    </row>
    <row r="186" spans="2:79" x14ac:dyDescent="0.2">
      <c r="B186" s="185" t="s">
        <v>618</v>
      </c>
      <c r="C186" s="185" t="s">
        <v>619</v>
      </c>
      <c r="D186" s="186"/>
      <c r="E186" s="185" t="s">
        <v>620</v>
      </c>
      <c r="F186" s="228"/>
      <c r="G186" s="228"/>
      <c r="H186" s="228"/>
      <c r="I186" s="174"/>
      <c r="J186" s="172"/>
      <c r="K186" s="228"/>
      <c r="L186" s="172"/>
      <c r="M186" s="182">
        <f t="shared" si="413"/>
        <v>0</v>
      </c>
      <c r="N186" s="229"/>
      <c r="O186" s="228"/>
      <c r="P186" s="228"/>
      <c r="Q186" s="228"/>
      <c r="R186" s="228"/>
      <c r="S186" s="228"/>
      <c r="T186" s="228"/>
      <c r="U186" s="228"/>
      <c r="V186" s="229"/>
      <c r="W186" s="182"/>
      <c r="X186" s="172"/>
      <c r="Y186" s="228"/>
      <c r="Z186" s="224"/>
      <c r="AA186" s="172"/>
      <c r="AB186" s="228"/>
      <c r="AC186" s="224"/>
      <c r="AD186" s="172"/>
      <c r="AE186" s="228"/>
      <c r="AF186" s="224"/>
      <c r="AG186" s="172"/>
      <c r="AH186" s="228"/>
      <c r="AI186" s="224"/>
      <c r="AJ186" s="172"/>
      <c r="AK186" s="228"/>
      <c r="AL186" s="224"/>
      <c r="AM186" s="172"/>
      <c r="AN186" s="228"/>
      <c r="AO186" s="224"/>
      <c r="AP186" s="172"/>
      <c r="AQ186" s="228"/>
      <c r="AR186" s="224"/>
      <c r="AS186" s="172"/>
      <c r="AT186" s="228"/>
      <c r="AU186" s="224"/>
      <c r="AV186" s="172"/>
      <c r="AW186" s="228"/>
      <c r="AX186" s="224"/>
      <c r="AY186" s="172"/>
      <c r="AZ186" s="228"/>
      <c r="BA186" s="224"/>
      <c r="BB186" s="172"/>
      <c r="BC186" s="228"/>
      <c r="BD186" s="224"/>
      <c r="BE186" s="172"/>
      <c r="BF186" s="228"/>
      <c r="BG186" s="224"/>
      <c r="BH186" s="172"/>
      <c r="BI186" s="228"/>
      <c r="BJ186" s="224"/>
      <c r="BK186" s="172"/>
      <c r="BL186" s="228"/>
      <c r="BM186" s="228"/>
      <c r="BN186" s="172"/>
      <c r="BO186" s="228"/>
      <c r="BP186" s="228"/>
      <c r="BQ186" s="172"/>
      <c r="BR186" s="230"/>
      <c r="BS186" s="230"/>
      <c r="BT186" s="228"/>
      <c r="BU186" s="228"/>
      <c r="BV186" s="230"/>
      <c r="BW186" s="230"/>
      <c r="BX186" s="230"/>
      <c r="BY186" s="228"/>
      <c r="BZ186" s="231"/>
      <c r="CA186" s="232"/>
    </row>
    <row r="187" spans="2:79" x14ac:dyDescent="0.2">
      <c r="B187" s="185" t="s">
        <v>222</v>
      </c>
      <c r="C187" s="185" t="s">
        <v>621</v>
      </c>
      <c r="D187" s="186"/>
      <c r="E187" s="185" t="s">
        <v>224</v>
      </c>
      <c r="F187" s="228"/>
      <c r="G187" s="228"/>
      <c r="H187" s="228"/>
      <c r="I187" s="174"/>
      <c r="J187" s="172"/>
      <c r="K187" s="228"/>
      <c r="L187" s="172"/>
      <c r="M187" s="182">
        <f t="shared" si="413"/>
        <v>0</v>
      </c>
      <c r="N187" s="229"/>
      <c r="O187" s="228"/>
      <c r="P187" s="228"/>
      <c r="Q187" s="228"/>
      <c r="R187" s="228"/>
      <c r="S187" s="228"/>
      <c r="T187" s="228"/>
      <c r="U187" s="228"/>
      <c r="V187" s="229"/>
      <c r="W187" s="182"/>
      <c r="X187" s="172"/>
      <c r="Y187" s="228"/>
      <c r="Z187" s="224"/>
      <c r="AA187" s="172"/>
      <c r="AB187" s="228"/>
      <c r="AC187" s="224"/>
      <c r="AD187" s="172"/>
      <c r="AE187" s="228"/>
      <c r="AF187" s="224"/>
      <c r="AG187" s="172"/>
      <c r="AH187" s="228"/>
      <c r="AI187" s="224"/>
      <c r="AJ187" s="172"/>
      <c r="AK187" s="228"/>
      <c r="AL187" s="224"/>
      <c r="AM187" s="172"/>
      <c r="AN187" s="228"/>
      <c r="AO187" s="224"/>
      <c r="AP187" s="172"/>
      <c r="AQ187" s="228"/>
      <c r="AR187" s="224"/>
      <c r="AS187" s="172"/>
      <c r="AT187" s="228"/>
      <c r="AU187" s="224"/>
      <c r="AV187" s="172"/>
      <c r="AW187" s="228"/>
      <c r="AX187" s="224"/>
      <c r="AY187" s="172"/>
      <c r="AZ187" s="228"/>
      <c r="BA187" s="224"/>
      <c r="BB187" s="172"/>
      <c r="BC187" s="228"/>
      <c r="BD187" s="224"/>
      <c r="BE187" s="172"/>
      <c r="BF187" s="228"/>
      <c r="BG187" s="224"/>
      <c r="BH187" s="172"/>
      <c r="BI187" s="228"/>
      <c r="BJ187" s="224"/>
      <c r="BK187" s="172"/>
      <c r="BL187" s="228"/>
      <c r="BM187" s="228"/>
      <c r="BN187" s="172"/>
      <c r="BO187" s="228"/>
      <c r="BP187" s="228"/>
      <c r="BQ187" s="172"/>
      <c r="BR187" s="230"/>
      <c r="BS187" s="230"/>
      <c r="BT187" s="228"/>
      <c r="BU187" s="228"/>
      <c r="BV187" s="230"/>
      <c r="BW187" s="230"/>
      <c r="BX187" s="230"/>
      <c r="BY187" s="228"/>
      <c r="BZ187" s="231"/>
      <c r="CA187" s="232"/>
    </row>
    <row r="188" spans="2:79" x14ac:dyDescent="0.2">
      <c r="B188" s="185" t="s">
        <v>622</v>
      </c>
      <c r="C188" s="185" t="s">
        <v>623</v>
      </c>
      <c r="D188" s="186"/>
      <c r="E188" s="185" t="s">
        <v>624</v>
      </c>
      <c r="F188" s="228"/>
      <c r="G188" s="228"/>
      <c r="H188" s="228"/>
      <c r="I188" s="174"/>
      <c r="J188" s="172"/>
      <c r="K188" s="228"/>
      <c r="L188" s="172"/>
      <c r="M188" s="182">
        <f t="shared" si="413"/>
        <v>0</v>
      </c>
      <c r="N188" s="229"/>
      <c r="O188" s="228"/>
      <c r="P188" s="228"/>
      <c r="Q188" s="228"/>
      <c r="R188" s="228"/>
      <c r="S188" s="228"/>
      <c r="T188" s="228"/>
      <c r="U188" s="228"/>
      <c r="V188" s="229"/>
      <c r="W188" s="182"/>
      <c r="X188" s="172"/>
      <c r="Y188" s="228"/>
      <c r="Z188" s="224"/>
      <c r="AA188" s="172"/>
      <c r="AB188" s="228"/>
      <c r="AC188" s="224"/>
      <c r="AD188" s="172"/>
      <c r="AE188" s="228"/>
      <c r="AF188" s="224"/>
      <c r="AG188" s="172"/>
      <c r="AH188" s="228"/>
      <c r="AI188" s="224"/>
      <c r="AJ188" s="172"/>
      <c r="AK188" s="228"/>
      <c r="AL188" s="224"/>
      <c r="AM188" s="172"/>
      <c r="AN188" s="228"/>
      <c r="AO188" s="224"/>
      <c r="AP188" s="172"/>
      <c r="AQ188" s="228"/>
      <c r="AR188" s="224"/>
      <c r="AS188" s="172"/>
      <c r="AT188" s="228"/>
      <c r="AU188" s="224"/>
      <c r="AV188" s="172"/>
      <c r="AW188" s="228"/>
      <c r="AX188" s="224"/>
      <c r="AY188" s="172"/>
      <c r="AZ188" s="228"/>
      <c r="BA188" s="224"/>
      <c r="BB188" s="172"/>
      <c r="BC188" s="228"/>
      <c r="BD188" s="224"/>
      <c r="BE188" s="172"/>
      <c r="BF188" s="228"/>
      <c r="BG188" s="224"/>
      <c r="BH188" s="172"/>
      <c r="BI188" s="228"/>
      <c r="BJ188" s="224"/>
      <c r="BK188" s="172"/>
      <c r="BL188" s="228"/>
      <c r="BM188" s="228"/>
      <c r="BN188" s="172"/>
      <c r="BO188" s="228"/>
      <c r="BP188" s="228"/>
      <c r="BQ188" s="172"/>
      <c r="BR188" s="230"/>
      <c r="BS188" s="230"/>
      <c r="BT188" s="228"/>
      <c r="BU188" s="228"/>
      <c r="BV188" s="230"/>
      <c r="BW188" s="230"/>
      <c r="BX188" s="230"/>
      <c r="BY188" s="228"/>
      <c r="BZ188" s="231"/>
      <c r="CA188" s="232"/>
    </row>
    <row r="189" spans="2:79" x14ac:dyDescent="0.2">
      <c r="B189" s="185" t="s">
        <v>625</v>
      </c>
      <c r="C189" s="185" t="s">
        <v>626</v>
      </c>
      <c r="D189" s="186"/>
      <c r="E189" s="185" t="s">
        <v>627</v>
      </c>
      <c r="F189" s="228"/>
      <c r="G189" s="228"/>
      <c r="H189" s="228"/>
      <c r="I189" s="174"/>
      <c r="J189" s="172"/>
      <c r="K189" s="228"/>
      <c r="L189" s="172"/>
      <c r="M189" s="182">
        <f t="shared" si="413"/>
        <v>0</v>
      </c>
      <c r="N189" s="229"/>
      <c r="O189" s="228"/>
      <c r="P189" s="228"/>
      <c r="Q189" s="228"/>
      <c r="R189" s="228"/>
      <c r="S189" s="228"/>
      <c r="T189" s="228"/>
      <c r="U189" s="228"/>
      <c r="V189" s="229"/>
      <c r="W189" s="182"/>
      <c r="X189" s="172"/>
      <c r="Y189" s="228"/>
      <c r="Z189" s="224"/>
      <c r="AA189" s="172"/>
      <c r="AB189" s="228"/>
      <c r="AC189" s="224"/>
      <c r="AD189" s="172"/>
      <c r="AE189" s="228"/>
      <c r="AF189" s="224"/>
      <c r="AG189" s="172"/>
      <c r="AH189" s="228"/>
      <c r="AI189" s="224"/>
      <c r="AJ189" s="172"/>
      <c r="AK189" s="228"/>
      <c r="AL189" s="224"/>
      <c r="AM189" s="172"/>
      <c r="AN189" s="228"/>
      <c r="AO189" s="224"/>
      <c r="AP189" s="172"/>
      <c r="AQ189" s="228"/>
      <c r="AR189" s="224"/>
      <c r="AS189" s="172"/>
      <c r="AT189" s="228"/>
      <c r="AU189" s="224"/>
      <c r="AV189" s="172"/>
      <c r="AW189" s="228"/>
      <c r="AX189" s="224"/>
      <c r="AY189" s="172"/>
      <c r="AZ189" s="228"/>
      <c r="BA189" s="224"/>
      <c r="BB189" s="172"/>
      <c r="BC189" s="228"/>
      <c r="BD189" s="224"/>
      <c r="BE189" s="172"/>
      <c r="BF189" s="228"/>
      <c r="BG189" s="224"/>
      <c r="BH189" s="172"/>
      <c r="BI189" s="228"/>
      <c r="BJ189" s="224"/>
      <c r="BK189" s="172"/>
      <c r="BL189" s="228"/>
      <c r="BM189" s="228"/>
      <c r="BN189" s="172"/>
      <c r="BO189" s="228"/>
      <c r="BP189" s="228"/>
      <c r="BQ189" s="172"/>
      <c r="BR189" s="230"/>
      <c r="BS189" s="230"/>
      <c r="BT189" s="228"/>
      <c r="BU189" s="228"/>
      <c r="BV189" s="230"/>
      <c r="BW189" s="230"/>
      <c r="BX189" s="230"/>
      <c r="BY189" s="228"/>
      <c r="BZ189" s="231"/>
      <c r="CA189" s="232"/>
    </row>
    <row r="190" spans="2:79" x14ac:dyDescent="0.2">
      <c r="B190" s="185" t="s">
        <v>628</v>
      </c>
      <c r="C190" s="185" t="s">
        <v>629</v>
      </c>
      <c r="D190" s="186"/>
      <c r="E190" s="185" t="s">
        <v>630</v>
      </c>
      <c r="F190" s="228"/>
      <c r="G190" s="228"/>
      <c r="H190" s="228"/>
      <c r="I190" s="174"/>
      <c r="J190" s="172"/>
      <c r="K190" s="228"/>
      <c r="L190" s="172"/>
      <c r="M190" s="182">
        <f t="shared" si="413"/>
        <v>0</v>
      </c>
      <c r="N190" s="229"/>
      <c r="O190" s="228"/>
      <c r="P190" s="228"/>
      <c r="Q190" s="228"/>
      <c r="R190" s="228"/>
      <c r="S190" s="228"/>
      <c r="T190" s="228"/>
      <c r="U190" s="228"/>
      <c r="V190" s="229"/>
      <c r="W190" s="182"/>
      <c r="X190" s="172"/>
      <c r="Y190" s="228"/>
      <c r="Z190" s="224"/>
      <c r="AA190" s="172"/>
      <c r="AB190" s="228"/>
      <c r="AC190" s="224"/>
      <c r="AD190" s="172"/>
      <c r="AE190" s="228"/>
      <c r="AF190" s="224"/>
      <c r="AG190" s="172"/>
      <c r="AH190" s="228"/>
      <c r="AI190" s="224"/>
      <c r="AJ190" s="172"/>
      <c r="AK190" s="228"/>
      <c r="AL190" s="224"/>
      <c r="AM190" s="172"/>
      <c r="AN190" s="228"/>
      <c r="AO190" s="224"/>
      <c r="AP190" s="172"/>
      <c r="AQ190" s="228"/>
      <c r="AR190" s="224"/>
      <c r="AS190" s="172"/>
      <c r="AT190" s="228"/>
      <c r="AU190" s="224"/>
      <c r="AV190" s="172"/>
      <c r="AW190" s="228"/>
      <c r="AX190" s="224"/>
      <c r="AY190" s="172"/>
      <c r="AZ190" s="228"/>
      <c r="BA190" s="224"/>
      <c r="BB190" s="172"/>
      <c r="BC190" s="228"/>
      <c r="BD190" s="224"/>
      <c r="BE190" s="172"/>
      <c r="BF190" s="228"/>
      <c r="BG190" s="224"/>
      <c r="BH190" s="172"/>
      <c r="BI190" s="228"/>
      <c r="BJ190" s="224"/>
      <c r="BK190" s="172"/>
      <c r="BL190" s="228"/>
      <c r="BM190" s="228"/>
      <c r="BN190" s="172"/>
      <c r="BO190" s="228"/>
      <c r="BP190" s="228"/>
      <c r="BQ190" s="172"/>
      <c r="BR190" s="230"/>
      <c r="BS190" s="230"/>
      <c r="BT190" s="228"/>
      <c r="BU190" s="228"/>
      <c r="BV190" s="230"/>
      <c r="BW190" s="230"/>
      <c r="BX190" s="230"/>
      <c r="BY190" s="228"/>
      <c r="BZ190" s="231"/>
      <c r="CA190" s="232"/>
    </row>
    <row r="191" spans="2:79" x14ac:dyDescent="0.2">
      <c r="B191" s="185" t="s">
        <v>631</v>
      </c>
      <c r="C191" s="185" t="s">
        <v>632</v>
      </c>
      <c r="D191" s="186"/>
      <c r="E191" s="185" t="s">
        <v>633</v>
      </c>
      <c r="F191" s="228"/>
      <c r="G191" s="228"/>
      <c r="H191" s="228"/>
      <c r="I191" s="174"/>
      <c r="J191" s="172"/>
      <c r="K191" s="228"/>
      <c r="L191" s="172"/>
      <c r="M191" s="182">
        <f t="shared" si="413"/>
        <v>0</v>
      </c>
      <c r="N191" s="229"/>
      <c r="O191" s="228"/>
      <c r="P191" s="228"/>
      <c r="Q191" s="228"/>
      <c r="R191" s="228"/>
      <c r="S191" s="228"/>
      <c r="T191" s="228"/>
      <c r="U191" s="228"/>
      <c r="V191" s="229"/>
      <c r="W191" s="182"/>
      <c r="X191" s="172"/>
      <c r="Y191" s="228"/>
      <c r="Z191" s="224"/>
      <c r="AA191" s="172"/>
      <c r="AB191" s="228"/>
      <c r="AC191" s="224"/>
      <c r="AD191" s="172"/>
      <c r="AE191" s="228"/>
      <c r="AF191" s="224"/>
      <c r="AG191" s="172"/>
      <c r="AH191" s="228"/>
      <c r="AI191" s="224"/>
      <c r="AJ191" s="172"/>
      <c r="AK191" s="228"/>
      <c r="AL191" s="224"/>
      <c r="AM191" s="172"/>
      <c r="AN191" s="228"/>
      <c r="AO191" s="224"/>
      <c r="AP191" s="172"/>
      <c r="AQ191" s="228"/>
      <c r="AR191" s="224"/>
      <c r="AS191" s="172"/>
      <c r="AT191" s="228"/>
      <c r="AU191" s="224"/>
      <c r="AV191" s="172"/>
      <c r="AW191" s="228"/>
      <c r="AX191" s="224"/>
      <c r="AY191" s="172"/>
      <c r="AZ191" s="228"/>
      <c r="BA191" s="224"/>
      <c r="BB191" s="172"/>
      <c r="BC191" s="228"/>
      <c r="BD191" s="224"/>
      <c r="BE191" s="172"/>
      <c r="BF191" s="228"/>
      <c r="BG191" s="224"/>
      <c r="BH191" s="172"/>
      <c r="BI191" s="228"/>
      <c r="BJ191" s="224"/>
      <c r="BK191" s="172"/>
      <c r="BL191" s="228"/>
      <c r="BM191" s="228"/>
      <c r="BN191" s="172"/>
      <c r="BO191" s="228"/>
      <c r="BP191" s="228"/>
      <c r="BQ191" s="172"/>
      <c r="BR191" s="230"/>
      <c r="BS191" s="230"/>
      <c r="BT191" s="228"/>
      <c r="BU191" s="228"/>
      <c r="BV191" s="230"/>
      <c r="BW191" s="230"/>
      <c r="BX191" s="230"/>
      <c r="BY191" s="228"/>
      <c r="BZ191" s="231"/>
      <c r="CA191" s="232"/>
    </row>
    <row r="192" spans="2:79" x14ac:dyDescent="0.2">
      <c r="F192" s="143"/>
      <c r="G192" s="143"/>
      <c r="H192" s="143"/>
      <c r="I192" s="174"/>
      <c r="J192" s="172"/>
      <c r="K192" s="143"/>
      <c r="L192" s="172"/>
      <c r="M192" s="182">
        <f t="shared" si="413"/>
        <v>0</v>
      </c>
      <c r="N192" s="176"/>
      <c r="O192" s="174"/>
      <c r="P192" s="172"/>
      <c r="Q192" s="143"/>
      <c r="R192" s="172"/>
      <c r="S192" s="182">
        <f t="shared" ref="S192:S255" si="414">R192*Q192</f>
        <v>0</v>
      </c>
      <c r="T192" s="182"/>
      <c r="U192" s="182"/>
      <c r="V192" s="176"/>
      <c r="W192" s="182"/>
      <c r="X192" s="172"/>
      <c r="Y192" s="143"/>
      <c r="Z192" s="180"/>
      <c r="AA192" s="172"/>
      <c r="AB192" s="143"/>
      <c r="AC192" s="180"/>
      <c r="AD192" s="172"/>
      <c r="AE192" s="143"/>
      <c r="AF192" s="180"/>
      <c r="AG192" s="172"/>
      <c r="AH192" s="143"/>
      <c r="AI192" s="180"/>
      <c r="AJ192" s="172"/>
      <c r="AK192" s="143"/>
      <c r="AL192" s="180"/>
      <c r="AM192" s="172"/>
      <c r="AN192" s="143"/>
      <c r="AO192" s="180"/>
      <c r="AP192" s="172"/>
      <c r="AQ192" s="143"/>
      <c r="AR192" s="180"/>
      <c r="AS192" s="172"/>
      <c r="AT192" s="143"/>
      <c r="AU192" s="180"/>
      <c r="AV192" s="172"/>
      <c r="AW192" s="143"/>
      <c r="AX192" s="180"/>
      <c r="AY192" s="172"/>
      <c r="AZ192" s="143"/>
      <c r="BA192" s="180"/>
      <c r="BB192" s="172"/>
      <c r="BC192" s="143"/>
      <c r="BD192" s="180"/>
      <c r="BE192" s="172"/>
      <c r="BF192" s="143"/>
      <c r="BG192" s="180"/>
      <c r="BH192" s="172"/>
      <c r="BI192" s="143"/>
      <c r="BJ192" s="180"/>
      <c r="BK192" s="172"/>
      <c r="BL192" s="143"/>
      <c r="BM192" s="143"/>
      <c r="BN192" s="172"/>
      <c r="BO192" s="143"/>
      <c r="BP192" s="143"/>
      <c r="BQ192" s="172"/>
      <c r="BR192" s="168"/>
      <c r="BS192" s="168"/>
      <c r="BT192" s="143"/>
      <c r="BU192" s="143"/>
      <c r="BV192" s="168"/>
      <c r="BW192" s="168"/>
      <c r="BX192" s="168"/>
      <c r="BY192" s="143"/>
      <c r="BZ192" s="177"/>
      <c r="CA192" s="173"/>
    </row>
    <row r="193" spans="2:79" s="203" customFormat="1" x14ac:dyDescent="0.2">
      <c r="B193" s="204"/>
      <c r="C193" s="204" t="s">
        <v>634</v>
      </c>
      <c r="D193" s="205" t="s">
        <v>635</v>
      </c>
      <c r="E193" s="204"/>
      <c r="F193" s="206" t="e">
        <v>#N/A</v>
      </c>
      <c r="G193" s="206" t="e">
        <v>#N/A</v>
      </c>
      <c r="H193" s="206" t="e">
        <v>#N/A</v>
      </c>
      <c r="I193" s="207">
        <f>VLOOKUP($C193,'[2]A - Dwelling Stock'!$C$13:$AH$463,31,FALSE)</f>
        <v>2660</v>
      </c>
      <c r="J193" s="208">
        <f>SUM(J194:J199)/I193</f>
        <v>83.38</v>
      </c>
      <c r="K193" s="206" t="e">
        <v>#N/A</v>
      </c>
      <c r="L193" s="195">
        <f>VLOOKUP($C193,'[2]A - Dwelling Stock'!$C$13:$AH$463,32,FALSE)</f>
        <v>0</v>
      </c>
      <c r="M193" s="208">
        <v>0</v>
      </c>
      <c r="N193" s="209" t="e">
        <v>#N/A</v>
      </c>
      <c r="O193" s="207">
        <f>VLOOKUP($C193,'[2]A - Dwelling Stock'!$C$13:$AH$463,31,FALSE)</f>
        <v>2660</v>
      </c>
      <c r="P193" s="208">
        <f>SUM(P194:P199)/O193</f>
        <v>76.97</v>
      </c>
      <c r="Q193" s="206" t="e">
        <v>#N/A</v>
      </c>
      <c r="R193" s="195">
        <f>VLOOKUP($C193,'[2]A - Dwelling Stock'!$C$13:$AH$463,32,FALSE)</f>
        <v>0</v>
      </c>
      <c r="S193" s="208">
        <v>0</v>
      </c>
      <c r="T193" s="208"/>
      <c r="U193" s="208">
        <f>SUM(T194:T199)/(O193+R193)</f>
        <v>76.97</v>
      </c>
      <c r="V193" s="209" t="e">
        <v>#N/A</v>
      </c>
      <c r="W193" s="210">
        <f t="shared" ref="W193" si="415">SUM(W194:W199)</f>
        <v>0</v>
      </c>
      <c r="X193" s="208">
        <v>0</v>
      </c>
      <c r="Y193" s="206" t="e">
        <v>#N/A</v>
      </c>
      <c r="Z193" s="211">
        <f t="shared" ref="Z193" si="416">SUM(Z194:Z199)</f>
        <v>0</v>
      </c>
      <c r="AA193" s="208">
        <v>0</v>
      </c>
      <c r="AB193" s="206" t="e">
        <v>#N/A</v>
      </c>
      <c r="AC193" s="211">
        <f t="shared" ref="AC193" si="417">SUM(AC194:AC199)</f>
        <v>1082</v>
      </c>
      <c r="AD193" s="208">
        <f>SUM(AD194:AD199)/AC193</f>
        <v>66.63</v>
      </c>
      <c r="AE193" s="206" t="e">
        <v>#N/A</v>
      </c>
      <c r="AF193" s="211">
        <f t="shared" ref="AF193" si="418">SUM(AF194:AF199)</f>
        <v>0</v>
      </c>
      <c r="AG193" s="208">
        <v>0</v>
      </c>
      <c r="AH193" s="206" t="e">
        <v>#N/A</v>
      </c>
      <c r="AI193" s="211">
        <f t="shared" ref="AI193" si="419">SUM(AI194:AI199)</f>
        <v>684</v>
      </c>
      <c r="AJ193" s="208">
        <f>SUM(AJ194:AJ199)/AI193</f>
        <v>76.13</v>
      </c>
      <c r="AK193" s="206" t="e">
        <v>#N/A</v>
      </c>
      <c r="AL193" s="211">
        <f t="shared" ref="AL193" si="420">SUM(AL194:AL199)</f>
        <v>0</v>
      </c>
      <c r="AM193" s="208">
        <v>0</v>
      </c>
      <c r="AN193" s="206" t="e">
        <v>#N/A</v>
      </c>
      <c r="AO193" s="211">
        <f t="shared" ref="AO193" si="421">SUM(AO194:AO199)</f>
        <v>816</v>
      </c>
      <c r="AP193" s="208">
        <f>SUM(AP194:AP199)/AO193</f>
        <v>86.89</v>
      </c>
      <c r="AQ193" s="206" t="e">
        <v>#N/A</v>
      </c>
      <c r="AR193" s="211">
        <f t="shared" ref="AR193" si="422">SUM(AR194:AR199)</f>
        <v>0</v>
      </c>
      <c r="AS193" s="208">
        <v>0</v>
      </c>
      <c r="AT193" s="206" t="e">
        <v>#N/A</v>
      </c>
      <c r="AU193" s="211">
        <f t="shared" ref="AU193" si="423">SUM(AU194:AU199)</f>
        <v>74</v>
      </c>
      <c r="AV193" s="208">
        <f>SUM(AV194:AV199)/AU193</f>
        <v>94.69</v>
      </c>
      <c r="AW193" s="206" t="e">
        <v>#N/A</v>
      </c>
      <c r="AX193" s="211">
        <f t="shared" ref="AX193" si="424">SUM(AX194:AX199)</f>
        <v>0</v>
      </c>
      <c r="AY193" s="208">
        <v>0</v>
      </c>
      <c r="AZ193" s="206" t="e">
        <v>#N/A</v>
      </c>
      <c r="BA193" s="211">
        <f t="shared" ref="BA193" si="425">SUM(BA194:BA199)</f>
        <v>4</v>
      </c>
      <c r="BB193" s="208">
        <f>SUM(BB194:BB199)/BA193</f>
        <v>102.7</v>
      </c>
      <c r="BC193" s="206" t="e">
        <v>#N/A</v>
      </c>
      <c r="BD193" s="211">
        <f t="shared" ref="BD193" si="426">SUM(BD194:BD199)</f>
        <v>0</v>
      </c>
      <c r="BE193" s="208">
        <v>0</v>
      </c>
      <c r="BF193" s="206" t="e">
        <v>#N/A</v>
      </c>
      <c r="BG193" s="211">
        <f t="shared" ref="BG193" si="427">SUM(BG194:BG199)</f>
        <v>0</v>
      </c>
      <c r="BH193" s="208">
        <v>0</v>
      </c>
      <c r="BI193" s="206" t="e">
        <v>#N/A</v>
      </c>
      <c r="BJ193" s="211">
        <f t="shared" ref="BJ193" si="428">SUM(BJ194:BJ199)</f>
        <v>0</v>
      </c>
      <c r="BK193" s="208">
        <v>0</v>
      </c>
      <c r="BL193" s="206" t="e">
        <v>#N/A</v>
      </c>
      <c r="BM193" s="206">
        <f>SUM(BM194:BM199)</f>
        <v>2660</v>
      </c>
      <c r="BN193" s="208">
        <v>0</v>
      </c>
      <c r="BO193" s="206" t="e">
        <v>#N/A</v>
      </c>
      <c r="BP193" s="206">
        <f>SUM(BP194:BP199)</f>
        <v>0</v>
      </c>
      <c r="BQ193" s="208">
        <v>0</v>
      </c>
      <c r="BR193" s="206" t="e">
        <v>#N/A</v>
      </c>
      <c r="BS193" s="206" t="e">
        <v>#N/A</v>
      </c>
      <c r="BT193" s="206" t="e">
        <v>#N/A</v>
      </c>
      <c r="BU193" s="206" t="e">
        <v>#N/A</v>
      </c>
      <c r="BV193" s="206" t="e">
        <v>#N/A</v>
      </c>
      <c r="BW193" s="206" t="e">
        <v>#N/A</v>
      </c>
      <c r="BX193" s="206" t="e">
        <v>#N/A</v>
      </c>
      <c r="BY193" s="206" t="e">
        <v>#N/A</v>
      </c>
      <c r="BZ193" s="206" t="e">
        <v>#N/A</v>
      </c>
      <c r="CA193" s="206" t="e">
        <v>#N/A</v>
      </c>
    </row>
    <row r="194" spans="2:79" x14ac:dyDescent="0.2">
      <c r="B194" s="185" t="s">
        <v>636</v>
      </c>
      <c r="C194" s="185" t="s">
        <v>637</v>
      </c>
      <c r="D194" s="186"/>
      <c r="E194" s="185" t="s">
        <v>638</v>
      </c>
      <c r="F194" s="180">
        <v>0</v>
      </c>
      <c r="G194" s="180">
        <v>0</v>
      </c>
      <c r="H194" s="180">
        <v>0</v>
      </c>
      <c r="I194" s="181">
        <f>VLOOKUP($B194,'[2]A - Dwelling Stock'!$B$13:$AH$463,32,FALSE)</f>
        <v>0</v>
      </c>
      <c r="J194" s="182">
        <f t="shared" ref="J194:J199" si="429">I194*H194</f>
        <v>0</v>
      </c>
      <c r="K194" s="180">
        <v>0</v>
      </c>
      <c r="L194" s="182">
        <f>VLOOKUP($C194,'[2]A - Dwelling Stock'!$C$13:$AH$463,32,FALSE)</f>
        <v>0</v>
      </c>
      <c r="M194" s="182">
        <f t="shared" si="413"/>
        <v>0</v>
      </c>
      <c r="N194" s="183">
        <v>0</v>
      </c>
      <c r="O194" s="181">
        <f>VLOOKUP($B194,'[2]A - Dwelling Stock'!$B$13:$AH$463,32,FALSE)</f>
        <v>0</v>
      </c>
      <c r="P194" s="182">
        <f t="shared" ref="P194:P199" si="430">O194*N194</f>
        <v>0</v>
      </c>
      <c r="Q194" s="180">
        <v>0</v>
      </c>
      <c r="R194" s="182">
        <f>VLOOKUP($C194,'[2]A - Dwelling Stock'!$C$13:$AH$463,32,FALSE)</f>
        <v>0</v>
      </c>
      <c r="S194" s="182">
        <f t="shared" si="414"/>
        <v>0</v>
      </c>
      <c r="T194" s="182">
        <f t="shared" ref="T194:T199" si="431">IF(O194=0,0,(P194+S194))</f>
        <v>0</v>
      </c>
      <c r="U194" s="184">
        <f t="shared" ref="U194:U199" si="432">IF(O194=0,0,T194/(O194+R194))</f>
        <v>0</v>
      </c>
      <c r="V194" s="183">
        <v>0</v>
      </c>
      <c r="W194" s="182">
        <v>0</v>
      </c>
      <c r="X194" s="182">
        <f t="shared" ref="X194:X199" si="433">W194*V194</f>
        <v>0</v>
      </c>
      <c r="Y194" s="180">
        <v>0</v>
      </c>
      <c r="Z194" s="180">
        <v>0</v>
      </c>
      <c r="AA194" s="182">
        <f t="shared" ref="AA194:AA199" si="434">Z194*Y194</f>
        <v>0</v>
      </c>
      <c r="AB194" s="180">
        <v>0</v>
      </c>
      <c r="AC194" s="180">
        <v>0</v>
      </c>
      <c r="AD194" s="182">
        <f t="shared" ref="AD194:AD199" si="435">AC194*AB194</f>
        <v>0</v>
      </c>
      <c r="AE194" s="180">
        <v>0</v>
      </c>
      <c r="AF194" s="180">
        <v>0</v>
      </c>
      <c r="AG194" s="182">
        <f t="shared" ref="AG194:AG199" si="436">AF194*AE194</f>
        <v>0</v>
      </c>
      <c r="AH194" s="180">
        <v>0</v>
      </c>
      <c r="AI194" s="180">
        <v>0</v>
      </c>
      <c r="AJ194" s="182">
        <f t="shared" ref="AJ194:AJ199" si="437">AI194*AH194</f>
        <v>0</v>
      </c>
      <c r="AK194" s="180">
        <v>0</v>
      </c>
      <c r="AL194" s="180">
        <v>0</v>
      </c>
      <c r="AM194" s="182">
        <f t="shared" ref="AM194:AM199" si="438">AL194*AK194</f>
        <v>0</v>
      </c>
      <c r="AN194" s="180">
        <v>0</v>
      </c>
      <c r="AO194" s="180">
        <v>0</v>
      </c>
      <c r="AP194" s="182">
        <f t="shared" ref="AP194:AP199" si="439">AO194*AN194</f>
        <v>0</v>
      </c>
      <c r="AQ194" s="180">
        <v>0</v>
      </c>
      <c r="AR194" s="180">
        <v>0</v>
      </c>
      <c r="AS194" s="182">
        <f t="shared" ref="AS194:AS199" si="440">AR194*AQ194</f>
        <v>0</v>
      </c>
      <c r="AT194" s="180">
        <v>0</v>
      </c>
      <c r="AU194" s="180">
        <v>0</v>
      </c>
      <c r="AV194" s="182">
        <f t="shared" ref="AV194:AV199" si="441">AU194*AT194</f>
        <v>0</v>
      </c>
      <c r="AW194" s="180">
        <v>0</v>
      </c>
      <c r="AX194" s="180">
        <v>0</v>
      </c>
      <c r="AY194" s="182">
        <f t="shared" ref="AY194:AY199" si="442">AX194*AW194</f>
        <v>0</v>
      </c>
      <c r="AZ194" s="180">
        <v>0</v>
      </c>
      <c r="BA194" s="180">
        <v>0</v>
      </c>
      <c r="BB194" s="182">
        <f t="shared" ref="BB194:BB199" si="443">BA194*AZ194</f>
        <v>0</v>
      </c>
      <c r="BC194" s="180">
        <v>0</v>
      </c>
      <c r="BD194" s="180">
        <v>0</v>
      </c>
      <c r="BE194" s="182">
        <f t="shared" ref="BE194:BE199" si="444">BD194*BC194</f>
        <v>0</v>
      </c>
      <c r="BF194" s="180">
        <v>0</v>
      </c>
      <c r="BG194" s="180">
        <v>0</v>
      </c>
      <c r="BH194" s="182">
        <f t="shared" ref="BH194:BH199" si="445">BG194*BF194</f>
        <v>0</v>
      </c>
      <c r="BI194" s="180">
        <v>0</v>
      </c>
      <c r="BJ194" s="180">
        <v>0</v>
      </c>
      <c r="BK194" s="182">
        <f t="shared" ref="BK194:BK199" si="446">BJ194*BI194</f>
        <v>0</v>
      </c>
      <c r="BL194" s="180">
        <v>0</v>
      </c>
      <c r="BM194" s="180">
        <f t="shared" ref="BM194:BM199" si="447">SUM(W194,AC194,AI194,AO194,AU194,BA194,BG194)</f>
        <v>0</v>
      </c>
      <c r="BN194" s="182">
        <f t="shared" ref="BN194:BN199" si="448">BM194*BL194</f>
        <v>0</v>
      </c>
      <c r="BO194" s="180">
        <v>0</v>
      </c>
      <c r="BP194" s="180">
        <f t="shared" ref="BP194:BP199" si="449">SUM(Z194,AF194,AL194,AR194,AX194,BD194,BJ194)</f>
        <v>0</v>
      </c>
      <c r="BQ194" s="182">
        <f t="shared" ref="BQ194:BQ199" si="450">BP194*BO194</f>
        <v>0</v>
      </c>
      <c r="BR194" s="180">
        <v>0</v>
      </c>
      <c r="BS194" s="180">
        <v>0</v>
      </c>
      <c r="BT194" s="180">
        <v>0</v>
      </c>
      <c r="BU194" s="180">
        <v>0</v>
      </c>
      <c r="BV194" s="180">
        <v>0</v>
      </c>
      <c r="BW194" s="180">
        <v>0</v>
      </c>
      <c r="BX194" s="180">
        <v>0</v>
      </c>
      <c r="BY194" s="180">
        <v>0</v>
      </c>
      <c r="BZ194" s="180">
        <v>0</v>
      </c>
      <c r="CA194" s="180">
        <v>0</v>
      </c>
    </row>
    <row r="195" spans="2:79" x14ac:dyDescent="0.2">
      <c r="B195" s="185" t="s">
        <v>639</v>
      </c>
      <c r="C195" s="185" t="s">
        <v>640</v>
      </c>
      <c r="D195" s="186"/>
      <c r="E195" s="185" t="s">
        <v>641</v>
      </c>
      <c r="F195" s="180">
        <v>48</v>
      </c>
      <c r="G195" s="180">
        <v>0</v>
      </c>
      <c r="H195" s="180">
        <v>83.38</v>
      </c>
      <c r="I195" s="181">
        <f>VLOOKUP($B195,'[2]A - Dwelling Stock'!$B$13:$AH$463,32,FALSE)</f>
        <v>2660</v>
      </c>
      <c r="J195" s="182">
        <f t="shared" si="429"/>
        <v>221790.8</v>
      </c>
      <c r="K195" s="180">
        <v>0</v>
      </c>
      <c r="L195" s="182">
        <f>VLOOKUP($C195,'[2]A - Dwelling Stock'!$C$13:$AH$463,32,FALSE)</f>
        <v>0</v>
      </c>
      <c r="M195" s="182">
        <f t="shared" si="413"/>
        <v>0</v>
      </c>
      <c r="N195" s="183">
        <v>76.97</v>
      </c>
      <c r="O195" s="181">
        <f>VLOOKUP($B195,'[2]A - Dwelling Stock'!$B$13:$AH$463,32,FALSE)</f>
        <v>2660</v>
      </c>
      <c r="P195" s="182">
        <f t="shared" si="430"/>
        <v>204740.19999999998</v>
      </c>
      <c r="Q195" s="180">
        <v>0</v>
      </c>
      <c r="R195" s="182">
        <f>VLOOKUP($C195,'[2]A - Dwelling Stock'!$C$13:$AH$463,32,FALSE)</f>
        <v>0</v>
      </c>
      <c r="S195" s="182">
        <f t="shared" si="414"/>
        <v>0</v>
      </c>
      <c r="T195" s="182">
        <f t="shared" si="431"/>
        <v>204740.19999999998</v>
      </c>
      <c r="U195" s="184">
        <f t="shared" si="432"/>
        <v>76.97</v>
      </c>
      <c r="V195" s="183">
        <v>0</v>
      </c>
      <c r="W195" s="182">
        <v>0</v>
      </c>
      <c r="X195" s="182">
        <f t="shared" si="433"/>
        <v>0</v>
      </c>
      <c r="Y195" s="180">
        <v>0</v>
      </c>
      <c r="Z195" s="180">
        <v>0</v>
      </c>
      <c r="AA195" s="182">
        <f t="shared" si="434"/>
        <v>0</v>
      </c>
      <c r="AB195" s="180">
        <v>66.63</v>
      </c>
      <c r="AC195" s="180">
        <v>1082</v>
      </c>
      <c r="AD195" s="182">
        <f t="shared" si="435"/>
        <v>72093.659999999989</v>
      </c>
      <c r="AE195" s="180">
        <v>0</v>
      </c>
      <c r="AF195" s="180">
        <v>0</v>
      </c>
      <c r="AG195" s="182">
        <f t="shared" si="436"/>
        <v>0</v>
      </c>
      <c r="AH195" s="180">
        <v>76.13</v>
      </c>
      <c r="AI195" s="180">
        <v>684</v>
      </c>
      <c r="AJ195" s="182">
        <f t="shared" si="437"/>
        <v>52072.92</v>
      </c>
      <c r="AK195" s="180">
        <v>0</v>
      </c>
      <c r="AL195" s="180">
        <v>0</v>
      </c>
      <c r="AM195" s="182">
        <f t="shared" si="438"/>
        <v>0</v>
      </c>
      <c r="AN195" s="180">
        <v>86.89</v>
      </c>
      <c r="AO195" s="180">
        <v>816</v>
      </c>
      <c r="AP195" s="182">
        <f t="shared" si="439"/>
        <v>70902.240000000005</v>
      </c>
      <c r="AQ195" s="180">
        <v>0</v>
      </c>
      <c r="AR195" s="180">
        <v>0</v>
      </c>
      <c r="AS195" s="182">
        <f t="shared" si="440"/>
        <v>0</v>
      </c>
      <c r="AT195" s="180">
        <v>94.69</v>
      </c>
      <c r="AU195" s="180">
        <v>74</v>
      </c>
      <c r="AV195" s="182">
        <f t="shared" si="441"/>
        <v>7007.0599999999995</v>
      </c>
      <c r="AW195" s="180">
        <v>0</v>
      </c>
      <c r="AX195" s="180">
        <v>0</v>
      </c>
      <c r="AY195" s="182">
        <f t="shared" si="442"/>
        <v>0</v>
      </c>
      <c r="AZ195" s="180">
        <v>102.7</v>
      </c>
      <c r="BA195" s="180">
        <v>4</v>
      </c>
      <c r="BB195" s="182">
        <f t="shared" si="443"/>
        <v>410.8</v>
      </c>
      <c r="BC195" s="180">
        <v>0</v>
      </c>
      <c r="BD195" s="180">
        <v>0</v>
      </c>
      <c r="BE195" s="182">
        <f t="shared" si="444"/>
        <v>0</v>
      </c>
      <c r="BF195" s="180">
        <v>0</v>
      </c>
      <c r="BG195" s="180">
        <v>0</v>
      </c>
      <c r="BH195" s="182">
        <f t="shared" si="445"/>
        <v>0</v>
      </c>
      <c r="BI195" s="180">
        <v>0</v>
      </c>
      <c r="BJ195" s="180">
        <v>0</v>
      </c>
      <c r="BK195" s="182">
        <f t="shared" si="446"/>
        <v>0</v>
      </c>
      <c r="BL195" s="180">
        <v>76.97</v>
      </c>
      <c r="BM195" s="180">
        <f t="shared" si="447"/>
        <v>2660</v>
      </c>
      <c r="BN195" s="182">
        <f t="shared" si="448"/>
        <v>204740.19999999998</v>
      </c>
      <c r="BO195" s="180">
        <v>0</v>
      </c>
      <c r="BP195" s="180">
        <f t="shared" si="449"/>
        <v>0</v>
      </c>
      <c r="BQ195" s="182">
        <f t="shared" si="450"/>
        <v>0</v>
      </c>
      <c r="BR195" s="180">
        <v>372887</v>
      </c>
      <c r="BS195" s="180">
        <v>228685</v>
      </c>
      <c r="BT195" s="180">
        <v>372887</v>
      </c>
      <c r="BU195" s="180">
        <v>107827</v>
      </c>
      <c r="BV195" s="180">
        <v>11416157</v>
      </c>
      <c r="BW195" s="180">
        <v>0</v>
      </c>
      <c r="BX195" s="180">
        <v>149535</v>
      </c>
      <c r="BY195" s="180">
        <v>11266622</v>
      </c>
      <c r="BZ195" s="180">
        <v>5.3</v>
      </c>
      <c r="CA195" s="180">
        <v>96.7</v>
      </c>
    </row>
    <row r="196" spans="2:79" x14ac:dyDescent="0.2">
      <c r="B196" s="185" t="s">
        <v>642</v>
      </c>
      <c r="C196" s="185" t="s">
        <v>643</v>
      </c>
      <c r="D196" s="186"/>
      <c r="E196" s="185" t="s">
        <v>644</v>
      </c>
      <c r="F196" s="180">
        <v>0</v>
      </c>
      <c r="G196" s="180">
        <v>0</v>
      </c>
      <c r="H196" s="180">
        <v>0</v>
      </c>
      <c r="I196" s="181">
        <f>VLOOKUP($B196,'[2]A - Dwelling Stock'!$B$13:$AH$463,32,FALSE)</f>
        <v>0</v>
      </c>
      <c r="J196" s="182">
        <f t="shared" si="429"/>
        <v>0</v>
      </c>
      <c r="K196" s="180">
        <v>0</v>
      </c>
      <c r="L196" s="182">
        <f>VLOOKUP($C196,'[2]A - Dwelling Stock'!$C$13:$AH$463,32,FALSE)</f>
        <v>0</v>
      </c>
      <c r="M196" s="182">
        <f t="shared" si="413"/>
        <v>0</v>
      </c>
      <c r="N196" s="183">
        <v>0</v>
      </c>
      <c r="O196" s="181">
        <f>VLOOKUP($B196,'[2]A - Dwelling Stock'!$B$13:$AH$463,32,FALSE)</f>
        <v>0</v>
      </c>
      <c r="P196" s="182">
        <f t="shared" si="430"/>
        <v>0</v>
      </c>
      <c r="Q196" s="180">
        <v>0</v>
      </c>
      <c r="R196" s="182">
        <f>VLOOKUP($C196,'[2]A - Dwelling Stock'!$C$13:$AH$463,32,FALSE)</f>
        <v>0</v>
      </c>
      <c r="S196" s="182">
        <f t="shared" si="414"/>
        <v>0</v>
      </c>
      <c r="T196" s="182">
        <f t="shared" si="431"/>
        <v>0</v>
      </c>
      <c r="U196" s="184">
        <f t="shared" si="432"/>
        <v>0</v>
      </c>
      <c r="V196" s="183">
        <v>0</v>
      </c>
      <c r="W196" s="182">
        <v>0</v>
      </c>
      <c r="X196" s="182">
        <f t="shared" si="433"/>
        <v>0</v>
      </c>
      <c r="Y196" s="180">
        <v>0</v>
      </c>
      <c r="Z196" s="180">
        <v>0</v>
      </c>
      <c r="AA196" s="182">
        <f t="shared" si="434"/>
        <v>0</v>
      </c>
      <c r="AB196" s="180">
        <v>0</v>
      </c>
      <c r="AC196" s="180">
        <v>0</v>
      </c>
      <c r="AD196" s="182">
        <f t="shared" si="435"/>
        <v>0</v>
      </c>
      <c r="AE196" s="180">
        <v>0</v>
      </c>
      <c r="AF196" s="180">
        <v>0</v>
      </c>
      <c r="AG196" s="182">
        <f t="shared" si="436"/>
        <v>0</v>
      </c>
      <c r="AH196" s="180">
        <v>0</v>
      </c>
      <c r="AI196" s="180">
        <v>0</v>
      </c>
      <c r="AJ196" s="182">
        <f t="shared" si="437"/>
        <v>0</v>
      </c>
      <c r="AK196" s="180">
        <v>0</v>
      </c>
      <c r="AL196" s="180">
        <v>0</v>
      </c>
      <c r="AM196" s="182">
        <f t="shared" si="438"/>
        <v>0</v>
      </c>
      <c r="AN196" s="180">
        <v>0</v>
      </c>
      <c r="AO196" s="180">
        <v>0</v>
      </c>
      <c r="AP196" s="182">
        <f t="shared" si="439"/>
        <v>0</v>
      </c>
      <c r="AQ196" s="180">
        <v>0</v>
      </c>
      <c r="AR196" s="180">
        <v>0</v>
      </c>
      <c r="AS196" s="182">
        <f t="shared" si="440"/>
        <v>0</v>
      </c>
      <c r="AT196" s="180">
        <v>0</v>
      </c>
      <c r="AU196" s="180">
        <v>0</v>
      </c>
      <c r="AV196" s="182">
        <f t="shared" si="441"/>
        <v>0</v>
      </c>
      <c r="AW196" s="180">
        <v>0</v>
      </c>
      <c r="AX196" s="180">
        <v>0</v>
      </c>
      <c r="AY196" s="182">
        <f t="shared" si="442"/>
        <v>0</v>
      </c>
      <c r="AZ196" s="180">
        <v>0</v>
      </c>
      <c r="BA196" s="180">
        <v>0</v>
      </c>
      <c r="BB196" s="182">
        <f t="shared" si="443"/>
        <v>0</v>
      </c>
      <c r="BC196" s="180">
        <v>0</v>
      </c>
      <c r="BD196" s="180">
        <v>0</v>
      </c>
      <c r="BE196" s="182">
        <f t="shared" si="444"/>
        <v>0</v>
      </c>
      <c r="BF196" s="180">
        <v>0</v>
      </c>
      <c r="BG196" s="180">
        <v>0</v>
      </c>
      <c r="BH196" s="182">
        <f t="shared" si="445"/>
        <v>0</v>
      </c>
      <c r="BI196" s="180">
        <v>0</v>
      </c>
      <c r="BJ196" s="180">
        <v>0</v>
      </c>
      <c r="BK196" s="182">
        <f t="shared" si="446"/>
        <v>0</v>
      </c>
      <c r="BL196" s="180">
        <v>0</v>
      </c>
      <c r="BM196" s="180">
        <f t="shared" si="447"/>
        <v>0</v>
      </c>
      <c r="BN196" s="182">
        <f t="shared" si="448"/>
        <v>0</v>
      </c>
      <c r="BO196" s="180">
        <v>0</v>
      </c>
      <c r="BP196" s="180">
        <f t="shared" si="449"/>
        <v>0</v>
      </c>
      <c r="BQ196" s="182">
        <f t="shared" si="450"/>
        <v>0</v>
      </c>
      <c r="BR196" s="180">
        <v>0</v>
      </c>
      <c r="BS196" s="180">
        <v>0</v>
      </c>
      <c r="BT196" s="180">
        <v>0</v>
      </c>
      <c r="BU196" s="180">
        <v>0</v>
      </c>
      <c r="BV196" s="180">
        <v>0</v>
      </c>
      <c r="BW196" s="180">
        <v>0</v>
      </c>
      <c r="BX196" s="180">
        <v>0</v>
      </c>
      <c r="BY196" s="180">
        <v>0</v>
      </c>
      <c r="BZ196" s="180">
        <v>0</v>
      </c>
      <c r="CA196" s="180">
        <v>0</v>
      </c>
    </row>
    <row r="197" spans="2:79" x14ac:dyDescent="0.2">
      <c r="B197" s="185" t="s">
        <v>645</v>
      </c>
      <c r="C197" s="185" t="s">
        <v>646</v>
      </c>
      <c r="D197" s="186"/>
      <c r="E197" s="185" t="s">
        <v>647</v>
      </c>
      <c r="F197" s="180">
        <v>0</v>
      </c>
      <c r="G197" s="180">
        <v>0</v>
      </c>
      <c r="H197" s="180">
        <v>0</v>
      </c>
      <c r="I197" s="181">
        <f>VLOOKUP($B197,'[2]A - Dwelling Stock'!$B$13:$AH$463,32,FALSE)</f>
        <v>0</v>
      </c>
      <c r="J197" s="182">
        <f t="shared" si="429"/>
        <v>0</v>
      </c>
      <c r="K197" s="180">
        <v>0</v>
      </c>
      <c r="L197" s="182">
        <f>VLOOKUP($C197,'[2]A - Dwelling Stock'!$C$13:$AH$463,32,FALSE)</f>
        <v>0</v>
      </c>
      <c r="M197" s="182">
        <f t="shared" si="413"/>
        <v>0</v>
      </c>
      <c r="N197" s="183">
        <v>0</v>
      </c>
      <c r="O197" s="181">
        <f>VLOOKUP($B197,'[2]A - Dwelling Stock'!$B$13:$AH$463,32,FALSE)</f>
        <v>0</v>
      </c>
      <c r="P197" s="182">
        <f t="shared" si="430"/>
        <v>0</v>
      </c>
      <c r="Q197" s="180">
        <v>0</v>
      </c>
      <c r="R197" s="182">
        <f>VLOOKUP($C197,'[2]A - Dwelling Stock'!$C$13:$AH$463,32,FALSE)</f>
        <v>0</v>
      </c>
      <c r="S197" s="182">
        <f t="shared" si="414"/>
        <v>0</v>
      </c>
      <c r="T197" s="182">
        <f t="shared" si="431"/>
        <v>0</v>
      </c>
      <c r="U197" s="184">
        <f t="shared" si="432"/>
        <v>0</v>
      </c>
      <c r="V197" s="183">
        <v>0</v>
      </c>
      <c r="W197" s="182">
        <v>0</v>
      </c>
      <c r="X197" s="182">
        <f t="shared" si="433"/>
        <v>0</v>
      </c>
      <c r="Y197" s="180">
        <v>0</v>
      </c>
      <c r="Z197" s="180">
        <v>0</v>
      </c>
      <c r="AA197" s="182">
        <f t="shared" si="434"/>
        <v>0</v>
      </c>
      <c r="AB197" s="180">
        <v>0</v>
      </c>
      <c r="AC197" s="180">
        <v>0</v>
      </c>
      <c r="AD197" s="182">
        <f t="shared" si="435"/>
        <v>0</v>
      </c>
      <c r="AE197" s="180">
        <v>0</v>
      </c>
      <c r="AF197" s="180">
        <v>0</v>
      </c>
      <c r="AG197" s="182">
        <f t="shared" si="436"/>
        <v>0</v>
      </c>
      <c r="AH197" s="180">
        <v>0</v>
      </c>
      <c r="AI197" s="180">
        <v>0</v>
      </c>
      <c r="AJ197" s="182">
        <f t="shared" si="437"/>
        <v>0</v>
      </c>
      <c r="AK197" s="180">
        <v>0</v>
      </c>
      <c r="AL197" s="180">
        <v>0</v>
      </c>
      <c r="AM197" s="182">
        <f t="shared" si="438"/>
        <v>0</v>
      </c>
      <c r="AN197" s="180">
        <v>0</v>
      </c>
      <c r="AO197" s="180">
        <v>0</v>
      </c>
      <c r="AP197" s="182">
        <f t="shared" si="439"/>
        <v>0</v>
      </c>
      <c r="AQ197" s="180">
        <v>0</v>
      </c>
      <c r="AR197" s="180">
        <v>0</v>
      </c>
      <c r="AS197" s="182">
        <f t="shared" si="440"/>
        <v>0</v>
      </c>
      <c r="AT197" s="180">
        <v>0</v>
      </c>
      <c r="AU197" s="180">
        <v>0</v>
      </c>
      <c r="AV197" s="182">
        <f t="shared" si="441"/>
        <v>0</v>
      </c>
      <c r="AW197" s="180">
        <v>0</v>
      </c>
      <c r="AX197" s="180">
        <v>0</v>
      </c>
      <c r="AY197" s="182">
        <f t="shared" si="442"/>
        <v>0</v>
      </c>
      <c r="AZ197" s="180">
        <v>0</v>
      </c>
      <c r="BA197" s="180">
        <v>0</v>
      </c>
      <c r="BB197" s="182">
        <f t="shared" si="443"/>
        <v>0</v>
      </c>
      <c r="BC197" s="180">
        <v>0</v>
      </c>
      <c r="BD197" s="180">
        <v>0</v>
      </c>
      <c r="BE197" s="182">
        <f t="shared" si="444"/>
        <v>0</v>
      </c>
      <c r="BF197" s="180">
        <v>0</v>
      </c>
      <c r="BG197" s="180">
        <v>0</v>
      </c>
      <c r="BH197" s="182">
        <f t="shared" si="445"/>
        <v>0</v>
      </c>
      <c r="BI197" s="180">
        <v>0</v>
      </c>
      <c r="BJ197" s="180">
        <v>0</v>
      </c>
      <c r="BK197" s="182">
        <f t="shared" si="446"/>
        <v>0</v>
      </c>
      <c r="BL197" s="180">
        <v>0</v>
      </c>
      <c r="BM197" s="180">
        <f t="shared" si="447"/>
        <v>0</v>
      </c>
      <c r="BN197" s="182">
        <f t="shared" si="448"/>
        <v>0</v>
      </c>
      <c r="BO197" s="180">
        <v>0</v>
      </c>
      <c r="BP197" s="180">
        <f t="shared" si="449"/>
        <v>0</v>
      </c>
      <c r="BQ197" s="182">
        <f t="shared" si="450"/>
        <v>0</v>
      </c>
      <c r="BR197" s="180">
        <v>0</v>
      </c>
      <c r="BS197" s="180">
        <v>0</v>
      </c>
      <c r="BT197" s="180">
        <v>0</v>
      </c>
      <c r="BU197" s="180">
        <v>0</v>
      </c>
      <c r="BV197" s="180">
        <v>0</v>
      </c>
      <c r="BW197" s="180">
        <v>0</v>
      </c>
      <c r="BX197" s="180">
        <v>0</v>
      </c>
      <c r="BY197" s="180">
        <v>0</v>
      </c>
      <c r="BZ197" s="180">
        <v>0</v>
      </c>
      <c r="CA197" s="180">
        <v>0</v>
      </c>
    </row>
    <row r="198" spans="2:79" x14ac:dyDescent="0.2">
      <c r="B198" s="185" t="s">
        <v>648</v>
      </c>
      <c r="C198" s="185" t="s">
        <v>649</v>
      </c>
      <c r="D198" s="186"/>
      <c r="E198" s="185" t="s">
        <v>650</v>
      </c>
      <c r="F198" s="180">
        <v>0</v>
      </c>
      <c r="G198" s="180">
        <v>0</v>
      </c>
      <c r="H198" s="180">
        <v>0</v>
      </c>
      <c r="I198" s="181">
        <f>VLOOKUP($B198,'[2]A - Dwelling Stock'!$B$13:$AH$463,32,FALSE)</f>
        <v>0</v>
      </c>
      <c r="J198" s="182">
        <f t="shared" si="429"/>
        <v>0</v>
      </c>
      <c r="K198" s="180">
        <v>0</v>
      </c>
      <c r="L198" s="182">
        <f>VLOOKUP($C198,'[2]A - Dwelling Stock'!$C$13:$AH$463,32,FALSE)</f>
        <v>0</v>
      </c>
      <c r="M198" s="182">
        <f t="shared" si="413"/>
        <v>0</v>
      </c>
      <c r="N198" s="183">
        <v>0</v>
      </c>
      <c r="O198" s="181">
        <f>VLOOKUP($B198,'[2]A - Dwelling Stock'!$B$13:$AH$463,32,FALSE)</f>
        <v>0</v>
      </c>
      <c r="P198" s="182">
        <f t="shared" si="430"/>
        <v>0</v>
      </c>
      <c r="Q198" s="180">
        <v>0</v>
      </c>
      <c r="R198" s="182">
        <f>VLOOKUP($C198,'[2]A - Dwelling Stock'!$C$13:$AH$463,32,FALSE)</f>
        <v>0</v>
      </c>
      <c r="S198" s="182">
        <f t="shared" si="414"/>
        <v>0</v>
      </c>
      <c r="T198" s="182">
        <f t="shared" si="431"/>
        <v>0</v>
      </c>
      <c r="U198" s="184">
        <f t="shared" si="432"/>
        <v>0</v>
      </c>
      <c r="V198" s="183">
        <v>0</v>
      </c>
      <c r="W198" s="182">
        <v>0</v>
      </c>
      <c r="X198" s="182">
        <f t="shared" si="433"/>
        <v>0</v>
      </c>
      <c r="Y198" s="180">
        <v>0</v>
      </c>
      <c r="Z198" s="180">
        <v>0</v>
      </c>
      <c r="AA198" s="182">
        <f t="shared" si="434"/>
        <v>0</v>
      </c>
      <c r="AB198" s="180">
        <v>0</v>
      </c>
      <c r="AC198" s="180">
        <v>0</v>
      </c>
      <c r="AD198" s="182">
        <f t="shared" si="435"/>
        <v>0</v>
      </c>
      <c r="AE198" s="180">
        <v>0</v>
      </c>
      <c r="AF198" s="180">
        <v>0</v>
      </c>
      <c r="AG198" s="182">
        <f t="shared" si="436"/>
        <v>0</v>
      </c>
      <c r="AH198" s="180">
        <v>0</v>
      </c>
      <c r="AI198" s="180">
        <v>0</v>
      </c>
      <c r="AJ198" s="182">
        <f t="shared" si="437"/>
        <v>0</v>
      </c>
      <c r="AK198" s="180">
        <v>0</v>
      </c>
      <c r="AL198" s="180">
        <v>0</v>
      </c>
      <c r="AM198" s="182">
        <f t="shared" si="438"/>
        <v>0</v>
      </c>
      <c r="AN198" s="180">
        <v>0</v>
      </c>
      <c r="AO198" s="180">
        <v>0</v>
      </c>
      <c r="AP198" s="182">
        <f t="shared" si="439"/>
        <v>0</v>
      </c>
      <c r="AQ198" s="180">
        <v>0</v>
      </c>
      <c r="AR198" s="180">
        <v>0</v>
      </c>
      <c r="AS198" s="182">
        <f t="shared" si="440"/>
        <v>0</v>
      </c>
      <c r="AT198" s="180">
        <v>0</v>
      </c>
      <c r="AU198" s="180">
        <v>0</v>
      </c>
      <c r="AV198" s="182">
        <f t="shared" si="441"/>
        <v>0</v>
      </c>
      <c r="AW198" s="180">
        <v>0</v>
      </c>
      <c r="AX198" s="180">
        <v>0</v>
      </c>
      <c r="AY198" s="182">
        <f t="shared" si="442"/>
        <v>0</v>
      </c>
      <c r="AZ198" s="180">
        <v>0</v>
      </c>
      <c r="BA198" s="180">
        <v>0</v>
      </c>
      <c r="BB198" s="182">
        <f t="shared" si="443"/>
        <v>0</v>
      </c>
      <c r="BC198" s="180">
        <v>0</v>
      </c>
      <c r="BD198" s="180">
        <v>0</v>
      </c>
      <c r="BE198" s="182">
        <f t="shared" si="444"/>
        <v>0</v>
      </c>
      <c r="BF198" s="180">
        <v>0</v>
      </c>
      <c r="BG198" s="180">
        <v>0</v>
      </c>
      <c r="BH198" s="182">
        <f t="shared" si="445"/>
        <v>0</v>
      </c>
      <c r="BI198" s="180">
        <v>0</v>
      </c>
      <c r="BJ198" s="180">
        <v>0</v>
      </c>
      <c r="BK198" s="182">
        <f t="shared" si="446"/>
        <v>0</v>
      </c>
      <c r="BL198" s="180">
        <v>0</v>
      </c>
      <c r="BM198" s="180">
        <f t="shared" si="447"/>
        <v>0</v>
      </c>
      <c r="BN198" s="182">
        <f t="shared" si="448"/>
        <v>0</v>
      </c>
      <c r="BO198" s="180">
        <v>0</v>
      </c>
      <c r="BP198" s="180">
        <f t="shared" si="449"/>
        <v>0</v>
      </c>
      <c r="BQ198" s="182">
        <f t="shared" si="450"/>
        <v>0</v>
      </c>
      <c r="BR198" s="180">
        <v>0</v>
      </c>
      <c r="BS198" s="180">
        <v>0</v>
      </c>
      <c r="BT198" s="180">
        <v>0</v>
      </c>
      <c r="BU198" s="180">
        <v>0</v>
      </c>
      <c r="BV198" s="180">
        <v>0</v>
      </c>
      <c r="BW198" s="180">
        <v>0</v>
      </c>
      <c r="BX198" s="180">
        <v>0</v>
      </c>
      <c r="BY198" s="180">
        <v>0</v>
      </c>
      <c r="BZ198" s="180">
        <v>0</v>
      </c>
      <c r="CA198" s="180">
        <v>0</v>
      </c>
    </row>
    <row r="199" spans="2:79" x14ac:dyDescent="0.2">
      <c r="B199" s="185" t="s">
        <v>651</v>
      </c>
      <c r="C199" s="185" t="s">
        <v>652</v>
      </c>
      <c r="D199" s="186"/>
      <c r="E199" s="185" t="s">
        <v>653</v>
      </c>
      <c r="F199" s="180">
        <v>0</v>
      </c>
      <c r="G199" s="180">
        <v>0</v>
      </c>
      <c r="H199" s="180">
        <v>0</v>
      </c>
      <c r="I199" s="181">
        <f>VLOOKUP($B199,'[2]A - Dwelling Stock'!$B$13:$AH$463,32,FALSE)</f>
        <v>0</v>
      </c>
      <c r="J199" s="182">
        <f t="shared" si="429"/>
        <v>0</v>
      </c>
      <c r="K199" s="180">
        <v>0</v>
      </c>
      <c r="L199" s="182">
        <f>VLOOKUP($C199,'[2]A - Dwelling Stock'!$C$13:$AH$463,32,FALSE)</f>
        <v>0</v>
      </c>
      <c r="M199" s="182">
        <f t="shared" si="413"/>
        <v>0</v>
      </c>
      <c r="N199" s="183">
        <v>0</v>
      </c>
      <c r="O199" s="181">
        <f>VLOOKUP($B199,'[2]A - Dwelling Stock'!$B$13:$AH$463,32,FALSE)</f>
        <v>0</v>
      </c>
      <c r="P199" s="182">
        <f t="shared" si="430"/>
        <v>0</v>
      </c>
      <c r="Q199" s="180">
        <v>0</v>
      </c>
      <c r="R199" s="182">
        <f>VLOOKUP($C199,'[2]A - Dwelling Stock'!$C$13:$AH$463,32,FALSE)</f>
        <v>0</v>
      </c>
      <c r="S199" s="182">
        <f t="shared" si="414"/>
        <v>0</v>
      </c>
      <c r="T199" s="182">
        <f t="shared" si="431"/>
        <v>0</v>
      </c>
      <c r="U199" s="184">
        <f t="shared" si="432"/>
        <v>0</v>
      </c>
      <c r="V199" s="183">
        <v>0</v>
      </c>
      <c r="W199" s="182">
        <v>0</v>
      </c>
      <c r="X199" s="182">
        <f t="shared" si="433"/>
        <v>0</v>
      </c>
      <c r="Y199" s="180">
        <v>0</v>
      </c>
      <c r="Z199" s="180">
        <v>0</v>
      </c>
      <c r="AA199" s="182">
        <f t="shared" si="434"/>
        <v>0</v>
      </c>
      <c r="AB199" s="180">
        <v>0</v>
      </c>
      <c r="AC199" s="180">
        <v>0</v>
      </c>
      <c r="AD199" s="182">
        <f t="shared" si="435"/>
        <v>0</v>
      </c>
      <c r="AE199" s="180">
        <v>0</v>
      </c>
      <c r="AF199" s="180">
        <v>0</v>
      </c>
      <c r="AG199" s="182">
        <f t="shared" si="436"/>
        <v>0</v>
      </c>
      <c r="AH199" s="180">
        <v>0</v>
      </c>
      <c r="AI199" s="180">
        <v>0</v>
      </c>
      <c r="AJ199" s="182">
        <f t="shared" si="437"/>
        <v>0</v>
      </c>
      <c r="AK199" s="180">
        <v>0</v>
      </c>
      <c r="AL199" s="180">
        <v>0</v>
      </c>
      <c r="AM199" s="182">
        <f t="shared" si="438"/>
        <v>0</v>
      </c>
      <c r="AN199" s="180">
        <v>0</v>
      </c>
      <c r="AO199" s="180">
        <v>0</v>
      </c>
      <c r="AP199" s="182">
        <f t="shared" si="439"/>
        <v>0</v>
      </c>
      <c r="AQ199" s="180">
        <v>0</v>
      </c>
      <c r="AR199" s="180">
        <v>0</v>
      </c>
      <c r="AS199" s="182">
        <f t="shared" si="440"/>
        <v>0</v>
      </c>
      <c r="AT199" s="180">
        <v>0</v>
      </c>
      <c r="AU199" s="180">
        <v>0</v>
      </c>
      <c r="AV199" s="182">
        <f t="shared" si="441"/>
        <v>0</v>
      </c>
      <c r="AW199" s="180">
        <v>0</v>
      </c>
      <c r="AX199" s="180">
        <v>0</v>
      </c>
      <c r="AY199" s="182">
        <f t="shared" si="442"/>
        <v>0</v>
      </c>
      <c r="AZ199" s="180">
        <v>0</v>
      </c>
      <c r="BA199" s="180">
        <v>0</v>
      </c>
      <c r="BB199" s="182">
        <f t="shared" si="443"/>
        <v>0</v>
      </c>
      <c r="BC199" s="180">
        <v>0</v>
      </c>
      <c r="BD199" s="180">
        <v>0</v>
      </c>
      <c r="BE199" s="182">
        <f t="shared" si="444"/>
        <v>0</v>
      </c>
      <c r="BF199" s="180">
        <v>0</v>
      </c>
      <c r="BG199" s="180">
        <v>0</v>
      </c>
      <c r="BH199" s="182">
        <f t="shared" si="445"/>
        <v>0</v>
      </c>
      <c r="BI199" s="180">
        <v>0</v>
      </c>
      <c r="BJ199" s="180">
        <v>0</v>
      </c>
      <c r="BK199" s="182">
        <f t="shared" si="446"/>
        <v>0</v>
      </c>
      <c r="BL199" s="180">
        <v>0</v>
      </c>
      <c r="BM199" s="180">
        <f t="shared" si="447"/>
        <v>0</v>
      </c>
      <c r="BN199" s="182">
        <f t="shared" si="448"/>
        <v>0</v>
      </c>
      <c r="BO199" s="180">
        <v>0</v>
      </c>
      <c r="BP199" s="180">
        <f t="shared" si="449"/>
        <v>0</v>
      </c>
      <c r="BQ199" s="182">
        <f t="shared" si="450"/>
        <v>0</v>
      </c>
      <c r="BR199" s="180">
        <v>0</v>
      </c>
      <c r="BS199" s="180">
        <v>0</v>
      </c>
      <c r="BT199" s="180">
        <v>0</v>
      </c>
      <c r="BU199" s="180">
        <v>0</v>
      </c>
      <c r="BV199" s="180">
        <v>0</v>
      </c>
      <c r="BW199" s="180">
        <v>0</v>
      </c>
      <c r="BX199" s="180">
        <v>0</v>
      </c>
      <c r="BY199" s="180">
        <v>0</v>
      </c>
      <c r="BZ199" s="180">
        <v>0</v>
      </c>
      <c r="CA199" s="180">
        <v>0</v>
      </c>
    </row>
    <row r="200" spans="2:79" x14ac:dyDescent="0.2">
      <c r="F200" s="143"/>
      <c r="G200" s="143"/>
      <c r="H200" s="143"/>
      <c r="I200" s="174"/>
      <c r="J200" s="172"/>
      <c r="K200" s="143"/>
      <c r="L200" s="172"/>
      <c r="M200" s="182">
        <f t="shared" si="413"/>
        <v>0</v>
      </c>
      <c r="N200" s="176"/>
      <c r="O200" s="174"/>
      <c r="P200" s="172"/>
      <c r="Q200" s="143"/>
      <c r="R200" s="172"/>
      <c r="S200" s="182">
        <f t="shared" si="414"/>
        <v>0</v>
      </c>
      <c r="T200" s="182"/>
      <c r="U200" s="182"/>
      <c r="V200" s="176"/>
      <c r="W200" s="182"/>
      <c r="X200" s="172"/>
      <c r="Y200" s="143"/>
      <c r="Z200" s="180"/>
      <c r="AA200" s="172"/>
      <c r="AB200" s="143"/>
      <c r="AC200" s="180"/>
      <c r="AD200" s="172"/>
      <c r="AE200" s="143"/>
      <c r="AF200" s="180"/>
      <c r="AG200" s="172"/>
      <c r="AH200" s="143"/>
      <c r="AI200" s="180"/>
      <c r="AJ200" s="172"/>
      <c r="AK200" s="143"/>
      <c r="AL200" s="180"/>
      <c r="AM200" s="172"/>
      <c r="AN200" s="143"/>
      <c r="AO200" s="180"/>
      <c r="AP200" s="172"/>
      <c r="AQ200" s="143"/>
      <c r="AR200" s="180"/>
      <c r="AS200" s="172"/>
      <c r="AT200" s="143"/>
      <c r="AU200" s="180"/>
      <c r="AV200" s="172"/>
      <c r="AW200" s="143"/>
      <c r="AX200" s="180"/>
      <c r="AY200" s="172"/>
      <c r="AZ200" s="143"/>
      <c r="BA200" s="180"/>
      <c r="BB200" s="172"/>
      <c r="BC200" s="143"/>
      <c r="BD200" s="180"/>
      <c r="BE200" s="172"/>
      <c r="BF200" s="143"/>
      <c r="BG200" s="180"/>
      <c r="BH200" s="172"/>
      <c r="BI200" s="143"/>
      <c r="BJ200" s="180"/>
      <c r="BK200" s="172"/>
      <c r="BL200" s="143"/>
      <c r="BM200" s="143"/>
      <c r="BN200" s="172"/>
      <c r="BO200" s="143"/>
      <c r="BP200" s="143"/>
      <c r="BQ200" s="172"/>
      <c r="BR200" s="168"/>
      <c r="BS200" s="168"/>
      <c r="BT200" s="143"/>
      <c r="BU200" s="143"/>
      <c r="BV200" s="168"/>
      <c r="BW200" s="168"/>
      <c r="BX200" s="168"/>
      <c r="BY200" s="143"/>
      <c r="BZ200" s="177"/>
      <c r="CA200" s="173"/>
    </row>
    <row r="201" spans="2:79" s="203" customFormat="1" x14ac:dyDescent="0.2">
      <c r="B201" s="204"/>
      <c r="C201" s="204" t="s">
        <v>654</v>
      </c>
      <c r="D201" s="205" t="s">
        <v>655</v>
      </c>
      <c r="E201" s="204"/>
      <c r="F201" s="206" t="e">
        <v>#N/A</v>
      </c>
      <c r="G201" s="206" t="e">
        <v>#N/A</v>
      </c>
      <c r="H201" s="206" t="e">
        <v>#N/A</v>
      </c>
      <c r="I201" s="207">
        <f>VLOOKUP($C201,'[2]A - Dwelling Stock'!$C$13:$AH$463,31,FALSE)</f>
        <v>29517</v>
      </c>
      <c r="J201" s="208">
        <f>SUM(J202:J209)/I201</f>
        <v>83.991211166446448</v>
      </c>
      <c r="K201" s="206" t="e">
        <v>#N/A</v>
      </c>
      <c r="L201" s="195">
        <f>VLOOKUP($C201,'[2]A - Dwelling Stock'!$C$13:$AH$463,32,FALSE)</f>
        <v>61</v>
      </c>
      <c r="M201" s="208">
        <f>SUM(M202:M209)/L201</f>
        <v>109.92459016393443</v>
      </c>
      <c r="N201" s="209" t="e">
        <v>#N/A</v>
      </c>
      <c r="O201" s="207">
        <f>VLOOKUP($C201,'[2]A - Dwelling Stock'!$C$13:$AH$463,31,FALSE)</f>
        <v>29517</v>
      </c>
      <c r="P201" s="208">
        <f>SUM(P202:P209)/O201</f>
        <v>78.152261408679735</v>
      </c>
      <c r="Q201" s="206" t="e">
        <v>#N/A</v>
      </c>
      <c r="R201" s="195">
        <f>VLOOKUP($C201,'[2]A - Dwelling Stock'!$C$13:$AH$463,32,FALSE)</f>
        <v>61</v>
      </c>
      <c r="S201" s="208">
        <f>SUM(S202:S209)/R201</f>
        <v>101.46639344262294</v>
      </c>
      <c r="T201" s="208"/>
      <c r="U201" s="208">
        <f>SUM(T202:T209)/(O201+R201)</f>
        <v>78.200343160457095</v>
      </c>
      <c r="V201" s="209" t="e">
        <v>#N/A</v>
      </c>
      <c r="W201" s="210">
        <f t="shared" ref="W201" si="451">SUM(W202:W209)</f>
        <v>323</v>
      </c>
      <c r="X201" s="208">
        <f>SUM(X202:X209)/W201</f>
        <v>62.914272445820423</v>
      </c>
      <c r="Y201" s="206" t="e">
        <v>#N/A</v>
      </c>
      <c r="Z201" s="211">
        <f t="shared" ref="Z201" si="452">SUM(Z202:Z209)</f>
        <v>0</v>
      </c>
      <c r="AA201" s="208">
        <v>0</v>
      </c>
      <c r="AB201" s="206" t="e">
        <v>#N/A</v>
      </c>
      <c r="AC201" s="211">
        <f t="shared" ref="AC201" si="453">SUM(AC202:AC209)</f>
        <v>7233</v>
      </c>
      <c r="AD201" s="208">
        <f>SUM(AD202:AD209)/AC201</f>
        <v>71.539911516659757</v>
      </c>
      <c r="AE201" s="206" t="e">
        <v>#N/A</v>
      </c>
      <c r="AF201" s="211">
        <f t="shared" ref="AF201" si="454">SUM(AF202:AF209)</f>
        <v>3</v>
      </c>
      <c r="AG201" s="208">
        <f>SUM(AG202:AG209)/AF201</f>
        <v>110.04</v>
      </c>
      <c r="AH201" s="206" t="e">
        <v>#N/A</v>
      </c>
      <c r="AI201" s="211">
        <f t="shared" ref="AI201" si="455">SUM(AI202:AI209)</f>
        <v>10833</v>
      </c>
      <c r="AJ201" s="208">
        <f>SUM(AJ202:AJ209)/AI201</f>
        <v>78.546674051509271</v>
      </c>
      <c r="AK201" s="206" t="e">
        <v>#N/A</v>
      </c>
      <c r="AL201" s="211">
        <f t="shared" ref="AL201" si="456">SUM(AL202:AL209)</f>
        <v>53</v>
      </c>
      <c r="AM201" s="208">
        <f>SUM(AM202:AM209)/AL201</f>
        <v>99.496792452830206</v>
      </c>
      <c r="AN201" s="206" t="e">
        <v>#N/A</v>
      </c>
      <c r="AO201" s="211">
        <f t="shared" ref="AO201" si="457">SUM(AO202:AO209)</f>
        <v>10599</v>
      </c>
      <c r="AP201" s="208">
        <f>SUM(AP202:AP209)/AO201</f>
        <v>82.393009717897911</v>
      </c>
      <c r="AQ201" s="206" t="e">
        <v>#N/A</v>
      </c>
      <c r="AR201" s="211">
        <f t="shared" ref="AR201" si="458">SUM(AR202:AR209)</f>
        <v>4</v>
      </c>
      <c r="AS201" s="208">
        <f>SUM(AS202:AS209)/AR201</f>
        <v>114.99</v>
      </c>
      <c r="AT201" s="206" t="e">
        <v>#N/A</v>
      </c>
      <c r="AU201" s="211">
        <f t="shared" ref="AU201" si="459">SUM(AU202:AU209)</f>
        <v>528</v>
      </c>
      <c r="AV201" s="208">
        <f>SUM(AV202:AV209)/AU201</f>
        <v>89.059659090909093</v>
      </c>
      <c r="AW201" s="206" t="e">
        <v>#N/A</v>
      </c>
      <c r="AX201" s="211">
        <f t="shared" ref="AX201" si="460">SUM(AX202:AX209)</f>
        <v>0</v>
      </c>
      <c r="AY201" s="208">
        <v>0</v>
      </c>
      <c r="AZ201" s="206" t="e">
        <v>#N/A</v>
      </c>
      <c r="BA201" s="211">
        <f t="shared" ref="BA201" si="461">SUM(BA202:BA209)</f>
        <v>1</v>
      </c>
      <c r="BB201" s="208">
        <f>SUM(BB202:BB209)/BA201</f>
        <v>98.58</v>
      </c>
      <c r="BC201" s="206" t="e">
        <v>#N/A</v>
      </c>
      <c r="BD201" s="211">
        <f t="shared" ref="BD201" si="462">SUM(BD202:BD209)</f>
        <v>0</v>
      </c>
      <c r="BE201" s="208">
        <v>0</v>
      </c>
      <c r="BF201" s="206" t="e">
        <v>#N/A</v>
      </c>
      <c r="BG201" s="211">
        <f t="shared" ref="BG201" si="463">SUM(BG202:BG209)</f>
        <v>0</v>
      </c>
      <c r="BH201" s="208">
        <v>0</v>
      </c>
      <c r="BI201" s="206" t="e">
        <v>#N/A</v>
      </c>
      <c r="BJ201" s="211">
        <f t="shared" ref="BJ201" si="464">SUM(BJ202:BJ209)</f>
        <v>1</v>
      </c>
      <c r="BK201" s="208">
        <f>SUM(BK202:BK209)/BJ201</f>
        <v>127.36</v>
      </c>
      <c r="BL201" s="206" t="e">
        <v>#N/A</v>
      </c>
      <c r="BM201" s="206">
        <f>SUM(BM202:BM209)</f>
        <v>29517</v>
      </c>
      <c r="BN201" s="208">
        <v>0</v>
      </c>
      <c r="BO201" s="206" t="e">
        <v>#N/A</v>
      </c>
      <c r="BP201" s="206">
        <f>SUM(BP202:BP209)</f>
        <v>61</v>
      </c>
      <c r="BQ201" s="208">
        <v>0</v>
      </c>
      <c r="BR201" s="206" t="e">
        <v>#N/A</v>
      </c>
      <c r="BS201" s="206" t="e">
        <v>#N/A</v>
      </c>
      <c r="BT201" s="206" t="e">
        <v>#N/A</v>
      </c>
      <c r="BU201" s="206" t="e">
        <v>#N/A</v>
      </c>
      <c r="BV201" s="206" t="e">
        <v>#N/A</v>
      </c>
      <c r="BW201" s="206" t="e">
        <v>#N/A</v>
      </c>
      <c r="BX201" s="206" t="e">
        <v>#N/A</v>
      </c>
      <c r="BY201" s="206" t="e">
        <v>#N/A</v>
      </c>
      <c r="BZ201" s="206" t="e">
        <v>#N/A</v>
      </c>
      <c r="CA201" s="206" t="e">
        <v>#N/A</v>
      </c>
    </row>
    <row r="202" spans="2:79" x14ac:dyDescent="0.2">
      <c r="B202" s="185" t="s">
        <v>656</v>
      </c>
      <c r="C202" s="185" t="s">
        <v>657</v>
      </c>
      <c r="D202" s="186"/>
      <c r="E202" s="185" t="s">
        <v>658</v>
      </c>
      <c r="F202" s="180">
        <v>0</v>
      </c>
      <c r="G202" s="180">
        <v>0</v>
      </c>
      <c r="H202" s="180">
        <v>0</v>
      </c>
      <c r="I202" s="181">
        <f>VLOOKUP($B202,'[2]A - Dwelling Stock'!$B$13:$AH$463,32,FALSE)</f>
        <v>0</v>
      </c>
      <c r="J202" s="182">
        <f t="shared" ref="J202:J209" si="465">I202*H202</f>
        <v>0</v>
      </c>
      <c r="K202" s="180">
        <v>0</v>
      </c>
      <c r="L202" s="182">
        <f>VLOOKUP($C202,'[2]A - Dwelling Stock'!$C$13:$AH$463,32,FALSE)</f>
        <v>0</v>
      </c>
      <c r="M202" s="182">
        <f t="shared" si="413"/>
        <v>0</v>
      </c>
      <c r="N202" s="183">
        <v>0</v>
      </c>
      <c r="O202" s="181">
        <f>VLOOKUP($B202,'[2]A - Dwelling Stock'!$B$13:$AH$463,32,FALSE)</f>
        <v>0</v>
      </c>
      <c r="P202" s="182">
        <f t="shared" ref="P202:P209" si="466">O202*N202</f>
        <v>0</v>
      </c>
      <c r="Q202" s="180">
        <v>0</v>
      </c>
      <c r="R202" s="182">
        <f>VLOOKUP($C202,'[2]A - Dwelling Stock'!$C$13:$AH$463,32,FALSE)</f>
        <v>0</v>
      </c>
      <c r="S202" s="182">
        <f t="shared" si="414"/>
        <v>0</v>
      </c>
      <c r="T202" s="182">
        <f t="shared" ref="T202:T209" si="467">IF(O202=0,0,(P202+S202))</f>
        <v>0</v>
      </c>
      <c r="U202" s="184">
        <f t="shared" ref="U202:U209" si="468">IF(O202=0,0,T202/(O202+R202))</f>
        <v>0</v>
      </c>
      <c r="V202" s="183">
        <v>0</v>
      </c>
      <c r="W202" s="182">
        <v>0</v>
      </c>
      <c r="X202" s="182">
        <f t="shared" ref="X202:X209" si="469">W202*V202</f>
        <v>0</v>
      </c>
      <c r="Y202" s="180">
        <v>0</v>
      </c>
      <c r="Z202" s="180">
        <v>0</v>
      </c>
      <c r="AA202" s="182">
        <f t="shared" ref="AA202:AA209" si="470">Z202*Y202</f>
        <v>0</v>
      </c>
      <c r="AB202" s="180">
        <v>0</v>
      </c>
      <c r="AC202" s="180">
        <v>0</v>
      </c>
      <c r="AD202" s="182">
        <f t="shared" ref="AD202:AD209" si="471">AC202*AB202</f>
        <v>0</v>
      </c>
      <c r="AE202" s="180">
        <v>0</v>
      </c>
      <c r="AF202" s="180">
        <v>0</v>
      </c>
      <c r="AG202" s="182">
        <f t="shared" ref="AG202:AG209" si="472">AF202*AE202</f>
        <v>0</v>
      </c>
      <c r="AH202" s="180">
        <v>0</v>
      </c>
      <c r="AI202" s="180">
        <v>0</v>
      </c>
      <c r="AJ202" s="182">
        <f t="shared" ref="AJ202:AJ209" si="473">AI202*AH202</f>
        <v>0</v>
      </c>
      <c r="AK202" s="180">
        <v>0</v>
      </c>
      <c r="AL202" s="180">
        <v>0</v>
      </c>
      <c r="AM202" s="182">
        <f t="shared" ref="AM202:AM209" si="474">AL202*AK202</f>
        <v>0</v>
      </c>
      <c r="AN202" s="180">
        <v>0</v>
      </c>
      <c r="AO202" s="180">
        <v>0</v>
      </c>
      <c r="AP202" s="182">
        <f t="shared" ref="AP202:AP209" si="475">AO202*AN202</f>
        <v>0</v>
      </c>
      <c r="AQ202" s="180">
        <v>0</v>
      </c>
      <c r="AR202" s="180">
        <v>0</v>
      </c>
      <c r="AS202" s="182">
        <f t="shared" ref="AS202:AS209" si="476">AR202*AQ202</f>
        <v>0</v>
      </c>
      <c r="AT202" s="180">
        <v>0</v>
      </c>
      <c r="AU202" s="180">
        <v>0</v>
      </c>
      <c r="AV202" s="182">
        <f t="shared" ref="AV202:AV209" si="477">AU202*AT202</f>
        <v>0</v>
      </c>
      <c r="AW202" s="180">
        <v>0</v>
      </c>
      <c r="AX202" s="180">
        <v>0</v>
      </c>
      <c r="AY202" s="182">
        <f t="shared" ref="AY202:AY209" si="478">AX202*AW202</f>
        <v>0</v>
      </c>
      <c r="AZ202" s="180">
        <v>0</v>
      </c>
      <c r="BA202" s="180">
        <v>0</v>
      </c>
      <c r="BB202" s="182">
        <f t="shared" ref="BB202:BB209" si="479">BA202*AZ202</f>
        <v>0</v>
      </c>
      <c r="BC202" s="180">
        <v>0</v>
      </c>
      <c r="BD202" s="180">
        <v>0</v>
      </c>
      <c r="BE202" s="182">
        <f t="shared" ref="BE202:BE209" si="480">BD202*BC202</f>
        <v>0</v>
      </c>
      <c r="BF202" s="180">
        <v>0</v>
      </c>
      <c r="BG202" s="180">
        <v>0</v>
      </c>
      <c r="BH202" s="182">
        <f t="shared" ref="BH202:BH209" si="481">BG202*BF202</f>
        <v>0</v>
      </c>
      <c r="BI202" s="180">
        <v>0</v>
      </c>
      <c r="BJ202" s="180">
        <v>0</v>
      </c>
      <c r="BK202" s="182">
        <f t="shared" ref="BK202:BK209" si="482">BJ202*BI202</f>
        <v>0</v>
      </c>
      <c r="BL202" s="180">
        <v>0</v>
      </c>
      <c r="BM202" s="180">
        <f t="shared" ref="BM202:BM209" si="483">SUM(W202,AC202,AI202,AO202,AU202,BA202,BG202)</f>
        <v>0</v>
      </c>
      <c r="BN202" s="182">
        <f t="shared" ref="BN202:BN209" si="484">BM202*BL202</f>
        <v>0</v>
      </c>
      <c r="BO202" s="180">
        <v>0</v>
      </c>
      <c r="BP202" s="180">
        <f t="shared" ref="BP202:BP209" si="485">SUM(Z202,AF202,AL202,AR202,AX202,BD202,BJ202)</f>
        <v>0</v>
      </c>
      <c r="BQ202" s="182">
        <f t="shared" ref="BQ202:BQ209" si="486">BP202*BO202</f>
        <v>0</v>
      </c>
      <c r="BR202" s="180">
        <v>0</v>
      </c>
      <c r="BS202" s="180">
        <v>0</v>
      </c>
      <c r="BT202" s="180">
        <v>0</v>
      </c>
      <c r="BU202" s="180">
        <v>0</v>
      </c>
      <c r="BV202" s="180">
        <v>0</v>
      </c>
      <c r="BW202" s="180">
        <v>0</v>
      </c>
      <c r="BX202" s="180">
        <v>0</v>
      </c>
      <c r="BY202" s="180">
        <v>0</v>
      </c>
      <c r="BZ202" s="180">
        <v>0</v>
      </c>
      <c r="CA202" s="180">
        <v>0</v>
      </c>
    </row>
    <row r="203" spans="2:79" x14ac:dyDescent="0.2">
      <c r="B203" s="185" t="s">
        <v>659</v>
      </c>
      <c r="C203" s="185" t="s">
        <v>660</v>
      </c>
      <c r="D203" s="186"/>
      <c r="E203" s="185" t="s">
        <v>661</v>
      </c>
      <c r="F203" s="180">
        <v>48</v>
      </c>
      <c r="G203" s="180">
        <v>48</v>
      </c>
      <c r="H203" s="180">
        <v>86.56</v>
      </c>
      <c r="I203" s="181">
        <f>VLOOKUP($B203,'[2]A - Dwelling Stock'!$B$13:$AH$463,32,FALSE)</f>
        <v>5089</v>
      </c>
      <c r="J203" s="182">
        <f t="shared" si="465"/>
        <v>440503.84</v>
      </c>
      <c r="K203" s="180">
        <v>109.3</v>
      </c>
      <c r="L203" s="182">
        <f>VLOOKUP($C203,'[2]A - Dwelling Stock'!$C$13:$AH$463,32,FALSE)</f>
        <v>55</v>
      </c>
      <c r="M203" s="182">
        <f t="shared" si="413"/>
        <v>6011.5</v>
      </c>
      <c r="N203" s="183">
        <v>79.900000000000006</v>
      </c>
      <c r="O203" s="181">
        <f>VLOOKUP($B203,'[2]A - Dwelling Stock'!$B$13:$AH$463,32,FALSE)</f>
        <v>5089</v>
      </c>
      <c r="P203" s="182">
        <f t="shared" si="466"/>
        <v>406611.10000000003</v>
      </c>
      <c r="Q203" s="180">
        <v>100.89</v>
      </c>
      <c r="R203" s="182">
        <f>VLOOKUP($C203,'[2]A - Dwelling Stock'!$C$13:$AH$463,32,FALSE)</f>
        <v>55</v>
      </c>
      <c r="S203" s="182">
        <f t="shared" si="414"/>
        <v>5548.95</v>
      </c>
      <c r="T203" s="182">
        <f t="shared" si="467"/>
        <v>412160.05000000005</v>
      </c>
      <c r="U203" s="184">
        <f t="shared" si="468"/>
        <v>80.12442651632972</v>
      </c>
      <c r="V203" s="183">
        <v>70.63</v>
      </c>
      <c r="W203" s="182">
        <v>94</v>
      </c>
      <c r="X203" s="182">
        <f t="shared" si="469"/>
        <v>6639.2199999999993</v>
      </c>
      <c r="Y203" s="188">
        <v>0</v>
      </c>
      <c r="Z203" s="180">
        <v>0</v>
      </c>
      <c r="AA203" s="182">
        <f t="shared" si="470"/>
        <v>0</v>
      </c>
      <c r="AB203" s="180">
        <v>72.3</v>
      </c>
      <c r="AC203" s="180">
        <v>545</v>
      </c>
      <c r="AD203" s="182">
        <f t="shared" si="471"/>
        <v>39403.5</v>
      </c>
      <c r="AE203" s="188">
        <v>0</v>
      </c>
      <c r="AF203" s="180">
        <v>0</v>
      </c>
      <c r="AG203" s="182">
        <f t="shared" si="472"/>
        <v>0</v>
      </c>
      <c r="AH203" s="180">
        <v>79.03</v>
      </c>
      <c r="AI203" s="180">
        <v>2553</v>
      </c>
      <c r="AJ203" s="182">
        <f t="shared" si="473"/>
        <v>201763.59</v>
      </c>
      <c r="AK203" s="180">
        <v>99.81</v>
      </c>
      <c r="AL203" s="180">
        <v>51</v>
      </c>
      <c r="AM203" s="182">
        <f t="shared" si="474"/>
        <v>5090.3100000000004</v>
      </c>
      <c r="AN203" s="180">
        <v>83.51</v>
      </c>
      <c r="AO203" s="180">
        <v>1862</v>
      </c>
      <c r="AP203" s="182">
        <f t="shared" si="475"/>
        <v>155495.62</v>
      </c>
      <c r="AQ203" s="180">
        <v>114.99</v>
      </c>
      <c r="AR203" s="180">
        <v>4</v>
      </c>
      <c r="AS203" s="182">
        <f t="shared" si="476"/>
        <v>459.96</v>
      </c>
      <c r="AT203" s="180">
        <v>90.43</v>
      </c>
      <c r="AU203" s="180">
        <v>35</v>
      </c>
      <c r="AV203" s="182">
        <f t="shared" si="477"/>
        <v>3165.05</v>
      </c>
      <c r="AW203" s="188">
        <v>0</v>
      </c>
      <c r="AX203" s="180">
        <v>0</v>
      </c>
      <c r="AY203" s="182">
        <f t="shared" si="478"/>
        <v>0</v>
      </c>
      <c r="AZ203" s="180">
        <v>0</v>
      </c>
      <c r="BA203" s="180">
        <v>0</v>
      </c>
      <c r="BB203" s="182">
        <f t="shared" si="479"/>
        <v>0</v>
      </c>
      <c r="BC203" s="188">
        <v>0</v>
      </c>
      <c r="BD203" s="180">
        <v>0</v>
      </c>
      <c r="BE203" s="182">
        <f t="shared" si="480"/>
        <v>0</v>
      </c>
      <c r="BF203" s="180">
        <v>0</v>
      </c>
      <c r="BG203" s="180">
        <v>0</v>
      </c>
      <c r="BH203" s="182">
        <f t="shared" si="481"/>
        <v>0</v>
      </c>
      <c r="BI203" s="188">
        <v>0</v>
      </c>
      <c r="BJ203" s="180">
        <v>0</v>
      </c>
      <c r="BK203" s="182">
        <f t="shared" si="482"/>
        <v>0</v>
      </c>
      <c r="BL203" s="180">
        <v>79.900000000000006</v>
      </c>
      <c r="BM203" s="180">
        <f t="shared" si="483"/>
        <v>5089</v>
      </c>
      <c r="BN203" s="182">
        <f t="shared" si="484"/>
        <v>406611.10000000003</v>
      </c>
      <c r="BO203" s="180">
        <v>100.9</v>
      </c>
      <c r="BP203" s="180">
        <f t="shared" si="485"/>
        <v>55</v>
      </c>
      <c r="BQ203" s="182">
        <f t="shared" si="486"/>
        <v>5549.5</v>
      </c>
      <c r="BR203" s="180">
        <v>609816</v>
      </c>
      <c r="BS203" s="180">
        <v>623676</v>
      </c>
      <c r="BT203" s="180">
        <v>53152</v>
      </c>
      <c r="BU203" s="180">
        <v>77373</v>
      </c>
      <c r="BV203" s="180">
        <v>21512238</v>
      </c>
      <c r="BW203" s="180">
        <v>128564</v>
      </c>
      <c r="BX203" s="180">
        <v>852672</v>
      </c>
      <c r="BY203" s="180">
        <v>20531002</v>
      </c>
      <c r="BZ203" s="180">
        <v>5.7</v>
      </c>
      <c r="CA203" s="180">
        <v>99.7</v>
      </c>
    </row>
    <row r="204" spans="2:79" x14ac:dyDescent="0.2">
      <c r="B204" s="185" t="s">
        <v>662</v>
      </c>
      <c r="C204" s="185" t="s">
        <v>663</v>
      </c>
      <c r="D204" s="186"/>
      <c r="E204" s="185" t="s">
        <v>664</v>
      </c>
      <c r="F204" s="180">
        <v>48</v>
      </c>
      <c r="G204" s="180">
        <v>48</v>
      </c>
      <c r="H204" s="180">
        <v>84.29</v>
      </c>
      <c r="I204" s="181">
        <f>VLOOKUP($B204,'[2]A - Dwelling Stock'!$B$13:$AH$463,32,FALSE)</f>
        <v>9454</v>
      </c>
      <c r="J204" s="182">
        <f t="shared" si="465"/>
        <v>796877.66</v>
      </c>
      <c r="K204" s="180">
        <v>115.65</v>
      </c>
      <c r="L204" s="182">
        <f>VLOOKUP($C204,'[2]A - Dwelling Stock'!$C$13:$AH$463,32,FALSE)</f>
        <v>6</v>
      </c>
      <c r="M204" s="182">
        <f t="shared" si="413"/>
        <v>693.90000000000009</v>
      </c>
      <c r="N204" s="183">
        <v>77.81</v>
      </c>
      <c r="O204" s="181">
        <f>VLOOKUP($B204,'[2]A - Dwelling Stock'!$B$13:$AH$463,32,FALSE)</f>
        <v>9454</v>
      </c>
      <c r="P204" s="182">
        <f t="shared" si="466"/>
        <v>735615.74</v>
      </c>
      <c r="Q204" s="180">
        <v>106.75</v>
      </c>
      <c r="R204" s="182">
        <f>VLOOKUP($C204,'[2]A - Dwelling Stock'!$C$13:$AH$463,32,FALSE)</f>
        <v>6</v>
      </c>
      <c r="S204" s="182">
        <f t="shared" si="414"/>
        <v>640.5</v>
      </c>
      <c r="T204" s="182">
        <f t="shared" si="467"/>
        <v>736256.24</v>
      </c>
      <c r="U204" s="184">
        <f t="shared" si="468"/>
        <v>77.828355179704019</v>
      </c>
      <c r="V204" s="183">
        <v>62.58</v>
      </c>
      <c r="W204" s="182">
        <v>74</v>
      </c>
      <c r="X204" s="182">
        <f t="shared" si="469"/>
        <v>4630.92</v>
      </c>
      <c r="Y204" s="180">
        <v>0</v>
      </c>
      <c r="Z204" s="189">
        <v>0</v>
      </c>
      <c r="AA204" s="182">
        <f t="shared" si="470"/>
        <v>0</v>
      </c>
      <c r="AB204" s="180">
        <v>72.55</v>
      </c>
      <c r="AC204" s="180">
        <v>3265</v>
      </c>
      <c r="AD204" s="182">
        <f t="shared" si="471"/>
        <v>236875.75</v>
      </c>
      <c r="AE204" s="180">
        <v>110.04</v>
      </c>
      <c r="AF204" s="180">
        <v>3</v>
      </c>
      <c r="AG204" s="182">
        <f t="shared" si="472"/>
        <v>330.12</v>
      </c>
      <c r="AH204" s="180">
        <v>78.760000000000005</v>
      </c>
      <c r="AI204" s="180">
        <v>2925</v>
      </c>
      <c r="AJ204" s="182">
        <f t="shared" si="473"/>
        <v>230373.00000000003</v>
      </c>
      <c r="AK204" s="180">
        <v>91.51</v>
      </c>
      <c r="AL204" s="180">
        <v>2</v>
      </c>
      <c r="AM204" s="182">
        <f t="shared" si="474"/>
        <v>183.02</v>
      </c>
      <c r="AN204" s="180">
        <v>82.43</v>
      </c>
      <c r="AO204" s="180">
        <v>2927</v>
      </c>
      <c r="AP204" s="182">
        <f t="shared" si="475"/>
        <v>241272.61000000002</v>
      </c>
      <c r="AQ204" s="180">
        <v>0</v>
      </c>
      <c r="AR204" s="189">
        <v>0</v>
      </c>
      <c r="AS204" s="182">
        <f t="shared" si="476"/>
        <v>0</v>
      </c>
      <c r="AT204" s="180">
        <v>90.71</v>
      </c>
      <c r="AU204" s="180">
        <v>263</v>
      </c>
      <c r="AV204" s="182">
        <f t="shared" si="477"/>
        <v>23856.73</v>
      </c>
      <c r="AW204" s="180">
        <v>0</v>
      </c>
      <c r="AX204" s="189">
        <v>0</v>
      </c>
      <c r="AY204" s="182">
        <f t="shared" si="478"/>
        <v>0</v>
      </c>
      <c r="AZ204" s="180">
        <v>0</v>
      </c>
      <c r="BA204" s="180">
        <v>0</v>
      </c>
      <c r="BB204" s="182">
        <f t="shared" si="479"/>
        <v>0</v>
      </c>
      <c r="BC204" s="180">
        <v>0</v>
      </c>
      <c r="BD204" s="189">
        <v>0</v>
      </c>
      <c r="BE204" s="182">
        <f t="shared" si="480"/>
        <v>0</v>
      </c>
      <c r="BF204" s="180">
        <v>0</v>
      </c>
      <c r="BG204" s="180">
        <v>0</v>
      </c>
      <c r="BH204" s="182">
        <f t="shared" si="481"/>
        <v>0</v>
      </c>
      <c r="BI204" s="180">
        <v>127.36</v>
      </c>
      <c r="BJ204" s="180">
        <v>1</v>
      </c>
      <c r="BK204" s="182">
        <f t="shared" si="482"/>
        <v>127.36</v>
      </c>
      <c r="BL204" s="180">
        <v>77.78</v>
      </c>
      <c r="BM204" s="180">
        <f t="shared" si="483"/>
        <v>9454</v>
      </c>
      <c r="BN204" s="182">
        <f t="shared" si="484"/>
        <v>735332.12</v>
      </c>
      <c r="BO204" s="180">
        <v>106.75</v>
      </c>
      <c r="BP204" s="180">
        <f t="shared" si="485"/>
        <v>6</v>
      </c>
      <c r="BQ204" s="182">
        <f t="shared" si="486"/>
        <v>640.5</v>
      </c>
      <c r="BR204" s="180">
        <v>1426481.94</v>
      </c>
      <c r="BS204" s="180">
        <v>1149377.51</v>
      </c>
      <c r="BT204" s="180">
        <v>536557</v>
      </c>
      <c r="BU204" s="180">
        <v>116781</v>
      </c>
      <c r="BV204" s="180">
        <v>20163408.550000001</v>
      </c>
      <c r="BW204" s="180">
        <v>164653.25</v>
      </c>
      <c r="BX204" s="180">
        <v>935200.34</v>
      </c>
      <c r="BY204" s="180">
        <v>19063555</v>
      </c>
      <c r="BZ204" s="180">
        <v>12.8</v>
      </c>
      <c r="CA204" s="180">
        <v>97.2</v>
      </c>
    </row>
    <row r="205" spans="2:79" x14ac:dyDescent="0.2">
      <c r="B205" s="185" t="s">
        <v>665</v>
      </c>
      <c r="C205" s="185" t="s">
        <v>666</v>
      </c>
      <c r="D205" s="186"/>
      <c r="E205" s="185" t="s">
        <v>667</v>
      </c>
      <c r="F205" s="180">
        <v>0</v>
      </c>
      <c r="G205" s="180">
        <v>0</v>
      </c>
      <c r="H205" s="180">
        <v>0</v>
      </c>
      <c r="I205" s="181">
        <f>VLOOKUP($B205,'[2]A - Dwelling Stock'!$B$13:$AH$463,32,FALSE)</f>
        <v>0</v>
      </c>
      <c r="J205" s="182">
        <f t="shared" si="465"/>
        <v>0</v>
      </c>
      <c r="K205" s="180">
        <v>0</v>
      </c>
      <c r="L205" s="182">
        <f>VLOOKUP($C205,'[2]A - Dwelling Stock'!$C$13:$AH$463,32,FALSE)</f>
        <v>0</v>
      </c>
      <c r="M205" s="182">
        <f t="shared" si="413"/>
        <v>0</v>
      </c>
      <c r="N205" s="183">
        <v>0</v>
      </c>
      <c r="O205" s="181">
        <f>VLOOKUP($B205,'[2]A - Dwelling Stock'!$B$13:$AH$463,32,FALSE)</f>
        <v>0</v>
      </c>
      <c r="P205" s="182">
        <f t="shared" si="466"/>
        <v>0</v>
      </c>
      <c r="Q205" s="180">
        <v>0</v>
      </c>
      <c r="R205" s="182">
        <f>VLOOKUP($C205,'[2]A - Dwelling Stock'!$C$13:$AH$463,32,FALSE)</f>
        <v>0</v>
      </c>
      <c r="S205" s="182">
        <f t="shared" si="414"/>
        <v>0</v>
      </c>
      <c r="T205" s="182">
        <f t="shared" si="467"/>
        <v>0</v>
      </c>
      <c r="U205" s="184">
        <f t="shared" si="468"/>
        <v>0</v>
      </c>
      <c r="V205" s="183">
        <v>0</v>
      </c>
      <c r="W205" s="182">
        <v>0</v>
      </c>
      <c r="X205" s="182">
        <f t="shared" si="469"/>
        <v>0</v>
      </c>
      <c r="Y205" s="180">
        <v>0</v>
      </c>
      <c r="Z205" s="180">
        <v>0</v>
      </c>
      <c r="AA205" s="182">
        <f t="shared" si="470"/>
        <v>0</v>
      </c>
      <c r="AB205" s="180">
        <v>0</v>
      </c>
      <c r="AC205" s="180">
        <v>0</v>
      </c>
      <c r="AD205" s="182">
        <f t="shared" si="471"/>
        <v>0</v>
      </c>
      <c r="AE205" s="180">
        <v>0</v>
      </c>
      <c r="AF205" s="180">
        <v>0</v>
      </c>
      <c r="AG205" s="182">
        <f t="shared" si="472"/>
        <v>0</v>
      </c>
      <c r="AH205" s="180">
        <v>0</v>
      </c>
      <c r="AI205" s="180">
        <v>0</v>
      </c>
      <c r="AJ205" s="182">
        <f t="shared" si="473"/>
        <v>0</v>
      </c>
      <c r="AK205" s="180">
        <v>0</v>
      </c>
      <c r="AL205" s="180">
        <v>0</v>
      </c>
      <c r="AM205" s="182">
        <f t="shared" si="474"/>
        <v>0</v>
      </c>
      <c r="AN205" s="180">
        <v>0</v>
      </c>
      <c r="AO205" s="180">
        <v>0</v>
      </c>
      <c r="AP205" s="182">
        <f t="shared" si="475"/>
        <v>0</v>
      </c>
      <c r="AQ205" s="180">
        <v>0</v>
      </c>
      <c r="AR205" s="180">
        <v>0</v>
      </c>
      <c r="AS205" s="182">
        <f t="shared" si="476"/>
        <v>0</v>
      </c>
      <c r="AT205" s="180">
        <v>0</v>
      </c>
      <c r="AU205" s="180">
        <v>0</v>
      </c>
      <c r="AV205" s="182">
        <f t="shared" si="477"/>
        <v>0</v>
      </c>
      <c r="AW205" s="180">
        <v>0</v>
      </c>
      <c r="AX205" s="180">
        <v>0</v>
      </c>
      <c r="AY205" s="182">
        <f t="shared" si="478"/>
        <v>0</v>
      </c>
      <c r="AZ205" s="180">
        <v>0</v>
      </c>
      <c r="BA205" s="180">
        <v>0</v>
      </c>
      <c r="BB205" s="182">
        <f t="shared" si="479"/>
        <v>0</v>
      </c>
      <c r="BC205" s="180">
        <v>0</v>
      </c>
      <c r="BD205" s="180">
        <v>0</v>
      </c>
      <c r="BE205" s="182">
        <f t="shared" si="480"/>
        <v>0</v>
      </c>
      <c r="BF205" s="180">
        <v>0</v>
      </c>
      <c r="BG205" s="180">
        <v>0</v>
      </c>
      <c r="BH205" s="182">
        <f t="shared" si="481"/>
        <v>0</v>
      </c>
      <c r="BI205" s="180">
        <v>0</v>
      </c>
      <c r="BJ205" s="180">
        <v>0</v>
      </c>
      <c r="BK205" s="182">
        <f t="shared" si="482"/>
        <v>0</v>
      </c>
      <c r="BL205" s="180">
        <v>0</v>
      </c>
      <c r="BM205" s="180">
        <f t="shared" si="483"/>
        <v>0</v>
      </c>
      <c r="BN205" s="182">
        <f t="shared" si="484"/>
        <v>0</v>
      </c>
      <c r="BO205" s="180">
        <v>0</v>
      </c>
      <c r="BP205" s="180">
        <f t="shared" si="485"/>
        <v>0</v>
      </c>
      <c r="BQ205" s="182">
        <f t="shared" si="486"/>
        <v>0</v>
      </c>
      <c r="BR205" s="180">
        <v>0</v>
      </c>
      <c r="BS205" s="180">
        <v>0</v>
      </c>
      <c r="BT205" s="180">
        <v>0</v>
      </c>
      <c r="BU205" s="180">
        <v>0</v>
      </c>
      <c r="BV205" s="180">
        <v>0</v>
      </c>
      <c r="BW205" s="180">
        <v>0</v>
      </c>
      <c r="BX205" s="180">
        <v>0</v>
      </c>
      <c r="BY205" s="180">
        <v>0</v>
      </c>
      <c r="BZ205" s="180">
        <v>0</v>
      </c>
      <c r="CA205" s="180">
        <v>0</v>
      </c>
    </row>
    <row r="206" spans="2:79" x14ac:dyDescent="0.2">
      <c r="B206" s="185" t="s">
        <v>668</v>
      </c>
      <c r="C206" s="185" t="s">
        <v>669</v>
      </c>
      <c r="D206" s="186"/>
      <c r="E206" s="185" t="s">
        <v>670</v>
      </c>
      <c r="F206" s="180">
        <v>0</v>
      </c>
      <c r="G206" s="180">
        <v>0</v>
      </c>
      <c r="H206" s="180">
        <v>0</v>
      </c>
      <c r="I206" s="181">
        <f>VLOOKUP($B206,'[2]A - Dwelling Stock'!$B$13:$AH$463,32,FALSE)</f>
        <v>0</v>
      </c>
      <c r="J206" s="182">
        <f t="shared" si="465"/>
        <v>0</v>
      </c>
      <c r="K206" s="180">
        <v>0</v>
      </c>
      <c r="L206" s="182">
        <f>VLOOKUP($C206,'[2]A - Dwelling Stock'!$C$13:$AH$463,32,FALSE)</f>
        <v>0</v>
      </c>
      <c r="M206" s="182">
        <f t="shared" si="413"/>
        <v>0</v>
      </c>
      <c r="N206" s="183">
        <v>0</v>
      </c>
      <c r="O206" s="181">
        <f>VLOOKUP($B206,'[2]A - Dwelling Stock'!$B$13:$AH$463,32,FALSE)</f>
        <v>0</v>
      </c>
      <c r="P206" s="182">
        <f t="shared" si="466"/>
        <v>0</v>
      </c>
      <c r="Q206" s="180">
        <v>0</v>
      </c>
      <c r="R206" s="182">
        <f>VLOOKUP($C206,'[2]A - Dwelling Stock'!$C$13:$AH$463,32,FALSE)</f>
        <v>0</v>
      </c>
      <c r="S206" s="182">
        <f t="shared" si="414"/>
        <v>0</v>
      </c>
      <c r="T206" s="182">
        <f t="shared" si="467"/>
        <v>0</v>
      </c>
      <c r="U206" s="184">
        <f t="shared" si="468"/>
        <v>0</v>
      </c>
      <c r="V206" s="183">
        <v>0</v>
      </c>
      <c r="W206" s="182">
        <v>0</v>
      </c>
      <c r="X206" s="182">
        <f t="shared" si="469"/>
        <v>0</v>
      </c>
      <c r="Y206" s="180">
        <v>0</v>
      </c>
      <c r="Z206" s="180">
        <v>0</v>
      </c>
      <c r="AA206" s="182">
        <f t="shared" si="470"/>
        <v>0</v>
      </c>
      <c r="AB206" s="180">
        <v>0</v>
      </c>
      <c r="AC206" s="180">
        <v>0</v>
      </c>
      <c r="AD206" s="182">
        <f t="shared" si="471"/>
        <v>0</v>
      </c>
      <c r="AE206" s="180">
        <v>0</v>
      </c>
      <c r="AF206" s="180">
        <v>0</v>
      </c>
      <c r="AG206" s="182">
        <f t="shared" si="472"/>
        <v>0</v>
      </c>
      <c r="AH206" s="180">
        <v>0</v>
      </c>
      <c r="AI206" s="180">
        <v>0</v>
      </c>
      <c r="AJ206" s="182">
        <f t="shared" si="473"/>
        <v>0</v>
      </c>
      <c r="AK206" s="180">
        <v>0</v>
      </c>
      <c r="AL206" s="180">
        <v>0</v>
      </c>
      <c r="AM206" s="182">
        <f t="shared" si="474"/>
        <v>0</v>
      </c>
      <c r="AN206" s="180">
        <v>0</v>
      </c>
      <c r="AO206" s="180">
        <v>0</v>
      </c>
      <c r="AP206" s="182">
        <f t="shared" si="475"/>
        <v>0</v>
      </c>
      <c r="AQ206" s="180">
        <v>0</v>
      </c>
      <c r="AR206" s="180">
        <v>0</v>
      </c>
      <c r="AS206" s="182">
        <f t="shared" si="476"/>
        <v>0</v>
      </c>
      <c r="AT206" s="180">
        <v>0</v>
      </c>
      <c r="AU206" s="180">
        <v>0</v>
      </c>
      <c r="AV206" s="182">
        <f t="shared" si="477"/>
        <v>0</v>
      </c>
      <c r="AW206" s="180">
        <v>0</v>
      </c>
      <c r="AX206" s="180">
        <v>0</v>
      </c>
      <c r="AY206" s="182">
        <f t="shared" si="478"/>
        <v>0</v>
      </c>
      <c r="AZ206" s="180">
        <v>0</v>
      </c>
      <c r="BA206" s="180">
        <v>0</v>
      </c>
      <c r="BB206" s="182">
        <f t="shared" si="479"/>
        <v>0</v>
      </c>
      <c r="BC206" s="180">
        <v>0</v>
      </c>
      <c r="BD206" s="180">
        <v>0</v>
      </c>
      <c r="BE206" s="182">
        <f t="shared" si="480"/>
        <v>0</v>
      </c>
      <c r="BF206" s="180">
        <v>0</v>
      </c>
      <c r="BG206" s="180">
        <v>0</v>
      </c>
      <c r="BH206" s="182">
        <f t="shared" si="481"/>
        <v>0</v>
      </c>
      <c r="BI206" s="180">
        <v>0</v>
      </c>
      <c r="BJ206" s="180">
        <v>0</v>
      </c>
      <c r="BK206" s="182">
        <f t="shared" si="482"/>
        <v>0</v>
      </c>
      <c r="BL206" s="180">
        <v>0</v>
      </c>
      <c r="BM206" s="180">
        <f t="shared" si="483"/>
        <v>0</v>
      </c>
      <c r="BN206" s="182">
        <f t="shared" si="484"/>
        <v>0</v>
      </c>
      <c r="BO206" s="180">
        <v>0</v>
      </c>
      <c r="BP206" s="180">
        <f t="shared" si="485"/>
        <v>0</v>
      </c>
      <c r="BQ206" s="182">
        <f t="shared" si="486"/>
        <v>0</v>
      </c>
      <c r="BR206" s="180">
        <v>0</v>
      </c>
      <c r="BS206" s="180">
        <v>0</v>
      </c>
      <c r="BT206" s="180">
        <v>0</v>
      </c>
      <c r="BU206" s="180">
        <v>0</v>
      </c>
      <c r="BV206" s="180">
        <v>0</v>
      </c>
      <c r="BW206" s="180">
        <v>0</v>
      </c>
      <c r="BX206" s="180">
        <v>0</v>
      </c>
      <c r="BY206" s="180">
        <v>0</v>
      </c>
      <c r="BZ206" s="180">
        <v>0</v>
      </c>
      <c r="CA206" s="180">
        <v>0</v>
      </c>
    </row>
    <row r="207" spans="2:79" x14ac:dyDescent="0.2">
      <c r="B207" s="185" t="s">
        <v>671</v>
      </c>
      <c r="C207" s="185" t="s">
        <v>672</v>
      </c>
      <c r="D207" s="186"/>
      <c r="E207" s="185" t="s">
        <v>673</v>
      </c>
      <c r="F207" s="180">
        <v>48</v>
      </c>
      <c r="G207" s="180">
        <v>0</v>
      </c>
      <c r="H207" s="180">
        <v>78.2</v>
      </c>
      <c r="I207" s="181">
        <f>VLOOKUP($B207,'[2]A - Dwelling Stock'!$B$13:$AH$463,32,FALSE)</f>
        <v>4021</v>
      </c>
      <c r="J207" s="182">
        <f t="shared" si="465"/>
        <v>314442.2</v>
      </c>
      <c r="K207" s="180">
        <v>0</v>
      </c>
      <c r="L207" s="182">
        <f>VLOOKUP($C207,'[2]A - Dwelling Stock'!$C$13:$AH$463,32,FALSE)</f>
        <v>0</v>
      </c>
      <c r="M207" s="182">
        <f t="shared" si="413"/>
        <v>0</v>
      </c>
      <c r="N207" s="183">
        <v>72.180000000000007</v>
      </c>
      <c r="O207" s="181">
        <f>VLOOKUP($B207,'[2]A - Dwelling Stock'!$B$13:$AH$463,32,FALSE)</f>
        <v>4021</v>
      </c>
      <c r="P207" s="182">
        <f t="shared" si="466"/>
        <v>290235.78000000003</v>
      </c>
      <c r="Q207" s="180">
        <v>0</v>
      </c>
      <c r="R207" s="182">
        <f>VLOOKUP($C207,'[2]A - Dwelling Stock'!$C$13:$AH$463,32,FALSE)</f>
        <v>0</v>
      </c>
      <c r="S207" s="182">
        <f t="shared" si="414"/>
        <v>0</v>
      </c>
      <c r="T207" s="182">
        <f t="shared" si="467"/>
        <v>290235.78000000003</v>
      </c>
      <c r="U207" s="184">
        <f t="shared" si="468"/>
        <v>72.180000000000007</v>
      </c>
      <c r="V207" s="183">
        <v>57.23</v>
      </c>
      <c r="W207" s="182">
        <v>133</v>
      </c>
      <c r="X207" s="182">
        <f t="shared" si="469"/>
        <v>7611.5899999999992</v>
      </c>
      <c r="Y207" s="180">
        <v>0</v>
      </c>
      <c r="Z207" s="180">
        <v>0</v>
      </c>
      <c r="AA207" s="182">
        <f t="shared" si="470"/>
        <v>0</v>
      </c>
      <c r="AB207" s="180">
        <v>65.59</v>
      </c>
      <c r="AC207" s="180">
        <v>1297</v>
      </c>
      <c r="AD207" s="182">
        <f t="shared" si="471"/>
        <v>85070.23000000001</v>
      </c>
      <c r="AE207" s="180">
        <v>0</v>
      </c>
      <c r="AF207" s="180">
        <v>0</v>
      </c>
      <c r="AG207" s="182">
        <f t="shared" si="472"/>
        <v>0</v>
      </c>
      <c r="AH207" s="180">
        <v>72.12</v>
      </c>
      <c r="AI207" s="180">
        <v>1266</v>
      </c>
      <c r="AJ207" s="182">
        <f t="shared" si="473"/>
        <v>91303.920000000013</v>
      </c>
      <c r="AK207" s="180">
        <v>0</v>
      </c>
      <c r="AL207" s="180">
        <v>0</v>
      </c>
      <c r="AM207" s="182">
        <f t="shared" si="474"/>
        <v>0</v>
      </c>
      <c r="AN207" s="180">
        <v>79.86</v>
      </c>
      <c r="AO207" s="180">
        <v>1247</v>
      </c>
      <c r="AP207" s="182">
        <f t="shared" si="475"/>
        <v>99585.42</v>
      </c>
      <c r="AQ207" s="180">
        <v>0</v>
      </c>
      <c r="AR207" s="180">
        <v>0</v>
      </c>
      <c r="AS207" s="182">
        <f t="shared" si="476"/>
        <v>0</v>
      </c>
      <c r="AT207" s="180">
        <v>85.66</v>
      </c>
      <c r="AU207" s="180">
        <v>78</v>
      </c>
      <c r="AV207" s="182">
        <f t="shared" si="477"/>
        <v>6681.48</v>
      </c>
      <c r="AW207" s="180">
        <v>0</v>
      </c>
      <c r="AX207" s="180">
        <v>0</v>
      </c>
      <c r="AY207" s="182">
        <f t="shared" si="478"/>
        <v>0</v>
      </c>
      <c r="AZ207" s="180">
        <v>0</v>
      </c>
      <c r="BA207" s="180">
        <v>0</v>
      </c>
      <c r="BB207" s="182">
        <f t="shared" si="479"/>
        <v>0</v>
      </c>
      <c r="BC207" s="180">
        <v>0</v>
      </c>
      <c r="BD207" s="180">
        <v>0</v>
      </c>
      <c r="BE207" s="182">
        <f t="shared" si="480"/>
        <v>0</v>
      </c>
      <c r="BF207" s="180">
        <v>0</v>
      </c>
      <c r="BG207" s="180">
        <v>0</v>
      </c>
      <c r="BH207" s="182">
        <f t="shared" si="481"/>
        <v>0</v>
      </c>
      <c r="BI207" s="180">
        <v>0</v>
      </c>
      <c r="BJ207" s="180">
        <v>0</v>
      </c>
      <c r="BK207" s="182">
        <f t="shared" si="482"/>
        <v>0</v>
      </c>
      <c r="BL207" s="180">
        <v>72.09</v>
      </c>
      <c r="BM207" s="180">
        <f t="shared" si="483"/>
        <v>4021</v>
      </c>
      <c r="BN207" s="182">
        <f t="shared" si="484"/>
        <v>289873.89</v>
      </c>
      <c r="BO207" s="180">
        <v>0</v>
      </c>
      <c r="BP207" s="180">
        <f t="shared" si="485"/>
        <v>0</v>
      </c>
      <c r="BQ207" s="182">
        <f t="shared" si="486"/>
        <v>0</v>
      </c>
      <c r="BR207" s="180">
        <v>216777.52</v>
      </c>
      <c r="BS207" s="180">
        <v>86683.96</v>
      </c>
      <c r="BT207" s="180">
        <v>180805</v>
      </c>
      <c r="BU207" s="180">
        <v>24463</v>
      </c>
      <c r="BV207" s="180">
        <v>15134611.17</v>
      </c>
      <c r="BW207" s="180">
        <v>70041.27</v>
      </c>
      <c r="BX207" s="180">
        <v>178648.5</v>
      </c>
      <c r="BY207" s="180">
        <v>14885921</v>
      </c>
      <c r="BZ207" s="180">
        <v>2</v>
      </c>
      <c r="CA207" s="180">
        <v>98.8</v>
      </c>
    </row>
    <row r="208" spans="2:79" x14ac:dyDescent="0.2">
      <c r="B208" s="185" t="s">
        <v>674</v>
      </c>
      <c r="C208" s="185" t="s">
        <v>675</v>
      </c>
      <c r="D208" s="186"/>
      <c r="E208" s="185" t="s">
        <v>676</v>
      </c>
      <c r="F208" s="180">
        <v>48</v>
      </c>
      <c r="G208" s="180">
        <v>0</v>
      </c>
      <c r="H208" s="180">
        <v>86.27</v>
      </c>
      <c r="I208" s="181">
        <f>VLOOKUP($B208,'[2]A - Dwelling Stock'!$B$13:$AH$463,32,FALSE)</f>
        <v>7980</v>
      </c>
      <c r="J208" s="182">
        <f t="shared" si="465"/>
        <v>688434.6</v>
      </c>
      <c r="K208" s="180">
        <v>0</v>
      </c>
      <c r="L208" s="182">
        <f>VLOOKUP($C208,'[2]A - Dwelling Stock'!$C$13:$AH$463,32,FALSE)</f>
        <v>0</v>
      </c>
      <c r="M208" s="182">
        <f t="shared" si="413"/>
        <v>0</v>
      </c>
      <c r="N208" s="183">
        <v>79.63</v>
      </c>
      <c r="O208" s="181">
        <f>VLOOKUP($B208,'[2]A - Dwelling Stock'!$B$13:$AH$463,32,FALSE)</f>
        <v>7980</v>
      </c>
      <c r="P208" s="182">
        <f t="shared" si="466"/>
        <v>635447.39999999991</v>
      </c>
      <c r="Q208" s="180">
        <v>0</v>
      </c>
      <c r="R208" s="182">
        <f>VLOOKUP($C208,'[2]A - Dwelling Stock'!$C$13:$AH$463,32,FALSE)</f>
        <v>0</v>
      </c>
      <c r="S208" s="182">
        <f t="shared" si="414"/>
        <v>0</v>
      </c>
      <c r="T208" s="182">
        <f t="shared" si="467"/>
        <v>635447.39999999991</v>
      </c>
      <c r="U208" s="184">
        <f t="shared" si="468"/>
        <v>79.629999999999981</v>
      </c>
      <c r="V208" s="183">
        <v>68.650000000000006</v>
      </c>
      <c r="W208" s="182">
        <v>14</v>
      </c>
      <c r="X208" s="182">
        <f t="shared" si="469"/>
        <v>961.10000000000014</v>
      </c>
      <c r="Y208" s="180">
        <v>0</v>
      </c>
      <c r="Z208" s="180">
        <v>0</v>
      </c>
      <c r="AA208" s="182">
        <f t="shared" si="470"/>
        <v>0</v>
      </c>
      <c r="AB208" s="180">
        <v>73.66</v>
      </c>
      <c r="AC208" s="180">
        <v>1447</v>
      </c>
      <c r="AD208" s="182">
        <f t="shared" si="471"/>
        <v>106586.01999999999</v>
      </c>
      <c r="AE208" s="180">
        <v>0</v>
      </c>
      <c r="AF208" s="180">
        <v>0</v>
      </c>
      <c r="AG208" s="182">
        <f t="shared" si="472"/>
        <v>0</v>
      </c>
      <c r="AH208" s="180">
        <v>79.97</v>
      </c>
      <c r="AI208" s="180">
        <v>2883</v>
      </c>
      <c r="AJ208" s="182">
        <f t="shared" si="473"/>
        <v>230553.51</v>
      </c>
      <c r="AK208" s="180">
        <v>0</v>
      </c>
      <c r="AL208" s="180">
        <v>0</v>
      </c>
      <c r="AM208" s="182">
        <f t="shared" si="474"/>
        <v>0</v>
      </c>
      <c r="AN208" s="180">
        <v>81.62</v>
      </c>
      <c r="AO208" s="180">
        <v>3517</v>
      </c>
      <c r="AP208" s="182">
        <f t="shared" si="475"/>
        <v>287057.54000000004</v>
      </c>
      <c r="AQ208" s="180">
        <v>0</v>
      </c>
      <c r="AR208" s="180">
        <v>0</v>
      </c>
      <c r="AS208" s="182">
        <f t="shared" si="476"/>
        <v>0</v>
      </c>
      <c r="AT208" s="180">
        <v>86.73</v>
      </c>
      <c r="AU208" s="180">
        <v>119</v>
      </c>
      <c r="AV208" s="182">
        <f t="shared" si="477"/>
        <v>10320.870000000001</v>
      </c>
      <c r="AW208" s="180">
        <v>0</v>
      </c>
      <c r="AX208" s="180">
        <v>0</v>
      </c>
      <c r="AY208" s="182">
        <f t="shared" si="478"/>
        <v>0</v>
      </c>
      <c r="AZ208" s="180">
        <v>0</v>
      </c>
      <c r="BA208" s="180">
        <v>0</v>
      </c>
      <c r="BB208" s="182">
        <f t="shared" si="479"/>
        <v>0</v>
      </c>
      <c r="BC208" s="180">
        <v>0</v>
      </c>
      <c r="BD208" s="180">
        <v>0</v>
      </c>
      <c r="BE208" s="182">
        <f t="shared" si="480"/>
        <v>0</v>
      </c>
      <c r="BF208" s="180">
        <v>0</v>
      </c>
      <c r="BG208" s="180">
        <v>0</v>
      </c>
      <c r="BH208" s="182">
        <f t="shared" si="481"/>
        <v>0</v>
      </c>
      <c r="BI208" s="180">
        <v>0</v>
      </c>
      <c r="BJ208" s="180">
        <v>0</v>
      </c>
      <c r="BK208" s="182">
        <f t="shared" si="482"/>
        <v>0</v>
      </c>
      <c r="BL208" s="180">
        <v>79.63</v>
      </c>
      <c r="BM208" s="180">
        <f t="shared" si="483"/>
        <v>7980</v>
      </c>
      <c r="BN208" s="182">
        <f t="shared" si="484"/>
        <v>635447.39999999991</v>
      </c>
      <c r="BO208" s="180">
        <v>0</v>
      </c>
      <c r="BP208" s="180">
        <f t="shared" si="485"/>
        <v>0</v>
      </c>
      <c r="BQ208" s="182">
        <f t="shared" si="486"/>
        <v>0</v>
      </c>
      <c r="BR208" s="180">
        <v>497382.34</v>
      </c>
      <c r="BS208" s="180">
        <v>420661.7</v>
      </c>
      <c r="BT208" s="180">
        <v>497382</v>
      </c>
      <c r="BU208" s="180">
        <v>162129</v>
      </c>
      <c r="BV208" s="180">
        <v>33161283.190000001</v>
      </c>
      <c r="BW208" s="180">
        <v>35661.449999999997</v>
      </c>
      <c r="BX208" s="180">
        <v>782758.25</v>
      </c>
      <c r="BY208" s="180">
        <v>32342863</v>
      </c>
      <c r="BZ208" s="180">
        <v>2.8</v>
      </c>
      <c r="CA208" s="180">
        <v>98.5</v>
      </c>
    </row>
    <row r="209" spans="2:79" x14ac:dyDescent="0.2">
      <c r="B209" s="185" t="s">
        <v>677</v>
      </c>
      <c r="C209" s="185" t="s">
        <v>678</v>
      </c>
      <c r="D209" s="186"/>
      <c r="E209" s="185" t="s">
        <v>679</v>
      </c>
      <c r="F209" s="180">
        <v>52</v>
      </c>
      <c r="G209" s="180">
        <v>0</v>
      </c>
      <c r="H209" s="180">
        <v>80.36</v>
      </c>
      <c r="I209" s="181">
        <f>VLOOKUP($B209,'[2]A - Dwelling Stock'!$B$13:$AH$463,32,FALSE)</f>
        <v>2973</v>
      </c>
      <c r="J209" s="182">
        <f t="shared" si="465"/>
        <v>238910.28</v>
      </c>
      <c r="K209" s="180">
        <v>0</v>
      </c>
      <c r="L209" s="182">
        <f>VLOOKUP($C209,'[2]A - Dwelling Stock'!$C$13:$AH$463,32,FALSE)</f>
        <v>0</v>
      </c>
      <c r="M209" s="182">
        <f t="shared" si="413"/>
        <v>0</v>
      </c>
      <c r="N209" s="183">
        <v>80.36</v>
      </c>
      <c r="O209" s="181">
        <f>VLOOKUP($B209,'[2]A - Dwelling Stock'!$B$13:$AH$463,32,FALSE)</f>
        <v>2973</v>
      </c>
      <c r="P209" s="182">
        <f t="shared" si="466"/>
        <v>238910.28</v>
      </c>
      <c r="Q209" s="180">
        <v>0</v>
      </c>
      <c r="R209" s="182">
        <f>VLOOKUP($C209,'[2]A - Dwelling Stock'!$C$13:$AH$463,32,FALSE)</f>
        <v>0</v>
      </c>
      <c r="S209" s="182">
        <f t="shared" si="414"/>
        <v>0</v>
      </c>
      <c r="T209" s="182">
        <f t="shared" si="467"/>
        <v>238910.28</v>
      </c>
      <c r="U209" s="184">
        <f t="shared" si="468"/>
        <v>80.36</v>
      </c>
      <c r="V209" s="183">
        <v>59.81</v>
      </c>
      <c r="W209" s="182">
        <v>8</v>
      </c>
      <c r="X209" s="182">
        <f t="shared" si="469"/>
        <v>478.48</v>
      </c>
      <c r="Y209" s="180">
        <v>0</v>
      </c>
      <c r="Z209" s="189">
        <v>0</v>
      </c>
      <c r="AA209" s="182">
        <f t="shared" si="470"/>
        <v>0</v>
      </c>
      <c r="AB209" s="180">
        <v>72.92</v>
      </c>
      <c r="AC209" s="180">
        <v>679</v>
      </c>
      <c r="AD209" s="182">
        <f t="shared" si="471"/>
        <v>49512.68</v>
      </c>
      <c r="AE209" s="180">
        <v>0</v>
      </c>
      <c r="AF209" s="189">
        <v>0</v>
      </c>
      <c r="AG209" s="182">
        <f t="shared" si="472"/>
        <v>0</v>
      </c>
      <c r="AH209" s="180">
        <v>80.349999999999994</v>
      </c>
      <c r="AI209" s="180">
        <v>1206</v>
      </c>
      <c r="AJ209" s="182">
        <f t="shared" si="473"/>
        <v>96902.099999999991</v>
      </c>
      <c r="AK209" s="180">
        <v>0</v>
      </c>
      <c r="AL209" s="189">
        <v>0</v>
      </c>
      <c r="AM209" s="182">
        <f t="shared" si="474"/>
        <v>0</v>
      </c>
      <c r="AN209" s="180">
        <v>85.92</v>
      </c>
      <c r="AO209" s="180">
        <v>1046</v>
      </c>
      <c r="AP209" s="182">
        <f t="shared" si="475"/>
        <v>89872.320000000007</v>
      </c>
      <c r="AQ209" s="180">
        <v>0</v>
      </c>
      <c r="AR209" s="189">
        <v>0</v>
      </c>
      <c r="AS209" s="182">
        <f t="shared" si="476"/>
        <v>0</v>
      </c>
      <c r="AT209" s="180">
        <v>90.89</v>
      </c>
      <c r="AU209" s="180">
        <v>33</v>
      </c>
      <c r="AV209" s="182">
        <f t="shared" si="477"/>
        <v>2999.37</v>
      </c>
      <c r="AW209" s="180">
        <v>0</v>
      </c>
      <c r="AX209" s="189">
        <v>0</v>
      </c>
      <c r="AY209" s="182">
        <f t="shared" si="478"/>
        <v>0</v>
      </c>
      <c r="AZ209" s="180">
        <v>98.58</v>
      </c>
      <c r="BA209" s="180">
        <v>1</v>
      </c>
      <c r="BB209" s="182">
        <f t="shared" si="479"/>
        <v>98.58</v>
      </c>
      <c r="BC209" s="180">
        <v>0</v>
      </c>
      <c r="BD209" s="189">
        <v>0</v>
      </c>
      <c r="BE209" s="182">
        <f t="shared" si="480"/>
        <v>0</v>
      </c>
      <c r="BF209" s="180">
        <v>0</v>
      </c>
      <c r="BG209" s="180">
        <v>0</v>
      </c>
      <c r="BH209" s="182">
        <f t="shared" si="481"/>
        <v>0</v>
      </c>
      <c r="BI209" s="180">
        <v>0</v>
      </c>
      <c r="BJ209" s="189">
        <v>0</v>
      </c>
      <c r="BK209" s="182">
        <f t="shared" si="482"/>
        <v>0</v>
      </c>
      <c r="BL209" s="180">
        <v>81.41</v>
      </c>
      <c r="BM209" s="180">
        <f t="shared" si="483"/>
        <v>2973</v>
      </c>
      <c r="BN209" s="182">
        <f t="shared" si="484"/>
        <v>242031.93</v>
      </c>
      <c r="BO209" s="180">
        <v>0</v>
      </c>
      <c r="BP209" s="180">
        <f t="shared" si="485"/>
        <v>0</v>
      </c>
      <c r="BQ209" s="182">
        <f t="shared" si="486"/>
        <v>0</v>
      </c>
      <c r="BR209" s="180">
        <v>209750.12</v>
      </c>
      <c r="BS209" s="180">
        <v>87937.07</v>
      </c>
      <c r="BT209" s="180">
        <v>186922</v>
      </c>
      <c r="BU209" s="180">
        <v>118178</v>
      </c>
      <c r="BV209" s="180">
        <v>12552414.6</v>
      </c>
      <c r="BW209" s="180">
        <v>154479.24</v>
      </c>
      <c r="BX209" s="180">
        <v>80508.03</v>
      </c>
      <c r="BY209" s="180">
        <v>12317427</v>
      </c>
      <c r="BZ209" s="180">
        <v>2.4</v>
      </c>
      <c r="CA209" s="180">
        <v>98.5</v>
      </c>
    </row>
    <row r="210" spans="2:79" x14ac:dyDescent="0.2">
      <c r="F210" s="143"/>
      <c r="G210" s="143"/>
      <c r="H210" s="143"/>
      <c r="I210" s="174"/>
      <c r="J210" s="172"/>
      <c r="K210" s="143"/>
      <c r="L210" s="172"/>
      <c r="M210" s="182">
        <f t="shared" si="413"/>
        <v>0</v>
      </c>
      <c r="N210" s="176"/>
      <c r="O210" s="174"/>
      <c r="P210" s="172"/>
      <c r="Q210" s="143"/>
      <c r="R210" s="172"/>
      <c r="S210" s="182">
        <f t="shared" si="414"/>
        <v>0</v>
      </c>
      <c r="T210" s="182"/>
      <c r="U210" s="182"/>
      <c r="V210" s="176"/>
      <c r="W210" s="182"/>
      <c r="X210" s="172"/>
      <c r="Y210" s="143"/>
      <c r="Z210" s="180"/>
      <c r="AA210" s="172"/>
      <c r="AB210" s="143"/>
      <c r="AC210" s="180"/>
      <c r="AD210" s="172"/>
      <c r="AE210" s="143"/>
      <c r="AF210" s="180"/>
      <c r="AG210" s="172"/>
      <c r="AH210" s="143"/>
      <c r="AI210" s="180"/>
      <c r="AJ210" s="172"/>
      <c r="AK210" s="143"/>
      <c r="AL210" s="180"/>
      <c r="AM210" s="172"/>
      <c r="AN210" s="143"/>
      <c r="AO210" s="180"/>
      <c r="AP210" s="172"/>
      <c r="AQ210" s="143"/>
      <c r="AR210" s="180"/>
      <c r="AS210" s="172"/>
      <c r="AT210" s="143"/>
      <c r="AU210" s="180"/>
      <c r="AV210" s="172"/>
      <c r="AW210" s="143"/>
      <c r="AX210" s="180"/>
      <c r="AY210" s="172"/>
      <c r="AZ210" s="143"/>
      <c r="BA210" s="180"/>
      <c r="BB210" s="172"/>
      <c r="BC210" s="143"/>
      <c r="BD210" s="180"/>
      <c r="BE210" s="172"/>
      <c r="BF210" s="143"/>
      <c r="BG210" s="180"/>
      <c r="BH210" s="172"/>
      <c r="BI210" s="143"/>
      <c r="BJ210" s="180"/>
      <c r="BK210" s="172"/>
      <c r="BL210" s="143"/>
      <c r="BM210" s="143"/>
      <c r="BN210" s="172"/>
      <c r="BO210" s="143"/>
      <c r="BP210" s="143"/>
      <c r="BQ210" s="172"/>
      <c r="BR210" s="168"/>
      <c r="BS210" s="168"/>
      <c r="BT210" s="143"/>
      <c r="BU210" s="143"/>
      <c r="BV210" s="168"/>
      <c r="BW210" s="168"/>
      <c r="BX210" s="168"/>
      <c r="BY210" s="143"/>
      <c r="BZ210" s="177"/>
      <c r="CA210" s="173"/>
    </row>
    <row r="211" spans="2:79" s="203" customFormat="1" x14ac:dyDescent="0.2">
      <c r="B211" s="204"/>
      <c r="C211" s="204" t="s">
        <v>680</v>
      </c>
      <c r="D211" s="205" t="s">
        <v>681</v>
      </c>
      <c r="E211" s="204"/>
      <c r="F211" s="206" t="e">
        <v>#N/A</v>
      </c>
      <c r="G211" s="206" t="e">
        <v>#N/A</v>
      </c>
      <c r="H211" s="206" t="e">
        <v>#N/A</v>
      </c>
      <c r="I211" s="207">
        <f>VLOOKUP($C211,'[2]A - Dwelling Stock'!$C$13:$AH$463,31,FALSE)</f>
        <v>12210</v>
      </c>
      <c r="J211" s="208">
        <f>SUM(J212:J219)/I211</f>
        <v>84.690807534807533</v>
      </c>
      <c r="K211" s="206" t="e">
        <v>#N/A</v>
      </c>
      <c r="L211" s="195">
        <f>VLOOKUP($C211,'[2]A - Dwelling Stock'!$C$13:$AH$463,32,FALSE)</f>
        <v>64</v>
      </c>
      <c r="M211" s="208">
        <f>SUM(M212:M219)/L211</f>
        <v>132.799375</v>
      </c>
      <c r="N211" s="209" t="e">
        <v>#N/A</v>
      </c>
      <c r="O211" s="207">
        <f>VLOOKUP($C211,'[2]A - Dwelling Stock'!$C$13:$AH$463,31,FALSE)</f>
        <v>12210</v>
      </c>
      <c r="P211" s="208">
        <f>SUM(P212:P219)/O211</f>
        <v>80.422299754299743</v>
      </c>
      <c r="Q211" s="206" t="e">
        <v>#N/A</v>
      </c>
      <c r="R211" s="195">
        <f>VLOOKUP($C211,'[2]A - Dwelling Stock'!$C$13:$AH$463,32,FALSE)</f>
        <v>64</v>
      </c>
      <c r="S211" s="208">
        <f>SUM(S212:S219)/R211</f>
        <v>122.583125</v>
      </c>
      <c r="T211" s="208"/>
      <c r="U211" s="208">
        <f>SUM(T212:T219)/(O211+R211)</f>
        <v>80.642137852370865</v>
      </c>
      <c r="V211" s="209" t="e">
        <v>#N/A</v>
      </c>
      <c r="W211" s="210">
        <f t="shared" ref="W211" si="487">SUM(W212:W219)</f>
        <v>198</v>
      </c>
      <c r="X211" s="208">
        <f>SUM(X212:X219)/W211</f>
        <v>66.115353535353549</v>
      </c>
      <c r="Y211" s="206" t="e">
        <v>#N/A</v>
      </c>
      <c r="Z211" s="211">
        <f t="shared" ref="Z211" si="488">SUM(Z212:Z219)</f>
        <v>0</v>
      </c>
      <c r="AA211" s="208">
        <v>0</v>
      </c>
      <c r="AB211" s="206" t="e">
        <v>#N/A</v>
      </c>
      <c r="AC211" s="211">
        <f t="shared" ref="AC211" si="489">SUM(AC212:AC219)</f>
        <v>3388</v>
      </c>
      <c r="AD211" s="208">
        <f>SUM(AD212:AD219)/AC211</f>
        <v>74.417012987012981</v>
      </c>
      <c r="AE211" s="206" t="e">
        <v>#N/A</v>
      </c>
      <c r="AF211" s="211">
        <f t="shared" ref="AF211" si="490">SUM(AF212:AF219)</f>
        <v>8</v>
      </c>
      <c r="AG211" s="208">
        <f>SUM(AG212:AG219)/AF211</f>
        <v>81.83</v>
      </c>
      <c r="AH211" s="206" t="e">
        <v>#N/A</v>
      </c>
      <c r="AI211" s="211">
        <f t="shared" ref="AI211" si="491">SUM(AI212:AI219)</f>
        <v>4396</v>
      </c>
      <c r="AJ211" s="208">
        <f>SUM(AJ212:AJ219)/AI211</f>
        <v>80.088234758871707</v>
      </c>
      <c r="AK211" s="206" t="e">
        <v>#N/A</v>
      </c>
      <c r="AL211" s="211">
        <f t="shared" ref="AL211" si="492">SUM(AL212:AL219)</f>
        <v>23</v>
      </c>
      <c r="AM211" s="208">
        <f>SUM(AM212:AM219)/AL211</f>
        <v>111.8</v>
      </c>
      <c r="AN211" s="206" t="e">
        <v>#N/A</v>
      </c>
      <c r="AO211" s="211">
        <f t="shared" ref="AO211" si="493">SUM(AO212:AO219)</f>
        <v>4023</v>
      </c>
      <c r="AP211" s="208">
        <f>SUM(AP212:AP219)/AO211</f>
        <v>86.150014914243101</v>
      </c>
      <c r="AQ211" s="206" t="e">
        <v>#N/A</v>
      </c>
      <c r="AR211" s="211">
        <f t="shared" ref="AR211" si="494">SUM(AR212:AR219)</f>
        <v>32</v>
      </c>
      <c r="AS211" s="208">
        <f>SUM(AS212:AS219)/AR211</f>
        <v>144.46375</v>
      </c>
      <c r="AT211" s="206" t="e">
        <v>#N/A</v>
      </c>
      <c r="AU211" s="211">
        <f t="shared" ref="AU211" si="495">SUM(AU212:AU219)</f>
        <v>188</v>
      </c>
      <c r="AV211" s="208">
        <f>SUM(AV212:AV219)/AU211</f>
        <v>92.074999999999989</v>
      </c>
      <c r="AW211" s="206" t="e">
        <v>#N/A</v>
      </c>
      <c r="AX211" s="211">
        <f t="shared" ref="AX211" si="496">SUM(AX212:AX219)</f>
        <v>1</v>
      </c>
      <c r="AY211" s="208">
        <f>SUM(AY212:AY219)/AX211</f>
        <v>138.46</v>
      </c>
      <c r="AZ211" s="206" t="e">
        <v>#N/A</v>
      </c>
      <c r="BA211" s="211">
        <f t="shared" ref="BA211" si="497">SUM(BA212:BA219)</f>
        <v>15</v>
      </c>
      <c r="BB211" s="208">
        <f>SUM(BB212:BB219)/BA211</f>
        <v>97.465333333333334</v>
      </c>
      <c r="BC211" s="206" t="e">
        <v>#N/A</v>
      </c>
      <c r="BD211" s="211">
        <f t="shared" ref="BD211" si="498">SUM(BD212:BD219)</f>
        <v>0</v>
      </c>
      <c r="BE211" s="208">
        <v>0</v>
      </c>
      <c r="BF211" s="206" t="e">
        <v>#N/A</v>
      </c>
      <c r="BG211" s="211">
        <f t="shared" ref="BG211" si="499">SUM(BG212:BG219)</f>
        <v>2</v>
      </c>
      <c r="BH211" s="208">
        <f>SUM(BH212:BH219)/BG211</f>
        <v>123.285</v>
      </c>
      <c r="BI211" s="206" t="e">
        <v>#N/A</v>
      </c>
      <c r="BJ211" s="211">
        <f t="shared" ref="BJ211" si="500">SUM(BJ212:BJ219)</f>
        <v>0</v>
      </c>
      <c r="BK211" s="208">
        <v>0</v>
      </c>
      <c r="BL211" s="206" t="e">
        <v>#N/A</v>
      </c>
      <c r="BM211" s="206">
        <f>SUM(BM212:BM219)</f>
        <v>12210</v>
      </c>
      <c r="BN211" s="208">
        <f>SUM(BN212:BN219)/BM211</f>
        <v>80.42637182637182</v>
      </c>
      <c r="BO211" s="206" t="e">
        <v>#N/A</v>
      </c>
      <c r="BP211" s="206">
        <f>SUM(BP212:BP219)</f>
        <v>64</v>
      </c>
      <c r="BQ211" s="208">
        <f>SUM(BQ212:BQ219)/BP211</f>
        <v>122.58624999999999</v>
      </c>
      <c r="BR211" s="206" t="e">
        <v>#N/A</v>
      </c>
      <c r="BS211" s="206" t="e">
        <v>#N/A</v>
      </c>
      <c r="BT211" s="206" t="e">
        <v>#N/A</v>
      </c>
      <c r="BU211" s="206" t="e">
        <v>#N/A</v>
      </c>
      <c r="BV211" s="206" t="e">
        <v>#N/A</v>
      </c>
      <c r="BW211" s="206" t="e">
        <v>#N/A</v>
      </c>
      <c r="BX211" s="206" t="e">
        <v>#N/A</v>
      </c>
      <c r="BY211" s="206" t="e">
        <v>#N/A</v>
      </c>
      <c r="BZ211" s="206" t="e">
        <v>#N/A</v>
      </c>
      <c r="CA211" s="206" t="e">
        <v>#N/A</v>
      </c>
    </row>
    <row r="212" spans="2:79" x14ac:dyDescent="0.2">
      <c r="B212" s="185" t="s">
        <v>682</v>
      </c>
      <c r="C212" s="185" t="s">
        <v>683</v>
      </c>
      <c r="D212" s="186"/>
      <c r="E212" s="185" t="s">
        <v>684</v>
      </c>
      <c r="F212" s="180">
        <v>52</v>
      </c>
      <c r="G212" s="180">
        <v>0</v>
      </c>
      <c r="H212" s="180">
        <v>84.52</v>
      </c>
      <c r="I212" s="181">
        <f>VLOOKUP($B212,'[2]A - Dwelling Stock'!$B$13:$AH$463,32,FALSE)</f>
        <v>4222</v>
      </c>
      <c r="J212" s="182">
        <f t="shared" ref="J212:J219" si="501">I212*H212</f>
        <v>356843.44</v>
      </c>
      <c r="K212" s="180">
        <v>0</v>
      </c>
      <c r="L212" s="182">
        <f>VLOOKUP($C212,'[2]A - Dwelling Stock'!$C$13:$AH$463,32,FALSE)</f>
        <v>0</v>
      </c>
      <c r="M212" s="182">
        <f t="shared" si="413"/>
        <v>0</v>
      </c>
      <c r="N212" s="183">
        <v>84.52</v>
      </c>
      <c r="O212" s="181">
        <f>VLOOKUP($B212,'[2]A - Dwelling Stock'!$B$13:$AH$463,32,FALSE)</f>
        <v>4222</v>
      </c>
      <c r="P212" s="182">
        <f t="shared" ref="P212:P219" si="502">O212*N212</f>
        <v>356843.44</v>
      </c>
      <c r="Q212" s="180">
        <v>0</v>
      </c>
      <c r="R212" s="182">
        <f>VLOOKUP($C212,'[2]A - Dwelling Stock'!$C$13:$AH$463,32,FALSE)</f>
        <v>0</v>
      </c>
      <c r="S212" s="182">
        <f t="shared" si="414"/>
        <v>0</v>
      </c>
      <c r="T212" s="182">
        <f t="shared" ref="T212:T219" si="503">IF(O212=0,0,(P212+S212))</f>
        <v>356843.44</v>
      </c>
      <c r="U212" s="184">
        <f t="shared" ref="U212:U219" si="504">IF(O212=0,0,T212/(O212+R212))</f>
        <v>84.52</v>
      </c>
      <c r="V212" s="183">
        <v>80.78</v>
      </c>
      <c r="W212" s="182">
        <v>42</v>
      </c>
      <c r="X212" s="182">
        <f t="shared" ref="X212:X219" si="505">W212*V212</f>
        <v>3392.76</v>
      </c>
      <c r="Y212" s="180">
        <v>0</v>
      </c>
      <c r="Z212" s="180">
        <v>0</v>
      </c>
      <c r="AA212" s="182">
        <f t="shared" ref="AA212:AA219" si="506">Z212*Y212</f>
        <v>0</v>
      </c>
      <c r="AB212" s="180">
        <v>80.739999999999995</v>
      </c>
      <c r="AC212" s="180">
        <v>1151</v>
      </c>
      <c r="AD212" s="182">
        <f t="shared" ref="AD212:AD219" si="507">AC212*AB212</f>
        <v>92931.739999999991</v>
      </c>
      <c r="AE212" s="180">
        <v>0</v>
      </c>
      <c r="AF212" s="180">
        <v>0</v>
      </c>
      <c r="AG212" s="182">
        <f t="shared" ref="AG212:AG219" si="508">AF212*AE212</f>
        <v>0</v>
      </c>
      <c r="AH212" s="180">
        <v>83.99</v>
      </c>
      <c r="AI212" s="180">
        <v>1408</v>
      </c>
      <c r="AJ212" s="182">
        <f t="shared" ref="AJ212:AJ219" si="509">AI212*AH212</f>
        <v>118257.92</v>
      </c>
      <c r="AK212" s="180">
        <v>0</v>
      </c>
      <c r="AL212" s="180">
        <v>0</v>
      </c>
      <c r="AM212" s="182">
        <f t="shared" ref="AM212:AM219" si="510">AL212*AK212</f>
        <v>0</v>
      </c>
      <c r="AN212" s="180">
        <v>88.09</v>
      </c>
      <c r="AO212" s="180">
        <v>1551</v>
      </c>
      <c r="AP212" s="182">
        <f t="shared" ref="AP212:AP219" si="511">AO212*AN212</f>
        <v>136627.59</v>
      </c>
      <c r="AQ212" s="180">
        <v>0</v>
      </c>
      <c r="AR212" s="180">
        <v>0</v>
      </c>
      <c r="AS212" s="182">
        <f t="shared" ref="AS212:AS219" si="512">AR212*AQ212</f>
        <v>0</v>
      </c>
      <c r="AT212" s="180">
        <v>93.17</v>
      </c>
      <c r="AU212" s="180">
        <v>64</v>
      </c>
      <c r="AV212" s="182">
        <f t="shared" ref="AV212:AV219" si="513">AU212*AT212</f>
        <v>5962.88</v>
      </c>
      <c r="AW212" s="180">
        <v>0</v>
      </c>
      <c r="AX212" s="180">
        <v>0</v>
      </c>
      <c r="AY212" s="182">
        <f t="shared" ref="AY212:AY219" si="514">AX212*AW212</f>
        <v>0</v>
      </c>
      <c r="AZ212" s="180">
        <v>97.52</v>
      </c>
      <c r="BA212" s="180">
        <v>5</v>
      </c>
      <c r="BB212" s="182">
        <f t="shared" ref="BB212:BB219" si="515">BA212*AZ212</f>
        <v>487.59999999999997</v>
      </c>
      <c r="BC212" s="180">
        <v>0</v>
      </c>
      <c r="BD212" s="180">
        <v>0</v>
      </c>
      <c r="BE212" s="182">
        <f t="shared" ref="BE212:BE219" si="516">BD212*BC212</f>
        <v>0</v>
      </c>
      <c r="BF212" s="180">
        <v>154.09</v>
      </c>
      <c r="BG212" s="180">
        <v>1</v>
      </c>
      <c r="BH212" s="182">
        <f t="shared" ref="BH212:BH219" si="517">BG212*BF212</f>
        <v>154.09</v>
      </c>
      <c r="BI212" s="180">
        <v>0</v>
      </c>
      <c r="BJ212" s="180">
        <v>0</v>
      </c>
      <c r="BK212" s="182">
        <f t="shared" ref="BK212:BK219" si="518">BJ212*BI212</f>
        <v>0</v>
      </c>
      <c r="BL212" s="180">
        <v>84.52</v>
      </c>
      <c r="BM212" s="180">
        <f t="shared" ref="BM212:BM219" si="519">SUM(W212,AC212,AI212,AO212,AU212,BA212,BG212)</f>
        <v>4222</v>
      </c>
      <c r="BN212" s="182">
        <f t="shared" ref="BN212:BN219" si="520">BM212*BL212</f>
        <v>356843.44</v>
      </c>
      <c r="BO212" s="180">
        <v>0</v>
      </c>
      <c r="BP212" s="180">
        <f t="shared" ref="BP212:BP219" si="521">SUM(Z212,AF212,AL212,AR212,AX212,BD212,BJ212)</f>
        <v>0</v>
      </c>
      <c r="BQ212" s="182">
        <f t="shared" ref="BQ212:BQ219" si="522">BP212*BO212</f>
        <v>0</v>
      </c>
      <c r="BR212" s="180">
        <v>92903.18</v>
      </c>
      <c r="BS212" s="180">
        <v>58153.29</v>
      </c>
      <c r="BT212" s="180">
        <v>191813</v>
      </c>
      <c r="BU212" s="180">
        <v>30644</v>
      </c>
      <c r="BV212" s="180">
        <v>18080654</v>
      </c>
      <c r="BW212" s="180">
        <v>254731</v>
      </c>
      <c r="BX212" s="180">
        <v>229189.09</v>
      </c>
      <c r="BY212" s="180">
        <v>17596734</v>
      </c>
      <c r="BZ212" s="180">
        <v>0.8</v>
      </c>
      <c r="CA212" s="180">
        <v>98.9</v>
      </c>
    </row>
    <row r="213" spans="2:79" x14ac:dyDescent="0.2">
      <c r="B213" s="185" t="s">
        <v>685</v>
      </c>
      <c r="C213" s="185" t="s">
        <v>686</v>
      </c>
      <c r="D213" s="186"/>
      <c r="E213" s="185" t="s">
        <v>687</v>
      </c>
      <c r="F213" s="180">
        <v>48</v>
      </c>
      <c r="G213" s="180">
        <v>48</v>
      </c>
      <c r="H213" s="180">
        <v>83.15</v>
      </c>
      <c r="I213" s="181">
        <f>VLOOKUP($B213,'[2]A - Dwelling Stock'!$B$13:$AH$463,32,FALSE)</f>
        <v>4972</v>
      </c>
      <c r="J213" s="182">
        <f t="shared" si="501"/>
        <v>413421.80000000005</v>
      </c>
      <c r="K213" s="180">
        <v>154.38</v>
      </c>
      <c r="L213" s="182">
        <f>VLOOKUP($C213,'[2]A - Dwelling Stock'!$C$13:$AH$463,32,FALSE)</f>
        <v>20</v>
      </c>
      <c r="M213" s="182">
        <f t="shared" si="413"/>
        <v>3087.6</v>
      </c>
      <c r="N213" s="183">
        <v>76.75</v>
      </c>
      <c r="O213" s="181">
        <f>VLOOKUP($B213,'[2]A - Dwelling Stock'!$B$13:$AH$463,32,FALSE)</f>
        <v>4972</v>
      </c>
      <c r="P213" s="182">
        <f t="shared" si="502"/>
        <v>381601</v>
      </c>
      <c r="Q213" s="180">
        <v>142.5</v>
      </c>
      <c r="R213" s="182">
        <f>VLOOKUP($C213,'[2]A - Dwelling Stock'!$C$13:$AH$463,32,FALSE)</f>
        <v>20</v>
      </c>
      <c r="S213" s="182">
        <f t="shared" si="414"/>
        <v>2850</v>
      </c>
      <c r="T213" s="182">
        <f t="shared" si="503"/>
        <v>384451</v>
      </c>
      <c r="U213" s="184">
        <f t="shared" si="504"/>
        <v>77.013421474358978</v>
      </c>
      <c r="V213" s="183">
        <v>61.53</v>
      </c>
      <c r="W213" s="182">
        <v>146</v>
      </c>
      <c r="X213" s="182">
        <f t="shared" si="505"/>
        <v>8983.380000000001</v>
      </c>
      <c r="Y213" s="188">
        <v>0</v>
      </c>
      <c r="Z213" s="189">
        <v>0</v>
      </c>
      <c r="AA213" s="182">
        <f t="shared" si="506"/>
        <v>0</v>
      </c>
      <c r="AB213" s="180">
        <v>69.180000000000007</v>
      </c>
      <c r="AC213" s="180">
        <v>1453</v>
      </c>
      <c r="AD213" s="182">
        <f t="shared" si="507"/>
        <v>100518.54000000001</v>
      </c>
      <c r="AE213" s="188">
        <v>0</v>
      </c>
      <c r="AF213" s="189">
        <v>0</v>
      </c>
      <c r="AG213" s="182">
        <f t="shared" si="508"/>
        <v>0</v>
      </c>
      <c r="AH213" s="180">
        <v>76.78</v>
      </c>
      <c r="AI213" s="180">
        <v>1744</v>
      </c>
      <c r="AJ213" s="182">
        <f t="shared" si="509"/>
        <v>133904.32000000001</v>
      </c>
      <c r="AK213" s="188">
        <v>0</v>
      </c>
      <c r="AL213" s="189">
        <v>0</v>
      </c>
      <c r="AM213" s="182">
        <f t="shared" si="510"/>
        <v>0</v>
      </c>
      <c r="AN213" s="180">
        <v>84.38</v>
      </c>
      <c r="AO213" s="180">
        <v>1536</v>
      </c>
      <c r="AP213" s="182">
        <f t="shared" si="511"/>
        <v>129607.67999999999</v>
      </c>
      <c r="AQ213" s="180">
        <v>142.51</v>
      </c>
      <c r="AR213" s="180">
        <v>20</v>
      </c>
      <c r="AS213" s="182">
        <f t="shared" si="512"/>
        <v>2850.2</v>
      </c>
      <c r="AT213" s="180">
        <v>91.73</v>
      </c>
      <c r="AU213" s="180">
        <v>85</v>
      </c>
      <c r="AV213" s="182">
        <f t="shared" si="513"/>
        <v>7797.05</v>
      </c>
      <c r="AW213" s="188">
        <v>0</v>
      </c>
      <c r="AX213" s="189">
        <v>0</v>
      </c>
      <c r="AY213" s="182">
        <f t="shared" si="514"/>
        <v>0</v>
      </c>
      <c r="AZ213" s="180">
        <v>97.54</v>
      </c>
      <c r="BA213" s="180">
        <v>8</v>
      </c>
      <c r="BB213" s="182">
        <f t="shared" si="515"/>
        <v>780.32</v>
      </c>
      <c r="BC213" s="188">
        <v>0</v>
      </c>
      <c r="BD213" s="189">
        <v>0</v>
      </c>
      <c r="BE213" s="182">
        <f t="shared" si="516"/>
        <v>0</v>
      </c>
      <c r="BF213" s="188">
        <v>-33333</v>
      </c>
      <c r="BG213" s="180">
        <v>0</v>
      </c>
      <c r="BH213" s="182">
        <f t="shared" si="517"/>
        <v>0</v>
      </c>
      <c r="BI213" s="188">
        <v>0</v>
      </c>
      <c r="BJ213" s="189">
        <v>0</v>
      </c>
      <c r="BK213" s="182">
        <f t="shared" si="518"/>
        <v>0</v>
      </c>
      <c r="BL213" s="180">
        <v>76.760000000000005</v>
      </c>
      <c r="BM213" s="180">
        <f t="shared" si="519"/>
        <v>4972</v>
      </c>
      <c r="BN213" s="182">
        <f t="shared" si="520"/>
        <v>381650.72000000003</v>
      </c>
      <c r="BO213" s="180">
        <v>142.51</v>
      </c>
      <c r="BP213" s="180">
        <f t="shared" si="521"/>
        <v>20</v>
      </c>
      <c r="BQ213" s="182">
        <f t="shared" si="522"/>
        <v>2850.2</v>
      </c>
      <c r="BR213" s="180">
        <v>396447</v>
      </c>
      <c r="BS213" s="180">
        <v>154267</v>
      </c>
      <c r="BT213" s="180">
        <v>296575</v>
      </c>
      <c r="BU213" s="180">
        <v>65313</v>
      </c>
      <c r="BV213" s="180">
        <v>20928956.48</v>
      </c>
      <c r="BW213" s="180">
        <v>70271.03</v>
      </c>
      <c r="BX213" s="180">
        <v>257946.35</v>
      </c>
      <c r="BY213" s="180">
        <v>20600739</v>
      </c>
      <c r="BZ213" s="180">
        <v>2.6</v>
      </c>
      <c r="CA213" s="180">
        <v>98.6</v>
      </c>
    </row>
    <row r="214" spans="2:79" x14ac:dyDescent="0.2">
      <c r="B214" s="185" t="s">
        <v>688</v>
      </c>
      <c r="C214" s="185" t="s">
        <v>689</v>
      </c>
      <c r="D214" s="186"/>
      <c r="E214" s="185" t="s">
        <v>690</v>
      </c>
      <c r="F214" s="180">
        <v>48</v>
      </c>
      <c r="G214" s="180">
        <v>48</v>
      </c>
      <c r="H214" s="180">
        <v>87.47</v>
      </c>
      <c r="I214" s="181">
        <f>VLOOKUP($B214,'[2]A - Dwelling Stock'!$B$13:$AH$463,32,FALSE)</f>
        <v>3016</v>
      </c>
      <c r="J214" s="182">
        <f t="shared" si="501"/>
        <v>263809.52</v>
      </c>
      <c r="K214" s="180">
        <v>122.99</v>
      </c>
      <c r="L214" s="182">
        <f>VLOOKUP($C214,'[2]A - Dwelling Stock'!$C$13:$AH$463,32,FALSE)</f>
        <v>44</v>
      </c>
      <c r="M214" s="182">
        <f t="shared" si="413"/>
        <v>5411.5599999999995</v>
      </c>
      <c r="N214" s="183">
        <v>80.739999999999995</v>
      </c>
      <c r="O214" s="181">
        <f>VLOOKUP($B214,'[2]A - Dwelling Stock'!$B$13:$AH$463,32,FALSE)</f>
        <v>3016</v>
      </c>
      <c r="P214" s="182">
        <f t="shared" si="502"/>
        <v>243511.84</v>
      </c>
      <c r="Q214" s="180">
        <v>113.53</v>
      </c>
      <c r="R214" s="182">
        <f>VLOOKUP($C214,'[2]A - Dwelling Stock'!$C$13:$AH$463,32,FALSE)</f>
        <v>44</v>
      </c>
      <c r="S214" s="182">
        <f t="shared" si="414"/>
        <v>4995.32</v>
      </c>
      <c r="T214" s="182">
        <f t="shared" si="503"/>
        <v>248507.16</v>
      </c>
      <c r="U214" s="184">
        <f t="shared" si="504"/>
        <v>81.211490196078429</v>
      </c>
      <c r="V214" s="183">
        <v>71.47</v>
      </c>
      <c r="W214" s="182">
        <v>10</v>
      </c>
      <c r="X214" s="182">
        <f t="shared" si="505"/>
        <v>714.7</v>
      </c>
      <c r="Y214" s="188">
        <v>0</v>
      </c>
      <c r="Z214" s="180">
        <v>0</v>
      </c>
      <c r="AA214" s="182">
        <f t="shared" si="506"/>
        <v>0</v>
      </c>
      <c r="AB214" s="180">
        <v>74.84</v>
      </c>
      <c r="AC214" s="180">
        <v>784</v>
      </c>
      <c r="AD214" s="182">
        <f t="shared" si="507"/>
        <v>58674.560000000005</v>
      </c>
      <c r="AE214" s="180">
        <v>81.83</v>
      </c>
      <c r="AF214" s="180">
        <v>8</v>
      </c>
      <c r="AG214" s="182">
        <f t="shared" si="508"/>
        <v>654.64</v>
      </c>
      <c r="AH214" s="180">
        <v>80.31</v>
      </c>
      <c r="AI214" s="180">
        <v>1244</v>
      </c>
      <c r="AJ214" s="182">
        <f t="shared" si="509"/>
        <v>99905.64</v>
      </c>
      <c r="AK214" s="180">
        <v>111.8</v>
      </c>
      <c r="AL214" s="180">
        <v>23</v>
      </c>
      <c r="AM214" s="182">
        <f t="shared" si="510"/>
        <v>2571.4</v>
      </c>
      <c r="AN214" s="180">
        <v>85.84</v>
      </c>
      <c r="AO214" s="180">
        <v>936</v>
      </c>
      <c r="AP214" s="182">
        <f t="shared" si="511"/>
        <v>80346.240000000005</v>
      </c>
      <c r="AQ214" s="180">
        <v>147.72</v>
      </c>
      <c r="AR214" s="180">
        <v>12</v>
      </c>
      <c r="AS214" s="182">
        <f t="shared" si="512"/>
        <v>1772.6399999999999</v>
      </c>
      <c r="AT214" s="180">
        <v>91.03</v>
      </c>
      <c r="AU214" s="180">
        <v>39</v>
      </c>
      <c r="AV214" s="182">
        <f t="shared" si="513"/>
        <v>3550.17</v>
      </c>
      <c r="AW214" s="180">
        <v>138.46</v>
      </c>
      <c r="AX214" s="180">
        <v>1</v>
      </c>
      <c r="AY214" s="182">
        <f t="shared" si="514"/>
        <v>138.46</v>
      </c>
      <c r="AZ214" s="180">
        <v>97.03</v>
      </c>
      <c r="BA214" s="180">
        <v>2</v>
      </c>
      <c r="BB214" s="182">
        <f t="shared" si="515"/>
        <v>194.06</v>
      </c>
      <c r="BC214" s="188">
        <v>0</v>
      </c>
      <c r="BD214" s="180">
        <v>0</v>
      </c>
      <c r="BE214" s="182">
        <f t="shared" si="516"/>
        <v>0</v>
      </c>
      <c r="BF214" s="180">
        <v>92.48</v>
      </c>
      <c r="BG214" s="180">
        <v>1</v>
      </c>
      <c r="BH214" s="182">
        <f t="shared" si="517"/>
        <v>92.48</v>
      </c>
      <c r="BI214" s="188">
        <v>0</v>
      </c>
      <c r="BJ214" s="180">
        <v>0</v>
      </c>
      <c r="BK214" s="182">
        <f t="shared" si="518"/>
        <v>0</v>
      </c>
      <c r="BL214" s="180">
        <v>80.739999999999995</v>
      </c>
      <c r="BM214" s="180">
        <f t="shared" si="519"/>
        <v>3016</v>
      </c>
      <c r="BN214" s="182">
        <f t="shared" si="520"/>
        <v>243511.84</v>
      </c>
      <c r="BO214" s="180">
        <v>113.53</v>
      </c>
      <c r="BP214" s="180">
        <f t="shared" si="521"/>
        <v>44</v>
      </c>
      <c r="BQ214" s="182">
        <f t="shared" si="522"/>
        <v>4995.32</v>
      </c>
      <c r="BR214" s="180">
        <v>85516.29</v>
      </c>
      <c r="BS214" s="180">
        <v>48845.38</v>
      </c>
      <c r="BT214" s="180">
        <v>34000</v>
      </c>
      <c r="BU214" s="180">
        <v>35362</v>
      </c>
      <c r="BV214" s="180">
        <v>12972697.619999999</v>
      </c>
      <c r="BW214" s="180">
        <v>695.6</v>
      </c>
      <c r="BX214" s="180">
        <v>97143.13</v>
      </c>
      <c r="BY214" s="180">
        <v>12874859</v>
      </c>
      <c r="BZ214" s="180">
        <v>1</v>
      </c>
      <c r="CA214" s="180">
        <v>99.7</v>
      </c>
    </row>
    <row r="215" spans="2:79" x14ac:dyDescent="0.2">
      <c r="B215" s="185" t="s">
        <v>691</v>
      </c>
      <c r="C215" s="185" t="s">
        <v>692</v>
      </c>
      <c r="D215" s="186"/>
      <c r="E215" s="185" t="s">
        <v>693</v>
      </c>
      <c r="F215" s="180">
        <v>0</v>
      </c>
      <c r="G215" s="180">
        <v>0</v>
      </c>
      <c r="H215" s="180">
        <v>0</v>
      </c>
      <c r="I215" s="181">
        <f>VLOOKUP($B215,'[2]A - Dwelling Stock'!$B$13:$AH$463,32,FALSE)</f>
        <v>0</v>
      </c>
      <c r="J215" s="182">
        <f t="shared" si="501"/>
        <v>0</v>
      </c>
      <c r="K215" s="180">
        <v>0</v>
      </c>
      <c r="L215" s="182">
        <f>VLOOKUP($C215,'[2]A - Dwelling Stock'!$C$13:$AH$463,32,FALSE)</f>
        <v>0</v>
      </c>
      <c r="M215" s="182">
        <f t="shared" si="413"/>
        <v>0</v>
      </c>
      <c r="N215" s="183">
        <v>0</v>
      </c>
      <c r="O215" s="181">
        <f>VLOOKUP($B215,'[2]A - Dwelling Stock'!$B$13:$AH$463,32,FALSE)</f>
        <v>0</v>
      </c>
      <c r="P215" s="182">
        <f t="shared" si="502"/>
        <v>0</v>
      </c>
      <c r="Q215" s="180">
        <v>0</v>
      </c>
      <c r="R215" s="182">
        <f>VLOOKUP($C215,'[2]A - Dwelling Stock'!$C$13:$AH$463,32,FALSE)</f>
        <v>0</v>
      </c>
      <c r="S215" s="182">
        <f t="shared" si="414"/>
        <v>0</v>
      </c>
      <c r="T215" s="182">
        <f t="shared" si="503"/>
        <v>0</v>
      </c>
      <c r="U215" s="184">
        <f t="shared" si="504"/>
        <v>0</v>
      </c>
      <c r="V215" s="183">
        <v>0</v>
      </c>
      <c r="W215" s="182">
        <v>0</v>
      </c>
      <c r="X215" s="182">
        <f t="shared" si="505"/>
        <v>0</v>
      </c>
      <c r="Y215" s="180">
        <v>0</v>
      </c>
      <c r="Z215" s="180">
        <v>0</v>
      </c>
      <c r="AA215" s="182">
        <f t="shared" si="506"/>
        <v>0</v>
      </c>
      <c r="AB215" s="180">
        <v>0</v>
      </c>
      <c r="AC215" s="180">
        <v>0</v>
      </c>
      <c r="AD215" s="182">
        <f t="shared" si="507"/>
        <v>0</v>
      </c>
      <c r="AE215" s="180">
        <v>0</v>
      </c>
      <c r="AF215" s="180">
        <v>0</v>
      </c>
      <c r="AG215" s="182">
        <f t="shared" si="508"/>
        <v>0</v>
      </c>
      <c r="AH215" s="180">
        <v>0</v>
      </c>
      <c r="AI215" s="180">
        <v>0</v>
      </c>
      <c r="AJ215" s="182">
        <f t="shared" si="509"/>
        <v>0</v>
      </c>
      <c r="AK215" s="180">
        <v>0</v>
      </c>
      <c r="AL215" s="180">
        <v>0</v>
      </c>
      <c r="AM215" s="182">
        <f t="shared" si="510"/>
        <v>0</v>
      </c>
      <c r="AN215" s="180">
        <v>0</v>
      </c>
      <c r="AO215" s="180">
        <v>0</v>
      </c>
      <c r="AP215" s="182">
        <f t="shared" si="511"/>
        <v>0</v>
      </c>
      <c r="AQ215" s="180">
        <v>0</v>
      </c>
      <c r="AR215" s="180">
        <v>0</v>
      </c>
      <c r="AS215" s="182">
        <f t="shared" si="512"/>
        <v>0</v>
      </c>
      <c r="AT215" s="180">
        <v>0</v>
      </c>
      <c r="AU215" s="180">
        <v>0</v>
      </c>
      <c r="AV215" s="182">
        <f t="shared" si="513"/>
        <v>0</v>
      </c>
      <c r="AW215" s="180">
        <v>0</v>
      </c>
      <c r="AX215" s="180">
        <v>0</v>
      </c>
      <c r="AY215" s="182">
        <f t="shared" si="514"/>
        <v>0</v>
      </c>
      <c r="AZ215" s="180">
        <v>0</v>
      </c>
      <c r="BA215" s="180">
        <v>0</v>
      </c>
      <c r="BB215" s="182">
        <f t="shared" si="515"/>
        <v>0</v>
      </c>
      <c r="BC215" s="180">
        <v>0</v>
      </c>
      <c r="BD215" s="180">
        <v>0</v>
      </c>
      <c r="BE215" s="182">
        <f t="shared" si="516"/>
        <v>0</v>
      </c>
      <c r="BF215" s="180">
        <v>0</v>
      </c>
      <c r="BG215" s="180">
        <v>0</v>
      </c>
      <c r="BH215" s="182">
        <f t="shared" si="517"/>
        <v>0</v>
      </c>
      <c r="BI215" s="180">
        <v>0</v>
      </c>
      <c r="BJ215" s="180">
        <v>0</v>
      </c>
      <c r="BK215" s="182">
        <f t="shared" si="518"/>
        <v>0</v>
      </c>
      <c r="BL215" s="180">
        <v>0</v>
      </c>
      <c r="BM215" s="180">
        <f t="shared" si="519"/>
        <v>0</v>
      </c>
      <c r="BN215" s="182">
        <f t="shared" si="520"/>
        <v>0</v>
      </c>
      <c r="BO215" s="180">
        <v>0</v>
      </c>
      <c r="BP215" s="180">
        <f t="shared" si="521"/>
        <v>0</v>
      </c>
      <c r="BQ215" s="182">
        <f t="shared" si="522"/>
        <v>0</v>
      </c>
      <c r="BR215" s="180">
        <v>0</v>
      </c>
      <c r="BS215" s="180">
        <v>0</v>
      </c>
      <c r="BT215" s="180">
        <v>0</v>
      </c>
      <c r="BU215" s="180">
        <v>0</v>
      </c>
      <c r="BV215" s="180">
        <v>0</v>
      </c>
      <c r="BW215" s="180">
        <v>0</v>
      </c>
      <c r="BX215" s="180">
        <v>0</v>
      </c>
      <c r="BY215" s="180">
        <v>0</v>
      </c>
      <c r="BZ215" s="180">
        <v>0</v>
      </c>
      <c r="CA215" s="180">
        <v>0</v>
      </c>
    </row>
    <row r="216" spans="2:79" x14ac:dyDescent="0.2">
      <c r="B216" s="185" t="s">
        <v>694</v>
      </c>
      <c r="C216" s="185" t="s">
        <v>695</v>
      </c>
      <c r="D216" s="186"/>
      <c r="E216" s="185" t="s">
        <v>696</v>
      </c>
      <c r="F216" s="180">
        <v>0</v>
      </c>
      <c r="G216" s="180">
        <v>0</v>
      </c>
      <c r="H216" s="180">
        <v>0</v>
      </c>
      <c r="I216" s="181">
        <f>VLOOKUP($B216,'[2]A - Dwelling Stock'!$B$13:$AH$463,32,FALSE)</f>
        <v>0</v>
      </c>
      <c r="J216" s="182">
        <f t="shared" si="501"/>
        <v>0</v>
      </c>
      <c r="K216" s="180">
        <v>0</v>
      </c>
      <c r="L216" s="182">
        <f>VLOOKUP($C216,'[2]A - Dwelling Stock'!$C$13:$AH$463,32,FALSE)</f>
        <v>0</v>
      </c>
      <c r="M216" s="182">
        <f t="shared" si="413"/>
        <v>0</v>
      </c>
      <c r="N216" s="183">
        <v>0</v>
      </c>
      <c r="O216" s="181">
        <f>VLOOKUP($B216,'[2]A - Dwelling Stock'!$B$13:$AH$463,32,FALSE)</f>
        <v>0</v>
      </c>
      <c r="P216" s="182">
        <f t="shared" si="502"/>
        <v>0</v>
      </c>
      <c r="Q216" s="180">
        <v>0</v>
      </c>
      <c r="R216" s="182">
        <f>VLOOKUP($C216,'[2]A - Dwelling Stock'!$C$13:$AH$463,32,FALSE)</f>
        <v>0</v>
      </c>
      <c r="S216" s="182">
        <f t="shared" si="414"/>
        <v>0</v>
      </c>
      <c r="T216" s="182">
        <f t="shared" si="503"/>
        <v>0</v>
      </c>
      <c r="U216" s="184">
        <f t="shared" si="504"/>
        <v>0</v>
      </c>
      <c r="V216" s="183">
        <v>0</v>
      </c>
      <c r="W216" s="182">
        <v>0</v>
      </c>
      <c r="X216" s="182">
        <f t="shared" si="505"/>
        <v>0</v>
      </c>
      <c r="Y216" s="180">
        <v>0</v>
      </c>
      <c r="Z216" s="180">
        <v>0</v>
      </c>
      <c r="AA216" s="182">
        <f t="shared" si="506"/>
        <v>0</v>
      </c>
      <c r="AB216" s="180">
        <v>0</v>
      </c>
      <c r="AC216" s="180">
        <v>0</v>
      </c>
      <c r="AD216" s="182">
        <f t="shared" si="507"/>
        <v>0</v>
      </c>
      <c r="AE216" s="180">
        <v>0</v>
      </c>
      <c r="AF216" s="180">
        <v>0</v>
      </c>
      <c r="AG216" s="182">
        <f t="shared" si="508"/>
        <v>0</v>
      </c>
      <c r="AH216" s="180">
        <v>0</v>
      </c>
      <c r="AI216" s="180">
        <v>0</v>
      </c>
      <c r="AJ216" s="182">
        <f t="shared" si="509"/>
        <v>0</v>
      </c>
      <c r="AK216" s="180">
        <v>0</v>
      </c>
      <c r="AL216" s="180">
        <v>0</v>
      </c>
      <c r="AM216" s="182">
        <f t="shared" si="510"/>
        <v>0</v>
      </c>
      <c r="AN216" s="180">
        <v>0</v>
      </c>
      <c r="AO216" s="180">
        <v>0</v>
      </c>
      <c r="AP216" s="182">
        <f t="shared" si="511"/>
        <v>0</v>
      </c>
      <c r="AQ216" s="180">
        <v>0</v>
      </c>
      <c r="AR216" s="180">
        <v>0</v>
      </c>
      <c r="AS216" s="182">
        <f t="shared" si="512"/>
        <v>0</v>
      </c>
      <c r="AT216" s="180">
        <v>0</v>
      </c>
      <c r="AU216" s="180">
        <v>0</v>
      </c>
      <c r="AV216" s="182">
        <f t="shared" si="513"/>
        <v>0</v>
      </c>
      <c r="AW216" s="180">
        <v>0</v>
      </c>
      <c r="AX216" s="180">
        <v>0</v>
      </c>
      <c r="AY216" s="182">
        <f t="shared" si="514"/>
        <v>0</v>
      </c>
      <c r="AZ216" s="180">
        <v>0</v>
      </c>
      <c r="BA216" s="180">
        <v>0</v>
      </c>
      <c r="BB216" s="182">
        <f t="shared" si="515"/>
        <v>0</v>
      </c>
      <c r="BC216" s="180">
        <v>0</v>
      </c>
      <c r="BD216" s="180">
        <v>0</v>
      </c>
      <c r="BE216" s="182">
        <f t="shared" si="516"/>
        <v>0</v>
      </c>
      <c r="BF216" s="180">
        <v>0</v>
      </c>
      <c r="BG216" s="180">
        <v>0</v>
      </c>
      <c r="BH216" s="182">
        <f t="shared" si="517"/>
        <v>0</v>
      </c>
      <c r="BI216" s="180">
        <v>0</v>
      </c>
      <c r="BJ216" s="180">
        <v>0</v>
      </c>
      <c r="BK216" s="182">
        <f t="shared" si="518"/>
        <v>0</v>
      </c>
      <c r="BL216" s="180">
        <v>0</v>
      </c>
      <c r="BM216" s="180">
        <f t="shared" si="519"/>
        <v>0</v>
      </c>
      <c r="BN216" s="182">
        <f t="shared" si="520"/>
        <v>0</v>
      </c>
      <c r="BO216" s="180">
        <v>0</v>
      </c>
      <c r="BP216" s="180">
        <f t="shared" si="521"/>
        <v>0</v>
      </c>
      <c r="BQ216" s="182">
        <f t="shared" si="522"/>
        <v>0</v>
      </c>
      <c r="BR216" s="180">
        <v>0</v>
      </c>
      <c r="BS216" s="180">
        <v>0</v>
      </c>
      <c r="BT216" s="180">
        <v>0</v>
      </c>
      <c r="BU216" s="180">
        <v>0</v>
      </c>
      <c r="BV216" s="180">
        <v>0</v>
      </c>
      <c r="BW216" s="180">
        <v>0</v>
      </c>
      <c r="BX216" s="180">
        <v>0</v>
      </c>
      <c r="BY216" s="180">
        <v>0</v>
      </c>
      <c r="BZ216" s="180">
        <v>0</v>
      </c>
      <c r="CA216" s="180">
        <v>0</v>
      </c>
    </row>
    <row r="217" spans="2:79" x14ac:dyDescent="0.2">
      <c r="B217" s="185" t="s">
        <v>697</v>
      </c>
      <c r="C217" s="185" t="s">
        <v>698</v>
      </c>
      <c r="D217" s="186"/>
      <c r="E217" s="185" t="s">
        <v>699</v>
      </c>
      <c r="F217" s="180">
        <v>0</v>
      </c>
      <c r="G217" s="180">
        <v>0</v>
      </c>
      <c r="H217" s="180">
        <v>0</v>
      </c>
      <c r="I217" s="181">
        <f>VLOOKUP($B217,'[2]A - Dwelling Stock'!$B$13:$AH$463,32,FALSE)</f>
        <v>0</v>
      </c>
      <c r="J217" s="182">
        <f t="shared" si="501"/>
        <v>0</v>
      </c>
      <c r="K217" s="180">
        <v>0</v>
      </c>
      <c r="L217" s="182">
        <f>VLOOKUP($C217,'[2]A - Dwelling Stock'!$C$13:$AH$463,32,FALSE)</f>
        <v>0</v>
      </c>
      <c r="M217" s="182">
        <f t="shared" si="413"/>
        <v>0</v>
      </c>
      <c r="N217" s="183">
        <v>0</v>
      </c>
      <c r="O217" s="181">
        <f>VLOOKUP($B217,'[2]A - Dwelling Stock'!$B$13:$AH$463,32,FALSE)</f>
        <v>0</v>
      </c>
      <c r="P217" s="182">
        <f t="shared" si="502"/>
        <v>0</v>
      </c>
      <c r="Q217" s="180">
        <v>0</v>
      </c>
      <c r="R217" s="182">
        <f>VLOOKUP($C217,'[2]A - Dwelling Stock'!$C$13:$AH$463,32,FALSE)</f>
        <v>0</v>
      </c>
      <c r="S217" s="182">
        <f t="shared" si="414"/>
        <v>0</v>
      </c>
      <c r="T217" s="182">
        <f t="shared" si="503"/>
        <v>0</v>
      </c>
      <c r="U217" s="184">
        <f t="shared" si="504"/>
        <v>0</v>
      </c>
      <c r="V217" s="183">
        <v>0</v>
      </c>
      <c r="W217" s="182">
        <v>0</v>
      </c>
      <c r="X217" s="182">
        <f t="shared" si="505"/>
        <v>0</v>
      </c>
      <c r="Y217" s="180">
        <v>0</v>
      </c>
      <c r="Z217" s="180">
        <v>0</v>
      </c>
      <c r="AA217" s="182">
        <f t="shared" si="506"/>
        <v>0</v>
      </c>
      <c r="AB217" s="180">
        <v>0</v>
      </c>
      <c r="AC217" s="180">
        <v>0</v>
      </c>
      <c r="AD217" s="182">
        <f t="shared" si="507"/>
        <v>0</v>
      </c>
      <c r="AE217" s="180">
        <v>0</v>
      </c>
      <c r="AF217" s="180">
        <v>0</v>
      </c>
      <c r="AG217" s="182">
        <f t="shared" si="508"/>
        <v>0</v>
      </c>
      <c r="AH217" s="180">
        <v>0</v>
      </c>
      <c r="AI217" s="180">
        <v>0</v>
      </c>
      <c r="AJ217" s="182">
        <f t="shared" si="509"/>
        <v>0</v>
      </c>
      <c r="AK217" s="180">
        <v>0</v>
      </c>
      <c r="AL217" s="180">
        <v>0</v>
      </c>
      <c r="AM217" s="182">
        <f t="shared" si="510"/>
        <v>0</v>
      </c>
      <c r="AN217" s="180">
        <v>0</v>
      </c>
      <c r="AO217" s="180">
        <v>0</v>
      </c>
      <c r="AP217" s="182">
        <f t="shared" si="511"/>
        <v>0</v>
      </c>
      <c r="AQ217" s="180">
        <v>0</v>
      </c>
      <c r="AR217" s="180">
        <v>0</v>
      </c>
      <c r="AS217" s="182">
        <f t="shared" si="512"/>
        <v>0</v>
      </c>
      <c r="AT217" s="180">
        <v>0</v>
      </c>
      <c r="AU217" s="180">
        <v>0</v>
      </c>
      <c r="AV217" s="182">
        <f t="shared" si="513"/>
        <v>0</v>
      </c>
      <c r="AW217" s="180">
        <v>0</v>
      </c>
      <c r="AX217" s="180">
        <v>0</v>
      </c>
      <c r="AY217" s="182">
        <f t="shared" si="514"/>
        <v>0</v>
      </c>
      <c r="AZ217" s="180">
        <v>0</v>
      </c>
      <c r="BA217" s="180">
        <v>0</v>
      </c>
      <c r="BB217" s="182">
        <f t="shared" si="515"/>
        <v>0</v>
      </c>
      <c r="BC217" s="180">
        <v>0</v>
      </c>
      <c r="BD217" s="180">
        <v>0</v>
      </c>
      <c r="BE217" s="182">
        <f t="shared" si="516"/>
        <v>0</v>
      </c>
      <c r="BF217" s="180">
        <v>0</v>
      </c>
      <c r="BG217" s="180">
        <v>0</v>
      </c>
      <c r="BH217" s="182">
        <f t="shared" si="517"/>
        <v>0</v>
      </c>
      <c r="BI217" s="180">
        <v>0</v>
      </c>
      <c r="BJ217" s="180">
        <v>0</v>
      </c>
      <c r="BK217" s="182">
        <f t="shared" si="518"/>
        <v>0</v>
      </c>
      <c r="BL217" s="180">
        <v>0</v>
      </c>
      <c r="BM217" s="180">
        <f t="shared" si="519"/>
        <v>0</v>
      </c>
      <c r="BN217" s="182">
        <f t="shared" si="520"/>
        <v>0</v>
      </c>
      <c r="BO217" s="180">
        <v>0</v>
      </c>
      <c r="BP217" s="180">
        <f t="shared" si="521"/>
        <v>0</v>
      </c>
      <c r="BQ217" s="182">
        <f t="shared" si="522"/>
        <v>0</v>
      </c>
      <c r="BR217" s="180">
        <v>0</v>
      </c>
      <c r="BS217" s="180">
        <v>0</v>
      </c>
      <c r="BT217" s="180">
        <v>0</v>
      </c>
      <c r="BU217" s="180">
        <v>0</v>
      </c>
      <c r="BV217" s="180">
        <v>0</v>
      </c>
      <c r="BW217" s="180">
        <v>0</v>
      </c>
      <c r="BX217" s="180">
        <v>0</v>
      </c>
      <c r="BY217" s="180">
        <v>0</v>
      </c>
      <c r="BZ217" s="180">
        <v>0</v>
      </c>
      <c r="CA217" s="180">
        <v>0</v>
      </c>
    </row>
    <row r="218" spans="2:79" x14ac:dyDescent="0.2">
      <c r="B218" s="185" t="s">
        <v>700</v>
      </c>
      <c r="C218" s="185" t="s">
        <v>701</v>
      </c>
      <c r="D218" s="186"/>
      <c r="E218" s="185" t="s">
        <v>702</v>
      </c>
      <c r="F218" s="180">
        <v>0</v>
      </c>
      <c r="G218" s="180">
        <v>0</v>
      </c>
      <c r="H218" s="180">
        <v>0</v>
      </c>
      <c r="I218" s="181">
        <f>VLOOKUP($B218,'[2]A - Dwelling Stock'!$B$13:$AH$463,32,FALSE)</f>
        <v>0</v>
      </c>
      <c r="J218" s="182">
        <f t="shared" si="501"/>
        <v>0</v>
      </c>
      <c r="K218" s="180">
        <v>0</v>
      </c>
      <c r="L218" s="182">
        <f>VLOOKUP($C218,'[2]A - Dwelling Stock'!$C$13:$AH$463,32,FALSE)</f>
        <v>0</v>
      </c>
      <c r="M218" s="182">
        <f t="shared" si="413"/>
        <v>0</v>
      </c>
      <c r="N218" s="183">
        <v>0</v>
      </c>
      <c r="O218" s="181">
        <f>VLOOKUP($B218,'[2]A - Dwelling Stock'!$B$13:$AH$463,32,FALSE)</f>
        <v>0</v>
      </c>
      <c r="P218" s="182">
        <f t="shared" si="502"/>
        <v>0</v>
      </c>
      <c r="Q218" s="180">
        <v>0</v>
      </c>
      <c r="R218" s="182">
        <f>VLOOKUP($C218,'[2]A - Dwelling Stock'!$C$13:$AH$463,32,FALSE)</f>
        <v>0</v>
      </c>
      <c r="S218" s="182">
        <f t="shared" si="414"/>
        <v>0</v>
      </c>
      <c r="T218" s="182">
        <f t="shared" si="503"/>
        <v>0</v>
      </c>
      <c r="U218" s="184">
        <f t="shared" si="504"/>
        <v>0</v>
      </c>
      <c r="V218" s="183">
        <v>0</v>
      </c>
      <c r="W218" s="182">
        <v>0</v>
      </c>
      <c r="X218" s="182">
        <f t="shared" si="505"/>
        <v>0</v>
      </c>
      <c r="Y218" s="180">
        <v>0</v>
      </c>
      <c r="Z218" s="180">
        <v>0</v>
      </c>
      <c r="AA218" s="182">
        <f t="shared" si="506"/>
        <v>0</v>
      </c>
      <c r="AB218" s="180">
        <v>0</v>
      </c>
      <c r="AC218" s="180">
        <v>0</v>
      </c>
      <c r="AD218" s="182">
        <f t="shared" si="507"/>
        <v>0</v>
      </c>
      <c r="AE218" s="180">
        <v>0</v>
      </c>
      <c r="AF218" s="180">
        <v>0</v>
      </c>
      <c r="AG218" s="182">
        <f t="shared" si="508"/>
        <v>0</v>
      </c>
      <c r="AH218" s="180">
        <v>0</v>
      </c>
      <c r="AI218" s="180">
        <v>0</v>
      </c>
      <c r="AJ218" s="182">
        <f t="shared" si="509"/>
        <v>0</v>
      </c>
      <c r="AK218" s="180">
        <v>0</v>
      </c>
      <c r="AL218" s="180">
        <v>0</v>
      </c>
      <c r="AM218" s="182">
        <f t="shared" si="510"/>
        <v>0</v>
      </c>
      <c r="AN218" s="180">
        <v>0</v>
      </c>
      <c r="AO218" s="180">
        <v>0</v>
      </c>
      <c r="AP218" s="182">
        <f t="shared" si="511"/>
        <v>0</v>
      </c>
      <c r="AQ218" s="180">
        <v>0</v>
      </c>
      <c r="AR218" s="180">
        <v>0</v>
      </c>
      <c r="AS218" s="182">
        <f t="shared" si="512"/>
        <v>0</v>
      </c>
      <c r="AT218" s="180">
        <v>0</v>
      </c>
      <c r="AU218" s="180">
        <v>0</v>
      </c>
      <c r="AV218" s="182">
        <f t="shared" si="513"/>
        <v>0</v>
      </c>
      <c r="AW218" s="180">
        <v>0</v>
      </c>
      <c r="AX218" s="180">
        <v>0</v>
      </c>
      <c r="AY218" s="182">
        <f t="shared" si="514"/>
        <v>0</v>
      </c>
      <c r="AZ218" s="180">
        <v>0</v>
      </c>
      <c r="BA218" s="180">
        <v>0</v>
      </c>
      <c r="BB218" s="182">
        <f t="shared" si="515"/>
        <v>0</v>
      </c>
      <c r="BC218" s="180">
        <v>0</v>
      </c>
      <c r="BD218" s="180">
        <v>0</v>
      </c>
      <c r="BE218" s="182">
        <f t="shared" si="516"/>
        <v>0</v>
      </c>
      <c r="BF218" s="180">
        <v>0</v>
      </c>
      <c r="BG218" s="180">
        <v>0</v>
      </c>
      <c r="BH218" s="182">
        <f t="shared" si="517"/>
        <v>0</v>
      </c>
      <c r="BI218" s="180">
        <v>0</v>
      </c>
      <c r="BJ218" s="180">
        <v>0</v>
      </c>
      <c r="BK218" s="182">
        <f t="shared" si="518"/>
        <v>0</v>
      </c>
      <c r="BL218" s="180">
        <v>0</v>
      </c>
      <c r="BM218" s="180">
        <f t="shared" si="519"/>
        <v>0</v>
      </c>
      <c r="BN218" s="182">
        <f t="shared" si="520"/>
        <v>0</v>
      </c>
      <c r="BO218" s="180">
        <v>0</v>
      </c>
      <c r="BP218" s="180">
        <f t="shared" si="521"/>
        <v>0</v>
      </c>
      <c r="BQ218" s="182">
        <f t="shared" si="522"/>
        <v>0</v>
      </c>
      <c r="BR218" s="180">
        <v>0</v>
      </c>
      <c r="BS218" s="180">
        <v>0</v>
      </c>
      <c r="BT218" s="180">
        <v>0</v>
      </c>
      <c r="BU218" s="180">
        <v>0</v>
      </c>
      <c r="BV218" s="180">
        <v>0</v>
      </c>
      <c r="BW218" s="180">
        <v>0</v>
      </c>
      <c r="BX218" s="180">
        <v>0</v>
      </c>
      <c r="BY218" s="180">
        <v>0</v>
      </c>
      <c r="BZ218" s="180">
        <v>0</v>
      </c>
      <c r="CA218" s="180">
        <v>0</v>
      </c>
    </row>
    <row r="219" spans="2:79" x14ac:dyDescent="0.2">
      <c r="B219" s="185" t="s">
        <v>703</v>
      </c>
      <c r="C219" s="185" t="s">
        <v>704</v>
      </c>
      <c r="D219" s="186"/>
      <c r="E219" s="185" t="s">
        <v>705</v>
      </c>
      <c r="F219" s="180">
        <v>0</v>
      </c>
      <c r="G219" s="180">
        <v>0</v>
      </c>
      <c r="H219" s="180">
        <v>0</v>
      </c>
      <c r="I219" s="181">
        <f>VLOOKUP($B219,'[2]A - Dwelling Stock'!$B$13:$AH$463,32,FALSE)</f>
        <v>0</v>
      </c>
      <c r="J219" s="182">
        <f t="shared" si="501"/>
        <v>0</v>
      </c>
      <c r="K219" s="180">
        <v>0</v>
      </c>
      <c r="L219" s="182">
        <f>VLOOKUP($C219,'[2]A - Dwelling Stock'!$C$13:$AH$463,32,FALSE)</f>
        <v>0</v>
      </c>
      <c r="M219" s="182">
        <f t="shared" si="413"/>
        <v>0</v>
      </c>
      <c r="N219" s="183">
        <v>0</v>
      </c>
      <c r="O219" s="181">
        <f>VLOOKUP($B219,'[2]A - Dwelling Stock'!$B$13:$AH$463,32,FALSE)</f>
        <v>0</v>
      </c>
      <c r="P219" s="182">
        <f t="shared" si="502"/>
        <v>0</v>
      </c>
      <c r="Q219" s="180">
        <v>0</v>
      </c>
      <c r="R219" s="182">
        <f>VLOOKUP($C219,'[2]A - Dwelling Stock'!$C$13:$AH$463,32,FALSE)</f>
        <v>0</v>
      </c>
      <c r="S219" s="182">
        <f t="shared" si="414"/>
        <v>0</v>
      </c>
      <c r="T219" s="182">
        <f t="shared" si="503"/>
        <v>0</v>
      </c>
      <c r="U219" s="184">
        <f t="shared" si="504"/>
        <v>0</v>
      </c>
      <c r="V219" s="183">
        <v>0</v>
      </c>
      <c r="W219" s="182">
        <v>0</v>
      </c>
      <c r="X219" s="182">
        <f t="shared" si="505"/>
        <v>0</v>
      </c>
      <c r="Y219" s="180">
        <v>0</v>
      </c>
      <c r="Z219" s="180">
        <v>0</v>
      </c>
      <c r="AA219" s="182">
        <f t="shared" si="506"/>
        <v>0</v>
      </c>
      <c r="AB219" s="180">
        <v>0</v>
      </c>
      <c r="AC219" s="180">
        <v>0</v>
      </c>
      <c r="AD219" s="182">
        <f t="shared" si="507"/>
        <v>0</v>
      </c>
      <c r="AE219" s="180">
        <v>0</v>
      </c>
      <c r="AF219" s="180">
        <v>0</v>
      </c>
      <c r="AG219" s="182">
        <f t="shared" si="508"/>
        <v>0</v>
      </c>
      <c r="AH219" s="180">
        <v>0</v>
      </c>
      <c r="AI219" s="180">
        <v>0</v>
      </c>
      <c r="AJ219" s="182">
        <f t="shared" si="509"/>
        <v>0</v>
      </c>
      <c r="AK219" s="180">
        <v>0</v>
      </c>
      <c r="AL219" s="180">
        <v>0</v>
      </c>
      <c r="AM219" s="182">
        <f t="shared" si="510"/>
        <v>0</v>
      </c>
      <c r="AN219" s="180">
        <v>0</v>
      </c>
      <c r="AO219" s="180">
        <v>0</v>
      </c>
      <c r="AP219" s="182">
        <f t="shared" si="511"/>
        <v>0</v>
      </c>
      <c r="AQ219" s="180">
        <v>0</v>
      </c>
      <c r="AR219" s="180">
        <v>0</v>
      </c>
      <c r="AS219" s="182">
        <f t="shared" si="512"/>
        <v>0</v>
      </c>
      <c r="AT219" s="180">
        <v>0</v>
      </c>
      <c r="AU219" s="180">
        <v>0</v>
      </c>
      <c r="AV219" s="182">
        <f t="shared" si="513"/>
        <v>0</v>
      </c>
      <c r="AW219" s="180">
        <v>0</v>
      </c>
      <c r="AX219" s="180">
        <v>0</v>
      </c>
      <c r="AY219" s="182">
        <f t="shared" si="514"/>
        <v>0</v>
      </c>
      <c r="AZ219" s="180">
        <v>0</v>
      </c>
      <c r="BA219" s="180">
        <v>0</v>
      </c>
      <c r="BB219" s="182">
        <f t="shared" si="515"/>
        <v>0</v>
      </c>
      <c r="BC219" s="180">
        <v>0</v>
      </c>
      <c r="BD219" s="180">
        <v>0</v>
      </c>
      <c r="BE219" s="182">
        <f t="shared" si="516"/>
        <v>0</v>
      </c>
      <c r="BF219" s="180">
        <v>0</v>
      </c>
      <c r="BG219" s="180">
        <v>0</v>
      </c>
      <c r="BH219" s="182">
        <f t="shared" si="517"/>
        <v>0</v>
      </c>
      <c r="BI219" s="180">
        <v>0</v>
      </c>
      <c r="BJ219" s="180">
        <v>0</v>
      </c>
      <c r="BK219" s="182">
        <f t="shared" si="518"/>
        <v>0</v>
      </c>
      <c r="BL219" s="180">
        <v>0</v>
      </c>
      <c r="BM219" s="180">
        <f t="shared" si="519"/>
        <v>0</v>
      </c>
      <c r="BN219" s="182">
        <f t="shared" si="520"/>
        <v>0</v>
      </c>
      <c r="BO219" s="180">
        <v>0</v>
      </c>
      <c r="BP219" s="180">
        <f t="shared" si="521"/>
        <v>0</v>
      </c>
      <c r="BQ219" s="182">
        <f t="shared" si="522"/>
        <v>0</v>
      </c>
      <c r="BR219" s="180">
        <v>0</v>
      </c>
      <c r="BS219" s="180">
        <v>0</v>
      </c>
      <c r="BT219" s="180">
        <v>0</v>
      </c>
      <c r="BU219" s="180">
        <v>0</v>
      </c>
      <c r="BV219" s="180">
        <v>0</v>
      </c>
      <c r="BW219" s="180">
        <v>0</v>
      </c>
      <c r="BX219" s="180">
        <v>0</v>
      </c>
      <c r="BY219" s="180">
        <v>0</v>
      </c>
      <c r="BZ219" s="180">
        <v>0</v>
      </c>
      <c r="CA219" s="180">
        <v>0</v>
      </c>
    </row>
    <row r="220" spans="2:79" x14ac:dyDescent="0.2">
      <c r="B220" s="185"/>
      <c r="C220" s="185"/>
      <c r="D220" s="186"/>
      <c r="E220" s="185"/>
      <c r="F220" s="143"/>
      <c r="G220" s="143"/>
      <c r="H220" s="143"/>
      <c r="I220" s="174"/>
      <c r="J220" s="172"/>
      <c r="K220" s="143"/>
      <c r="L220" s="172"/>
      <c r="M220" s="182">
        <f t="shared" si="413"/>
        <v>0</v>
      </c>
      <c r="N220" s="176"/>
      <c r="O220" s="174"/>
      <c r="P220" s="172"/>
      <c r="Q220" s="143"/>
      <c r="R220" s="172"/>
      <c r="S220" s="182">
        <f t="shared" si="414"/>
        <v>0</v>
      </c>
      <c r="T220" s="182"/>
      <c r="U220" s="182"/>
      <c r="V220" s="176"/>
      <c r="W220" s="182"/>
      <c r="X220" s="172"/>
      <c r="Y220" s="143"/>
      <c r="Z220" s="180"/>
      <c r="AA220" s="172"/>
      <c r="AB220" s="143"/>
      <c r="AC220" s="180"/>
      <c r="AD220" s="172"/>
      <c r="AE220" s="143"/>
      <c r="AF220" s="180"/>
      <c r="AG220" s="172"/>
      <c r="AH220" s="143"/>
      <c r="AI220" s="180"/>
      <c r="AJ220" s="172"/>
      <c r="AK220" s="143"/>
      <c r="AL220" s="180"/>
      <c r="AM220" s="172"/>
      <c r="AN220" s="143"/>
      <c r="AO220" s="180"/>
      <c r="AP220" s="172"/>
      <c r="AQ220" s="143"/>
      <c r="AR220" s="180"/>
      <c r="AS220" s="172"/>
      <c r="AT220" s="143"/>
      <c r="AU220" s="180"/>
      <c r="AV220" s="172"/>
      <c r="AW220" s="143"/>
      <c r="AX220" s="180"/>
      <c r="AY220" s="172"/>
      <c r="AZ220" s="143"/>
      <c r="BA220" s="180"/>
      <c r="BB220" s="172"/>
      <c r="BC220" s="143"/>
      <c r="BD220" s="180"/>
      <c r="BE220" s="172"/>
      <c r="BF220" s="143"/>
      <c r="BG220" s="180"/>
      <c r="BH220" s="172"/>
      <c r="BI220" s="143"/>
      <c r="BJ220" s="180"/>
      <c r="BK220" s="172"/>
      <c r="BL220" s="143"/>
      <c r="BM220" s="143"/>
      <c r="BN220" s="172"/>
      <c r="BO220" s="143"/>
      <c r="BP220" s="143"/>
      <c r="BQ220" s="172"/>
      <c r="BR220" s="168"/>
      <c r="BS220" s="168"/>
      <c r="BT220" s="143"/>
      <c r="BU220" s="143"/>
      <c r="BV220" s="168"/>
      <c r="BW220" s="168"/>
      <c r="BX220" s="168"/>
      <c r="BY220" s="143"/>
      <c r="BZ220" s="177"/>
      <c r="CA220" s="173"/>
    </row>
    <row r="221" spans="2:79" s="203" customFormat="1" x14ac:dyDescent="0.2">
      <c r="B221" s="204"/>
      <c r="C221" s="204" t="s">
        <v>706</v>
      </c>
      <c r="D221" s="205" t="s">
        <v>707</v>
      </c>
      <c r="E221" s="204"/>
      <c r="F221" s="206" t="e">
        <v>#N/A</v>
      </c>
      <c r="G221" s="206" t="e">
        <v>#N/A</v>
      </c>
      <c r="H221" s="206" t="e">
        <v>#N/A</v>
      </c>
      <c r="I221" s="207">
        <f>VLOOKUP($C221,'[2]A - Dwelling Stock'!$C$13:$AH$463,31,FALSE)</f>
        <v>0</v>
      </c>
      <c r="J221" s="195">
        <v>0</v>
      </c>
      <c r="K221" s="206" t="e">
        <v>#N/A</v>
      </c>
      <c r="L221" s="195">
        <f>VLOOKUP($C221,'[2]A - Dwelling Stock'!$C$13:$AH$463,32,FALSE)</f>
        <v>0</v>
      </c>
      <c r="M221" s="195">
        <v>0</v>
      </c>
      <c r="N221" s="209" t="e">
        <v>#N/A</v>
      </c>
      <c r="O221" s="207">
        <f>VLOOKUP($C221,'[2]A - Dwelling Stock'!$C$13:$AH$463,31,FALSE)</f>
        <v>0</v>
      </c>
      <c r="P221" s="195">
        <v>0</v>
      </c>
      <c r="Q221" s="206" t="e">
        <v>#N/A</v>
      </c>
      <c r="R221" s="195">
        <f>VLOOKUP($C221,'[2]A - Dwelling Stock'!$C$13:$AH$463,32,FALSE)</f>
        <v>0</v>
      </c>
      <c r="S221" s="195">
        <v>0</v>
      </c>
      <c r="T221" s="195"/>
      <c r="U221" s="195">
        <v>0</v>
      </c>
      <c r="V221" s="209" t="e">
        <v>#N/A</v>
      </c>
      <c r="W221" s="210">
        <f t="shared" ref="W221" si="523">SUM(W222:W227)</f>
        <v>0</v>
      </c>
      <c r="X221" s="195">
        <v>0</v>
      </c>
      <c r="Y221" s="206" t="e">
        <v>#N/A</v>
      </c>
      <c r="Z221" s="211">
        <f t="shared" ref="Z221" si="524">SUM(Z222:Z227)</f>
        <v>0</v>
      </c>
      <c r="AA221" s="195">
        <v>0</v>
      </c>
      <c r="AB221" s="206" t="e">
        <v>#N/A</v>
      </c>
      <c r="AC221" s="211">
        <f t="shared" ref="AC221" si="525">SUM(AC222:AC227)</f>
        <v>0</v>
      </c>
      <c r="AD221" s="195">
        <v>0</v>
      </c>
      <c r="AE221" s="206" t="e">
        <v>#N/A</v>
      </c>
      <c r="AF221" s="211">
        <f t="shared" ref="AF221" si="526">SUM(AF222:AF227)</f>
        <v>0</v>
      </c>
      <c r="AG221" s="195">
        <v>0</v>
      </c>
      <c r="AH221" s="206" t="e">
        <v>#N/A</v>
      </c>
      <c r="AI221" s="211">
        <f t="shared" ref="AI221" si="527">SUM(AI222:AI227)</f>
        <v>0</v>
      </c>
      <c r="AJ221" s="195">
        <v>0</v>
      </c>
      <c r="AK221" s="206" t="e">
        <v>#N/A</v>
      </c>
      <c r="AL221" s="211">
        <f t="shared" ref="AL221" si="528">SUM(AL222:AL227)</f>
        <v>0</v>
      </c>
      <c r="AM221" s="195">
        <v>0</v>
      </c>
      <c r="AN221" s="206" t="e">
        <v>#N/A</v>
      </c>
      <c r="AO221" s="211">
        <f t="shared" ref="AO221" si="529">SUM(AO222:AO227)</f>
        <v>0</v>
      </c>
      <c r="AP221" s="195">
        <v>0</v>
      </c>
      <c r="AQ221" s="206" t="e">
        <v>#N/A</v>
      </c>
      <c r="AR221" s="211">
        <f t="shared" ref="AR221" si="530">SUM(AR222:AR227)</f>
        <v>0</v>
      </c>
      <c r="AS221" s="195">
        <v>0</v>
      </c>
      <c r="AT221" s="206" t="e">
        <v>#N/A</v>
      </c>
      <c r="AU221" s="211">
        <f t="shared" ref="AU221" si="531">SUM(AU222:AU227)</f>
        <v>0</v>
      </c>
      <c r="AV221" s="195">
        <v>0</v>
      </c>
      <c r="AW221" s="206" t="e">
        <v>#N/A</v>
      </c>
      <c r="AX221" s="211">
        <f t="shared" ref="AX221" si="532">SUM(AX222:AX227)</f>
        <v>0</v>
      </c>
      <c r="AY221" s="195">
        <v>0</v>
      </c>
      <c r="AZ221" s="206" t="e">
        <v>#N/A</v>
      </c>
      <c r="BA221" s="211">
        <f t="shared" ref="BA221" si="533">SUM(BA222:BA227)</f>
        <v>0</v>
      </c>
      <c r="BB221" s="195">
        <v>0</v>
      </c>
      <c r="BC221" s="206" t="e">
        <v>#N/A</v>
      </c>
      <c r="BD221" s="211">
        <f t="shared" ref="BD221" si="534">SUM(BD222:BD227)</f>
        <v>0</v>
      </c>
      <c r="BE221" s="195">
        <v>0</v>
      </c>
      <c r="BF221" s="206" t="e">
        <v>#N/A</v>
      </c>
      <c r="BG221" s="211">
        <f t="shared" ref="BG221" si="535">SUM(BG222:BG227)</f>
        <v>0</v>
      </c>
      <c r="BH221" s="195">
        <v>0</v>
      </c>
      <c r="BI221" s="206" t="e">
        <v>#N/A</v>
      </c>
      <c r="BJ221" s="211">
        <f t="shared" ref="BJ221" si="536">SUM(BJ222:BJ227)</f>
        <v>0</v>
      </c>
      <c r="BK221" s="195">
        <v>0</v>
      </c>
      <c r="BL221" s="206" t="e">
        <v>#N/A</v>
      </c>
      <c r="BM221" s="206">
        <f>SUM(BM222:BM227)</f>
        <v>0</v>
      </c>
      <c r="BN221" s="195">
        <v>0</v>
      </c>
      <c r="BO221" s="206" t="e">
        <v>#N/A</v>
      </c>
      <c r="BP221" s="206">
        <f>SUM(BP222:BP227)</f>
        <v>0</v>
      </c>
      <c r="BQ221" s="195">
        <v>0</v>
      </c>
      <c r="BR221" s="206" t="e">
        <v>#N/A</v>
      </c>
      <c r="BS221" s="206" t="e">
        <v>#N/A</v>
      </c>
      <c r="BT221" s="206" t="e">
        <v>#N/A</v>
      </c>
      <c r="BU221" s="206" t="e">
        <v>#N/A</v>
      </c>
      <c r="BV221" s="206" t="e">
        <v>#N/A</v>
      </c>
      <c r="BW221" s="206" t="e">
        <v>#N/A</v>
      </c>
      <c r="BX221" s="206" t="e">
        <v>#N/A</v>
      </c>
      <c r="BY221" s="206" t="e">
        <v>#N/A</v>
      </c>
      <c r="BZ221" s="206" t="e">
        <v>#N/A</v>
      </c>
      <c r="CA221" s="206" t="e">
        <v>#N/A</v>
      </c>
    </row>
    <row r="222" spans="2:79" x14ac:dyDescent="0.2">
      <c r="B222" s="185" t="s">
        <v>708</v>
      </c>
      <c r="C222" s="185" t="s">
        <v>709</v>
      </c>
      <c r="D222" s="186"/>
      <c r="E222" s="185" t="s">
        <v>710</v>
      </c>
      <c r="F222" s="180">
        <v>0</v>
      </c>
      <c r="G222" s="180">
        <v>0</v>
      </c>
      <c r="H222" s="180">
        <v>0</v>
      </c>
      <c r="I222" s="181">
        <f>VLOOKUP($B222,'[2]A - Dwelling Stock'!$B$13:$AH$463,32,FALSE)</f>
        <v>0</v>
      </c>
      <c r="J222" s="182">
        <f t="shared" ref="J222:J227" si="537">I222*H222</f>
        <v>0</v>
      </c>
      <c r="K222" s="180">
        <v>0</v>
      </c>
      <c r="L222" s="182">
        <f>VLOOKUP($C222,'[2]A - Dwelling Stock'!$C$13:$AH$463,32,FALSE)</f>
        <v>0</v>
      </c>
      <c r="M222" s="182">
        <f t="shared" si="413"/>
        <v>0</v>
      </c>
      <c r="N222" s="183">
        <v>0</v>
      </c>
      <c r="O222" s="181">
        <f>VLOOKUP($B222,'[2]A - Dwelling Stock'!$B$13:$AH$463,32,FALSE)</f>
        <v>0</v>
      </c>
      <c r="P222" s="182">
        <f t="shared" ref="P222:P227" si="538">O222*N222</f>
        <v>0</v>
      </c>
      <c r="Q222" s="180">
        <v>0</v>
      </c>
      <c r="R222" s="182">
        <f>VLOOKUP($C222,'[2]A - Dwelling Stock'!$C$13:$AH$463,32,FALSE)</f>
        <v>0</v>
      </c>
      <c r="S222" s="182">
        <f t="shared" si="414"/>
        <v>0</v>
      </c>
      <c r="T222" s="182">
        <f t="shared" ref="T222:T227" si="539">IF(O222=0,0,(P222+S222))</f>
        <v>0</v>
      </c>
      <c r="U222" s="184">
        <f t="shared" ref="U222:U227" si="540">IF(O222=0,0,T222/(O222+R222))</f>
        <v>0</v>
      </c>
      <c r="V222" s="183">
        <v>0</v>
      </c>
      <c r="W222" s="182">
        <v>0</v>
      </c>
      <c r="X222" s="182">
        <f t="shared" ref="X222:X227" si="541">W222*V222</f>
        <v>0</v>
      </c>
      <c r="Y222" s="180">
        <v>0</v>
      </c>
      <c r="Z222" s="180">
        <v>0</v>
      </c>
      <c r="AA222" s="182">
        <f t="shared" ref="AA222:AA227" si="542">Z222*Y222</f>
        <v>0</v>
      </c>
      <c r="AB222" s="180">
        <v>0</v>
      </c>
      <c r="AC222" s="180">
        <v>0</v>
      </c>
      <c r="AD222" s="182">
        <f t="shared" ref="AD222:AD227" si="543">AC222*AB222</f>
        <v>0</v>
      </c>
      <c r="AE222" s="180">
        <v>0</v>
      </c>
      <c r="AF222" s="180">
        <v>0</v>
      </c>
      <c r="AG222" s="182">
        <f t="shared" ref="AG222:AG227" si="544">AF222*AE222</f>
        <v>0</v>
      </c>
      <c r="AH222" s="180">
        <v>0</v>
      </c>
      <c r="AI222" s="180">
        <v>0</v>
      </c>
      <c r="AJ222" s="182">
        <f t="shared" ref="AJ222:AJ227" si="545">AI222*AH222</f>
        <v>0</v>
      </c>
      <c r="AK222" s="180">
        <v>0</v>
      </c>
      <c r="AL222" s="180">
        <v>0</v>
      </c>
      <c r="AM222" s="182">
        <f t="shared" ref="AM222:AM227" si="546">AL222*AK222</f>
        <v>0</v>
      </c>
      <c r="AN222" s="180">
        <v>0</v>
      </c>
      <c r="AO222" s="180">
        <v>0</v>
      </c>
      <c r="AP222" s="182">
        <f t="shared" ref="AP222:AP227" si="547">AO222*AN222</f>
        <v>0</v>
      </c>
      <c r="AQ222" s="180">
        <v>0</v>
      </c>
      <c r="AR222" s="180">
        <v>0</v>
      </c>
      <c r="AS222" s="182">
        <f t="shared" ref="AS222:AS227" si="548">AR222*AQ222</f>
        <v>0</v>
      </c>
      <c r="AT222" s="180">
        <v>0</v>
      </c>
      <c r="AU222" s="180">
        <v>0</v>
      </c>
      <c r="AV222" s="182">
        <f t="shared" ref="AV222:AV227" si="549">AU222*AT222</f>
        <v>0</v>
      </c>
      <c r="AW222" s="180">
        <v>0</v>
      </c>
      <c r="AX222" s="180">
        <v>0</v>
      </c>
      <c r="AY222" s="182">
        <f t="shared" ref="AY222:AY227" si="550">AX222*AW222</f>
        <v>0</v>
      </c>
      <c r="AZ222" s="180">
        <v>0</v>
      </c>
      <c r="BA222" s="180">
        <v>0</v>
      </c>
      <c r="BB222" s="182">
        <f t="shared" ref="BB222:BB227" si="551">BA222*AZ222</f>
        <v>0</v>
      </c>
      <c r="BC222" s="180">
        <v>0</v>
      </c>
      <c r="BD222" s="180">
        <v>0</v>
      </c>
      <c r="BE222" s="182">
        <f t="shared" ref="BE222:BE227" si="552">BD222*BC222</f>
        <v>0</v>
      </c>
      <c r="BF222" s="180">
        <v>0</v>
      </c>
      <c r="BG222" s="180">
        <v>0</v>
      </c>
      <c r="BH222" s="182">
        <f t="shared" ref="BH222:BH227" si="553">BG222*BF222</f>
        <v>0</v>
      </c>
      <c r="BI222" s="180">
        <v>0</v>
      </c>
      <c r="BJ222" s="180">
        <v>0</v>
      </c>
      <c r="BK222" s="182">
        <f t="shared" ref="BK222:BK227" si="554">BJ222*BI222</f>
        <v>0</v>
      </c>
      <c r="BL222" s="180">
        <v>0</v>
      </c>
      <c r="BM222" s="180">
        <f t="shared" ref="BM222:BM227" si="555">SUM(W222,AC222,AI222,AO222,AU222,BA222,BG222)</f>
        <v>0</v>
      </c>
      <c r="BN222" s="182">
        <f t="shared" ref="BN222:BN227" si="556">BM222*BL222</f>
        <v>0</v>
      </c>
      <c r="BO222" s="180">
        <v>0</v>
      </c>
      <c r="BP222" s="180">
        <f t="shared" ref="BP222:BP227" si="557">SUM(Z222,AF222,AL222,AR222,AX222,BD222,BJ222)</f>
        <v>0</v>
      </c>
      <c r="BQ222" s="182">
        <f t="shared" ref="BQ222:BQ227" si="558">BP222*BO222</f>
        <v>0</v>
      </c>
      <c r="BR222" s="180">
        <v>0</v>
      </c>
      <c r="BS222" s="180">
        <v>0</v>
      </c>
      <c r="BT222" s="180">
        <v>0</v>
      </c>
      <c r="BU222" s="180">
        <v>0</v>
      </c>
      <c r="BV222" s="180">
        <v>0</v>
      </c>
      <c r="BW222" s="180">
        <v>0</v>
      </c>
      <c r="BX222" s="180">
        <v>0</v>
      </c>
      <c r="BY222" s="180">
        <v>0</v>
      </c>
      <c r="BZ222" s="180">
        <v>0</v>
      </c>
      <c r="CA222" s="180">
        <v>0</v>
      </c>
    </row>
    <row r="223" spans="2:79" x14ac:dyDescent="0.2">
      <c r="B223" s="185" t="s">
        <v>711</v>
      </c>
      <c r="C223" s="185" t="s">
        <v>712</v>
      </c>
      <c r="D223" s="186"/>
      <c r="E223" s="185" t="s">
        <v>713</v>
      </c>
      <c r="F223" s="180">
        <v>0</v>
      </c>
      <c r="G223" s="180">
        <v>0</v>
      </c>
      <c r="H223" s="180">
        <v>0</v>
      </c>
      <c r="I223" s="181">
        <f>VLOOKUP($B223,'[2]A - Dwelling Stock'!$B$13:$AH$463,32,FALSE)</f>
        <v>0</v>
      </c>
      <c r="J223" s="182">
        <f t="shared" si="537"/>
        <v>0</v>
      </c>
      <c r="K223" s="180">
        <v>0</v>
      </c>
      <c r="L223" s="182">
        <f>VLOOKUP($C223,'[2]A - Dwelling Stock'!$C$13:$AH$463,32,FALSE)</f>
        <v>0</v>
      </c>
      <c r="M223" s="182">
        <f t="shared" si="413"/>
        <v>0</v>
      </c>
      <c r="N223" s="183">
        <v>0</v>
      </c>
      <c r="O223" s="181">
        <f>VLOOKUP($B223,'[2]A - Dwelling Stock'!$B$13:$AH$463,32,FALSE)</f>
        <v>0</v>
      </c>
      <c r="P223" s="182">
        <f t="shared" si="538"/>
        <v>0</v>
      </c>
      <c r="Q223" s="180">
        <v>0</v>
      </c>
      <c r="R223" s="182">
        <f>VLOOKUP($C223,'[2]A - Dwelling Stock'!$C$13:$AH$463,32,FALSE)</f>
        <v>0</v>
      </c>
      <c r="S223" s="182">
        <f t="shared" si="414"/>
        <v>0</v>
      </c>
      <c r="T223" s="182">
        <f t="shared" si="539"/>
        <v>0</v>
      </c>
      <c r="U223" s="184">
        <f t="shared" si="540"/>
        <v>0</v>
      </c>
      <c r="V223" s="183">
        <v>0</v>
      </c>
      <c r="W223" s="182">
        <v>0</v>
      </c>
      <c r="X223" s="182">
        <f t="shared" si="541"/>
        <v>0</v>
      </c>
      <c r="Y223" s="180">
        <v>0</v>
      </c>
      <c r="Z223" s="180">
        <v>0</v>
      </c>
      <c r="AA223" s="182">
        <f t="shared" si="542"/>
        <v>0</v>
      </c>
      <c r="AB223" s="180">
        <v>0</v>
      </c>
      <c r="AC223" s="180">
        <v>0</v>
      </c>
      <c r="AD223" s="182">
        <f t="shared" si="543"/>
        <v>0</v>
      </c>
      <c r="AE223" s="180">
        <v>0</v>
      </c>
      <c r="AF223" s="180">
        <v>0</v>
      </c>
      <c r="AG223" s="182">
        <f t="shared" si="544"/>
        <v>0</v>
      </c>
      <c r="AH223" s="180">
        <v>0</v>
      </c>
      <c r="AI223" s="180">
        <v>0</v>
      </c>
      <c r="AJ223" s="182">
        <f t="shared" si="545"/>
        <v>0</v>
      </c>
      <c r="AK223" s="180">
        <v>0</v>
      </c>
      <c r="AL223" s="180">
        <v>0</v>
      </c>
      <c r="AM223" s="182">
        <f t="shared" si="546"/>
        <v>0</v>
      </c>
      <c r="AN223" s="180">
        <v>0</v>
      </c>
      <c r="AO223" s="180">
        <v>0</v>
      </c>
      <c r="AP223" s="182">
        <f t="shared" si="547"/>
        <v>0</v>
      </c>
      <c r="AQ223" s="180">
        <v>0</v>
      </c>
      <c r="AR223" s="180">
        <v>0</v>
      </c>
      <c r="AS223" s="182">
        <f t="shared" si="548"/>
        <v>0</v>
      </c>
      <c r="AT223" s="180">
        <v>0</v>
      </c>
      <c r="AU223" s="180">
        <v>0</v>
      </c>
      <c r="AV223" s="182">
        <f t="shared" si="549"/>
        <v>0</v>
      </c>
      <c r="AW223" s="180">
        <v>0</v>
      </c>
      <c r="AX223" s="180">
        <v>0</v>
      </c>
      <c r="AY223" s="182">
        <f t="shared" si="550"/>
        <v>0</v>
      </c>
      <c r="AZ223" s="180">
        <v>0</v>
      </c>
      <c r="BA223" s="180">
        <v>0</v>
      </c>
      <c r="BB223" s="182">
        <f t="shared" si="551"/>
        <v>0</v>
      </c>
      <c r="BC223" s="180">
        <v>0</v>
      </c>
      <c r="BD223" s="180">
        <v>0</v>
      </c>
      <c r="BE223" s="182">
        <f t="shared" si="552"/>
        <v>0</v>
      </c>
      <c r="BF223" s="180">
        <v>0</v>
      </c>
      <c r="BG223" s="180">
        <v>0</v>
      </c>
      <c r="BH223" s="182">
        <f t="shared" si="553"/>
        <v>0</v>
      </c>
      <c r="BI223" s="180">
        <v>0</v>
      </c>
      <c r="BJ223" s="180">
        <v>0</v>
      </c>
      <c r="BK223" s="182">
        <f t="shared" si="554"/>
        <v>0</v>
      </c>
      <c r="BL223" s="180">
        <v>0</v>
      </c>
      <c r="BM223" s="180">
        <f t="shared" si="555"/>
        <v>0</v>
      </c>
      <c r="BN223" s="182">
        <f t="shared" si="556"/>
        <v>0</v>
      </c>
      <c r="BO223" s="180">
        <v>0</v>
      </c>
      <c r="BP223" s="180">
        <f t="shared" si="557"/>
        <v>0</v>
      </c>
      <c r="BQ223" s="182">
        <f t="shared" si="558"/>
        <v>0</v>
      </c>
      <c r="BR223" s="180">
        <v>0</v>
      </c>
      <c r="BS223" s="180">
        <v>0</v>
      </c>
      <c r="BT223" s="180">
        <v>0</v>
      </c>
      <c r="BU223" s="180">
        <v>0</v>
      </c>
      <c r="BV223" s="180">
        <v>0</v>
      </c>
      <c r="BW223" s="180">
        <v>0</v>
      </c>
      <c r="BX223" s="180">
        <v>0</v>
      </c>
      <c r="BY223" s="180">
        <v>0</v>
      </c>
      <c r="BZ223" s="180">
        <v>0</v>
      </c>
      <c r="CA223" s="180">
        <v>0</v>
      </c>
    </row>
    <row r="224" spans="2:79" x14ac:dyDescent="0.2">
      <c r="B224" s="185" t="s">
        <v>714</v>
      </c>
      <c r="C224" s="185" t="s">
        <v>715</v>
      </c>
      <c r="D224" s="186"/>
      <c r="E224" s="185" t="s">
        <v>716</v>
      </c>
      <c r="F224" s="180">
        <v>0</v>
      </c>
      <c r="G224" s="180">
        <v>0</v>
      </c>
      <c r="H224" s="180">
        <v>0</v>
      </c>
      <c r="I224" s="181">
        <f>VLOOKUP($B224,'[2]A - Dwelling Stock'!$B$13:$AH$463,32,FALSE)</f>
        <v>0</v>
      </c>
      <c r="J224" s="182">
        <f t="shared" si="537"/>
        <v>0</v>
      </c>
      <c r="K224" s="180">
        <v>0</v>
      </c>
      <c r="L224" s="182">
        <f>VLOOKUP($C224,'[2]A - Dwelling Stock'!$C$13:$AH$463,32,FALSE)</f>
        <v>0</v>
      </c>
      <c r="M224" s="182">
        <f t="shared" si="413"/>
        <v>0</v>
      </c>
      <c r="N224" s="183">
        <v>0</v>
      </c>
      <c r="O224" s="181">
        <f>VLOOKUP($B224,'[2]A - Dwelling Stock'!$B$13:$AH$463,32,FALSE)</f>
        <v>0</v>
      </c>
      <c r="P224" s="182">
        <f t="shared" si="538"/>
        <v>0</v>
      </c>
      <c r="Q224" s="180">
        <v>0</v>
      </c>
      <c r="R224" s="182">
        <f>VLOOKUP($C224,'[2]A - Dwelling Stock'!$C$13:$AH$463,32,FALSE)</f>
        <v>0</v>
      </c>
      <c r="S224" s="182">
        <f t="shared" si="414"/>
        <v>0</v>
      </c>
      <c r="T224" s="182">
        <f t="shared" si="539"/>
        <v>0</v>
      </c>
      <c r="U224" s="184">
        <f t="shared" si="540"/>
        <v>0</v>
      </c>
      <c r="V224" s="183">
        <v>0</v>
      </c>
      <c r="W224" s="182">
        <v>0</v>
      </c>
      <c r="X224" s="182">
        <f t="shared" si="541"/>
        <v>0</v>
      </c>
      <c r="Y224" s="180">
        <v>0</v>
      </c>
      <c r="Z224" s="180">
        <v>0</v>
      </c>
      <c r="AA224" s="182">
        <f t="shared" si="542"/>
        <v>0</v>
      </c>
      <c r="AB224" s="180">
        <v>0</v>
      </c>
      <c r="AC224" s="180">
        <v>0</v>
      </c>
      <c r="AD224" s="182">
        <f t="shared" si="543"/>
        <v>0</v>
      </c>
      <c r="AE224" s="180">
        <v>0</v>
      </c>
      <c r="AF224" s="180">
        <v>0</v>
      </c>
      <c r="AG224" s="182">
        <f t="shared" si="544"/>
        <v>0</v>
      </c>
      <c r="AH224" s="180">
        <v>0</v>
      </c>
      <c r="AI224" s="180">
        <v>0</v>
      </c>
      <c r="AJ224" s="182">
        <f t="shared" si="545"/>
        <v>0</v>
      </c>
      <c r="AK224" s="180">
        <v>0</v>
      </c>
      <c r="AL224" s="180">
        <v>0</v>
      </c>
      <c r="AM224" s="182">
        <f t="shared" si="546"/>
        <v>0</v>
      </c>
      <c r="AN224" s="180">
        <v>0</v>
      </c>
      <c r="AO224" s="180">
        <v>0</v>
      </c>
      <c r="AP224" s="182">
        <f t="shared" si="547"/>
        <v>0</v>
      </c>
      <c r="AQ224" s="180">
        <v>0</v>
      </c>
      <c r="AR224" s="180">
        <v>0</v>
      </c>
      <c r="AS224" s="182">
        <f t="shared" si="548"/>
        <v>0</v>
      </c>
      <c r="AT224" s="180">
        <v>0</v>
      </c>
      <c r="AU224" s="180">
        <v>0</v>
      </c>
      <c r="AV224" s="182">
        <f t="shared" si="549"/>
        <v>0</v>
      </c>
      <c r="AW224" s="180">
        <v>0</v>
      </c>
      <c r="AX224" s="180">
        <v>0</v>
      </c>
      <c r="AY224" s="182">
        <f t="shared" si="550"/>
        <v>0</v>
      </c>
      <c r="AZ224" s="180">
        <v>0</v>
      </c>
      <c r="BA224" s="180">
        <v>0</v>
      </c>
      <c r="BB224" s="182">
        <f t="shared" si="551"/>
        <v>0</v>
      </c>
      <c r="BC224" s="180">
        <v>0</v>
      </c>
      <c r="BD224" s="180">
        <v>0</v>
      </c>
      <c r="BE224" s="182">
        <f t="shared" si="552"/>
        <v>0</v>
      </c>
      <c r="BF224" s="180">
        <v>0</v>
      </c>
      <c r="BG224" s="180">
        <v>0</v>
      </c>
      <c r="BH224" s="182">
        <f t="shared" si="553"/>
        <v>0</v>
      </c>
      <c r="BI224" s="180">
        <v>0</v>
      </c>
      <c r="BJ224" s="180">
        <v>0</v>
      </c>
      <c r="BK224" s="182">
        <f t="shared" si="554"/>
        <v>0</v>
      </c>
      <c r="BL224" s="180">
        <v>0</v>
      </c>
      <c r="BM224" s="180">
        <f t="shared" si="555"/>
        <v>0</v>
      </c>
      <c r="BN224" s="182">
        <f t="shared" si="556"/>
        <v>0</v>
      </c>
      <c r="BO224" s="180">
        <v>0</v>
      </c>
      <c r="BP224" s="180">
        <f t="shared" si="557"/>
        <v>0</v>
      </c>
      <c r="BQ224" s="182">
        <f t="shared" si="558"/>
        <v>0</v>
      </c>
      <c r="BR224" s="180">
        <v>0</v>
      </c>
      <c r="BS224" s="180">
        <v>0</v>
      </c>
      <c r="BT224" s="180">
        <v>0</v>
      </c>
      <c r="BU224" s="180">
        <v>0</v>
      </c>
      <c r="BV224" s="180">
        <v>0</v>
      </c>
      <c r="BW224" s="180">
        <v>0</v>
      </c>
      <c r="BX224" s="180">
        <v>0</v>
      </c>
      <c r="BY224" s="180">
        <v>0</v>
      </c>
      <c r="BZ224" s="180">
        <v>0</v>
      </c>
      <c r="CA224" s="180">
        <v>0</v>
      </c>
    </row>
    <row r="225" spans="2:79" x14ac:dyDescent="0.2">
      <c r="B225" s="185" t="s">
        <v>717</v>
      </c>
      <c r="C225" s="185" t="s">
        <v>718</v>
      </c>
      <c r="D225" s="186"/>
      <c r="E225" s="185" t="s">
        <v>719</v>
      </c>
      <c r="F225" s="180">
        <v>0</v>
      </c>
      <c r="G225" s="180">
        <v>0</v>
      </c>
      <c r="H225" s="180">
        <v>0</v>
      </c>
      <c r="I225" s="181">
        <f>VLOOKUP($B225,'[2]A - Dwelling Stock'!$B$13:$AH$463,32,FALSE)</f>
        <v>0</v>
      </c>
      <c r="J225" s="182">
        <f t="shared" si="537"/>
        <v>0</v>
      </c>
      <c r="K225" s="180">
        <v>0</v>
      </c>
      <c r="L225" s="182">
        <f>VLOOKUP($C225,'[2]A - Dwelling Stock'!$C$13:$AH$463,32,FALSE)</f>
        <v>0</v>
      </c>
      <c r="M225" s="182">
        <f t="shared" si="413"/>
        <v>0</v>
      </c>
      <c r="N225" s="183">
        <v>0</v>
      </c>
      <c r="O225" s="181">
        <f>VLOOKUP($B225,'[2]A - Dwelling Stock'!$B$13:$AH$463,32,FALSE)</f>
        <v>0</v>
      </c>
      <c r="P225" s="182">
        <f t="shared" si="538"/>
        <v>0</v>
      </c>
      <c r="Q225" s="180">
        <v>0</v>
      </c>
      <c r="R225" s="182">
        <f>VLOOKUP($C225,'[2]A - Dwelling Stock'!$C$13:$AH$463,32,FALSE)</f>
        <v>0</v>
      </c>
      <c r="S225" s="182">
        <f t="shared" si="414"/>
        <v>0</v>
      </c>
      <c r="T225" s="182">
        <f t="shared" si="539"/>
        <v>0</v>
      </c>
      <c r="U225" s="184">
        <f t="shared" si="540"/>
        <v>0</v>
      </c>
      <c r="V225" s="183">
        <v>0</v>
      </c>
      <c r="W225" s="182">
        <v>0</v>
      </c>
      <c r="X225" s="182">
        <f t="shared" si="541"/>
        <v>0</v>
      </c>
      <c r="Y225" s="180">
        <v>0</v>
      </c>
      <c r="Z225" s="180">
        <v>0</v>
      </c>
      <c r="AA225" s="182">
        <f t="shared" si="542"/>
        <v>0</v>
      </c>
      <c r="AB225" s="180">
        <v>0</v>
      </c>
      <c r="AC225" s="180">
        <v>0</v>
      </c>
      <c r="AD225" s="182">
        <f t="shared" si="543"/>
        <v>0</v>
      </c>
      <c r="AE225" s="180">
        <v>0</v>
      </c>
      <c r="AF225" s="180">
        <v>0</v>
      </c>
      <c r="AG225" s="182">
        <f t="shared" si="544"/>
        <v>0</v>
      </c>
      <c r="AH225" s="180">
        <v>0</v>
      </c>
      <c r="AI225" s="180">
        <v>0</v>
      </c>
      <c r="AJ225" s="182">
        <f t="shared" si="545"/>
        <v>0</v>
      </c>
      <c r="AK225" s="180">
        <v>0</v>
      </c>
      <c r="AL225" s="180">
        <v>0</v>
      </c>
      <c r="AM225" s="182">
        <f t="shared" si="546"/>
        <v>0</v>
      </c>
      <c r="AN225" s="180">
        <v>0</v>
      </c>
      <c r="AO225" s="180">
        <v>0</v>
      </c>
      <c r="AP225" s="182">
        <f t="shared" si="547"/>
        <v>0</v>
      </c>
      <c r="AQ225" s="180">
        <v>0</v>
      </c>
      <c r="AR225" s="180">
        <v>0</v>
      </c>
      <c r="AS225" s="182">
        <f t="shared" si="548"/>
        <v>0</v>
      </c>
      <c r="AT225" s="180">
        <v>0</v>
      </c>
      <c r="AU225" s="180">
        <v>0</v>
      </c>
      <c r="AV225" s="182">
        <f t="shared" si="549"/>
        <v>0</v>
      </c>
      <c r="AW225" s="180">
        <v>0</v>
      </c>
      <c r="AX225" s="180">
        <v>0</v>
      </c>
      <c r="AY225" s="182">
        <f t="shared" si="550"/>
        <v>0</v>
      </c>
      <c r="AZ225" s="180">
        <v>0</v>
      </c>
      <c r="BA225" s="180">
        <v>0</v>
      </c>
      <c r="BB225" s="182">
        <f t="shared" si="551"/>
        <v>0</v>
      </c>
      <c r="BC225" s="180">
        <v>0</v>
      </c>
      <c r="BD225" s="180">
        <v>0</v>
      </c>
      <c r="BE225" s="182">
        <f t="shared" si="552"/>
        <v>0</v>
      </c>
      <c r="BF225" s="180">
        <v>0</v>
      </c>
      <c r="BG225" s="180">
        <v>0</v>
      </c>
      <c r="BH225" s="182">
        <f t="shared" si="553"/>
        <v>0</v>
      </c>
      <c r="BI225" s="180">
        <v>0</v>
      </c>
      <c r="BJ225" s="180">
        <v>0</v>
      </c>
      <c r="BK225" s="182">
        <f t="shared" si="554"/>
        <v>0</v>
      </c>
      <c r="BL225" s="180">
        <v>0</v>
      </c>
      <c r="BM225" s="180">
        <f t="shared" si="555"/>
        <v>0</v>
      </c>
      <c r="BN225" s="182">
        <f t="shared" si="556"/>
        <v>0</v>
      </c>
      <c r="BO225" s="180">
        <v>0</v>
      </c>
      <c r="BP225" s="180">
        <f t="shared" si="557"/>
        <v>0</v>
      </c>
      <c r="BQ225" s="182">
        <f t="shared" si="558"/>
        <v>0</v>
      </c>
      <c r="BR225" s="180">
        <v>0</v>
      </c>
      <c r="BS225" s="180">
        <v>0</v>
      </c>
      <c r="BT225" s="180">
        <v>0</v>
      </c>
      <c r="BU225" s="180">
        <v>0</v>
      </c>
      <c r="BV225" s="180">
        <v>0</v>
      </c>
      <c r="BW225" s="180">
        <v>0</v>
      </c>
      <c r="BX225" s="180">
        <v>0</v>
      </c>
      <c r="BY225" s="180">
        <v>0</v>
      </c>
      <c r="BZ225" s="180">
        <v>0</v>
      </c>
      <c r="CA225" s="180">
        <v>0</v>
      </c>
    </row>
    <row r="226" spans="2:79" x14ac:dyDescent="0.2">
      <c r="B226" s="185" t="s">
        <v>720</v>
      </c>
      <c r="C226" s="185" t="s">
        <v>721</v>
      </c>
      <c r="D226" s="186"/>
      <c r="E226" s="185" t="s">
        <v>722</v>
      </c>
      <c r="F226" s="180">
        <v>0</v>
      </c>
      <c r="G226" s="180">
        <v>0</v>
      </c>
      <c r="H226" s="180">
        <v>0</v>
      </c>
      <c r="I226" s="181">
        <f>VLOOKUP($B226,'[2]A - Dwelling Stock'!$B$13:$AH$463,32,FALSE)</f>
        <v>0</v>
      </c>
      <c r="J226" s="182">
        <f t="shared" si="537"/>
        <v>0</v>
      </c>
      <c r="K226" s="180">
        <v>0</v>
      </c>
      <c r="L226" s="182">
        <f>VLOOKUP($C226,'[2]A - Dwelling Stock'!$C$13:$AH$463,32,FALSE)</f>
        <v>0</v>
      </c>
      <c r="M226" s="182">
        <f t="shared" si="413"/>
        <v>0</v>
      </c>
      <c r="N226" s="183">
        <v>0</v>
      </c>
      <c r="O226" s="181">
        <f>VLOOKUP($B226,'[2]A - Dwelling Stock'!$B$13:$AH$463,32,FALSE)</f>
        <v>0</v>
      </c>
      <c r="P226" s="182">
        <f t="shared" si="538"/>
        <v>0</v>
      </c>
      <c r="Q226" s="180">
        <v>0</v>
      </c>
      <c r="R226" s="182">
        <f>VLOOKUP($C226,'[2]A - Dwelling Stock'!$C$13:$AH$463,32,FALSE)</f>
        <v>0</v>
      </c>
      <c r="S226" s="182">
        <f t="shared" si="414"/>
        <v>0</v>
      </c>
      <c r="T226" s="182">
        <f t="shared" si="539"/>
        <v>0</v>
      </c>
      <c r="U226" s="184">
        <f t="shared" si="540"/>
        <v>0</v>
      </c>
      <c r="V226" s="183">
        <v>0</v>
      </c>
      <c r="W226" s="182">
        <v>0</v>
      </c>
      <c r="X226" s="182">
        <f t="shared" si="541"/>
        <v>0</v>
      </c>
      <c r="Y226" s="180">
        <v>0</v>
      </c>
      <c r="Z226" s="180">
        <v>0</v>
      </c>
      <c r="AA226" s="182">
        <f t="shared" si="542"/>
        <v>0</v>
      </c>
      <c r="AB226" s="180">
        <v>0</v>
      </c>
      <c r="AC226" s="180">
        <v>0</v>
      </c>
      <c r="AD226" s="182">
        <f t="shared" si="543"/>
        <v>0</v>
      </c>
      <c r="AE226" s="180">
        <v>0</v>
      </c>
      <c r="AF226" s="180">
        <v>0</v>
      </c>
      <c r="AG226" s="182">
        <f t="shared" si="544"/>
        <v>0</v>
      </c>
      <c r="AH226" s="180">
        <v>0</v>
      </c>
      <c r="AI226" s="180">
        <v>0</v>
      </c>
      <c r="AJ226" s="182">
        <f t="shared" si="545"/>
        <v>0</v>
      </c>
      <c r="AK226" s="180">
        <v>0</v>
      </c>
      <c r="AL226" s="180">
        <v>0</v>
      </c>
      <c r="AM226" s="182">
        <f t="shared" si="546"/>
        <v>0</v>
      </c>
      <c r="AN226" s="180">
        <v>0</v>
      </c>
      <c r="AO226" s="180">
        <v>0</v>
      </c>
      <c r="AP226" s="182">
        <f t="shared" si="547"/>
        <v>0</v>
      </c>
      <c r="AQ226" s="180">
        <v>0</v>
      </c>
      <c r="AR226" s="180">
        <v>0</v>
      </c>
      <c r="AS226" s="182">
        <f t="shared" si="548"/>
        <v>0</v>
      </c>
      <c r="AT226" s="180">
        <v>0</v>
      </c>
      <c r="AU226" s="180">
        <v>0</v>
      </c>
      <c r="AV226" s="182">
        <f t="shared" si="549"/>
        <v>0</v>
      </c>
      <c r="AW226" s="180">
        <v>0</v>
      </c>
      <c r="AX226" s="180">
        <v>0</v>
      </c>
      <c r="AY226" s="182">
        <f t="shared" si="550"/>
        <v>0</v>
      </c>
      <c r="AZ226" s="180">
        <v>0</v>
      </c>
      <c r="BA226" s="180">
        <v>0</v>
      </c>
      <c r="BB226" s="182">
        <f t="shared" si="551"/>
        <v>0</v>
      </c>
      <c r="BC226" s="180">
        <v>0</v>
      </c>
      <c r="BD226" s="180">
        <v>0</v>
      </c>
      <c r="BE226" s="182">
        <f t="shared" si="552"/>
        <v>0</v>
      </c>
      <c r="BF226" s="180">
        <v>0</v>
      </c>
      <c r="BG226" s="180">
        <v>0</v>
      </c>
      <c r="BH226" s="182">
        <f t="shared" si="553"/>
        <v>0</v>
      </c>
      <c r="BI226" s="180">
        <v>0</v>
      </c>
      <c r="BJ226" s="180">
        <v>0</v>
      </c>
      <c r="BK226" s="182">
        <f t="shared" si="554"/>
        <v>0</v>
      </c>
      <c r="BL226" s="180">
        <v>0</v>
      </c>
      <c r="BM226" s="180">
        <f t="shared" si="555"/>
        <v>0</v>
      </c>
      <c r="BN226" s="182">
        <f t="shared" si="556"/>
        <v>0</v>
      </c>
      <c r="BO226" s="180">
        <v>0</v>
      </c>
      <c r="BP226" s="180">
        <f t="shared" si="557"/>
        <v>0</v>
      </c>
      <c r="BQ226" s="182">
        <f t="shared" si="558"/>
        <v>0</v>
      </c>
      <c r="BR226" s="180">
        <v>0</v>
      </c>
      <c r="BS226" s="180">
        <v>0</v>
      </c>
      <c r="BT226" s="180">
        <v>0</v>
      </c>
      <c r="BU226" s="180">
        <v>0</v>
      </c>
      <c r="BV226" s="180">
        <v>0</v>
      </c>
      <c r="BW226" s="180">
        <v>0</v>
      </c>
      <c r="BX226" s="180">
        <v>0</v>
      </c>
      <c r="BY226" s="180">
        <v>0</v>
      </c>
      <c r="BZ226" s="180">
        <v>0</v>
      </c>
      <c r="CA226" s="180">
        <v>0</v>
      </c>
    </row>
    <row r="227" spans="2:79" x14ac:dyDescent="0.2">
      <c r="B227" s="185" t="s">
        <v>723</v>
      </c>
      <c r="C227" s="185" t="s">
        <v>724</v>
      </c>
      <c r="D227" s="186"/>
      <c r="E227" s="185" t="s">
        <v>725</v>
      </c>
      <c r="F227" s="180">
        <v>0</v>
      </c>
      <c r="G227" s="180">
        <v>0</v>
      </c>
      <c r="H227" s="180">
        <v>0</v>
      </c>
      <c r="I227" s="181">
        <f>VLOOKUP($B227,'[2]A - Dwelling Stock'!$B$13:$AH$463,32,FALSE)</f>
        <v>0</v>
      </c>
      <c r="J227" s="182">
        <f t="shared" si="537"/>
        <v>0</v>
      </c>
      <c r="K227" s="180">
        <v>0</v>
      </c>
      <c r="L227" s="182">
        <f>VLOOKUP($C227,'[2]A - Dwelling Stock'!$C$13:$AH$463,32,FALSE)</f>
        <v>0</v>
      </c>
      <c r="M227" s="182">
        <f t="shared" si="413"/>
        <v>0</v>
      </c>
      <c r="N227" s="183">
        <v>0</v>
      </c>
      <c r="O227" s="181">
        <f>VLOOKUP($B227,'[2]A - Dwelling Stock'!$B$13:$AH$463,32,FALSE)</f>
        <v>0</v>
      </c>
      <c r="P227" s="182">
        <f t="shared" si="538"/>
        <v>0</v>
      </c>
      <c r="Q227" s="180">
        <v>0</v>
      </c>
      <c r="R227" s="182">
        <f>VLOOKUP($C227,'[2]A - Dwelling Stock'!$C$13:$AH$463,32,FALSE)</f>
        <v>0</v>
      </c>
      <c r="S227" s="182">
        <f t="shared" si="414"/>
        <v>0</v>
      </c>
      <c r="T227" s="182">
        <f t="shared" si="539"/>
        <v>0</v>
      </c>
      <c r="U227" s="184">
        <f t="shared" si="540"/>
        <v>0</v>
      </c>
      <c r="V227" s="183">
        <v>0</v>
      </c>
      <c r="W227" s="182">
        <v>0</v>
      </c>
      <c r="X227" s="182">
        <f t="shared" si="541"/>
        <v>0</v>
      </c>
      <c r="Y227" s="180">
        <v>0</v>
      </c>
      <c r="Z227" s="180">
        <v>0</v>
      </c>
      <c r="AA227" s="182">
        <f t="shared" si="542"/>
        <v>0</v>
      </c>
      <c r="AB227" s="180">
        <v>0</v>
      </c>
      <c r="AC227" s="180">
        <v>0</v>
      </c>
      <c r="AD227" s="182">
        <f t="shared" si="543"/>
        <v>0</v>
      </c>
      <c r="AE227" s="180">
        <v>0</v>
      </c>
      <c r="AF227" s="180">
        <v>0</v>
      </c>
      <c r="AG227" s="182">
        <f t="shared" si="544"/>
        <v>0</v>
      </c>
      <c r="AH227" s="180">
        <v>0</v>
      </c>
      <c r="AI227" s="180">
        <v>0</v>
      </c>
      <c r="AJ227" s="182">
        <f t="shared" si="545"/>
        <v>0</v>
      </c>
      <c r="AK227" s="180">
        <v>0</v>
      </c>
      <c r="AL227" s="180">
        <v>0</v>
      </c>
      <c r="AM227" s="182">
        <f t="shared" si="546"/>
        <v>0</v>
      </c>
      <c r="AN227" s="180">
        <v>0</v>
      </c>
      <c r="AO227" s="180">
        <v>0</v>
      </c>
      <c r="AP227" s="182">
        <f t="shared" si="547"/>
        <v>0</v>
      </c>
      <c r="AQ227" s="180">
        <v>0</v>
      </c>
      <c r="AR227" s="180">
        <v>0</v>
      </c>
      <c r="AS227" s="182">
        <f t="shared" si="548"/>
        <v>0</v>
      </c>
      <c r="AT227" s="180">
        <v>0</v>
      </c>
      <c r="AU227" s="180">
        <v>0</v>
      </c>
      <c r="AV227" s="182">
        <f t="shared" si="549"/>
        <v>0</v>
      </c>
      <c r="AW227" s="180">
        <v>0</v>
      </c>
      <c r="AX227" s="180">
        <v>0</v>
      </c>
      <c r="AY227" s="182">
        <f t="shared" si="550"/>
        <v>0</v>
      </c>
      <c r="AZ227" s="180">
        <v>0</v>
      </c>
      <c r="BA227" s="180">
        <v>0</v>
      </c>
      <c r="BB227" s="182">
        <f t="shared" si="551"/>
        <v>0</v>
      </c>
      <c r="BC227" s="180">
        <v>0</v>
      </c>
      <c r="BD227" s="180">
        <v>0</v>
      </c>
      <c r="BE227" s="182">
        <f t="shared" si="552"/>
        <v>0</v>
      </c>
      <c r="BF227" s="180">
        <v>0</v>
      </c>
      <c r="BG227" s="180">
        <v>0</v>
      </c>
      <c r="BH227" s="182">
        <f t="shared" si="553"/>
        <v>0</v>
      </c>
      <c r="BI227" s="180">
        <v>0</v>
      </c>
      <c r="BJ227" s="180">
        <v>0</v>
      </c>
      <c r="BK227" s="182">
        <f t="shared" si="554"/>
        <v>0</v>
      </c>
      <c r="BL227" s="180">
        <v>0</v>
      </c>
      <c r="BM227" s="180">
        <f t="shared" si="555"/>
        <v>0</v>
      </c>
      <c r="BN227" s="182">
        <f t="shared" si="556"/>
        <v>0</v>
      </c>
      <c r="BO227" s="180">
        <v>0</v>
      </c>
      <c r="BP227" s="180">
        <f t="shared" si="557"/>
        <v>0</v>
      </c>
      <c r="BQ227" s="182">
        <f t="shared" si="558"/>
        <v>0</v>
      </c>
      <c r="BR227" s="180">
        <v>0</v>
      </c>
      <c r="BS227" s="180">
        <v>0</v>
      </c>
      <c r="BT227" s="180">
        <v>0</v>
      </c>
      <c r="BU227" s="180">
        <v>0</v>
      </c>
      <c r="BV227" s="180">
        <v>0</v>
      </c>
      <c r="BW227" s="180">
        <v>0</v>
      </c>
      <c r="BX227" s="180">
        <v>0</v>
      </c>
      <c r="BY227" s="180">
        <v>0</v>
      </c>
      <c r="BZ227" s="180">
        <v>0</v>
      </c>
      <c r="CA227" s="180">
        <v>0</v>
      </c>
    </row>
    <row r="228" spans="2:79" x14ac:dyDescent="0.2">
      <c r="F228" s="143"/>
      <c r="G228" s="143"/>
      <c r="H228" s="143"/>
      <c r="I228" s="174"/>
      <c r="J228" s="172"/>
      <c r="K228" s="143"/>
      <c r="L228" s="172"/>
      <c r="M228" s="182">
        <f t="shared" si="413"/>
        <v>0</v>
      </c>
      <c r="N228" s="176"/>
      <c r="O228" s="174"/>
      <c r="P228" s="172"/>
      <c r="Q228" s="143"/>
      <c r="R228" s="172"/>
      <c r="S228" s="182">
        <f t="shared" si="414"/>
        <v>0</v>
      </c>
      <c r="T228" s="182"/>
      <c r="U228" s="182"/>
      <c r="V228" s="176"/>
      <c r="W228" s="182"/>
      <c r="X228" s="172"/>
      <c r="Y228" s="143"/>
      <c r="Z228" s="180"/>
      <c r="AA228" s="172"/>
      <c r="AB228" s="143"/>
      <c r="AC228" s="180"/>
      <c r="AD228" s="172"/>
      <c r="AE228" s="143"/>
      <c r="AF228" s="180"/>
      <c r="AG228" s="172"/>
      <c r="AH228" s="143"/>
      <c r="AI228" s="180"/>
      <c r="AJ228" s="172"/>
      <c r="AK228" s="143"/>
      <c r="AL228" s="180"/>
      <c r="AM228" s="172"/>
      <c r="AN228" s="143"/>
      <c r="AO228" s="180"/>
      <c r="AP228" s="172"/>
      <c r="AQ228" s="143"/>
      <c r="AR228" s="180"/>
      <c r="AS228" s="172"/>
      <c r="AT228" s="143"/>
      <c r="AU228" s="180"/>
      <c r="AV228" s="172"/>
      <c r="AW228" s="143"/>
      <c r="AX228" s="180"/>
      <c r="AY228" s="172"/>
      <c r="AZ228" s="143"/>
      <c r="BA228" s="180"/>
      <c r="BB228" s="172"/>
      <c r="BC228" s="143"/>
      <c r="BD228" s="180"/>
      <c r="BE228" s="172"/>
      <c r="BF228" s="143"/>
      <c r="BG228" s="180"/>
      <c r="BH228" s="172"/>
      <c r="BI228" s="143"/>
      <c r="BJ228" s="180"/>
      <c r="BK228" s="172"/>
      <c r="BL228" s="143"/>
      <c r="BM228" s="143"/>
      <c r="BN228" s="172"/>
      <c r="BO228" s="143"/>
      <c r="BP228" s="143"/>
      <c r="BQ228" s="172"/>
      <c r="BR228" s="168"/>
      <c r="BS228" s="168"/>
      <c r="BT228" s="143"/>
      <c r="BU228" s="143"/>
      <c r="BV228" s="168"/>
      <c r="BW228" s="168"/>
      <c r="BX228" s="168"/>
      <c r="BY228" s="143"/>
      <c r="BZ228" s="177"/>
      <c r="CA228" s="173"/>
    </row>
    <row r="229" spans="2:79" x14ac:dyDescent="0.2">
      <c r="B229" s="185"/>
      <c r="C229" s="185" t="s">
        <v>726</v>
      </c>
      <c r="D229" s="186" t="s">
        <v>727</v>
      </c>
      <c r="E229" s="185"/>
      <c r="F229" s="228"/>
      <c r="G229" s="228"/>
      <c r="H229" s="228"/>
      <c r="I229" s="174"/>
      <c r="J229" s="172"/>
      <c r="K229" s="228"/>
      <c r="L229" s="172"/>
      <c r="M229" s="182">
        <f t="shared" si="413"/>
        <v>0</v>
      </c>
      <c r="N229" s="229"/>
      <c r="O229" s="228"/>
      <c r="P229" s="228"/>
      <c r="Q229" s="228"/>
      <c r="R229" s="228"/>
      <c r="S229" s="228"/>
      <c r="T229" s="228"/>
      <c r="U229" s="228"/>
      <c r="V229" s="229"/>
      <c r="W229" s="182"/>
      <c r="X229" s="172"/>
      <c r="Y229" s="228"/>
      <c r="Z229" s="224"/>
      <c r="AA229" s="172"/>
      <c r="AB229" s="228"/>
      <c r="AC229" s="224"/>
      <c r="AD229" s="172"/>
      <c r="AE229" s="228"/>
      <c r="AF229" s="224"/>
      <c r="AG229" s="172"/>
      <c r="AH229" s="228"/>
      <c r="AI229" s="224"/>
      <c r="AJ229" s="172"/>
      <c r="AK229" s="228"/>
      <c r="AL229" s="224"/>
      <c r="AM229" s="172"/>
      <c r="AN229" s="228"/>
      <c r="AO229" s="224"/>
      <c r="AP229" s="172"/>
      <c r="AQ229" s="228"/>
      <c r="AR229" s="224"/>
      <c r="AS229" s="172"/>
      <c r="AT229" s="228"/>
      <c r="AU229" s="224"/>
      <c r="AV229" s="172"/>
      <c r="AW229" s="228"/>
      <c r="AX229" s="224"/>
      <c r="AY229" s="172"/>
      <c r="AZ229" s="228"/>
      <c r="BA229" s="224"/>
      <c r="BB229" s="172"/>
      <c r="BC229" s="228"/>
      <c r="BD229" s="224"/>
      <c r="BE229" s="172"/>
      <c r="BF229" s="228"/>
      <c r="BG229" s="224"/>
      <c r="BH229" s="172"/>
      <c r="BI229" s="228"/>
      <c r="BJ229" s="224"/>
      <c r="BK229" s="172"/>
      <c r="BL229" s="228"/>
      <c r="BM229" s="228"/>
      <c r="BN229" s="172"/>
      <c r="BO229" s="228"/>
      <c r="BP229" s="228"/>
      <c r="BQ229" s="172"/>
      <c r="BR229" s="230"/>
      <c r="BS229" s="230"/>
      <c r="BT229" s="228"/>
      <c r="BU229" s="228"/>
      <c r="BV229" s="230"/>
      <c r="BW229" s="230"/>
      <c r="BX229" s="230"/>
      <c r="BY229" s="228"/>
      <c r="BZ229" s="231"/>
      <c r="CA229" s="232"/>
    </row>
    <row r="230" spans="2:79" x14ac:dyDescent="0.2">
      <c r="B230" s="185" t="s">
        <v>728</v>
      </c>
      <c r="C230" s="185" t="s">
        <v>729</v>
      </c>
      <c r="D230" s="186"/>
      <c r="E230" s="185" t="s">
        <v>730</v>
      </c>
      <c r="F230" s="228"/>
      <c r="G230" s="228"/>
      <c r="H230" s="228"/>
      <c r="I230" s="174"/>
      <c r="J230" s="172"/>
      <c r="K230" s="228"/>
      <c r="L230" s="172"/>
      <c r="M230" s="182">
        <f t="shared" si="413"/>
        <v>0</v>
      </c>
      <c r="N230" s="229"/>
      <c r="O230" s="228"/>
      <c r="P230" s="228"/>
      <c r="Q230" s="228"/>
      <c r="R230" s="228"/>
      <c r="S230" s="228"/>
      <c r="T230" s="228"/>
      <c r="U230" s="228"/>
      <c r="V230" s="229"/>
      <c r="W230" s="182"/>
      <c r="X230" s="172"/>
      <c r="Y230" s="228"/>
      <c r="Z230" s="224"/>
      <c r="AA230" s="172"/>
      <c r="AB230" s="228"/>
      <c r="AC230" s="224"/>
      <c r="AD230" s="172"/>
      <c r="AE230" s="228"/>
      <c r="AF230" s="224"/>
      <c r="AG230" s="172"/>
      <c r="AH230" s="228"/>
      <c r="AI230" s="224"/>
      <c r="AJ230" s="172"/>
      <c r="AK230" s="228"/>
      <c r="AL230" s="224"/>
      <c r="AM230" s="172"/>
      <c r="AN230" s="228"/>
      <c r="AO230" s="224"/>
      <c r="AP230" s="172"/>
      <c r="AQ230" s="228"/>
      <c r="AR230" s="224"/>
      <c r="AS230" s="172"/>
      <c r="AT230" s="228"/>
      <c r="AU230" s="224"/>
      <c r="AV230" s="172"/>
      <c r="AW230" s="228"/>
      <c r="AX230" s="224"/>
      <c r="AY230" s="172"/>
      <c r="AZ230" s="228"/>
      <c r="BA230" s="224"/>
      <c r="BB230" s="172"/>
      <c r="BC230" s="228"/>
      <c r="BD230" s="224"/>
      <c r="BE230" s="172"/>
      <c r="BF230" s="228"/>
      <c r="BG230" s="224"/>
      <c r="BH230" s="172"/>
      <c r="BI230" s="228"/>
      <c r="BJ230" s="224"/>
      <c r="BK230" s="172"/>
      <c r="BL230" s="228"/>
      <c r="BM230" s="228"/>
      <c r="BN230" s="172"/>
      <c r="BO230" s="228"/>
      <c r="BP230" s="228"/>
      <c r="BQ230" s="172"/>
      <c r="BR230" s="230"/>
      <c r="BS230" s="230"/>
      <c r="BT230" s="228"/>
      <c r="BU230" s="228"/>
      <c r="BV230" s="230"/>
      <c r="BW230" s="230"/>
      <c r="BX230" s="230"/>
      <c r="BY230" s="228"/>
      <c r="BZ230" s="231"/>
      <c r="CA230" s="232"/>
    </row>
    <row r="231" spans="2:79" x14ac:dyDescent="0.2">
      <c r="B231" s="185" t="s">
        <v>731</v>
      </c>
      <c r="C231" s="185" t="s">
        <v>732</v>
      </c>
      <c r="D231" s="186"/>
      <c r="E231" s="185" t="s">
        <v>733</v>
      </c>
      <c r="F231" s="228"/>
      <c r="G231" s="228"/>
      <c r="H231" s="228"/>
      <c r="I231" s="174"/>
      <c r="J231" s="172"/>
      <c r="K231" s="228"/>
      <c r="L231" s="172"/>
      <c r="M231" s="182">
        <f t="shared" si="413"/>
        <v>0</v>
      </c>
      <c r="N231" s="229"/>
      <c r="O231" s="228"/>
      <c r="P231" s="228"/>
      <c r="Q231" s="228"/>
      <c r="R231" s="228"/>
      <c r="S231" s="228"/>
      <c r="T231" s="228"/>
      <c r="U231" s="228"/>
      <c r="V231" s="229"/>
      <c r="W231" s="182"/>
      <c r="X231" s="172"/>
      <c r="Y231" s="228"/>
      <c r="Z231" s="224"/>
      <c r="AA231" s="172"/>
      <c r="AB231" s="228"/>
      <c r="AC231" s="224"/>
      <c r="AD231" s="172"/>
      <c r="AE231" s="228"/>
      <c r="AF231" s="224"/>
      <c r="AG231" s="172"/>
      <c r="AH231" s="228"/>
      <c r="AI231" s="224"/>
      <c r="AJ231" s="172"/>
      <c r="AK231" s="228"/>
      <c r="AL231" s="224"/>
      <c r="AM231" s="172"/>
      <c r="AN231" s="228"/>
      <c r="AO231" s="224"/>
      <c r="AP231" s="172"/>
      <c r="AQ231" s="228"/>
      <c r="AR231" s="224"/>
      <c r="AS231" s="172"/>
      <c r="AT231" s="228"/>
      <c r="AU231" s="224"/>
      <c r="AV231" s="172"/>
      <c r="AW231" s="228"/>
      <c r="AX231" s="224"/>
      <c r="AY231" s="172"/>
      <c r="AZ231" s="228"/>
      <c r="BA231" s="224"/>
      <c r="BB231" s="172"/>
      <c r="BC231" s="228"/>
      <c r="BD231" s="224"/>
      <c r="BE231" s="172"/>
      <c r="BF231" s="228"/>
      <c r="BG231" s="224"/>
      <c r="BH231" s="172"/>
      <c r="BI231" s="228"/>
      <c r="BJ231" s="224"/>
      <c r="BK231" s="172"/>
      <c r="BL231" s="228"/>
      <c r="BM231" s="228"/>
      <c r="BN231" s="172"/>
      <c r="BO231" s="228"/>
      <c r="BP231" s="228"/>
      <c r="BQ231" s="172"/>
      <c r="BR231" s="230"/>
      <c r="BS231" s="230"/>
      <c r="BT231" s="228"/>
      <c r="BU231" s="228"/>
      <c r="BV231" s="230"/>
      <c r="BW231" s="230"/>
      <c r="BX231" s="230"/>
      <c r="BY231" s="228"/>
      <c r="BZ231" s="231"/>
      <c r="CA231" s="232"/>
    </row>
    <row r="232" spans="2:79" x14ac:dyDescent="0.2">
      <c r="B232" s="185" t="s">
        <v>734</v>
      </c>
      <c r="C232" s="185" t="s">
        <v>735</v>
      </c>
      <c r="D232" s="186"/>
      <c r="E232" s="185" t="s">
        <v>727</v>
      </c>
      <c r="F232" s="228"/>
      <c r="G232" s="228"/>
      <c r="H232" s="228"/>
      <c r="I232" s="174"/>
      <c r="J232" s="172"/>
      <c r="K232" s="228"/>
      <c r="L232" s="172"/>
      <c r="M232" s="182">
        <f t="shared" si="413"/>
        <v>0</v>
      </c>
      <c r="N232" s="229"/>
      <c r="O232" s="228"/>
      <c r="P232" s="228"/>
      <c r="Q232" s="228"/>
      <c r="R232" s="228"/>
      <c r="S232" s="228"/>
      <c r="T232" s="228"/>
      <c r="U232" s="228"/>
      <c r="V232" s="229"/>
      <c r="W232" s="182"/>
      <c r="X232" s="172"/>
      <c r="Y232" s="228"/>
      <c r="Z232" s="224"/>
      <c r="AA232" s="172"/>
      <c r="AB232" s="228"/>
      <c r="AC232" s="224"/>
      <c r="AD232" s="172"/>
      <c r="AE232" s="228"/>
      <c r="AF232" s="224"/>
      <c r="AG232" s="172"/>
      <c r="AH232" s="228"/>
      <c r="AI232" s="224"/>
      <c r="AJ232" s="172"/>
      <c r="AK232" s="228"/>
      <c r="AL232" s="224"/>
      <c r="AM232" s="172"/>
      <c r="AN232" s="228"/>
      <c r="AO232" s="224"/>
      <c r="AP232" s="172"/>
      <c r="AQ232" s="228"/>
      <c r="AR232" s="224"/>
      <c r="AS232" s="172"/>
      <c r="AT232" s="228"/>
      <c r="AU232" s="224"/>
      <c r="AV232" s="172"/>
      <c r="AW232" s="228"/>
      <c r="AX232" s="224"/>
      <c r="AY232" s="172"/>
      <c r="AZ232" s="228"/>
      <c r="BA232" s="224"/>
      <c r="BB232" s="172"/>
      <c r="BC232" s="228"/>
      <c r="BD232" s="224"/>
      <c r="BE232" s="172"/>
      <c r="BF232" s="228"/>
      <c r="BG232" s="224"/>
      <c r="BH232" s="172"/>
      <c r="BI232" s="228"/>
      <c r="BJ232" s="224"/>
      <c r="BK232" s="172"/>
      <c r="BL232" s="228"/>
      <c r="BM232" s="228"/>
      <c r="BN232" s="172"/>
      <c r="BO232" s="228"/>
      <c r="BP232" s="228"/>
      <c r="BQ232" s="172"/>
      <c r="BR232" s="230"/>
      <c r="BS232" s="230"/>
      <c r="BT232" s="228"/>
      <c r="BU232" s="228"/>
      <c r="BV232" s="230"/>
      <c r="BW232" s="230"/>
      <c r="BX232" s="230"/>
      <c r="BY232" s="228"/>
      <c r="BZ232" s="231"/>
      <c r="CA232" s="232"/>
    </row>
    <row r="233" spans="2:79" x14ac:dyDescent="0.2">
      <c r="B233" s="185" t="s">
        <v>736</v>
      </c>
      <c r="C233" s="185" t="s">
        <v>737</v>
      </c>
      <c r="D233" s="186"/>
      <c r="E233" s="185" t="s">
        <v>738</v>
      </c>
      <c r="F233" s="228"/>
      <c r="G233" s="228"/>
      <c r="H233" s="228"/>
      <c r="I233" s="174"/>
      <c r="J233" s="172"/>
      <c r="K233" s="228"/>
      <c r="L233" s="172"/>
      <c r="M233" s="182">
        <f t="shared" si="413"/>
        <v>0</v>
      </c>
      <c r="N233" s="229"/>
      <c r="O233" s="228"/>
      <c r="P233" s="228"/>
      <c r="Q233" s="228"/>
      <c r="R233" s="228"/>
      <c r="S233" s="228"/>
      <c r="T233" s="228"/>
      <c r="U233" s="228"/>
      <c r="V233" s="229"/>
      <c r="W233" s="182"/>
      <c r="X233" s="172"/>
      <c r="Y233" s="228"/>
      <c r="Z233" s="224"/>
      <c r="AA233" s="172"/>
      <c r="AB233" s="228"/>
      <c r="AC233" s="224"/>
      <c r="AD233" s="172"/>
      <c r="AE233" s="228"/>
      <c r="AF233" s="224"/>
      <c r="AG233" s="172"/>
      <c r="AH233" s="228"/>
      <c r="AI233" s="224"/>
      <c r="AJ233" s="172"/>
      <c r="AK233" s="228"/>
      <c r="AL233" s="224"/>
      <c r="AM233" s="172"/>
      <c r="AN233" s="228"/>
      <c r="AO233" s="224"/>
      <c r="AP233" s="172"/>
      <c r="AQ233" s="228"/>
      <c r="AR233" s="224"/>
      <c r="AS233" s="172"/>
      <c r="AT233" s="228"/>
      <c r="AU233" s="224"/>
      <c r="AV233" s="172"/>
      <c r="AW233" s="228"/>
      <c r="AX233" s="224"/>
      <c r="AY233" s="172"/>
      <c r="AZ233" s="228"/>
      <c r="BA233" s="224"/>
      <c r="BB233" s="172"/>
      <c r="BC233" s="228"/>
      <c r="BD233" s="224"/>
      <c r="BE233" s="172"/>
      <c r="BF233" s="228"/>
      <c r="BG233" s="224"/>
      <c r="BH233" s="172"/>
      <c r="BI233" s="228"/>
      <c r="BJ233" s="224"/>
      <c r="BK233" s="172"/>
      <c r="BL233" s="228"/>
      <c r="BM233" s="228"/>
      <c r="BN233" s="172"/>
      <c r="BO233" s="228"/>
      <c r="BP233" s="228"/>
      <c r="BQ233" s="172"/>
      <c r="BR233" s="230"/>
      <c r="BS233" s="230"/>
      <c r="BT233" s="228"/>
      <c r="BU233" s="228"/>
      <c r="BV233" s="230"/>
      <c r="BW233" s="230"/>
      <c r="BX233" s="230"/>
      <c r="BY233" s="228"/>
      <c r="BZ233" s="231"/>
      <c r="CA233" s="232"/>
    </row>
    <row r="234" spans="2:79" x14ac:dyDescent="0.2">
      <c r="B234" s="185" t="s">
        <v>739</v>
      </c>
      <c r="C234" s="185" t="s">
        <v>740</v>
      </c>
      <c r="D234" s="186"/>
      <c r="E234" s="185" t="s">
        <v>741</v>
      </c>
      <c r="F234" s="228"/>
      <c r="G234" s="228"/>
      <c r="H234" s="228"/>
      <c r="I234" s="174"/>
      <c r="J234" s="172"/>
      <c r="K234" s="228"/>
      <c r="L234" s="172"/>
      <c r="M234" s="182">
        <f t="shared" si="413"/>
        <v>0</v>
      </c>
      <c r="N234" s="229"/>
      <c r="O234" s="228"/>
      <c r="P234" s="228"/>
      <c r="Q234" s="228"/>
      <c r="R234" s="228"/>
      <c r="S234" s="228"/>
      <c r="T234" s="228"/>
      <c r="U234" s="228"/>
      <c r="V234" s="229"/>
      <c r="W234" s="182"/>
      <c r="X234" s="172"/>
      <c r="Y234" s="228"/>
      <c r="Z234" s="224"/>
      <c r="AA234" s="172"/>
      <c r="AB234" s="228"/>
      <c r="AC234" s="224"/>
      <c r="AD234" s="172"/>
      <c r="AE234" s="228"/>
      <c r="AF234" s="224"/>
      <c r="AG234" s="172"/>
      <c r="AH234" s="228"/>
      <c r="AI234" s="224"/>
      <c r="AJ234" s="172"/>
      <c r="AK234" s="228"/>
      <c r="AL234" s="224"/>
      <c r="AM234" s="172"/>
      <c r="AN234" s="228"/>
      <c r="AO234" s="224"/>
      <c r="AP234" s="172"/>
      <c r="AQ234" s="228"/>
      <c r="AR234" s="224"/>
      <c r="AS234" s="172"/>
      <c r="AT234" s="228"/>
      <c r="AU234" s="224"/>
      <c r="AV234" s="172"/>
      <c r="AW234" s="228"/>
      <c r="AX234" s="224"/>
      <c r="AY234" s="172"/>
      <c r="AZ234" s="228"/>
      <c r="BA234" s="224"/>
      <c r="BB234" s="172"/>
      <c r="BC234" s="228"/>
      <c r="BD234" s="224"/>
      <c r="BE234" s="172"/>
      <c r="BF234" s="228"/>
      <c r="BG234" s="224"/>
      <c r="BH234" s="172"/>
      <c r="BI234" s="228"/>
      <c r="BJ234" s="224"/>
      <c r="BK234" s="172"/>
      <c r="BL234" s="228"/>
      <c r="BM234" s="228"/>
      <c r="BN234" s="172"/>
      <c r="BO234" s="228"/>
      <c r="BP234" s="228"/>
      <c r="BQ234" s="172"/>
      <c r="BR234" s="230"/>
      <c r="BS234" s="230"/>
      <c r="BT234" s="228"/>
      <c r="BU234" s="228"/>
      <c r="BV234" s="230"/>
      <c r="BW234" s="230"/>
      <c r="BX234" s="230"/>
      <c r="BY234" s="228"/>
      <c r="BZ234" s="231"/>
      <c r="CA234" s="232"/>
    </row>
    <row r="235" spans="2:79" x14ac:dyDescent="0.2">
      <c r="B235" s="185" t="s">
        <v>742</v>
      </c>
      <c r="C235" s="185" t="s">
        <v>743</v>
      </c>
      <c r="D235" s="186"/>
      <c r="E235" s="185" t="s">
        <v>744</v>
      </c>
      <c r="F235" s="228"/>
      <c r="G235" s="228"/>
      <c r="H235" s="228"/>
      <c r="I235" s="174"/>
      <c r="J235" s="172"/>
      <c r="K235" s="228"/>
      <c r="L235" s="172"/>
      <c r="M235" s="182">
        <f t="shared" si="413"/>
        <v>0</v>
      </c>
      <c r="N235" s="229"/>
      <c r="O235" s="228"/>
      <c r="P235" s="228"/>
      <c r="Q235" s="228"/>
      <c r="R235" s="228"/>
      <c r="S235" s="228"/>
      <c r="T235" s="228"/>
      <c r="U235" s="228"/>
      <c r="V235" s="229"/>
      <c r="W235" s="182"/>
      <c r="X235" s="172"/>
      <c r="Y235" s="228"/>
      <c r="Z235" s="224"/>
      <c r="AA235" s="172"/>
      <c r="AB235" s="228"/>
      <c r="AC235" s="224"/>
      <c r="AD235" s="172"/>
      <c r="AE235" s="228"/>
      <c r="AF235" s="224"/>
      <c r="AG235" s="172"/>
      <c r="AH235" s="228"/>
      <c r="AI235" s="224"/>
      <c r="AJ235" s="172"/>
      <c r="AK235" s="228"/>
      <c r="AL235" s="224"/>
      <c r="AM235" s="172"/>
      <c r="AN235" s="228"/>
      <c r="AO235" s="224"/>
      <c r="AP235" s="172"/>
      <c r="AQ235" s="228"/>
      <c r="AR235" s="224"/>
      <c r="AS235" s="172"/>
      <c r="AT235" s="228"/>
      <c r="AU235" s="224"/>
      <c r="AV235" s="172"/>
      <c r="AW235" s="228"/>
      <c r="AX235" s="224"/>
      <c r="AY235" s="172"/>
      <c r="AZ235" s="228"/>
      <c r="BA235" s="224"/>
      <c r="BB235" s="172"/>
      <c r="BC235" s="228"/>
      <c r="BD235" s="224"/>
      <c r="BE235" s="172"/>
      <c r="BF235" s="228"/>
      <c r="BG235" s="224"/>
      <c r="BH235" s="172"/>
      <c r="BI235" s="228"/>
      <c r="BJ235" s="224"/>
      <c r="BK235" s="172"/>
      <c r="BL235" s="228"/>
      <c r="BM235" s="228"/>
      <c r="BN235" s="172"/>
      <c r="BO235" s="228"/>
      <c r="BP235" s="228"/>
      <c r="BQ235" s="172"/>
      <c r="BR235" s="230"/>
      <c r="BS235" s="230"/>
      <c r="BT235" s="228"/>
      <c r="BU235" s="228"/>
      <c r="BV235" s="230"/>
      <c r="BW235" s="230"/>
      <c r="BX235" s="230"/>
      <c r="BY235" s="228"/>
      <c r="BZ235" s="231"/>
      <c r="CA235" s="232"/>
    </row>
    <row r="236" spans="2:79" x14ac:dyDescent="0.2">
      <c r="B236" s="185" t="s">
        <v>745</v>
      </c>
      <c r="C236" s="185" t="s">
        <v>746</v>
      </c>
      <c r="D236" s="186"/>
      <c r="E236" s="185" t="s">
        <v>747</v>
      </c>
      <c r="F236" s="228"/>
      <c r="G236" s="228"/>
      <c r="H236" s="228"/>
      <c r="I236" s="174"/>
      <c r="J236" s="172"/>
      <c r="K236" s="228"/>
      <c r="L236" s="172"/>
      <c r="M236" s="182">
        <f t="shared" si="413"/>
        <v>0</v>
      </c>
      <c r="N236" s="229"/>
      <c r="O236" s="228"/>
      <c r="P236" s="228"/>
      <c r="Q236" s="228"/>
      <c r="R236" s="228"/>
      <c r="S236" s="228"/>
      <c r="T236" s="228"/>
      <c r="U236" s="228"/>
      <c r="V236" s="229"/>
      <c r="W236" s="182"/>
      <c r="X236" s="172"/>
      <c r="Y236" s="228"/>
      <c r="Z236" s="224"/>
      <c r="AA236" s="172"/>
      <c r="AB236" s="228"/>
      <c r="AC236" s="224"/>
      <c r="AD236" s="172"/>
      <c r="AE236" s="228"/>
      <c r="AF236" s="224"/>
      <c r="AG236" s="172"/>
      <c r="AH236" s="228"/>
      <c r="AI236" s="224"/>
      <c r="AJ236" s="172"/>
      <c r="AK236" s="228"/>
      <c r="AL236" s="224"/>
      <c r="AM236" s="172"/>
      <c r="AN236" s="228"/>
      <c r="AO236" s="224"/>
      <c r="AP236" s="172"/>
      <c r="AQ236" s="228"/>
      <c r="AR236" s="224"/>
      <c r="AS236" s="172"/>
      <c r="AT236" s="228"/>
      <c r="AU236" s="224"/>
      <c r="AV236" s="172"/>
      <c r="AW236" s="228"/>
      <c r="AX236" s="224"/>
      <c r="AY236" s="172"/>
      <c r="AZ236" s="228"/>
      <c r="BA236" s="224"/>
      <c r="BB236" s="172"/>
      <c r="BC236" s="228"/>
      <c r="BD236" s="224"/>
      <c r="BE236" s="172"/>
      <c r="BF236" s="228"/>
      <c r="BG236" s="224"/>
      <c r="BH236" s="172"/>
      <c r="BI236" s="228"/>
      <c r="BJ236" s="224"/>
      <c r="BK236" s="172"/>
      <c r="BL236" s="228"/>
      <c r="BM236" s="228"/>
      <c r="BN236" s="172"/>
      <c r="BO236" s="228"/>
      <c r="BP236" s="228"/>
      <c r="BQ236" s="172"/>
      <c r="BR236" s="230"/>
      <c r="BS236" s="230"/>
      <c r="BT236" s="228"/>
      <c r="BU236" s="228"/>
      <c r="BV236" s="230"/>
      <c r="BW236" s="230"/>
      <c r="BX236" s="230"/>
      <c r="BY236" s="228"/>
      <c r="BZ236" s="231"/>
      <c r="CA236" s="232"/>
    </row>
    <row r="237" spans="2:79" x14ac:dyDescent="0.2">
      <c r="F237" s="143"/>
      <c r="G237" s="143"/>
      <c r="H237" s="143"/>
      <c r="I237" s="174"/>
      <c r="J237" s="172"/>
      <c r="K237" s="143"/>
      <c r="L237" s="172"/>
      <c r="M237" s="182">
        <f t="shared" si="413"/>
        <v>0</v>
      </c>
      <c r="N237" s="176"/>
      <c r="O237" s="174"/>
      <c r="P237" s="172"/>
      <c r="Q237" s="143"/>
      <c r="R237" s="172"/>
      <c r="S237" s="182">
        <f t="shared" si="414"/>
        <v>0</v>
      </c>
      <c r="T237" s="182"/>
      <c r="U237" s="182"/>
      <c r="V237" s="176"/>
      <c r="W237" s="182"/>
      <c r="X237" s="172"/>
      <c r="Y237" s="143"/>
      <c r="Z237" s="180"/>
      <c r="AA237" s="172"/>
      <c r="AB237" s="143"/>
      <c r="AC237" s="180"/>
      <c r="AD237" s="172"/>
      <c r="AE237" s="143"/>
      <c r="AF237" s="180"/>
      <c r="AG237" s="172"/>
      <c r="AH237" s="143"/>
      <c r="AI237" s="180"/>
      <c r="AJ237" s="172"/>
      <c r="AK237" s="143"/>
      <c r="AL237" s="180"/>
      <c r="AM237" s="172"/>
      <c r="AN237" s="143"/>
      <c r="AO237" s="180"/>
      <c r="AP237" s="172"/>
      <c r="AQ237" s="143"/>
      <c r="AR237" s="180"/>
      <c r="AS237" s="172"/>
      <c r="AT237" s="143"/>
      <c r="AU237" s="180"/>
      <c r="AV237" s="172"/>
      <c r="AW237" s="143"/>
      <c r="AX237" s="180"/>
      <c r="AY237" s="172"/>
      <c r="AZ237" s="143"/>
      <c r="BA237" s="180"/>
      <c r="BB237" s="172"/>
      <c r="BC237" s="143"/>
      <c r="BD237" s="180"/>
      <c r="BE237" s="172"/>
      <c r="BF237" s="143"/>
      <c r="BG237" s="180"/>
      <c r="BH237" s="172"/>
      <c r="BI237" s="143"/>
      <c r="BJ237" s="180"/>
      <c r="BK237" s="172"/>
      <c r="BL237" s="143"/>
      <c r="BM237" s="143"/>
      <c r="BN237" s="172"/>
      <c r="BO237" s="143"/>
      <c r="BP237" s="143"/>
      <c r="BQ237" s="172"/>
      <c r="BR237" s="168"/>
      <c r="BS237" s="168"/>
      <c r="BT237" s="143"/>
      <c r="BU237" s="143"/>
      <c r="BV237" s="168"/>
      <c r="BW237" s="168"/>
      <c r="BX237" s="168"/>
      <c r="BY237" s="143"/>
      <c r="BZ237" s="177"/>
      <c r="CA237" s="173"/>
    </row>
    <row r="238" spans="2:79" s="203" customFormat="1" x14ac:dyDescent="0.2">
      <c r="B238" s="204"/>
      <c r="C238" s="204" t="s">
        <v>748</v>
      </c>
      <c r="D238" s="205" t="s">
        <v>749</v>
      </c>
      <c r="E238" s="204"/>
      <c r="F238" s="206" t="e">
        <v>#N/A</v>
      </c>
      <c r="G238" s="206" t="e">
        <v>#N/A</v>
      </c>
      <c r="H238" s="206" t="e">
        <v>#N/A</v>
      </c>
      <c r="I238" s="207">
        <f>VLOOKUP($C238,'[2]A - Dwelling Stock'!$C$13:$AH$463,31,FALSE)</f>
        <v>9588</v>
      </c>
      <c r="J238" s="208">
        <f>SUM(J239:J243)/I238</f>
        <v>87.482876512307058</v>
      </c>
      <c r="K238" s="206" t="e">
        <v>#N/A</v>
      </c>
      <c r="L238" s="195">
        <f>VLOOKUP($C238,'[2]A - Dwelling Stock'!$C$13:$AH$463,32,FALSE)</f>
        <v>119</v>
      </c>
      <c r="M238" s="208">
        <f>SUM(M239:M243)/L238</f>
        <v>143.32176470588237</v>
      </c>
      <c r="N238" s="209" t="e">
        <v>#N/A</v>
      </c>
      <c r="O238" s="207">
        <f>VLOOKUP($C238,'[2]A - Dwelling Stock'!$C$13:$AH$463,31,FALSE)</f>
        <v>9588</v>
      </c>
      <c r="P238" s="208">
        <f>SUM(P239:P243)/O238</f>
        <v>85.253541927409259</v>
      </c>
      <c r="Q238" s="206" t="e">
        <v>#N/A</v>
      </c>
      <c r="R238" s="195">
        <f>VLOOKUP($C238,'[2]A - Dwelling Stock'!$C$13:$AH$463,32,FALSE)</f>
        <v>119</v>
      </c>
      <c r="S238" s="208">
        <f>SUM(S239:S243)/R238</f>
        <v>135.95117647058825</v>
      </c>
      <c r="T238" s="208"/>
      <c r="U238" s="208">
        <f>SUM(T239:T243)/(O238+R238)</f>
        <v>85.875054084681153</v>
      </c>
      <c r="V238" s="209" t="e">
        <v>#N/A</v>
      </c>
      <c r="W238" s="210">
        <f t="shared" ref="W238" si="559">SUM(W239:W243)</f>
        <v>395</v>
      </c>
      <c r="X238" s="208">
        <f>SUM(X239:X243)/W238</f>
        <v>62.930607594936703</v>
      </c>
      <c r="Y238" s="206" t="e">
        <v>#N/A</v>
      </c>
      <c r="Z238" s="211">
        <f t="shared" ref="Z238" si="560">SUM(Z239:Z243)</f>
        <v>0</v>
      </c>
      <c r="AA238" s="208">
        <v>0</v>
      </c>
      <c r="AB238" s="206" t="e">
        <v>#N/A</v>
      </c>
      <c r="AC238" s="211">
        <f t="shared" ref="AC238" si="561">SUM(AC239:AC243)</f>
        <v>3015</v>
      </c>
      <c r="AD238" s="208">
        <f>SUM(AD239:AD243)/AC238</f>
        <v>73.096368159203976</v>
      </c>
      <c r="AE238" s="206" t="e">
        <v>#N/A</v>
      </c>
      <c r="AF238" s="211">
        <f t="shared" ref="AF238" si="562">SUM(AF239:AF243)</f>
        <v>36</v>
      </c>
      <c r="AG238" s="208">
        <f>SUM(AG239:AG243)/AF238</f>
        <v>101.14333333333333</v>
      </c>
      <c r="AH238" s="206" t="e">
        <v>#N/A</v>
      </c>
      <c r="AI238" s="211">
        <f t="shared" ref="AI238" si="563">SUM(AI239:AI243)</f>
        <v>3117</v>
      </c>
      <c r="AJ238" s="208">
        <f>SUM(AJ239:AJ243)/AI238</f>
        <v>85.784363169714467</v>
      </c>
      <c r="AK238" s="206" t="e">
        <v>#N/A</v>
      </c>
      <c r="AL238" s="211">
        <f t="shared" ref="AL238" si="564">SUM(AL239:AL243)</f>
        <v>59</v>
      </c>
      <c r="AM238" s="208">
        <f>SUM(AM239:AM243)/AL238</f>
        <v>140.9598305084746</v>
      </c>
      <c r="AN238" s="206" t="e">
        <v>#N/A</v>
      </c>
      <c r="AO238" s="211">
        <f t="shared" ref="AO238" si="565">SUM(AO239:AO243)</f>
        <v>2908</v>
      </c>
      <c r="AP238" s="208">
        <f>SUM(AP239:AP243)/AO238</f>
        <v>96.050422971114173</v>
      </c>
      <c r="AQ238" s="206" t="e">
        <v>#N/A</v>
      </c>
      <c r="AR238" s="211">
        <f t="shared" ref="AR238" si="566">SUM(AR239:AR243)</f>
        <v>23</v>
      </c>
      <c r="AS238" s="208">
        <f>SUM(AS239:AS243)/AR238</f>
        <v>174.98</v>
      </c>
      <c r="AT238" s="206" t="e">
        <v>#N/A</v>
      </c>
      <c r="AU238" s="211">
        <f t="shared" ref="AU238" si="567">SUM(AU239:AU243)</f>
        <v>145</v>
      </c>
      <c r="AV238" s="208">
        <f>SUM(AV239:AV243)/AU238</f>
        <v>107.49262068965517</v>
      </c>
      <c r="AW238" s="206" t="e">
        <v>#N/A</v>
      </c>
      <c r="AX238" s="211">
        <f t="shared" ref="AX238" si="568">SUM(AX239:AX243)</f>
        <v>1</v>
      </c>
      <c r="AY238" s="208">
        <f>SUM(AY239:AY243)/AX238</f>
        <v>182.77</v>
      </c>
      <c r="AZ238" s="206" t="e">
        <v>#N/A</v>
      </c>
      <c r="BA238" s="211">
        <f t="shared" ref="BA238" si="569">SUM(BA239:BA243)</f>
        <v>5</v>
      </c>
      <c r="BB238" s="208">
        <f>SUM(BB239:BB243)/BA238</f>
        <v>119.38</v>
      </c>
      <c r="BC238" s="206" t="e">
        <v>#N/A</v>
      </c>
      <c r="BD238" s="211">
        <f t="shared" ref="BD238" si="570">SUM(BD239:BD243)</f>
        <v>0</v>
      </c>
      <c r="BE238" s="208">
        <v>0</v>
      </c>
      <c r="BF238" s="206" t="e">
        <v>#N/A</v>
      </c>
      <c r="BG238" s="211">
        <f t="shared" ref="BG238" si="571">SUM(BG239:BG243)</f>
        <v>3</v>
      </c>
      <c r="BH238" s="208">
        <f>SUM(BH239:BH243)/BG238</f>
        <v>131.13333333333333</v>
      </c>
      <c r="BI238" s="206" t="e">
        <v>#N/A</v>
      </c>
      <c r="BJ238" s="211">
        <f t="shared" ref="BJ238" si="572">SUM(BJ239:BJ243)</f>
        <v>0</v>
      </c>
      <c r="BK238" s="208">
        <v>0</v>
      </c>
      <c r="BL238" s="206" t="e">
        <v>#N/A</v>
      </c>
      <c r="BM238" s="206">
        <f>SUM(BM239:BM243)</f>
        <v>9588</v>
      </c>
      <c r="BN238" s="208">
        <f>SUM(BN239:BN243)/BM238</f>
        <v>85.253541927409259</v>
      </c>
      <c r="BO238" s="206" t="e">
        <v>#N/A</v>
      </c>
      <c r="BP238" s="206">
        <f>SUM(BP239:BP243)</f>
        <v>119</v>
      </c>
      <c r="BQ238" s="208">
        <f>SUM(BQ239:BQ243)/BP238</f>
        <v>135.95117647058825</v>
      </c>
      <c r="BR238" s="206" t="e">
        <v>#N/A</v>
      </c>
      <c r="BS238" s="206" t="e">
        <v>#N/A</v>
      </c>
      <c r="BT238" s="206" t="e">
        <v>#N/A</v>
      </c>
      <c r="BU238" s="206" t="e">
        <v>#N/A</v>
      </c>
      <c r="BV238" s="206" t="e">
        <v>#N/A</v>
      </c>
      <c r="BW238" s="206" t="e">
        <v>#N/A</v>
      </c>
      <c r="BX238" s="206" t="e">
        <v>#N/A</v>
      </c>
      <c r="BY238" s="206" t="e">
        <v>#N/A</v>
      </c>
      <c r="BZ238" s="206" t="e">
        <v>#N/A</v>
      </c>
      <c r="CA238" s="206" t="e">
        <v>#N/A</v>
      </c>
    </row>
    <row r="239" spans="2:79" x14ac:dyDescent="0.2">
      <c r="B239" s="185" t="s">
        <v>750</v>
      </c>
      <c r="C239" s="185" t="s">
        <v>751</v>
      </c>
      <c r="D239" s="186"/>
      <c r="E239" s="185" t="s">
        <v>752</v>
      </c>
      <c r="F239" s="180">
        <v>52</v>
      </c>
      <c r="G239" s="180">
        <v>52</v>
      </c>
      <c r="H239" s="180">
        <v>79.56</v>
      </c>
      <c r="I239" s="181">
        <f>VLOOKUP($B239,'[2]A - Dwelling Stock'!$B$13:$AH$463,32,FALSE)</f>
        <v>3410</v>
      </c>
      <c r="J239" s="182">
        <f t="shared" ref="J239:J243" si="573">I239*H239</f>
        <v>271299.60000000003</v>
      </c>
      <c r="K239" s="180">
        <v>115.31</v>
      </c>
      <c r="L239" s="182">
        <f>VLOOKUP($C239,'[2]A - Dwelling Stock'!$C$13:$AH$463,32,FALSE)</f>
        <v>49</v>
      </c>
      <c r="M239" s="182">
        <f t="shared" si="413"/>
        <v>5650.1900000000005</v>
      </c>
      <c r="N239" s="183">
        <v>79.56</v>
      </c>
      <c r="O239" s="181">
        <f>VLOOKUP($B239,'[2]A - Dwelling Stock'!$B$13:$AH$463,32,FALSE)</f>
        <v>3410</v>
      </c>
      <c r="P239" s="182">
        <f t="shared" ref="P239:P243" si="574">O239*N239</f>
        <v>271299.60000000003</v>
      </c>
      <c r="Q239" s="180">
        <v>115.31</v>
      </c>
      <c r="R239" s="182">
        <f>VLOOKUP($C239,'[2]A - Dwelling Stock'!$C$13:$AH$463,32,FALSE)</f>
        <v>49</v>
      </c>
      <c r="S239" s="182">
        <f t="shared" si="414"/>
        <v>5650.1900000000005</v>
      </c>
      <c r="T239" s="182">
        <f t="shared" ref="T239:T243" si="575">IF(O239=0,0,(P239+S239))</f>
        <v>276949.79000000004</v>
      </c>
      <c r="U239" s="184">
        <f t="shared" ref="U239:U243" si="576">IF(O239=0,0,T239/(O239+R239))</f>
        <v>80.066432494940742</v>
      </c>
      <c r="V239" s="183">
        <v>59.8</v>
      </c>
      <c r="W239" s="182">
        <v>131</v>
      </c>
      <c r="X239" s="182">
        <f t="shared" ref="X239:X243" si="577">W239*V239</f>
        <v>7833.7999999999993</v>
      </c>
      <c r="Y239" s="180">
        <v>0</v>
      </c>
      <c r="Z239" s="180">
        <v>0</v>
      </c>
      <c r="AA239" s="182">
        <f t="shared" ref="AA239:AA243" si="578">Z239*Y239</f>
        <v>0</v>
      </c>
      <c r="AB239" s="180">
        <v>68.06</v>
      </c>
      <c r="AC239" s="180">
        <v>1026</v>
      </c>
      <c r="AD239" s="182">
        <f t="shared" ref="AD239:AD243" si="579">AC239*AB239</f>
        <v>69829.56</v>
      </c>
      <c r="AE239" s="180">
        <v>91.22</v>
      </c>
      <c r="AF239" s="180">
        <v>24</v>
      </c>
      <c r="AG239" s="182">
        <f t="shared" ref="AG239:AG243" si="580">AF239*AE239</f>
        <v>2189.2799999999997</v>
      </c>
      <c r="AH239" s="180">
        <v>79.400000000000006</v>
      </c>
      <c r="AI239" s="180">
        <v>1051</v>
      </c>
      <c r="AJ239" s="182">
        <f t="shared" ref="AJ239:AJ243" si="581">AI239*AH239</f>
        <v>83449.400000000009</v>
      </c>
      <c r="AK239" s="180">
        <v>138.43</v>
      </c>
      <c r="AL239" s="180">
        <v>25</v>
      </c>
      <c r="AM239" s="182">
        <f t="shared" ref="AM239:AM243" si="582">AL239*AK239</f>
        <v>3460.75</v>
      </c>
      <c r="AN239" s="180">
        <v>85.44</v>
      </c>
      <c r="AO239" s="180">
        <v>1149</v>
      </c>
      <c r="AP239" s="182">
        <f t="shared" ref="AP239:AP243" si="583">AO239*AN239</f>
        <v>98170.559999999998</v>
      </c>
      <c r="AQ239" s="180">
        <v>0</v>
      </c>
      <c r="AR239" s="180">
        <v>0</v>
      </c>
      <c r="AS239" s="182">
        <f t="shared" ref="AS239:AS243" si="584">AR239*AQ239</f>
        <v>0</v>
      </c>
      <c r="AT239" s="180">
        <v>96.34</v>
      </c>
      <c r="AU239" s="180">
        <v>51</v>
      </c>
      <c r="AV239" s="182">
        <f t="shared" ref="AV239:AV243" si="585">AU239*AT239</f>
        <v>4913.34</v>
      </c>
      <c r="AW239" s="180">
        <v>0</v>
      </c>
      <c r="AX239" s="180">
        <v>0</v>
      </c>
      <c r="AY239" s="182">
        <f t="shared" ref="AY239:AY243" si="586">AX239*AW239</f>
        <v>0</v>
      </c>
      <c r="AZ239" s="180">
        <v>112.84</v>
      </c>
      <c r="BA239" s="180">
        <v>1</v>
      </c>
      <c r="BB239" s="182">
        <f t="shared" ref="BB239:BB243" si="587">BA239*AZ239</f>
        <v>112.84</v>
      </c>
      <c r="BC239" s="180">
        <v>0</v>
      </c>
      <c r="BD239" s="180">
        <v>0</v>
      </c>
      <c r="BE239" s="182">
        <f t="shared" ref="BE239:BE243" si="588">BD239*BC239</f>
        <v>0</v>
      </c>
      <c r="BF239" s="180">
        <v>114.61</v>
      </c>
      <c r="BG239" s="180">
        <v>1</v>
      </c>
      <c r="BH239" s="182">
        <f t="shared" ref="BH239:BH243" si="589">BG239*BF239</f>
        <v>114.61</v>
      </c>
      <c r="BI239" s="180">
        <v>0</v>
      </c>
      <c r="BJ239" s="180">
        <v>0</v>
      </c>
      <c r="BK239" s="182">
        <f t="shared" ref="BK239:BK243" si="590">BJ239*BI239</f>
        <v>0</v>
      </c>
      <c r="BL239" s="180">
        <v>79.56</v>
      </c>
      <c r="BM239" s="180">
        <f t="shared" ref="BM239:BM243" si="591">SUM(W239,AC239,AI239,AO239,AU239,BA239,BG239)</f>
        <v>3410</v>
      </c>
      <c r="BN239" s="182">
        <f t="shared" ref="BN239:BN243" si="592">BM239*BL239</f>
        <v>271299.60000000003</v>
      </c>
      <c r="BO239" s="180">
        <v>115.31</v>
      </c>
      <c r="BP239" s="180">
        <f t="shared" ref="BP239:BP243" si="593">SUM(Z239,AF239,AL239,AR239,AX239,BD239,BJ239)</f>
        <v>49</v>
      </c>
      <c r="BQ239" s="182">
        <f t="shared" ref="BQ239:BQ243" si="594">BP239*BO239</f>
        <v>5650.1900000000005</v>
      </c>
      <c r="BR239" s="180">
        <v>340189</v>
      </c>
      <c r="BS239" s="180">
        <v>86972</v>
      </c>
      <c r="BT239" s="180">
        <v>325184</v>
      </c>
      <c r="BU239" s="180">
        <v>25515</v>
      </c>
      <c r="BV239" s="180">
        <v>14856879.890000001</v>
      </c>
      <c r="BW239" s="180">
        <v>0</v>
      </c>
      <c r="BX239" s="180">
        <v>75449.009999999995</v>
      </c>
      <c r="BY239" s="180">
        <v>14781431</v>
      </c>
      <c r="BZ239" s="180">
        <v>2.9</v>
      </c>
      <c r="CA239" s="180">
        <v>97.8</v>
      </c>
    </row>
    <row r="240" spans="2:79" x14ac:dyDescent="0.2">
      <c r="B240" s="185" t="s">
        <v>753</v>
      </c>
      <c r="C240" s="185" t="s">
        <v>754</v>
      </c>
      <c r="D240" s="186"/>
      <c r="E240" s="185" t="s">
        <v>755</v>
      </c>
      <c r="F240" s="180">
        <v>0</v>
      </c>
      <c r="G240" s="180">
        <v>0</v>
      </c>
      <c r="H240" s="180">
        <v>0</v>
      </c>
      <c r="I240" s="181">
        <f>VLOOKUP($B240,'[2]A - Dwelling Stock'!$B$13:$AH$463,32,FALSE)</f>
        <v>0</v>
      </c>
      <c r="J240" s="182">
        <f t="shared" si="573"/>
        <v>0</v>
      </c>
      <c r="K240" s="180">
        <v>0</v>
      </c>
      <c r="L240" s="182">
        <f>VLOOKUP($C240,'[2]A - Dwelling Stock'!$C$13:$AH$463,32,FALSE)</f>
        <v>0</v>
      </c>
      <c r="M240" s="182">
        <f t="shared" si="413"/>
        <v>0</v>
      </c>
      <c r="N240" s="183">
        <v>0</v>
      </c>
      <c r="O240" s="181">
        <f>VLOOKUP($B240,'[2]A - Dwelling Stock'!$B$13:$AH$463,32,FALSE)</f>
        <v>0</v>
      </c>
      <c r="P240" s="182">
        <f t="shared" si="574"/>
        <v>0</v>
      </c>
      <c r="Q240" s="180">
        <v>0</v>
      </c>
      <c r="R240" s="182">
        <f>VLOOKUP($C240,'[2]A - Dwelling Stock'!$C$13:$AH$463,32,FALSE)</f>
        <v>0</v>
      </c>
      <c r="S240" s="182">
        <f t="shared" si="414"/>
        <v>0</v>
      </c>
      <c r="T240" s="182">
        <f t="shared" si="575"/>
        <v>0</v>
      </c>
      <c r="U240" s="184">
        <f t="shared" si="576"/>
        <v>0</v>
      </c>
      <c r="V240" s="183">
        <v>0</v>
      </c>
      <c r="W240" s="182">
        <v>0</v>
      </c>
      <c r="X240" s="182">
        <f t="shared" si="577"/>
        <v>0</v>
      </c>
      <c r="Y240" s="180">
        <v>0</v>
      </c>
      <c r="Z240" s="180">
        <v>0</v>
      </c>
      <c r="AA240" s="182">
        <f t="shared" si="578"/>
        <v>0</v>
      </c>
      <c r="AB240" s="180">
        <v>0</v>
      </c>
      <c r="AC240" s="180">
        <v>0</v>
      </c>
      <c r="AD240" s="182">
        <f t="shared" si="579"/>
        <v>0</v>
      </c>
      <c r="AE240" s="180">
        <v>0</v>
      </c>
      <c r="AF240" s="180">
        <v>0</v>
      </c>
      <c r="AG240" s="182">
        <f t="shared" si="580"/>
        <v>0</v>
      </c>
      <c r="AH240" s="180">
        <v>0</v>
      </c>
      <c r="AI240" s="180">
        <v>0</v>
      </c>
      <c r="AJ240" s="182">
        <f t="shared" si="581"/>
        <v>0</v>
      </c>
      <c r="AK240" s="180">
        <v>0</v>
      </c>
      <c r="AL240" s="180">
        <v>0</v>
      </c>
      <c r="AM240" s="182">
        <f t="shared" si="582"/>
        <v>0</v>
      </c>
      <c r="AN240" s="180">
        <v>0</v>
      </c>
      <c r="AO240" s="180">
        <v>0</v>
      </c>
      <c r="AP240" s="182">
        <f t="shared" si="583"/>
        <v>0</v>
      </c>
      <c r="AQ240" s="180">
        <v>0</v>
      </c>
      <c r="AR240" s="180">
        <v>0</v>
      </c>
      <c r="AS240" s="182">
        <f t="shared" si="584"/>
        <v>0</v>
      </c>
      <c r="AT240" s="180">
        <v>0</v>
      </c>
      <c r="AU240" s="180">
        <v>0</v>
      </c>
      <c r="AV240" s="182">
        <f t="shared" si="585"/>
        <v>0</v>
      </c>
      <c r="AW240" s="180">
        <v>0</v>
      </c>
      <c r="AX240" s="180">
        <v>0</v>
      </c>
      <c r="AY240" s="182">
        <f t="shared" si="586"/>
        <v>0</v>
      </c>
      <c r="AZ240" s="180">
        <v>0</v>
      </c>
      <c r="BA240" s="180">
        <v>0</v>
      </c>
      <c r="BB240" s="182">
        <f t="shared" si="587"/>
        <v>0</v>
      </c>
      <c r="BC240" s="180">
        <v>0</v>
      </c>
      <c r="BD240" s="180">
        <v>0</v>
      </c>
      <c r="BE240" s="182">
        <f t="shared" si="588"/>
        <v>0</v>
      </c>
      <c r="BF240" s="180">
        <v>0</v>
      </c>
      <c r="BG240" s="180">
        <v>0</v>
      </c>
      <c r="BH240" s="182">
        <f t="shared" si="589"/>
        <v>0</v>
      </c>
      <c r="BI240" s="180">
        <v>0</v>
      </c>
      <c r="BJ240" s="180">
        <v>0</v>
      </c>
      <c r="BK240" s="182">
        <f t="shared" si="590"/>
        <v>0</v>
      </c>
      <c r="BL240" s="180">
        <v>0</v>
      </c>
      <c r="BM240" s="180">
        <f t="shared" si="591"/>
        <v>0</v>
      </c>
      <c r="BN240" s="182">
        <f t="shared" si="592"/>
        <v>0</v>
      </c>
      <c r="BO240" s="180">
        <v>0</v>
      </c>
      <c r="BP240" s="180">
        <f t="shared" si="593"/>
        <v>0</v>
      </c>
      <c r="BQ240" s="182">
        <f t="shared" si="594"/>
        <v>0</v>
      </c>
      <c r="BR240" s="180">
        <v>0</v>
      </c>
      <c r="BS240" s="180">
        <v>0</v>
      </c>
      <c r="BT240" s="180">
        <v>0</v>
      </c>
      <c r="BU240" s="180">
        <v>0</v>
      </c>
      <c r="BV240" s="180">
        <v>0</v>
      </c>
      <c r="BW240" s="180">
        <v>0</v>
      </c>
      <c r="BX240" s="180">
        <v>0</v>
      </c>
      <c r="BY240" s="180">
        <v>0</v>
      </c>
      <c r="BZ240" s="180">
        <v>0</v>
      </c>
      <c r="CA240" s="180">
        <v>0</v>
      </c>
    </row>
    <row r="241" spans="2:79" x14ac:dyDescent="0.2">
      <c r="B241" s="185" t="s">
        <v>756</v>
      </c>
      <c r="C241" s="185" t="s">
        <v>757</v>
      </c>
      <c r="D241" s="186"/>
      <c r="E241" s="185" t="s">
        <v>758</v>
      </c>
      <c r="F241" s="180">
        <v>52</v>
      </c>
      <c r="G241" s="180">
        <v>52</v>
      </c>
      <c r="H241" s="180">
        <v>90.42</v>
      </c>
      <c r="I241" s="181">
        <f>VLOOKUP($B241,'[2]A - Dwelling Stock'!$B$13:$AH$463,32,FALSE)</f>
        <v>3201</v>
      </c>
      <c r="J241" s="182">
        <f t="shared" si="573"/>
        <v>289434.42</v>
      </c>
      <c r="K241" s="180">
        <v>177.12</v>
      </c>
      <c r="L241" s="182">
        <f>VLOOKUP($C241,'[2]A - Dwelling Stock'!$C$13:$AH$463,32,FALSE)</f>
        <v>0</v>
      </c>
      <c r="M241" s="182">
        <f t="shared" si="413"/>
        <v>0</v>
      </c>
      <c r="N241" s="183">
        <v>90.42</v>
      </c>
      <c r="O241" s="181">
        <f>VLOOKUP($B241,'[2]A - Dwelling Stock'!$B$13:$AH$463,32,FALSE)</f>
        <v>3201</v>
      </c>
      <c r="P241" s="182">
        <f t="shared" si="574"/>
        <v>289434.42</v>
      </c>
      <c r="Q241" s="180">
        <v>177.12</v>
      </c>
      <c r="R241" s="182">
        <f>VLOOKUP($C241,'[2]A - Dwelling Stock'!$C$13:$AH$463,32,FALSE)</f>
        <v>0</v>
      </c>
      <c r="S241" s="182">
        <f t="shared" si="414"/>
        <v>0</v>
      </c>
      <c r="T241" s="182">
        <f t="shared" si="575"/>
        <v>289434.42</v>
      </c>
      <c r="U241" s="184">
        <f t="shared" si="576"/>
        <v>90.42</v>
      </c>
      <c r="V241" s="183">
        <v>61.74</v>
      </c>
      <c r="W241" s="182">
        <v>133</v>
      </c>
      <c r="X241" s="182">
        <f t="shared" si="577"/>
        <v>8211.42</v>
      </c>
      <c r="Y241" s="180">
        <v>0</v>
      </c>
      <c r="Z241" s="180">
        <v>0</v>
      </c>
      <c r="AA241" s="182">
        <f t="shared" si="578"/>
        <v>0</v>
      </c>
      <c r="AB241" s="180">
        <v>75.87</v>
      </c>
      <c r="AC241" s="180">
        <v>897</v>
      </c>
      <c r="AD241" s="182">
        <f t="shared" si="579"/>
        <v>68055.39</v>
      </c>
      <c r="AE241" s="180">
        <v>0</v>
      </c>
      <c r="AF241" s="180">
        <v>0</v>
      </c>
      <c r="AG241" s="182">
        <f t="shared" si="580"/>
        <v>0</v>
      </c>
      <c r="AH241" s="180">
        <v>90.51</v>
      </c>
      <c r="AI241" s="180">
        <v>1168</v>
      </c>
      <c r="AJ241" s="182">
        <f t="shared" si="581"/>
        <v>105715.68000000001</v>
      </c>
      <c r="AK241" s="180">
        <v>177.12</v>
      </c>
      <c r="AL241" s="180">
        <v>0</v>
      </c>
      <c r="AM241" s="182">
        <f t="shared" si="582"/>
        <v>0</v>
      </c>
      <c r="AN241" s="180">
        <v>106.43</v>
      </c>
      <c r="AO241" s="180">
        <v>928</v>
      </c>
      <c r="AP241" s="182">
        <f t="shared" si="583"/>
        <v>98767.040000000008</v>
      </c>
      <c r="AQ241" s="180">
        <v>177.12</v>
      </c>
      <c r="AR241" s="180">
        <v>0</v>
      </c>
      <c r="AS241" s="182">
        <f t="shared" si="584"/>
        <v>0</v>
      </c>
      <c r="AT241" s="180">
        <v>115.2</v>
      </c>
      <c r="AU241" s="180">
        <v>71</v>
      </c>
      <c r="AV241" s="182">
        <f t="shared" si="585"/>
        <v>8179.2</v>
      </c>
      <c r="AW241" s="180">
        <v>0</v>
      </c>
      <c r="AX241" s="180">
        <v>0</v>
      </c>
      <c r="AY241" s="182">
        <f t="shared" si="586"/>
        <v>0</v>
      </c>
      <c r="AZ241" s="180">
        <v>119.31</v>
      </c>
      <c r="BA241" s="180">
        <v>3</v>
      </c>
      <c r="BB241" s="182">
        <f t="shared" si="587"/>
        <v>357.93</v>
      </c>
      <c r="BC241" s="180">
        <v>0</v>
      </c>
      <c r="BD241" s="180">
        <v>0</v>
      </c>
      <c r="BE241" s="182">
        <f t="shared" si="588"/>
        <v>0</v>
      </c>
      <c r="BF241" s="180">
        <v>135.08000000000001</v>
      </c>
      <c r="BG241" s="180">
        <v>1</v>
      </c>
      <c r="BH241" s="182">
        <f t="shared" si="589"/>
        <v>135.08000000000001</v>
      </c>
      <c r="BI241" s="180">
        <v>0</v>
      </c>
      <c r="BJ241" s="180">
        <v>0</v>
      </c>
      <c r="BK241" s="182">
        <f t="shared" si="590"/>
        <v>0</v>
      </c>
      <c r="BL241" s="180">
        <v>90.42</v>
      </c>
      <c r="BM241" s="180">
        <f t="shared" si="591"/>
        <v>3201</v>
      </c>
      <c r="BN241" s="182">
        <f t="shared" si="592"/>
        <v>289434.42</v>
      </c>
      <c r="BO241" s="180">
        <v>177.12</v>
      </c>
      <c r="BP241" s="180">
        <f t="shared" si="593"/>
        <v>0</v>
      </c>
      <c r="BQ241" s="182">
        <f t="shared" si="594"/>
        <v>0</v>
      </c>
      <c r="BR241" s="180">
        <v>444595.07</v>
      </c>
      <c r="BS241" s="180">
        <v>208370.79</v>
      </c>
      <c r="BT241" s="180">
        <v>676569</v>
      </c>
      <c r="BU241" s="180">
        <v>22950</v>
      </c>
      <c r="BV241" s="180">
        <v>15098484.08</v>
      </c>
      <c r="BW241" s="180">
        <v>0</v>
      </c>
      <c r="BX241" s="180">
        <v>115621.03</v>
      </c>
      <c r="BY241" s="180">
        <v>14982863</v>
      </c>
      <c r="BZ241" s="180">
        <v>4.3</v>
      </c>
      <c r="CA241" s="180">
        <v>95.5</v>
      </c>
    </row>
    <row r="242" spans="2:79" x14ac:dyDescent="0.2">
      <c r="B242" s="185" t="s">
        <v>759</v>
      </c>
      <c r="C242" s="185" t="s">
        <v>760</v>
      </c>
      <c r="D242" s="186"/>
      <c r="E242" s="185" t="s">
        <v>761</v>
      </c>
      <c r="F242" s="180">
        <v>0</v>
      </c>
      <c r="G242" s="180">
        <v>0</v>
      </c>
      <c r="H242" s="180">
        <v>0</v>
      </c>
      <c r="I242" s="181">
        <f>VLOOKUP($B242,'[2]A - Dwelling Stock'!$B$13:$AH$463,32,FALSE)</f>
        <v>0</v>
      </c>
      <c r="J242" s="182">
        <f t="shared" si="573"/>
        <v>0</v>
      </c>
      <c r="K242" s="180">
        <v>0</v>
      </c>
      <c r="L242" s="182">
        <f>VLOOKUP($C242,'[2]A - Dwelling Stock'!$C$13:$AH$463,32,FALSE)</f>
        <v>0</v>
      </c>
      <c r="M242" s="182">
        <f t="shared" si="413"/>
        <v>0</v>
      </c>
      <c r="N242" s="183">
        <v>0</v>
      </c>
      <c r="O242" s="181">
        <f>VLOOKUP($B242,'[2]A - Dwelling Stock'!$B$13:$AH$463,32,FALSE)</f>
        <v>0</v>
      </c>
      <c r="P242" s="182">
        <f t="shared" si="574"/>
        <v>0</v>
      </c>
      <c r="Q242" s="180">
        <v>0</v>
      </c>
      <c r="R242" s="182">
        <f>VLOOKUP($C242,'[2]A - Dwelling Stock'!$C$13:$AH$463,32,FALSE)</f>
        <v>0</v>
      </c>
      <c r="S242" s="182">
        <f t="shared" si="414"/>
        <v>0</v>
      </c>
      <c r="T242" s="182">
        <f t="shared" si="575"/>
        <v>0</v>
      </c>
      <c r="U242" s="184">
        <f t="shared" si="576"/>
        <v>0</v>
      </c>
      <c r="V242" s="183">
        <v>0</v>
      </c>
      <c r="W242" s="182">
        <v>0</v>
      </c>
      <c r="X242" s="182">
        <f t="shared" si="577"/>
        <v>0</v>
      </c>
      <c r="Y242" s="180">
        <v>0</v>
      </c>
      <c r="Z242" s="180">
        <v>0</v>
      </c>
      <c r="AA242" s="182">
        <f t="shared" si="578"/>
        <v>0</v>
      </c>
      <c r="AB242" s="180">
        <v>0</v>
      </c>
      <c r="AC242" s="180">
        <v>0</v>
      </c>
      <c r="AD242" s="182">
        <f t="shared" si="579"/>
        <v>0</v>
      </c>
      <c r="AE242" s="180">
        <v>0</v>
      </c>
      <c r="AF242" s="180">
        <v>0</v>
      </c>
      <c r="AG242" s="182">
        <f t="shared" si="580"/>
        <v>0</v>
      </c>
      <c r="AH242" s="180">
        <v>0</v>
      </c>
      <c r="AI242" s="180">
        <v>0</v>
      </c>
      <c r="AJ242" s="182">
        <f t="shared" si="581"/>
        <v>0</v>
      </c>
      <c r="AK242" s="180">
        <v>0</v>
      </c>
      <c r="AL242" s="180">
        <v>0</v>
      </c>
      <c r="AM242" s="182">
        <f t="shared" si="582"/>
        <v>0</v>
      </c>
      <c r="AN242" s="180">
        <v>0</v>
      </c>
      <c r="AO242" s="180">
        <v>0</v>
      </c>
      <c r="AP242" s="182">
        <f t="shared" si="583"/>
        <v>0</v>
      </c>
      <c r="AQ242" s="180">
        <v>0</v>
      </c>
      <c r="AR242" s="180">
        <v>0</v>
      </c>
      <c r="AS242" s="182">
        <f t="shared" si="584"/>
        <v>0</v>
      </c>
      <c r="AT242" s="180">
        <v>0</v>
      </c>
      <c r="AU242" s="180">
        <v>0</v>
      </c>
      <c r="AV242" s="182">
        <f t="shared" si="585"/>
        <v>0</v>
      </c>
      <c r="AW242" s="180">
        <v>0</v>
      </c>
      <c r="AX242" s="180">
        <v>0</v>
      </c>
      <c r="AY242" s="182">
        <f t="shared" si="586"/>
        <v>0</v>
      </c>
      <c r="AZ242" s="180">
        <v>0</v>
      </c>
      <c r="BA242" s="180">
        <v>0</v>
      </c>
      <c r="BB242" s="182">
        <f t="shared" si="587"/>
        <v>0</v>
      </c>
      <c r="BC242" s="180">
        <v>0</v>
      </c>
      <c r="BD242" s="180">
        <v>0</v>
      </c>
      <c r="BE242" s="182">
        <f t="shared" si="588"/>
        <v>0</v>
      </c>
      <c r="BF242" s="180">
        <v>0</v>
      </c>
      <c r="BG242" s="180">
        <v>0</v>
      </c>
      <c r="BH242" s="182">
        <f t="shared" si="589"/>
        <v>0</v>
      </c>
      <c r="BI242" s="180">
        <v>0</v>
      </c>
      <c r="BJ242" s="180">
        <v>0</v>
      </c>
      <c r="BK242" s="182">
        <f t="shared" si="590"/>
        <v>0</v>
      </c>
      <c r="BL242" s="180">
        <v>0</v>
      </c>
      <c r="BM242" s="180">
        <f t="shared" si="591"/>
        <v>0</v>
      </c>
      <c r="BN242" s="182">
        <f t="shared" si="592"/>
        <v>0</v>
      </c>
      <c r="BO242" s="180">
        <v>0</v>
      </c>
      <c r="BP242" s="180">
        <f t="shared" si="593"/>
        <v>0</v>
      </c>
      <c r="BQ242" s="182">
        <f t="shared" si="594"/>
        <v>0</v>
      </c>
      <c r="BR242" s="180">
        <v>0</v>
      </c>
      <c r="BS242" s="180">
        <v>0</v>
      </c>
      <c r="BT242" s="180">
        <v>0</v>
      </c>
      <c r="BU242" s="180">
        <v>0</v>
      </c>
      <c r="BV242" s="180">
        <v>0</v>
      </c>
      <c r="BW242" s="180">
        <v>0</v>
      </c>
      <c r="BX242" s="180">
        <v>0</v>
      </c>
      <c r="BY242" s="180">
        <v>0</v>
      </c>
      <c r="BZ242" s="180">
        <v>0</v>
      </c>
      <c r="CA242" s="180">
        <v>0</v>
      </c>
    </row>
    <row r="243" spans="2:79" x14ac:dyDescent="0.2">
      <c r="B243" s="185" t="s">
        <v>762</v>
      </c>
      <c r="C243" s="185" t="s">
        <v>763</v>
      </c>
      <c r="D243" s="186"/>
      <c r="E243" s="185" t="s">
        <v>764</v>
      </c>
      <c r="F243" s="180">
        <v>48</v>
      </c>
      <c r="G243" s="180">
        <v>48</v>
      </c>
      <c r="H243" s="180">
        <v>93.4</v>
      </c>
      <c r="I243" s="181">
        <f>VLOOKUP($B243,'[2]A - Dwelling Stock'!$B$13:$AH$463,32,FALSE)</f>
        <v>2977</v>
      </c>
      <c r="J243" s="182">
        <f t="shared" si="573"/>
        <v>278051.8</v>
      </c>
      <c r="K243" s="180">
        <v>162.93</v>
      </c>
      <c r="L243" s="182">
        <f>VLOOKUP($C243,'[2]A - Dwelling Stock'!$C$13:$AH$463,32,FALSE)</f>
        <v>70</v>
      </c>
      <c r="M243" s="182">
        <f t="shared" si="413"/>
        <v>11405.1</v>
      </c>
      <c r="N243" s="183">
        <v>86.22</v>
      </c>
      <c r="O243" s="181">
        <f>VLOOKUP($B243,'[2]A - Dwelling Stock'!$B$13:$AH$463,32,FALSE)</f>
        <v>2977</v>
      </c>
      <c r="P243" s="182">
        <f t="shared" si="574"/>
        <v>256676.94</v>
      </c>
      <c r="Q243" s="180">
        <v>150.4</v>
      </c>
      <c r="R243" s="182">
        <f>VLOOKUP($C243,'[2]A - Dwelling Stock'!$C$13:$AH$463,32,FALSE)</f>
        <v>70</v>
      </c>
      <c r="S243" s="182">
        <f t="shared" si="414"/>
        <v>10528</v>
      </c>
      <c r="T243" s="182">
        <f t="shared" si="575"/>
        <v>267204.94</v>
      </c>
      <c r="U243" s="184">
        <f t="shared" si="576"/>
        <v>87.694433869379722</v>
      </c>
      <c r="V243" s="183">
        <v>67.27</v>
      </c>
      <c r="W243" s="182">
        <v>131</v>
      </c>
      <c r="X243" s="182">
        <f t="shared" si="577"/>
        <v>8812.369999999999</v>
      </c>
      <c r="Y243" s="180">
        <v>0</v>
      </c>
      <c r="Z243" s="180">
        <v>0</v>
      </c>
      <c r="AA243" s="182">
        <f t="shared" si="578"/>
        <v>0</v>
      </c>
      <c r="AB243" s="180">
        <v>75.55</v>
      </c>
      <c r="AC243" s="180">
        <v>1092</v>
      </c>
      <c r="AD243" s="182">
        <f t="shared" si="579"/>
        <v>82500.599999999991</v>
      </c>
      <c r="AE243" s="180">
        <v>120.99</v>
      </c>
      <c r="AF243" s="180">
        <v>12</v>
      </c>
      <c r="AG243" s="182">
        <f t="shared" si="580"/>
        <v>1451.8799999999999</v>
      </c>
      <c r="AH243" s="180">
        <v>87.11</v>
      </c>
      <c r="AI243" s="180">
        <v>898</v>
      </c>
      <c r="AJ243" s="182">
        <f t="shared" si="581"/>
        <v>78224.78</v>
      </c>
      <c r="AK243" s="180">
        <v>142.82</v>
      </c>
      <c r="AL243" s="180">
        <v>34</v>
      </c>
      <c r="AM243" s="182">
        <f t="shared" si="582"/>
        <v>4855.88</v>
      </c>
      <c r="AN243" s="180">
        <v>99.13</v>
      </c>
      <c r="AO243" s="180">
        <v>831</v>
      </c>
      <c r="AP243" s="182">
        <f t="shared" si="583"/>
        <v>82377.03</v>
      </c>
      <c r="AQ243" s="180">
        <v>174.98</v>
      </c>
      <c r="AR243" s="180">
        <v>23</v>
      </c>
      <c r="AS243" s="182">
        <f t="shared" si="584"/>
        <v>4024.54</v>
      </c>
      <c r="AT243" s="180">
        <v>108.43</v>
      </c>
      <c r="AU243" s="180">
        <v>23</v>
      </c>
      <c r="AV243" s="182">
        <f t="shared" si="585"/>
        <v>2493.8900000000003</v>
      </c>
      <c r="AW243" s="180">
        <v>182.77</v>
      </c>
      <c r="AX243" s="180">
        <v>1</v>
      </c>
      <c r="AY243" s="182">
        <f t="shared" si="586"/>
        <v>182.77</v>
      </c>
      <c r="AZ243" s="180">
        <v>126.13</v>
      </c>
      <c r="BA243" s="180">
        <v>1</v>
      </c>
      <c r="BB243" s="182">
        <f t="shared" si="587"/>
        <v>126.13</v>
      </c>
      <c r="BC243" s="180">
        <v>0</v>
      </c>
      <c r="BD243" s="180">
        <v>0</v>
      </c>
      <c r="BE243" s="182">
        <f t="shared" si="588"/>
        <v>0</v>
      </c>
      <c r="BF243" s="180">
        <v>143.71</v>
      </c>
      <c r="BG243" s="180">
        <v>1</v>
      </c>
      <c r="BH243" s="182">
        <f t="shared" si="589"/>
        <v>143.71</v>
      </c>
      <c r="BI243" s="180">
        <v>0</v>
      </c>
      <c r="BJ243" s="180">
        <v>0</v>
      </c>
      <c r="BK243" s="182">
        <f t="shared" si="590"/>
        <v>0</v>
      </c>
      <c r="BL243" s="180">
        <v>86.22</v>
      </c>
      <c r="BM243" s="180">
        <f t="shared" si="591"/>
        <v>2977</v>
      </c>
      <c r="BN243" s="182">
        <f t="shared" si="592"/>
        <v>256676.94</v>
      </c>
      <c r="BO243" s="180">
        <v>150.4</v>
      </c>
      <c r="BP243" s="180">
        <f t="shared" si="593"/>
        <v>70</v>
      </c>
      <c r="BQ243" s="182">
        <f t="shared" si="594"/>
        <v>10528</v>
      </c>
      <c r="BR243" s="180">
        <v>510781.39</v>
      </c>
      <c r="BS243" s="180">
        <v>70482.95</v>
      </c>
      <c r="BT243" s="180">
        <v>510781</v>
      </c>
      <c r="BU243" s="180">
        <v>100797</v>
      </c>
      <c r="BV243" s="180">
        <v>14515640.24</v>
      </c>
      <c r="BW243" s="180">
        <v>29653.42</v>
      </c>
      <c r="BX243" s="180">
        <v>460340.4</v>
      </c>
      <c r="BY243" s="180">
        <v>14025646</v>
      </c>
      <c r="BZ243" s="180">
        <v>4</v>
      </c>
      <c r="CA243" s="180">
        <v>96.4</v>
      </c>
    </row>
    <row r="244" spans="2:79" x14ac:dyDescent="0.2">
      <c r="F244" s="143"/>
      <c r="G244" s="143"/>
      <c r="H244" s="143"/>
      <c r="I244" s="174"/>
      <c r="J244" s="172"/>
      <c r="K244" s="143"/>
      <c r="L244" s="172"/>
      <c r="M244" s="182">
        <f t="shared" si="413"/>
        <v>0</v>
      </c>
      <c r="N244" s="176"/>
      <c r="O244" s="174"/>
      <c r="P244" s="172"/>
      <c r="Q244" s="143"/>
      <c r="R244" s="172"/>
      <c r="S244" s="182">
        <f t="shared" si="414"/>
        <v>0</v>
      </c>
      <c r="T244" s="182"/>
      <c r="U244" s="182"/>
      <c r="V244" s="176"/>
      <c r="W244" s="182"/>
      <c r="X244" s="172"/>
      <c r="Y244" s="143"/>
      <c r="Z244" s="180"/>
      <c r="AA244" s="172"/>
      <c r="AB244" s="143"/>
      <c r="AC244" s="180"/>
      <c r="AD244" s="172"/>
      <c r="AE244" s="143"/>
      <c r="AF244" s="180"/>
      <c r="AG244" s="172"/>
      <c r="AH244" s="143"/>
      <c r="AI244" s="180"/>
      <c r="AJ244" s="172"/>
      <c r="AK244" s="143"/>
      <c r="AL244" s="180"/>
      <c r="AM244" s="172"/>
      <c r="AN244" s="143"/>
      <c r="AO244" s="180"/>
      <c r="AP244" s="172"/>
      <c r="AQ244" s="143"/>
      <c r="AR244" s="180"/>
      <c r="AS244" s="172"/>
      <c r="AT244" s="143"/>
      <c r="AU244" s="180"/>
      <c r="AV244" s="172"/>
      <c r="AW244" s="143"/>
      <c r="AX244" s="180"/>
      <c r="AY244" s="172"/>
      <c r="AZ244" s="143"/>
      <c r="BA244" s="180"/>
      <c r="BB244" s="172"/>
      <c r="BC244" s="143"/>
      <c r="BD244" s="180"/>
      <c r="BE244" s="172"/>
      <c r="BF244" s="143"/>
      <c r="BG244" s="180"/>
      <c r="BH244" s="172"/>
      <c r="BI244" s="143"/>
      <c r="BJ244" s="180"/>
      <c r="BK244" s="172"/>
      <c r="BL244" s="143"/>
      <c r="BM244" s="143"/>
      <c r="BN244" s="172"/>
      <c r="BO244" s="143"/>
      <c r="BP244" s="143"/>
      <c r="BQ244" s="172"/>
      <c r="BR244" s="168"/>
      <c r="BS244" s="168"/>
      <c r="BT244" s="143"/>
      <c r="BU244" s="143"/>
      <c r="BV244" s="168"/>
      <c r="BW244" s="168"/>
      <c r="BX244" s="168"/>
      <c r="BY244" s="143"/>
      <c r="BZ244" s="177"/>
      <c r="CA244" s="173"/>
    </row>
    <row r="245" spans="2:79" s="203" customFormat="1" x14ac:dyDescent="0.2">
      <c r="B245" s="204"/>
      <c r="C245" s="204" t="s">
        <v>765</v>
      </c>
      <c r="D245" s="205" t="s">
        <v>766</v>
      </c>
      <c r="E245" s="204"/>
      <c r="F245" s="206" t="e">
        <v>#N/A</v>
      </c>
      <c r="G245" s="206" t="e">
        <v>#N/A</v>
      </c>
      <c r="H245" s="206" t="e">
        <v>#N/A</v>
      </c>
      <c r="I245" s="207">
        <f>VLOOKUP($C245,'[2]A - Dwelling Stock'!$C$13:$AH$463,31,FALSE)</f>
        <v>43082.95</v>
      </c>
      <c r="J245" s="208">
        <f>SUM(J246:J257)/I245</f>
        <v>92.314754015219478</v>
      </c>
      <c r="K245" s="206" t="e">
        <v>#N/A</v>
      </c>
      <c r="L245" s="195">
        <f>VLOOKUP($C245,'[2]A - Dwelling Stock'!$C$13:$AH$463,32,FALSE)</f>
        <v>49</v>
      </c>
      <c r="M245" s="208">
        <f>SUM(M246:M257)/L245</f>
        <v>54.844897959183676</v>
      </c>
      <c r="N245" s="209" t="e">
        <v>#N/A</v>
      </c>
      <c r="O245" s="207">
        <f>VLOOKUP($C245,'[2]A - Dwelling Stock'!$C$13:$AH$463,31,FALSE)</f>
        <v>43082.95</v>
      </c>
      <c r="P245" s="208">
        <f>SUM(P246:P257)/O245</f>
        <v>91.317693101331272</v>
      </c>
      <c r="Q245" s="206" t="e">
        <v>#N/A</v>
      </c>
      <c r="R245" s="195">
        <f>VLOOKUP($C245,'[2]A - Dwelling Stock'!$C$13:$AH$463,32,FALSE)</f>
        <v>49</v>
      </c>
      <c r="S245" s="208">
        <f>SUM(S246:S257)/R245</f>
        <v>54.844897959183676</v>
      </c>
      <c r="T245" s="208"/>
      <c r="U245" s="208">
        <f>SUM(T246:T257)/(O245+R245)</f>
        <v>91.276258226210501</v>
      </c>
      <c r="V245" s="209" t="e">
        <v>#N/A</v>
      </c>
      <c r="W245" s="210">
        <f t="shared" ref="W245" si="595">SUM(W246:W257)</f>
        <v>2068</v>
      </c>
      <c r="X245" s="208">
        <f>SUM(X246:X257)/W245</f>
        <v>69.352500000000006</v>
      </c>
      <c r="Y245" s="206" t="e">
        <v>#N/A</v>
      </c>
      <c r="Z245" s="211">
        <f t="shared" ref="Z245" si="596">SUM(Z246:Z257)</f>
        <v>0</v>
      </c>
      <c r="AA245" s="208">
        <v>0</v>
      </c>
      <c r="AB245" s="206" t="e">
        <v>#N/A</v>
      </c>
      <c r="AC245" s="211">
        <f t="shared" ref="AC245" si="597">SUM(AC246:AC257)</f>
        <v>13073</v>
      </c>
      <c r="AD245" s="208">
        <f>SUM(AD246:AD257)/AC245</f>
        <v>79.885300237129968</v>
      </c>
      <c r="AE245" s="206" t="e">
        <v>#N/A</v>
      </c>
      <c r="AF245" s="211">
        <f t="shared" ref="AF245" si="598">SUM(AF246:AF257)</f>
        <v>6</v>
      </c>
      <c r="AG245" s="208">
        <f>SUM(AG246:AG257)/AF245</f>
        <v>125.79</v>
      </c>
      <c r="AH245" s="206" t="e">
        <v>#N/A</v>
      </c>
      <c r="AI245" s="211">
        <f t="shared" ref="AI245" si="599">SUM(AI246:AI257)</f>
        <v>13246</v>
      </c>
      <c r="AJ245" s="208">
        <f>SUM(AJ246:AJ257)/AI245</f>
        <v>92.02685263475766</v>
      </c>
      <c r="AK245" s="206" t="e">
        <v>#N/A</v>
      </c>
      <c r="AL245" s="211">
        <f t="shared" ref="AL245" si="600">SUM(AL246:AL257)</f>
        <v>23</v>
      </c>
      <c r="AM245" s="208">
        <f>SUM(AM246:AM257)/AL245</f>
        <v>67.439130434782612</v>
      </c>
      <c r="AN245" s="206" t="e">
        <v>#N/A</v>
      </c>
      <c r="AO245" s="211">
        <f t="shared" ref="AO245" si="601">SUM(AO246:AO257)</f>
        <v>13518.95</v>
      </c>
      <c r="AP245" s="208">
        <f>SUM(AP246:AP257)/AO245</f>
        <v>104.22675348307374</v>
      </c>
      <c r="AQ245" s="206" t="e">
        <v>#N/A</v>
      </c>
      <c r="AR245" s="211">
        <f t="shared" ref="AR245" si="602">SUM(AR246:AR257)</f>
        <v>20</v>
      </c>
      <c r="AS245" s="208">
        <f>SUM(AS246:AS257)/AR245</f>
        <v>19.080000000000002</v>
      </c>
      <c r="AT245" s="206" t="e">
        <v>#N/A</v>
      </c>
      <c r="AU245" s="211">
        <f t="shared" ref="AU245" si="603">SUM(AU246:AU257)</f>
        <v>1070</v>
      </c>
      <c r="AV245" s="208">
        <f>SUM(AV246:AV257)/AU245</f>
        <v>113.54902803738317</v>
      </c>
      <c r="AW245" s="206" t="e">
        <v>#N/A</v>
      </c>
      <c r="AX245" s="211">
        <f t="shared" ref="AX245" si="604">SUM(AX246:AX257)</f>
        <v>0</v>
      </c>
      <c r="AY245" s="208">
        <v>0</v>
      </c>
      <c r="AZ245" s="206" t="e">
        <v>#N/A</v>
      </c>
      <c r="BA245" s="211">
        <f t="shared" ref="BA245" si="605">SUM(BA246:BA257)</f>
        <v>49</v>
      </c>
      <c r="BB245" s="208">
        <f>SUM(BB246:BB257)/BA245</f>
        <v>121.84836734693877</v>
      </c>
      <c r="BC245" s="206" t="e">
        <v>#N/A</v>
      </c>
      <c r="BD245" s="211">
        <f t="shared" ref="BD245" si="606">SUM(BD246:BD257)</f>
        <v>0</v>
      </c>
      <c r="BE245" s="208">
        <v>0</v>
      </c>
      <c r="BF245" s="206" t="e">
        <v>#N/A</v>
      </c>
      <c r="BG245" s="211">
        <f t="shared" ref="BG245" si="607">SUM(BG246:BG257)</f>
        <v>5</v>
      </c>
      <c r="BH245" s="208">
        <f>SUM(BH246:BH257)/BG245</f>
        <v>135.19200000000001</v>
      </c>
      <c r="BI245" s="206" t="e">
        <v>#N/A</v>
      </c>
      <c r="BJ245" s="211">
        <f t="shared" ref="BJ245" si="608">SUM(BJ246:BJ257)</f>
        <v>0</v>
      </c>
      <c r="BK245" s="208">
        <v>0</v>
      </c>
      <c r="BL245" s="206" t="e">
        <v>#N/A</v>
      </c>
      <c r="BM245" s="206">
        <f>SUM(BM246:BM257)</f>
        <v>43029.95</v>
      </c>
      <c r="BN245" s="208">
        <f>SUM(BN246:BN257)/BM245</f>
        <v>91.894893812333052</v>
      </c>
      <c r="BO245" s="206" t="e">
        <v>#N/A</v>
      </c>
      <c r="BP245" s="206">
        <f>SUM(BP246:BP257)</f>
        <v>49</v>
      </c>
      <c r="BQ245" s="208">
        <f>SUM(BQ246:BQ257)/BP245</f>
        <v>54.844897959183676</v>
      </c>
      <c r="BR245" s="206" t="e">
        <v>#N/A</v>
      </c>
      <c r="BS245" s="206" t="e">
        <v>#N/A</v>
      </c>
      <c r="BT245" s="206" t="e">
        <v>#N/A</v>
      </c>
      <c r="BU245" s="206" t="e">
        <v>#N/A</v>
      </c>
      <c r="BV245" s="206" t="e">
        <v>#N/A</v>
      </c>
      <c r="BW245" s="206" t="e">
        <v>#N/A</v>
      </c>
      <c r="BX245" s="206" t="e">
        <v>#N/A</v>
      </c>
      <c r="BY245" s="206" t="e">
        <v>#N/A</v>
      </c>
      <c r="BZ245" s="206" t="e">
        <v>#N/A</v>
      </c>
      <c r="CA245" s="206" t="e">
        <v>#N/A</v>
      </c>
    </row>
    <row r="246" spans="2:79" x14ac:dyDescent="0.2">
      <c r="B246" s="185" t="s">
        <v>767</v>
      </c>
      <c r="C246" s="185" t="s">
        <v>768</v>
      </c>
      <c r="D246" s="186"/>
      <c r="E246" s="185" t="s">
        <v>769</v>
      </c>
      <c r="F246" s="180">
        <v>52</v>
      </c>
      <c r="G246" s="188">
        <v>0</v>
      </c>
      <c r="H246" s="180">
        <v>87.69</v>
      </c>
      <c r="I246" s="181">
        <f>VLOOKUP($B246,'[2]A - Dwelling Stock'!$B$13:$AH$463,32,FALSE)</f>
        <v>10935</v>
      </c>
      <c r="J246" s="182">
        <f t="shared" ref="J246:J257" si="609">I246*H246</f>
        <v>958890.15</v>
      </c>
      <c r="K246" s="180">
        <v>0</v>
      </c>
      <c r="L246" s="182">
        <f>VLOOKUP($C246,'[2]A - Dwelling Stock'!$C$13:$AH$463,32,FALSE)</f>
        <v>0</v>
      </c>
      <c r="M246" s="182">
        <f t="shared" si="413"/>
        <v>0</v>
      </c>
      <c r="N246" s="183">
        <v>87.69</v>
      </c>
      <c r="O246" s="181">
        <f>VLOOKUP($B246,'[2]A - Dwelling Stock'!$B$13:$AH$463,32,FALSE)</f>
        <v>10935</v>
      </c>
      <c r="P246" s="182">
        <f t="shared" ref="P246:P257" si="610">O246*N246</f>
        <v>958890.15</v>
      </c>
      <c r="Q246" s="188">
        <v>0</v>
      </c>
      <c r="R246" s="182">
        <f>VLOOKUP($C246,'[2]A - Dwelling Stock'!$C$13:$AH$463,32,FALSE)</f>
        <v>0</v>
      </c>
      <c r="S246" s="182">
        <f t="shared" si="414"/>
        <v>0</v>
      </c>
      <c r="T246" s="182">
        <f t="shared" ref="T246:T257" si="611">IF(O246=0,0,(P246+S246))</f>
        <v>958890.15</v>
      </c>
      <c r="U246" s="184">
        <f t="shared" ref="U246:U257" si="612">IF(O246=0,0,T246/(O246+R246))</f>
        <v>87.69</v>
      </c>
      <c r="V246" s="183">
        <v>69.16</v>
      </c>
      <c r="W246" s="182">
        <v>525</v>
      </c>
      <c r="X246" s="182">
        <f t="shared" ref="X246:X257" si="613">W246*V246</f>
        <v>36309</v>
      </c>
      <c r="Y246" s="188">
        <v>0</v>
      </c>
      <c r="Z246" s="180">
        <v>0</v>
      </c>
      <c r="AA246" s="182">
        <f t="shared" ref="AA246:AA257" si="614">Z246*Y246</f>
        <v>0</v>
      </c>
      <c r="AB246" s="180">
        <v>76.48</v>
      </c>
      <c r="AC246" s="180">
        <v>3708</v>
      </c>
      <c r="AD246" s="182">
        <f t="shared" ref="AD246:AD257" si="615">AC246*AB246</f>
        <v>283587.84000000003</v>
      </c>
      <c r="AE246" s="188">
        <v>0</v>
      </c>
      <c r="AF246" s="180">
        <v>0</v>
      </c>
      <c r="AG246" s="182">
        <f t="shared" ref="AG246:AG257" si="616">AF246*AE246</f>
        <v>0</v>
      </c>
      <c r="AH246" s="180">
        <v>90.58</v>
      </c>
      <c r="AI246" s="180">
        <v>2566</v>
      </c>
      <c r="AJ246" s="182">
        <f t="shared" ref="AJ246:AJ257" si="617">AI246*AH246</f>
        <v>232428.28</v>
      </c>
      <c r="AK246" s="188">
        <v>0</v>
      </c>
      <c r="AL246" s="180">
        <v>0</v>
      </c>
      <c r="AM246" s="182">
        <f t="shared" ref="AM246:AM257" si="618">AL246*AK246</f>
        <v>0</v>
      </c>
      <c r="AN246" s="180">
        <v>99.53</v>
      </c>
      <c r="AO246" s="180">
        <v>3716</v>
      </c>
      <c r="AP246" s="182">
        <f t="shared" ref="AP246:AP257" si="619">AO246*AN246</f>
        <v>369853.48</v>
      </c>
      <c r="AQ246" s="188">
        <v>0</v>
      </c>
      <c r="AR246" s="180">
        <v>0</v>
      </c>
      <c r="AS246" s="182">
        <f t="shared" ref="AS246:AS257" si="620">AR246*AQ246</f>
        <v>0</v>
      </c>
      <c r="AT246" s="180">
        <v>108.06</v>
      </c>
      <c r="AU246" s="180">
        <v>401</v>
      </c>
      <c r="AV246" s="182">
        <f t="shared" ref="AV246:AV257" si="621">AU246*AT246</f>
        <v>43332.06</v>
      </c>
      <c r="AW246" s="188">
        <v>0</v>
      </c>
      <c r="AX246" s="180">
        <v>0</v>
      </c>
      <c r="AY246" s="182">
        <f t="shared" ref="AY246:AY257" si="622">AX246*AW246</f>
        <v>0</v>
      </c>
      <c r="AZ246" s="180">
        <v>122.48</v>
      </c>
      <c r="BA246" s="180">
        <v>17</v>
      </c>
      <c r="BB246" s="182">
        <f t="shared" ref="BB246:BB257" si="623">BA246*AZ246</f>
        <v>2082.16</v>
      </c>
      <c r="BC246" s="188">
        <v>0</v>
      </c>
      <c r="BD246" s="180">
        <v>0</v>
      </c>
      <c r="BE246" s="182">
        <f t="shared" ref="BE246:BE257" si="624">BD246*BC246</f>
        <v>0</v>
      </c>
      <c r="BF246" s="180">
        <v>121.76</v>
      </c>
      <c r="BG246" s="180">
        <v>2</v>
      </c>
      <c r="BH246" s="182">
        <f t="shared" ref="BH246:BH257" si="625">BG246*BF246</f>
        <v>243.52</v>
      </c>
      <c r="BI246" s="188">
        <v>0</v>
      </c>
      <c r="BJ246" s="180">
        <v>0</v>
      </c>
      <c r="BK246" s="182">
        <f t="shared" ref="BK246:BK257" si="626">BJ246*BI246</f>
        <v>0</v>
      </c>
      <c r="BL246" s="180">
        <v>88.55</v>
      </c>
      <c r="BM246" s="180">
        <f t="shared" ref="BM246:BM257" si="627">SUM(W246,AC246,AI246,AO246,AU246,BA246,BG246)</f>
        <v>10935</v>
      </c>
      <c r="BN246" s="182">
        <f t="shared" ref="BN246:BN257" si="628">BM246*BL246</f>
        <v>968294.25</v>
      </c>
      <c r="BO246" s="188">
        <v>0</v>
      </c>
      <c r="BP246" s="180">
        <f t="shared" ref="BP246:BP257" si="629">SUM(Z246,AF246,AL246,AR246,AX246,BD246,BJ246)</f>
        <v>0</v>
      </c>
      <c r="BQ246" s="182">
        <f t="shared" ref="BQ246:BQ257" si="630">BP246*BO246</f>
        <v>0</v>
      </c>
      <c r="BR246" s="180">
        <v>2443921.98</v>
      </c>
      <c r="BS246" s="180">
        <v>777941.38</v>
      </c>
      <c r="BT246" s="180">
        <v>892392</v>
      </c>
      <c r="BU246" s="180">
        <v>185396</v>
      </c>
      <c r="BV246" s="180">
        <v>49595184.289999999</v>
      </c>
      <c r="BW246" s="180">
        <v>221130.02</v>
      </c>
      <c r="BX246" s="180">
        <v>511648.76</v>
      </c>
      <c r="BY246" s="180">
        <v>48862406</v>
      </c>
      <c r="BZ246" s="180">
        <v>6.5</v>
      </c>
      <c r="CA246" s="180">
        <v>98.2</v>
      </c>
    </row>
    <row r="247" spans="2:79" x14ac:dyDescent="0.2">
      <c r="B247" s="185" t="s">
        <v>770</v>
      </c>
      <c r="C247" s="185" t="s">
        <v>771</v>
      </c>
      <c r="D247" s="186"/>
      <c r="E247" s="185" t="s">
        <v>772</v>
      </c>
      <c r="F247" s="180">
        <v>0</v>
      </c>
      <c r="G247" s="180">
        <v>0</v>
      </c>
      <c r="H247" s="180">
        <v>0</v>
      </c>
      <c r="I247" s="181">
        <f>VLOOKUP($B247,'[2]A - Dwelling Stock'!$B$13:$AH$463,32,FALSE)</f>
        <v>0</v>
      </c>
      <c r="J247" s="182">
        <f t="shared" si="609"/>
        <v>0</v>
      </c>
      <c r="K247" s="180">
        <v>0</v>
      </c>
      <c r="L247" s="182">
        <f>VLOOKUP($C247,'[2]A - Dwelling Stock'!$C$13:$AH$463,32,FALSE)</f>
        <v>0</v>
      </c>
      <c r="M247" s="182">
        <f t="shared" si="413"/>
        <v>0</v>
      </c>
      <c r="N247" s="183">
        <v>0</v>
      </c>
      <c r="O247" s="181">
        <f>VLOOKUP($B247,'[2]A - Dwelling Stock'!$B$13:$AH$463,32,FALSE)</f>
        <v>0</v>
      </c>
      <c r="P247" s="182">
        <f t="shared" si="610"/>
        <v>0</v>
      </c>
      <c r="Q247" s="180">
        <v>0</v>
      </c>
      <c r="R247" s="182">
        <f>VLOOKUP($C247,'[2]A - Dwelling Stock'!$C$13:$AH$463,32,FALSE)</f>
        <v>0</v>
      </c>
      <c r="S247" s="182">
        <f t="shared" si="414"/>
        <v>0</v>
      </c>
      <c r="T247" s="182">
        <f t="shared" si="611"/>
        <v>0</v>
      </c>
      <c r="U247" s="184">
        <f t="shared" si="612"/>
        <v>0</v>
      </c>
      <c r="V247" s="183">
        <v>0</v>
      </c>
      <c r="W247" s="182">
        <v>0</v>
      </c>
      <c r="X247" s="182">
        <f t="shared" si="613"/>
        <v>0</v>
      </c>
      <c r="Y247" s="180">
        <v>0</v>
      </c>
      <c r="Z247" s="180">
        <v>0</v>
      </c>
      <c r="AA247" s="182">
        <f t="shared" si="614"/>
        <v>0</v>
      </c>
      <c r="AB247" s="180">
        <v>0</v>
      </c>
      <c r="AC247" s="180">
        <v>0</v>
      </c>
      <c r="AD247" s="182">
        <f t="shared" si="615"/>
        <v>0</v>
      </c>
      <c r="AE247" s="180">
        <v>0</v>
      </c>
      <c r="AF247" s="180">
        <v>0</v>
      </c>
      <c r="AG247" s="182">
        <f t="shared" si="616"/>
        <v>0</v>
      </c>
      <c r="AH247" s="180">
        <v>0</v>
      </c>
      <c r="AI247" s="180">
        <v>0</v>
      </c>
      <c r="AJ247" s="182">
        <f t="shared" si="617"/>
        <v>0</v>
      </c>
      <c r="AK247" s="180">
        <v>0</v>
      </c>
      <c r="AL247" s="180">
        <v>0</v>
      </c>
      <c r="AM247" s="182">
        <f t="shared" si="618"/>
        <v>0</v>
      </c>
      <c r="AN247" s="180">
        <v>0</v>
      </c>
      <c r="AO247" s="180">
        <v>0</v>
      </c>
      <c r="AP247" s="182">
        <f t="shared" si="619"/>
        <v>0</v>
      </c>
      <c r="AQ247" s="180">
        <v>0</v>
      </c>
      <c r="AR247" s="180">
        <v>0</v>
      </c>
      <c r="AS247" s="182">
        <f t="shared" si="620"/>
        <v>0</v>
      </c>
      <c r="AT247" s="180">
        <v>0</v>
      </c>
      <c r="AU247" s="180">
        <v>0</v>
      </c>
      <c r="AV247" s="182">
        <f t="shared" si="621"/>
        <v>0</v>
      </c>
      <c r="AW247" s="180">
        <v>0</v>
      </c>
      <c r="AX247" s="180">
        <v>0</v>
      </c>
      <c r="AY247" s="182">
        <f t="shared" si="622"/>
        <v>0</v>
      </c>
      <c r="AZ247" s="180">
        <v>0</v>
      </c>
      <c r="BA247" s="180">
        <v>0</v>
      </c>
      <c r="BB247" s="182">
        <f t="shared" si="623"/>
        <v>0</v>
      </c>
      <c r="BC247" s="180">
        <v>0</v>
      </c>
      <c r="BD247" s="180">
        <v>0</v>
      </c>
      <c r="BE247" s="182">
        <f t="shared" si="624"/>
        <v>0</v>
      </c>
      <c r="BF247" s="180">
        <v>0</v>
      </c>
      <c r="BG247" s="180">
        <v>0</v>
      </c>
      <c r="BH247" s="182">
        <f t="shared" si="625"/>
        <v>0</v>
      </c>
      <c r="BI247" s="180">
        <v>0</v>
      </c>
      <c r="BJ247" s="180">
        <v>0</v>
      </c>
      <c r="BK247" s="182">
        <f t="shared" si="626"/>
        <v>0</v>
      </c>
      <c r="BL247" s="180">
        <v>0</v>
      </c>
      <c r="BM247" s="180">
        <f t="shared" si="627"/>
        <v>0</v>
      </c>
      <c r="BN247" s="182">
        <f t="shared" si="628"/>
        <v>0</v>
      </c>
      <c r="BO247" s="180">
        <v>0</v>
      </c>
      <c r="BP247" s="180">
        <f t="shared" si="629"/>
        <v>0</v>
      </c>
      <c r="BQ247" s="182">
        <f t="shared" si="630"/>
        <v>0</v>
      </c>
      <c r="BR247" s="180">
        <v>0</v>
      </c>
      <c r="BS247" s="180">
        <v>0</v>
      </c>
      <c r="BT247" s="180">
        <v>0</v>
      </c>
      <c r="BU247" s="180">
        <v>0</v>
      </c>
      <c r="BV247" s="180">
        <v>0</v>
      </c>
      <c r="BW247" s="180">
        <v>0</v>
      </c>
      <c r="BX247" s="180">
        <v>0</v>
      </c>
      <c r="BY247" s="180">
        <v>0</v>
      </c>
      <c r="BZ247" s="180">
        <v>0</v>
      </c>
      <c r="CA247" s="180">
        <v>0</v>
      </c>
    </row>
    <row r="248" spans="2:79" x14ac:dyDescent="0.2">
      <c r="B248" s="185" t="s">
        <v>773</v>
      </c>
      <c r="C248" s="185" t="s">
        <v>774</v>
      </c>
      <c r="D248" s="186"/>
      <c r="E248" s="185" t="s">
        <v>775</v>
      </c>
      <c r="F248" s="180">
        <v>52</v>
      </c>
      <c r="G248" s="180">
        <v>0</v>
      </c>
      <c r="H248" s="180">
        <v>92.13</v>
      </c>
      <c r="I248" s="181">
        <f>VLOOKUP($B248,'[2]A - Dwelling Stock'!$B$13:$AH$463,32,FALSE)</f>
        <v>2502</v>
      </c>
      <c r="J248" s="182">
        <f t="shared" si="609"/>
        <v>230509.25999999998</v>
      </c>
      <c r="K248" s="180">
        <v>0</v>
      </c>
      <c r="L248" s="182">
        <f>VLOOKUP($C248,'[2]A - Dwelling Stock'!$C$13:$AH$463,32,FALSE)</f>
        <v>0</v>
      </c>
      <c r="M248" s="182">
        <f t="shared" si="413"/>
        <v>0</v>
      </c>
      <c r="N248" s="183">
        <v>92.13</v>
      </c>
      <c r="O248" s="181">
        <f>VLOOKUP($B248,'[2]A - Dwelling Stock'!$B$13:$AH$463,32,FALSE)</f>
        <v>2502</v>
      </c>
      <c r="P248" s="182">
        <f t="shared" si="610"/>
        <v>230509.25999999998</v>
      </c>
      <c r="Q248" s="180">
        <v>0</v>
      </c>
      <c r="R248" s="182">
        <f>VLOOKUP($C248,'[2]A - Dwelling Stock'!$C$13:$AH$463,32,FALSE)</f>
        <v>0</v>
      </c>
      <c r="S248" s="182">
        <f t="shared" si="414"/>
        <v>0</v>
      </c>
      <c r="T248" s="182">
        <f t="shared" si="611"/>
        <v>230509.25999999998</v>
      </c>
      <c r="U248" s="184">
        <f t="shared" si="612"/>
        <v>92.13</v>
      </c>
      <c r="V248" s="183">
        <v>67.09</v>
      </c>
      <c r="W248" s="182">
        <v>68</v>
      </c>
      <c r="X248" s="182">
        <f t="shared" si="613"/>
        <v>4562.12</v>
      </c>
      <c r="Y248" s="180">
        <v>0</v>
      </c>
      <c r="Z248" s="180">
        <v>0</v>
      </c>
      <c r="AA248" s="182">
        <f t="shared" si="614"/>
        <v>0</v>
      </c>
      <c r="AB248" s="180">
        <v>80.489999999999995</v>
      </c>
      <c r="AC248" s="180">
        <v>837</v>
      </c>
      <c r="AD248" s="182">
        <f t="shared" si="615"/>
        <v>67370.12999999999</v>
      </c>
      <c r="AE248" s="180">
        <v>0</v>
      </c>
      <c r="AF248" s="180">
        <v>0</v>
      </c>
      <c r="AG248" s="182">
        <f t="shared" si="616"/>
        <v>0</v>
      </c>
      <c r="AH248" s="180">
        <v>91.61</v>
      </c>
      <c r="AI248" s="180">
        <v>893</v>
      </c>
      <c r="AJ248" s="182">
        <f t="shared" si="617"/>
        <v>81807.73</v>
      </c>
      <c r="AK248" s="180">
        <v>0</v>
      </c>
      <c r="AL248" s="180">
        <v>0</v>
      </c>
      <c r="AM248" s="182">
        <f t="shared" si="618"/>
        <v>0</v>
      </c>
      <c r="AN248" s="180">
        <v>109.63</v>
      </c>
      <c r="AO248" s="180">
        <v>691</v>
      </c>
      <c r="AP248" s="182">
        <f t="shared" si="619"/>
        <v>75754.33</v>
      </c>
      <c r="AQ248" s="180">
        <v>0</v>
      </c>
      <c r="AR248" s="180">
        <v>0</v>
      </c>
      <c r="AS248" s="182">
        <f t="shared" si="620"/>
        <v>0</v>
      </c>
      <c r="AT248" s="180">
        <v>133.76</v>
      </c>
      <c r="AU248" s="180">
        <v>13</v>
      </c>
      <c r="AV248" s="182">
        <f t="shared" si="621"/>
        <v>1738.8799999999999</v>
      </c>
      <c r="AW248" s="180">
        <v>0</v>
      </c>
      <c r="AX248" s="180">
        <v>0</v>
      </c>
      <c r="AY248" s="182">
        <f t="shared" si="622"/>
        <v>0</v>
      </c>
      <c r="AZ248" s="180">
        <v>0</v>
      </c>
      <c r="BA248" s="180">
        <v>0</v>
      </c>
      <c r="BB248" s="182">
        <f t="shared" si="623"/>
        <v>0</v>
      </c>
      <c r="BC248" s="180">
        <v>0</v>
      </c>
      <c r="BD248" s="180">
        <v>0</v>
      </c>
      <c r="BE248" s="182">
        <f t="shared" si="624"/>
        <v>0</v>
      </c>
      <c r="BF248" s="180">
        <v>0</v>
      </c>
      <c r="BG248" s="180">
        <v>0</v>
      </c>
      <c r="BH248" s="182">
        <f t="shared" si="625"/>
        <v>0</v>
      </c>
      <c r="BI248" s="180">
        <v>0</v>
      </c>
      <c r="BJ248" s="180">
        <v>0</v>
      </c>
      <c r="BK248" s="182">
        <f t="shared" si="626"/>
        <v>0</v>
      </c>
      <c r="BL248" s="180">
        <v>92.13</v>
      </c>
      <c r="BM248" s="180">
        <f t="shared" si="627"/>
        <v>2502</v>
      </c>
      <c r="BN248" s="182">
        <f t="shared" si="628"/>
        <v>230509.25999999998</v>
      </c>
      <c r="BO248" s="180">
        <v>0</v>
      </c>
      <c r="BP248" s="180">
        <f t="shared" si="629"/>
        <v>0</v>
      </c>
      <c r="BQ248" s="182">
        <f t="shared" si="630"/>
        <v>0</v>
      </c>
      <c r="BR248" s="180">
        <v>263300.58</v>
      </c>
      <c r="BS248" s="180">
        <v>176366.53</v>
      </c>
      <c r="BT248" s="180">
        <v>27435</v>
      </c>
      <c r="BU248" s="180">
        <v>0</v>
      </c>
      <c r="BV248" s="180">
        <v>12409239</v>
      </c>
      <c r="BW248" s="180">
        <v>119944</v>
      </c>
      <c r="BX248" s="180">
        <v>55411.6</v>
      </c>
      <c r="BY248" s="180">
        <v>12233883</v>
      </c>
      <c r="BZ248" s="180">
        <v>3.5</v>
      </c>
      <c r="CA248" s="180">
        <v>99.8</v>
      </c>
    </row>
    <row r="249" spans="2:79" x14ac:dyDescent="0.2">
      <c r="B249" s="185" t="s">
        <v>776</v>
      </c>
      <c r="C249" s="185" t="s">
        <v>777</v>
      </c>
      <c r="D249" s="186"/>
      <c r="E249" s="185" t="s">
        <v>778</v>
      </c>
      <c r="F249" s="180">
        <v>52</v>
      </c>
      <c r="G249" s="180">
        <v>0</v>
      </c>
      <c r="H249" s="180">
        <v>90.88</v>
      </c>
      <c r="I249" s="181">
        <f>VLOOKUP($B249,'[2]A - Dwelling Stock'!$B$13:$AH$463,32,FALSE)</f>
        <v>1520</v>
      </c>
      <c r="J249" s="182">
        <f t="shared" si="609"/>
        <v>138137.60000000001</v>
      </c>
      <c r="K249" s="180">
        <v>0</v>
      </c>
      <c r="L249" s="182">
        <f>VLOOKUP($C249,'[2]A - Dwelling Stock'!$C$13:$AH$463,32,FALSE)</f>
        <v>0</v>
      </c>
      <c r="M249" s="182">
        <f t="shared" ref="M249:M312" si="631">L249*K249</f>
        <v>0</v>
      </c>
      <c r="N249" s="183">
        <v>90.88</v>
      </c>
      <c r="O249" s="181">
        <f>VLOOKUP($B249,'[2]A - Dwelling Stock'!$B$13:$AH$463,32,FALSE)</f>
        <v>1520</v>
      </c>
      <c r="P249" s="182">
        <f t="shared" si="610"/>
        <v>138137.60000000001</v>
      </c>
      <c r="Q249" s="180">
        <v>0</v>
      </c>
      <c r="R249" s="182">
        <f>VLOOKUP($C249,'[2]A - Dwelling Stock'!$C$13:$AH$463,32,FALSE)</f>
        <v>0</v>
      </c>
      <c r="S249" s="182">
        <f t="shared" si="414"/>
        <v>0</v>
      </c>
      <c r="T249" s="182">
        <f t="shared" si="611"/>
        <v>138137.60000000001</v>
      </c>
      <c r="U249" s="184">
        <f t="shared" si="612"/>
        <v>90.88000000000001</v>
      </c>
      <c r="V249" s="183">
        <v>73.010000000000005</v>
      </c>
      <c r="W249" s="182">
        <v>201</v>
      </c>
      <c r="X249" s="182">
        <f t="shared" si="613"/>
        <v>14675.01</v>
      </c>
      <c r="Y249" s="180">
        <v>0</v>
      </c>
      <c r="Z249" s="180">
        <v>0</v>
      </c>
      <c r="AA249" s="182">
        <f t="shared" si="614"/>
        <v>0</v>
      </c>
      <c r="AB249" s="180">
        <v>83.37</v>
      </c>
      <c r="AC249" s="180">
        <v>509</v>
      </c>
      <c r="AD249" s="182">
        <f t="shared" si="615"/>
        <v>42435.33</v>
      </c>
      <c r="AE249" s="180">
        <v>0</v>
      </c>
      <c r="AF249" s="180">
        <v>0</v>
      </c>
      <c r="AG249" s="182">
        <f t="shared" si="616"/>
        <v>0</v>
      </c>
      <c r="AH249" s="180">
        <v>94.43</v>
      </c>
      <c r="AI249" s="180">
        <v>364</v>
      </c>
      <c r="AJ249" s="182">
        <f t="shared" si="617"/>
        <v>34372.520000000004</v>
      </c>
      <c r="AK249" s="180">
        <v>0</v>
      </c>
      <c r="AL249" s="180">
        <v>0</v>
      </c>
      <c r="AM249" s="182">
        <f t="shared" si="618"/>
        <v>0</v>
      </c>
      <c r="AN249" s="180">
        <v>104.35</v>
      </c>
      <c r="AO249" s="180">
        <v>436</v>
      </c>
      <c r="AP249" s="182">
        <f t="shared" si="619"/>
        <v>45496.6</v>
      </c>
      <c r="AQ249" s="180">
        <v>0</v>
      </c>
      <c r="AR249" s="180">
        <v>0</v>
      </c>
      <c r="AS249" s="182">
        <f t="shared" si="620"/>
        <v>0</v>
      </c>
      <c r="AT249" s="180">
        <v>115.27</v>
      </c>
      <c r="AU249" s="180">
        <v>10</v>
      </c>
      <c r="AV249" s="182">
        <f t="shared" si="621"/>
        <v>1152.7</v>
      </c>
      <c r="AW249" s="180">
        <v>0</v>
      </c>
      <c r="AX249" s="180">
        <v>0</v>
      </c>
      <c r="AY249" s="182">
        <f t="shared" si="622"/>
        <v>0</v>
      </c>
      <c r="AZ249" s="180">
        <v>0</v>
      </c>
      <c r="BA249" s="180">
        <v>0</v>
      </c>
      <c r="BB249" s="182">
        <f t="shared" si="623"/>
        <v>0</v>
      </c>
      <c r="BC249" s="180">
        <v>0</v>
      </c>
      <c r="BD249" s="180">
        <v>0</v>
      </c>
      <c r="BE249" s="182">
        <f t="shared" si="624"/>
        <v>0</v>
      </c>
      <c r="BF249" s="180">
        <v>0</v>
      </c>
      <c r="BG249" s="180">
        <v>0</v>
      </c>
      <c r="BH249" s="182">
        <f t="shared" si="625"/>
        <v>0</v>
      </c>
      <c r="BI249" s="180">
        <v>0</v>
      </c>
      <c r="BJ249" s="180">
        <v>0</v>
      </c>
      <c r="BK249" s="182">
        <f t="shared" si="626"/>
        <v>0</v>
      </c>
      <c r="BL249" s="180">
        <v>90.88</v>
      </c>
      <c r="BM249" s="180">
        <f t="shared" si="627"/>
        <v>1520</v>
      </c>
      <c r="BN249" s="182">
        <f t="shared" si="628"/>
        <v>138137.60000000001</v>
      </c>
      <c r="BO249" s="180">
        <v>0</v>
      </c>
      <c r="BP249" s="180">
        <f t="shared" si="629"/>
        <v>0</v>
      </c>
      <c r="BQ249" s="182">
        <f t="shared" si="630"/>
        <v>0</v>
      </c>
      <c r="BR249" s="180">
        <v>180903.21</v>
      </c>
      <c r="BS249" s="180">
        <v>68680.509999999995</v>
      </c>
      <c r="BT249" s="180">
        <v>180903</v>
      </c>
      <c r="BU249" s="180">
        <v>23306</v>
      </c>
      <c r="BV249" s="180">
        <v>7232628.9100000001</v>
      </c>
      <c r="BW249" s="180">
        <v>34854.39</v>
      </c>
      <c r="BX249" s="180">
        <v>55406.34</v>
      </c>
      <c r="BY249" s="180">
        <v>7142368</v>
      </c>
      <c r="BZ249" s="180">
        <v>3.5</v>
      </c>
      <c r="CA249" s="180">
        <v>97.5</v>
      </c>
    </row>
    <row r="250" spans="2:79" x14ac:dyDescent="0.2">
      <c r="B250" s="185" t="s">
        <v>779</v>
      </c>
      <c r="C250" s="185" t="s">
        <v>780</v>
      </c>
      <c r="D250" s="186"/>
      <c r="E250" s="185" t="s">
        <v>781</v>
      </c>
      <c r="F250" s="180">
        <v>0</v>
      </c>
      <c r="G250" s="180">
        <v>0</v>
      </c>
      <c r="H250" s="180">
        <v>0</v>
      </c>
      <c r="I250" s="181">
        <f>VLOOKUP($B250,'[2]A - Dwelling Stock'!$B$13:$AH$463,32,FALSE)</f>
        <v>0</v>
      </c>
      <c r="J250" s="182">
        <f t="shared" si="609"/>
        <v>0</v>
      </c>
      <c r="K250" s="180">
        <v>0</v>
      </c>
      <c r="L250" s="182">
        <f>VLOOKUP($C250,'[2]A - Dwelling Stock'!$C$13:$AH$463,32,FALSE)</f>
        <v>0</v>
      </c>
      <c r="M250" s="182">
        <f t="shared" si="631"/>
        <v>0</v>
      </c>
      <c r="N250" s="183">
        <v>0</v>
      </c>
      <c r="O250" s="181">
        <f>VLOOKUP($B250,'[2]A - Dwelling Stock'!$B$13:$AH$463,32,FALSE)</f>
        <v>0</v>
      </c>
      <c r="P250" s="182">
        <f t="shared" si="610"/>
        <v>0</v>
      </c>
      <c r="Q250" s="180">
        <v>0</v>
      </c>
      <c r="R250" s="182">
        <f>VLOOKUP($C250,'[2]A - Dwelling Stock'!$C$13:$AH$463,32,FALSE)</f>
        <v>0</v>
      </c>
      <c r="S250" s="182">
        <f t="shared" si="414"/>
        <v>0</v>
      </c>
      <c r="T250" s="182">
        <f t="shared" si="611"/>
        <v>0</v>
      </c>
      <c r="U250" s="184">
        <f t="shared" si="612"/>
        <v>0</v>
      </c>
      <c r="V250" s="183">
        <v>0</v>
      </c>
      <c r="W250" s="182">
        <v>0</v>
      </c>
      <c r="X250" s="182">
        <f t="shared" si="613"/>
        <v>0</v>
      </c>
      <c r="Y250" s="180">
        <v>0</v>
      </c>
      <c r="Z250" s="180">
        <v>0</v>
      </c>
      <c r="AA250" s="182">
        <f t="shared" si="614"/>
        <v>0</v>
      </c>
      <c r="AB250" s="180">
        <v>0</v>
      </c>
      <c r="AC250" s="180">
        <v>0</v>
      </c>
      <c r="AD250" s="182">
        <f t="shared" si="615"/>
        <v>0</v>
      </c>
      <c r="AE250" s="180">
        <v>0</v>
      </c>
      <c r="AF250" s="180">
        <v>0</v>
      </c>
      <c r="AG250" s="182">
        <f t="shared" si="616"/>
        <v>0</v>
      </c>
      <c r="AH250" s="180">
        <v>0</v>
      </c>
      <c r="AI250" s="180">
        <v>0</v>
      </c>
      <c r="AJ250" s="182">
        <f t="shared" si="617"/>
        <v>0</v>
      </c>
      <c r="AK250" s="180">
        <v>0</v>
      </c>
      <c r="AL250" s="180">
        <v>0</v>
      </c>
      <c r="AM250" s="182">
        <f t="shared" si="618"/>
        <v>0</v>
      </c>
      <c r="AN250" s="180">
        <v>0</v>
      </c>
      <c r="AO250" s="180">
        <v>0</v>
      </c>
      <c r="AP250" s="182">
        <f t="shared" si="619"/>
        <v>0</v>
      </c>
      <c r="AQ250" s="180">
        <v>0</v>
      </c>
      <c r="AR250" s="180">
        <v>0</v>
      </c>
      <c r="AS250" s="182">
        <f t="shared" si="620"/>
        <v>0</v>
      </c>
      <c r="AT250" s="180">
        <v>0</v>
      </c>
      <c r="AU250" s="180">
        <v>0</v>
      </c>
      <c r="AV250" s="182">
        <f t="shared" si="621"/>
        <v>0</v>
      </c>
      <c r="AW250" s="180">
        <v>0</v>
      </c>
      <c r="AX250" s="180">
        <v>0</v>
      </c>
      <c r="AY250" s="182">
        <f t="shared" si="622"/>
        <v>0</v>
      </c>
      <c r="AZ250" s="180">
        <v>0</v>
      </c>
      <c r="BA250" s="180">
        <v>0</v>
      </c>
      <c r="BB250" s="182">
        <f t="shared" si="623"/>
        <v>0</v>
      </c>
      <c r="BC250" s="180">
        <v>0</v>
      </c>
      <c r="BD250" s="180">
        <v>0</v>
      </c>
      <c r="BE250" s="182">
        <f t="shared" si="624"/>
        <v>0</v>
      </c>
      <c r="BF250" s="180">
        <v>0</v>
      </c>
      <c r="BG250" s="180">
        <v>0</v>
      </c>
      <c r="BH250" s="182">
        <f t="shared" si="625"/>
        <v>0</v>
      </c>
      <c r="BI250" s="180">
        <v>0</v>
      </c>
      <c r="BJ250" s="180">
        <v>0</v>
      </c>
      <c r="BK250" s="182">
        <f t="shared" si="626"/>
        <v>0</v>
      </c>
      <c r="BL250" s="180">
        <v>0</v>
      </c>
      <c r="BM250" s="180">
        <f t="shared" si="627"/>
        <v>0</v>
      </c>
      <c r="BN250" s="182">
        <f t="shared" si="628"/>
        <v>0</v>
      </c>
      <c r="BO250" s="180">
        <v>0</v>
      </c>
      <c r="BP250" s="180">
        <f t="shared" si="629"/>
        <v>0</v>
      </c>
      <c r="BQ250" s="182">
        <f t="shared" si="630"/>
        <v>0</v>
      </c>
      <c r="BR250" s="180">
        <v>0</v>
      </c>
      <c r="BS250" s="180">
        <v>0</v>
      </c>
      <c r="BT250" s="180">
        <v>0</v>
      </c>
      <c r="BU250" s="180">
        <v>0</v>
      </c>
      <c r="BV250" s="180">
        <v>0</v>
      </c>
      <c r="BW250" s="180">
        <v>0</v>
      </c>
      <c r="BX250" s="180">
        <v>0</v>
      </c>
      <c r="BY250" s="180">
        <v>0</v>
      </c>
      <c r="BZ250" s="180">
        <v>0</v>
      </c>
      <c r="CA250" s="180">
        <v>0</v>
      </c>
    </row>
    <row r="251" spans="2:79" x14ac:dyDescent="0.2">
      <c r="B251" s="185" t="s">
        <v>782</v>
      </c>
      <c r="C251" s="185" t="s">
        <v>783</v>
      </c>
      <c r="D251" s="186"/>
      <c r="E251" s="185" t="s">
        <v>784</v>
      </c>
      <c r="F251" s="180">
        <v>50</v>
      </c>
      <c r="G251" s="180">
        <v>0</v>
      </c>
      <c r="H251" s="180">
        <v>90.77</v>
      </c>
      <c r="I251" s="181">
        <f>VLOOKUP($B251,'[2]A - Dwelling Stock'!$B$13:$AH$463,32,FALSE)</f>
        <v>6045.95</v>
      </c>
      <c r="J251" s="182">
        <f t="shared" si="609"/>
        <v>548790.8814999999</v>
      </c>
      <c r="K251" s="180">
        <v>0</v>
      </c>
      <c r="L251" s="182">
        <f>VLOOKUP($C251,'[2]A - Dwelling Stock'!$C$13:$AH$463,32,FALSE)</f>
        <v>0</v>
      </c>
      <c r="M251" s="182">
        <f t="shared" si="631"/>
        <v>0</v>
      </c>
      <c r="N251" s="183">
        <v>87.28</v>
      </c>
      <c r="O251" s="181">
        <f>VLOOKUP($B251,'[2]A - Dwelling Stock'!$B$13:$AH$463,32,FALSE)</f>
        <v>6045.95</v>
      </c>
      <c r="P251" s="182">
        <f t="shared" si="610"/>
        <v>527690.51599999995</v>
      </c>
      <c r="Q251" s="180">
        <v>0</v>
      </c>
      <c r="R251" s="182">
        <f>VLOOKUP($C251,'[2]A - Dwelling Stock'!$C$13:$AH$463,32,FALSE)</f>
        <v>0</v>
      </c>
      <c r="S251" s="182">
        <f t="shared" si="414"/>
        <v>0</v>
      </c>
      <c r="T251" s="182">
        <f t="shared" si="611"/>
        <v>527690.51599999995</v>
      </c>
      <c r="U251" s="184">
        <f t="shared" si="612"/>
        <v>87.279999999999987</v>
      </c>
      <c r="V251" s="183">
        <v>63.23</v>
      </c>
      <c r="W251" s="182">
        <v>247</v>
      </c>
      <c r="X251" s="182">
        <f t="shared" si="613"/>
        <v>15617.81</v>
      </c>
      <c r="Y251" s="180">
        <v>0</v>
      </c>
      <c r="Z251" s="180">
        <v>0</v>
      </c>
      <c r="AA251" s="182">
        <f t="shared" si="614"/>
        <v>0</v>
      </c>
      <c r="AB251" s="180">
        <v>77.5</v>
      </c>
      <c r="AC251" s="180">
        <v>2184</v>
      </c>
      <c r="AD251" s="182">
        <f t="shared" si="615"/>
        <v>169260</v>
      </c>
      <c r="AE251" s="180">
        <v>0</v>
      </c>
      <c r="AF251" s="180">
        <v>0</v>
      </c>
      <c r="AG251" s="182">
        <f t="shared" si="616"/>
        <v>0</v>
      </c>
      <c r="AH251" s="180">
        <v>87.79</v>
      </c>
      <c r="AI251" s="180">
        <v>1789</v>
      </c>
      <c r="AJ251" s="182">
        <f t="shared" si="617"/>
        <v>157056.31</v>
      </c>
      <c r="AK251" s="180">
        <v>0</v>
      </c>
      <c r="AL251" s="180">
        <v>0</v>
      </c>
      <c r="AM251" s="182">
        <f t="shared" si="618"/>
        <v>0</v>
      </c>
      <c r="AN251" s="180">
        <v>101.22</v>
      </c>
      <c r="AO251" s="180">
        <v>1729.95</v>
      </c>
      <c r="AP251" s="182">
        <f t="shared" si="619"/>
        <v>175105.53899999999</v>
      </c>
      <c r="AQ251" s="180">
        <v>0</v>
      </c>
      <c r="AR251" s="180">
        <v>0</v>
      </c>
      <c r="AS251" s="182">
        <f t="shared" si="620"/>
        <v>0</v>
      </c>
      <c r="AT251" s="180">
        <v>112.51</v>
      </c>
      <c r="AU251" s="180">
        <v>92</v>
      </c>
      <c r="AV251" s="182">
        <f t="shared" si="621"/>
        <v>10350.92</v>
      </c>
      <c r="AW251" s="180">
        <v>0</v>
      </c>
      <c r="AX251" s="180">
        <v>0</v>
      </c>
      <c r="AY251" s="182">
        <f t="shared" si="622"/>
        <v>0</v>
      </c>
      <c r="AZ251" s="180">
        <v>136.19999999999999</v>
      </c>
      <c r="BA251" s="180">
        <v>2</v>
      </c>
      <c r="BB251" s="182">
        <f t="shared" si="623"/>
        <v>272.39999999999998</v>
      </c>
      <c r="BC251" s="180">
        <v>0</v>
      </c>
      <c r="BD251" s="180">
        <v>0</v>
      </c>
      <c r="BE251" s="182">
        <f t="shared" si="624"/>
        <v>0</v>
      </c>
      <c r="BF251" s="180">
        <v>146.61000000000001</v>
      </c>
      <c r="BG251" s="180">
        <v>2</v>
      </c>
      <c r="BH251" s="182">
        <f t="shared" si="625"/>
        <v>293.22000000000003</v>
      </c>
      <c r="BI251" s="180">
        <v>0</v>
      </c>
      <c r="BJ251" s="180">
        <v>0</v>
      </c>
      <c r="BK251" s="182">
        <f t="shared" si="626"/>
        <v>0</v>
      </c>
      <c r="BL251" s="180">
        <v>87.28</v>
      </c>
      <c r="BM251" s="180">
        <f t="shared" si="627"/>
        <v>6045.95</v>
      </c>
      <c r="BN251" s="182">
        <f t="shared" si="628"/>
        <v>527690.51599999995</v>
      </c>
      <c r="BO251" s="180">
        <v>0</v>
      </c>
      <c r="BP251" s="180">
        <f t="shared" si="629"/>
        <v>0</v>
      </c>
      <c r="BQ251" s="182">
        <f t="shared" si="630"/>
        <v>0</v>
      </c>
      <c r="BR251" s="180">
        <v>309504.53000000003</v>
      </c>
      <c r="BS251" s="180">
        <v>341137.93</v>
      </c>
      <c r="BT251" s="180">
        <v>54357</v>
      </c>
      <c r="BU251" s="180">
        <v>150162</v>
      </c>
      <c r="BV251" s="180">
        <v>29368744</v>
      </c>
      <c r="BW251" s="180">
        <v>0</v>
      </c>
      <c r="BX251" s="180">
        <v>299850.65999999997</v>
      </c>
      <c r="BY251" s="180">
        <v>29068893</v>
      </c>
      <c r="BZ251" s="180">
        <v>2.2000000000000002</v>
      </c>
      <c r="CA251" s="180">
        <v>99.8</v>
      </c>
    </row>
    <row r="252" spans="2:79" x14ac:dyDescent="0.2">
      <c r="B252" s="185" t="s">
        <v>785</v>
      </c>
      <c r="C252" s="185" t="s">
        <v>786</v>
      </c>
      <c r="D252" s="186"/>
      <c r="E252" s="185" t="s">
        <v>787</v>
      </c>
      <c r="F252" s="180">
        <v>52</v>
      </c>
      <c r="G252" s="180">
        <v>0</v>
      </c>
      <c r="H252" s="180">
        <v>97.72</v>
      </c>
      <c r="I252" s="181">
        <f>VLOOKUP($B252,'[2]A - Dwelling Stock'!$B$13:$AH$463,32,FALSE)</f>
        <v>6425</v>
      </c>
      <c r="J252" s="182">
        <f t="shared" si="609"/>
        <v>627851</v>
      </c>
      <c r="K252" s="180">
        <v>0</v>
      </c>
      <c r="L252" s="182">
        <f>VLOOKUP($C252,'[2]A - Dwelling Stock'!$C$13:$AH$463,32,FALSE)</f>
        <v>0</v>
      </c>
      <c r="M252" s="182">
        <f t="shared" si="631"/>
        <v>0</v>
      </c>
      <c r="N252" s="183">
        <v>97.72</v>
      </c>
      <c r="O252" s="181">
        <f>VLOOKUP($B252,'[2]A - Dwelling Stock'!$B$13:$AH$463,32,FALSE)</f>
        <v>6425</v>
      </c>
      <c r="P252" s="182">
        <f t="shared" si="610"/>
        <v>627851</v>
      </c>
      <c r="Q252" s="180">
        <v>0</v>
      </c>
      <c r="R252" s="182">
        <f>VLOOKUP($C252,'[2]A - Dwelling Stock'!$C$13:$AH$463,32,FALSE)</f>
        <v>0</v>
      </c>
      <c r="S252" s="182">
        <f t="shared" si="414"/>
        <v>0</v>
      </c>
      <c r="T252" s="182">
        <f t="shared" si="611"/>
        <v>627851</v>
      </c>
      <c r="U252" s="184">
        <f t="shared" si="612"/>
        <v>97.72</v>
      </c>
      <c r="V252" s="183">
        <v>76.53</v>
      </c>
      <c r="W252" s="182">
        <v>310</v>
      </c>
      <c r="X252" s="182">
        <f t="shared" si="613"/>
        <v>23724.3</v>
      </c>
      <c r="Y252" s="180">
        <v>0</v>
      </c>
      <c r="Z252" s="180">
        <v>0</v>
      </c>
      <c r="AA252" s="182">
        <f t="shared" si="614"/>
        <v>0</v>
      </c>
      <c r="AB252" s="180">
        <v>85.93</v>
      </c>
      <c r="AC252" s="180">
        <v>2291</v>
      </c>
      <c r="AD252" s="182">
        <f t="shared" si="615"/>
        <v>196865.63</v>
      </c>
      <c r="AE252" s="180">
        <v>0</v>
      </c>
      <c r="AF252" s="180">
        <v>0</v>
      </c>
      <c r="AG252" s="182">
        <f t="shared" si="616"/>
        <v>0</v>
      </c>
      <c r="AH252" s="180">
        <v>99.16</v>
      </c>
      <c r="AI252" s="180">
        <v>1780</v>
      </c>
      <c r="AJ252" s="182">
        <f t="shared" si="617"/>
        <v>176504.8</v>
      </c>
      <c r="AK252" s="180">
        <v>0</v>
      </c>
      <c r="AL252" s="180">
        <v>0</v>
      </c>
      <c r="AM252" s="182">
        <f t="shared" si="618"/>
        <v>0</v>
      </c>
      <c r="AN252" s="180">
        <v>112.23</v>
      </c>
      <c r="AO252" s="180">
        <v>1844</v>
      </c>
      <c r="AP252" s="182">
        <f t="shared" si="619"/>
        <v>206952.12</v>
      </c>
      <c r="AQ252" s="180">
        <v>0</v>
      </c>
      <c r="AR252" s="180">
        <v>0</v>
      </c>
      <c r="AS252" s="182">
        <f t="shared" si="620"/>
        <v>0</v>
      </c>
      <c r="AT252" s="180">
        <v>124.5</v>
      </c>
      <c r="AU252" s="180">
        <v>157</v>
      </c>
      <c r="AV252" s="182">
        <f t="shared" si="621"/>
        <v>19546.5</v>
      </c>
      <c r="AW252" s="180">
        <v>0</v>
      </c>
      <c r="AX252" s="180">
        <v>0</v>
      </c>
      <c r="AY252" s="182">
        <f t="shared" si="622"/>
        <v>0</v>
      </c>
      <c r="AZ252" s="180">
        <v>115</v>
      </c>
      <c r="BA252" s="180">
        <v>1</v>
      </c>
      <c r="BB252" s="182">
        <f t="shared" si="623"/>
        <v>115</v>
      </c>
      <c r="BC252" s="180">
        <v>0</v>
      </c>
      <c r="BD252" s="180">
        <v>0</v>
      </c>
      <c r="BE252" s="182">
        <f t="shared" si="624"/>
        <v>0</v>
      </c>
      <c r="BF252" s="180">
        <v>0</v>
      </c>
      <c r="BG252" s="180">
        <v>0</v>
      </c>
      <c r="BH252" s="182">
        <f t="shared" si="625"/>
        <v>0</v>
      </c>
      <c r="BI252" s="180">
        <v>0</v>
      </c>
      <c r="BJ252" s="180">
        <v>0</v>
      </c>
      <c r="BK252" s="182">
        <f t="shared" si="626"/>
        <v>0</v>
      </c>
      <c r="BL252" s="180">
        <v>97.72</v>
      </c>
      <c r="BM252" s="180">
        <f t="shared" si="627"/>
        <v>6383</v>
      </c>
      <c r="BN252" s="182">
        <f t="shared" si="628"/>
        <v>623746.76</v>
      </c>
      <c r="BO252" s="180">
        <v>0</v>
      </c>
      <c r="BP252" s="180">
        <f t="shared" si="629"/>
        <v>0</v>
      </c>
      <c r="BQ252" s="182">
        <f t="shared" si="630"/>
        <v>0</v>
      </c>
      <c r="BR252" s="180">
        <v>498785.1</v>
      </c>
      <c r="BS252" s="180">
        <v>261390.7</v>
      </c>
      <c r="BT252" s="180">
        <v>143880</v>
      </c>
      <c r="BU252" s="180">
        <v>51752</v>
      </c>
      <c r="BV252" s="180">
        <v>33575916.380000003</v>
      </c>
      <c r="BW252" s="180">
        <v>138388</v>
      </c>
      <c r="BX252" s="180">
        <v>248547</v>
      </c>
      <c r="BY252" s="180">
        <v>33188981</v>
      </c>
      <c r="BZ252" s="180">
        <v>2.2999999999999998</v>
      </c>
      <c r="CA252" s="180">
        <v>99.6</v>
      </c>
    </row>
    <row r="253" spans="2:79" x14ac:dyDescent="0.2">
      <c r="B253" s="185" t="s">
        <v>788</v>
      </c>
      <c r="C253" s="185" t="s">
        <v>789</v>
      </c>
      <c r="D253" s="186"/>
      <c r="E253" s="185" t="s">
        <v>790</v>
      </c>
      <c r="F253" s="180">
        <v>52</v>
      </c>
      <c r="G253" s="180">
        <v>0</v>
      </c>
      <c r="H253" s="180">
        <v>93.56</v>
      </c>
      <c r="I253" s="181">
        <f>VLOOKUP($B253,'[2]A - Dwelling Stock'!$B$13:$AH$463,32,FALSE)</f>
        <v>9583</v>
      </c>
      <c r="J253" s="182">
        <f t="shared" si="609"/>
        <v>896585.48</v>
      </c>
      <c r="K253" s="180">
        <v>0</v>
      </c>
      <c r="L253" s="182">
        <f>VLOOKUP($C253,'[2]A - Dwelling Stock'!$C$13:$AH$463,32,FALSE)</f>
        <v>0</v>
      </c>
      <c r="M253" s="182">
        <f t="shared" si="631"/>
        <v>0</v>
      </c>
      <c r="N253" s="183">
        <v>93.56</v>
      </c>
      <c r="O253" s="181">
        <f>VLOOKUP($B253,'[2]A - Dwelling Stock'!$B$13:$AH$463,32,FALSE)</f>
        <v>9583</v>
      </c>
      <c r="P253" s="182">
        <f t="shared" si="610"/>
        <v>896585.48</v>
      </c>
      <c r="Q253" s="180">
        <v>0</v>
      </c>
      <c r="R253" s="182">
        <f>VLOOKUP($C253,'[2]A - Dwelling Stock'!$C$13:$AH$463,32,FALSE)</f>
        <v>0</v>
      </c>
      <c r="S253" s="182">
        <f t="shared" si="414"/>
        <v>0</v>
      </c>
      <c r="T253" s="182">
        <f t="shared" si="611"/>
        <v>896585.48</v>
      </c>
      <c r="U253" s="184">
        <f t="shared" si="612"/>
        <v>93.56</v>
      </c>
      <c r="V253" s="183">
        <v>66.47</v>
      </c>
      <c r="W253" s="182">
        <v>410</v>
      </c>
      <c r="X253" s="182">
        <f t="shared" si="613"/>
        <v>27252.7</v>
      </c>
      <c r="Y253" s="180">
        <v>0</v>
      </c>
      <c r="Z253" s="180">
        <v>0</v>
      </c>
      <c r="AA253" s="182">
        <f t="shared" si="614"/>
        <v>0</v>
      </c>
      <c r="AB253" s="180">
        <v>79.08</v>
      </c>
      <c r="AC253" s="180">
        <v>2079</v>
      </c>
      <c r="AD253" s="182">
        <f t="shared" si="615"/>
        <v>164407.32</v>
      </c>
      <c r="AE253" s="180">
        <v>0</v>
      </c>
      <c r="AF253" s="180">
        <v>0</v>
      </c>
      <c r="AG253" s="182">
        <f t="shared" si="616"/>
        <v>0</v>
      </c>
      <c r="AH253" s="180">
        <v>92.12</v>
      </c>
      <c r="AI253" s="180">
        <v>3645</v>
      </c>
      <c r="AJ253" s="182">
        <f t="shared" si="617"/>
        <v>335777.4</v>
      </c>
      <c r="AK253" s="180">
        <v>0</v>
      </c>
      <c r="AL253" s="180">
        <v>0</v>
      </c>
      <c r="AM253" s="182">
        <f t="shared" si="618"/>
        <v>0</v>
      </c>
      <c r="AN253" s="180">
        <v>103.6</v>
      </c>
      <c r="AO253" s="180">
        <v>3073</v>
      </c>
      <c r="AP253" s="182">
        <f t="shared" si="619"/>
        <v>318362.8</v>
      </c>
      <c r="AQ253" s="180">
        <v>0</v>
      </c>
      <c r="AR253" s="180">
        <v>0</v>
      </c>
      <c r="AS253" s="182">
        <f t="shared" si="620"/>
        <v>0</v>
      </c>
      <c r="AT253" s="180">
        <v>113.1</v>
      </c>
      <c r="AU253" s="180">
        <v>339</v>
      </c>
      <c r="AV253" s="182">
        <f t="shared" si="621"/>
        <v>38340.9</v>
      </c>
      <c r="AW253" s="180">
        <v>0</v>
      </c>
      <c r="AX253" s="180">
        <v>0</v>
      </c>
      <c r="AY253" s="182">
        <f t="shared" si="622"/>
        <v>0</v>
      </c>
      <c r="AZ253" s="180">
        <v>122.55</v>
      </c>
      <c r="BA253" s="180">
        <v>26</v>
      </c>
      <c r="BB253" s="182">
        <f t="shared" si="623"/>
        <v>3186.2999999999997</v>
      </c>
      <c r="BC253" s="180">
        <v>0</v>
      </c>
      <c r="BD253" s="180">
        <v>0</v>
      </c>
      <c r="BE253" s="182">
        <f t="shared" si="624"/>
        <v>0</v>
      </c>
      <c r="BF253" s="180">
        <v>0</v>
      </c>
      <c r="BG253" s="180">
        <v>0</v>
      </c>
      <c r="BH253" s="182">
        <f t="shared" si="625"/>
        <v>0</v>
      </c>
      <c r="BI253" s="180">
        <v>0</v>
      </c>
      <c r="BJ253" s="180">
        <v>0</v>
      </c>
      <c r="BK253" s="182">
        <f t="shared" si="626"/>
        <v>0</v>
      </c>
      <c r="BL253" s="180">
        <v>92.67</v>
      </c>
      <c r="BM253" s="180">
        <f t="shared" si="627"/>
        <v>9572</v>
      </c>
      <c r="BN253" s="182">
        <f t="shared" si="628"/>
        <v>887037.24</v>
      </c>
      <c r="BO253" s="180">
        <v>0</v>
      </c>
      <c r="BP253" s="180">
        <f t="shared" si="629"/>
        <v>0</v>
      </c>
      <c r="BQ253" s="182">
        <f t="shared" si="630"/>
        <v>0</v>
      </c>
      <c r="BR253" s="180">
        <v>1508250.62</v>
      </c>
      <c r="BS253" s="180">
        <v>1805519.85</v>
      </c>
      <c r="BT253" s="180">
        <v>665799</v>
      </c>
      <c r="BU253" s="180">
        <v>46838</v>
      </c>
      <c r="BV253" s="180">
        <v>46479468.369999997</v>
      </c>
      <c r="BW253" s="180">
        <v>0</v>
      </c>
      <c r="BX253" s="180">
        <v>289128.59999999998</v>
      </c>
      <c r="BY253" s="180">
        <v>46190340</v>
      </c>
      <c r="BZ253" s="180">
        <v>7.1</v>
      </c>
      <c r="CA253" s="180">
        <v>98.6</v>
      </c>
    </row>
    <row r="254" spans="2:79" x14ac:dyDescent="0.2">
      <c r="B254" s="185" t="s">
        <v>791</v>
      </c>
      <c r="C254" s="185" t="s">
        <v>792</v>
      </c>
      <c r="D254" s="186"/>
      <c r="E254" s="185" t="s">
        <v>793</v>
      </c>
      <c r="F254" s="180">
        <v>0</v>
      </c>
      <c r="G254" s="180">
        <v>0</v>
      </c>
      <c r="H254" s="180">
        <v>0</v>
      </c>
      <c r="I254" s="181">
        <f>VLOOKUP($B254,'[2]A - Dwelling Stock'!$B$13:$AH$463,32,FALSE)</f>
        <v>0</v>
      </c>
      <c r="J254" s="182">
        <f t="shared" si="609"/>
        <v>0</v>
      </c>
      <c r="K254" s="180">
        <v>0</v>
      </c>
      <c r="L254" s="182">
        <f>VLOOKUP($C254,'[2]A - Dwelling Stock'!$C$13:$AH$463,32,FALSE)</f>
        <v>0</v>
      </c>
      <c r="M254" s="182">
        <f t="shared" si="631"/>
        <v>0</v>
      </c>
      <c r="N254" s="183">
        <v>0</v>
      </c>
      <c r="O254" s="181">
        <f>VLOOKUP($B254,'[2]A - Dwelling Stock'!$B$13:$AH$463,32,FALSE)</f>
        <v>0</v>
      </c>
      <c r="P254" s="182">
        <f t="shared" si="610"/>
        <v>0</v>
      </c>
      <c r="Q254" s="180">
        <v>0</v>
      </c>
      <c r="R254" s="182">
        <f>VLOOKUP($C254,'[2]A - Dwelling Stock'!$C$13:$AH$463,32,FALSE)</f>
        <v>0</v>
      </c>
      <c r="S254" s="182">
        <f t="shared" si="414"/>
        <v>0</v>
      </c>
      <c r="T254" s="182">
        <f t="shared" si="611"/>
        <v>0</v>
      </c>
      <c r="U254" s="184">
        <f t="shared" si="612"/>
        <v>0</v>
      </c>
      <c r="V254" s="183">
        <v>0</v>
      </c>
      <c r="W254" s="182">
        <v>0</v>
      </c>
      <c r="X254" s="182">
        <f t="shared" si="613"/>
        <v>0</v>
      </c>
      <c r="Y254" s="180">
        <v>0</v>
      </c>
      <c r="Z254" s="180">
        <v>0</v>
      </c>
      <c r="AA254" s="182">
        <f t="shared" si="614"/>
        <v>0</v>
      </c>
      <c r="AB254" s="180">
        <v>0</v>
      </c>
      <c r="AC254" s="180">
        <v>0</v>
      </c>
      <c r="AD254" s="182">
        <f t="shared" si="615"/>
        <v>0</v>
      </c>
      <c r="AE254" s="180">
        <v>0</v>
      </c>
      <c r="AF254" s="180">
        <v>0</v>
      </c>
      <c r="AG254" s="182">
        <f t="shared" si="616"/>
        <v>0</v>
      </c>
      <c r="AH254" s="180">
        <v>0</v>
      </c>
      <c r="AI254" s="180">
        <v>0</v>
      </c>
      <c r="AJ254" s="182">
        <f t="shared" si="617"/>
        <v>0</v>
      </c>
      <c r="AK254" s="180">
        <v>0</v>
      </c>
      <c r="AL254" s="180">
        <v>0</v>
      </c>
      <c r="AM254" s="182">
        <f t="shared" si="618"/>
        <v>0</v>
      </c>
      <c r="AN254" s="180">
        <v>0</v>
      </c>
      <c r="AO254" s="180">
        <v>0</v>
      </c>
      <c r="AP254" s="182">
        <f t="shared" si="619"/>
        <v>0</v>
      </c>
      <c r="AQ254" s="180">
        <v>0</v>
      </c>
      <c r="AR254" s="180">
        <v>0</v>
      </c>
      <c r="AS254" s="182">
        <f t="shared" si="620"/>
        <v>0</v>
      </c>
      <c r="AT254" s="180">
        <v>0</v>
      </c>
      <c r="AU254" s="180">
        <v>0</v>
      </c>
      <c r="AV254" s="182">
        <f t="shared" si="621"/>
        <v>0</v>
      </c>
      <c r="AW254" s="180">
        <v>0</v>
      </c>
      <c r="AX254" s="180">
        <v>0</v>
      </c>
      <c r="AY254" s="182">
        <f t="shared" si="622"/>
        <v>0</v>
      </c>
      <c r="AZ254" s="180">
        <v>0</v>
      </c>
      <c r="BA254" s="180">
        <v>0</v>
      </c>
      <c r="BB254" s="182">
        <f t="shared" si="623"/>
        <v>0</v>
      </c>
      <c r="BC254" s="180">
        <v>0</v>
      </c>
      <c r="BD254" s="180">
        <v>0</v>
      </c>
      <c r="BE254" s="182">
        <f t="shared" si="624"/>
        <v>0</v>
      </c>
      <c r="BF254" s="180">
        <v>0</v>
      </c>
      <c r="BG254" s="180">
        <v>0</v>
      </c>
      <c r="BH254" s="182">
        <f t="shared" si="625"/>
        <v>0</v>
      </c>
      <c r="BI254" s="180">
        <v>0</v>
      </c>
      <c r="BJ254" s="180">
        <v>0</v>
      </c>
      <c r="BK254" s="182">
        <f t="shared" si="626"/>
        <v>0</v>
      </c>
      <c r="BL254" s="180">
        <v>0</v>
      </c>
      <c r="BM254" s="180">
        <f t="shared" si="627"/>
        <v>0</v>
      </c>
      <c r="BN254" s="182">
        <f t="shared" si="628"/>
        <v>0</v>
      </c>
      <c r="BO254" s="180">
        <v>0</v>
      </c>
      <c r="BP254" s="180">
        <f t="shared" si="629"/>
        <v>0</v>
      </c>
      <c r="BQ254" s="182">
        <f t="shared" si="630"/>
        <v>0</v>
      </c>
      <c r="BR254" s="180">
        <v>0</v>
      </c>
      <c r="BS254" s="180">
        <v>0</v>
      </c>
      <c r="BT254" s="180">
        <v>0</v>
      </c>
      <c r="BU254" s="180">
        <v>0</v>
      </c>
      <c r="BV254" s="180">
        <v>0</v>
      </c>
      <c r="BW254" s="180">
        <v>0</v>
      </c>
      <c r="BX254" s="180">
        <v>0</v>
      </c>
      <c r="BY254" s="180">
        <v>0</v>
      </c>
      <c r="BZ254" s="180">
        <v>0</v>
      </c>
      <c r="CA254" s="180">
        <v>0</v>
      </c>
    </row>
    <row r="255" spans="2:79" x14ac:dyDescent="0.2">
      <c r="B255" s="185" t="s">
        <v>794</v>
      </c>
      <c r="C255" s="185" t="s">
        <v>795</v>
      </c>
      <c r="D255" s="186"/>
      <c r="E255" s="185" t="s">
        <v>796</v>
      </c>
      <c r="F255" s="180">
        <v>0</v>
      </c>
      <c r="G255" s="180">
        <v>0</v>
      </c>
      <c r="H255" s="180">
        <v>0</v>
      </c>
      <c r="I255" s="181">
        <f>VLOOKUP($B255,'[2]A - Dwelling Stock'!$B$13:$AH$463,32,FALSE)</f>
        <v>0</v>
      </c>
      <c r="J255" s="182">
        <f t="shared" si="609"/>
        <v>0</v>
      </c>
      <c r="K255" s="180">
        <v>0</v>
      </c>
      <c r="L255" s="182">
        <f>VLOOKUP($C255,'[2]A - Dwelling Stock'!$C$13:$AH$463,32,FALSE)</f>
        <v>0</v>
      </c>
      <c r="M255" s="182">
        <f t="shared" si="631"/>
        <v>0</v>
      </c>
      <c r="N255" s="183">
        <v>0</v>
      </c>
      <c r="O255" s="181">
        <f>VLOOKUP($B255,'[2]A - Dwelling Stock'!$B$13:$AH$463,32,FALSE)</f>
        <v>0</v>
      </c>
      <c r="P255" s="182">
        <f t="shared" si="610"/>
        <v>0</v>
      </c>
      <c r="Q255" s="180">
        <v>0</v>
      </c>
      <c r="R255" s="182">
        <f>VLOOKUP($C255,'[2]A - Dwelling Stock'!$C$13:$AH$463,32,FALSE)</f>
        <v>0</v>
      </c>
      <c r="S255" s="182">
        <f t="shared" si="414"/>
        <v>0</v>
      </c>
      <c r="T255" s="182">
        <f t="shared" si="611"/>
        <v>0</v>
      </c>
      <c r="U255" s="184">
        <f t="shared" si="612"/>
        <v>0</v>
      </c>
      <c r="V255" s="183">
        <v>0</v>
      </c>
      <c r="W255" s="233">
        <v>0</v>
      </c>
      <c r="X255" s="182">
        <f t="shared" si="613"/>
        <v>0</v>
      </c>
      <c r="Y255" s="180">
        <v>0</v>
      </c>
      <c r="Z255" s="189">
        <v>0</v>
      </c>
      <c r="AA255" s="182">
        <f t="shared" si="614"/>
        <v>0</v>
      </c>
      <c r="AB255" s="180">
        <v>0</v>
      </c>
      <c r="AC255" s="189">
        <v>0</v>
      </c>
      <c r="AD255" s="182">
        <f t="shared" si="615"/>
        <v>0</v>
      </c>
      <c r="AE255" s="180">
        <v>0</v>
      </c>
      <c r="AF255" s="189">
        <v>0</v>
      </c>
      <c r="AG255" s="182">
        <f t="shared" si="616"/>
        <v>0</v>
      </c>
      <c r="AH255" s="180">
        <v>0</v>
      </c>
      <c r="AI255" s="189">
        <v>0</v>
      </c>
      <c r="AJ255" s="182">
        <f t="shared" si="617"/>
        <v>0</v>
      </c>
      <c r="AK255" s="180">
        <v>0</v>
      </c>
      <c r="AL255" s="189">
        <v>0</v>
      </c>
      <c r="AM255" s="182">
        <f t="shared" si="618"/>
        <v>0</v>
      </c>
      <c r="AN255" s="180">
        <v>0</v>
      </c>
      <c r="AO255" s="189">
        <v>0</v>
      </c>
      <c r="AP255" s="182">
        <f t="shared" si="619"/>
        <v>0</v>
      </c>
      <c r="AQ255" s="180">
        <v>0</v>
      </c>
      <c r="AR255" s="189">
        <v>0</v>
      </c>
      <c r="AS255" s="182">
        <f t="shared" si="620"/>
        <v>0</v>
      </c>
      <c r="AT255" s="180">
        <v>0</v>
      </c>
      <c r="AU255" s="189">
        <v>0</v>
      </c>
      <c r="AV255" s="182">
        <f t="shared" si="621"/>
        <v>0</v>
      </c>
      <c r="AW255" s="180">
        <v>0</v>
      </c>
      <c r="AX255" s="189">
        <v>0</v>
      </c>
      <c r="AY255" s="182">
        <f t="shared" si="622"/>
        <v>0</v>
      </c>
      <c r="AZ255" s="180">
        <v>0</v>
      </c>
      <c r="BA255" s="189">
        <v>0</v>
      </c>
      <c r="BB255" s="182">
        <f t="shared" si="623"/>
        <v>0</v>
      </c>
      <c r="BC255" s="180">
        <v>0</v>
      </c>
      <c r="BD255" s="189">
        <v>0</v>
      </c>
      <c r="BE255" s="182">
        <f t="shared" si="624"/>
        <v>0</v>
      </c>
      <c r="BF255" s="180">
        <v>0</v>
      </c>
      <c r="BG255" s="189">
        <v>0</v>
      </c>
      <c r="BH255" s="182">
        <f t="shared" si="625"/>
        <v>0</v>
      </c>
      <c r="BI255" s="180">
        <v>0</v>
      </c>
      <c r="BJ255" s="189">
        <v>0</v>
      </c>
      <c r="BK255" s="182">
        <f t="shared" si="626"/>
        <v>0</v>
      </c>
      <c r="BL255" s="180">
        <v>0</v>
      </c>
      <c r="BM255" s="180">
        <f t="shared" si="627"/>
        <v>0</v>
      </c>
      <c r="BN255" s="182">
        <f t="shared" si="628"/>
        <v>0</v>
      </c>
      <c r="BO255" s="180">
        <v>0</v>
      </c>
      <c r="BP255" s="180">
        <f t="shared" si="629"/>
        <v>0</v>
      </c>
      <c r="BQ255" s="182">
        <f t="shared" si="630"/>
        <v>0</v>
      </c>
      <c r="BR255" s="180">
        <v>0</v>
      </c>
      <c r="BS255" s="180">
        <v>0</v>
      </c>
      <c r="BT255" s="180">
        <v>0</v>
      </c>
      <c r="BU255" s="180">
        <v>0</v>
      </c>
      <c r="BV255" s="180">
        <v>0</v>
      </c>
      <c r="BW255" s="180">
        <v>0</v>
      </c>
      <c r="BX255" s="180">
        <v>0</v>
      </c>
      <c r="BY255" s="180">
        <v>0</v>
      </c>
      <c r="BZ255" s="180">
        <v>0</v>
      </c>
      <c r="CA255" s="180">
        <v>0</v>
      </c>
    </row>
    <row r="256" spans="2:79" x14ac:dyDescent="0.2">
      <c r="B256" s="185" t="s">
        <v>797</v>
      </c>
      <c r="C256" s="185" t="s">
        <v>798</v>
      </c>
      <c r="D256" s="186"/>
      <c r="E256" s="185" t="s">
        <v>799</v>
      </c>
      <c r="F256" s="180">
        <v>48</v>
      </c>
      <c r="G256" s="188">
        <v>0</v>
      </c>
      <c r="H256" s="180">
        <v>89.2</v>
      </c>
      <c r="I256" s="181">
        <f>VLOOKUP($B256,'[2]A - Dwelling Stock'!$B$13:$AH$463,32,FALSE)</f>
        <v>3186</v>
      </c>
      <c r="J256" s="182">
        <f t="shared" si="609"/>
        <v>284191.2</v>
      </c>
      <c r="K256" s="180">
        <v>0</v>
      </c>
      <c r="L256" s="182">
        <f>VLOOKUP($C256,'[2]A - Dwelling Stock'!$C$13:$AH$463,32,FALSE)</f>
        <v>31</v>
      </c>
      <c r="M256" s="182">
        <f t="shared" si="631"/>
        <v>0</v>
      </c>
      <c r="N256" s="183">
        <v>82.34</v>
      </c>
      <c r="O256" s="181">
        <f>VLOOKUP($B256,'[2]A - Dwelling Stock'!$B$13:$AH$463,32,FALSE)</f>
        <v>3186</v>
      </c>
      <c r="P256" s="182">
        <f t="shared" si="610"/>
        <v>262335.24</v>
      </c>
      <c r="Q256" s="188">
        <v>0</v>
      </c>
      <c r="R256" s="182">
        <f>VLOOKUP($C256,'[2]A - Dwelling Stock'!$C$13:$AH$463,32,FALSE)</f>
        <v>31</v>
      </c>
      <c r="S256" s="182">
        <f t="shared" ref="S256:S319" si="632">R256*Q256</f>
        <v>0</v>
      </c>
      <c r="T256" s="182">
        <f t="shared" si="611"/>
        <v>262335.24</v>
      </c>
      <c r="U256" s="184">
        <f t="shared" si="612"/>
        <v>81.546546471868197</v>
      </c>
      <c r="V256" s="183">
        <v>68.489999999999995</v>
      </c>
      <c r="W256" s="182">
        <v>267</v>
      </c>
      <c r="X256" s="182">
        <f t="shared" si="613"/>
        <v>18286.829999999998</v>
      </c>
      <c r="Y256" s="188">
        <v>0</v>
      </c>
      <c r="Z256" s="189">
        <v>0</v>
      </c>
      <c r="AA256" s="182">
        <f t="shared" si="614"/>
        <v>0</v>
      </c>
      <c r="AB256" s="180">
        <v>81.39</v>
      </c>
      <c r="AC256" s="180">
        <v>932</v>
      </c>
      <c r="AD256" s="182">
        <f t="shared" si="615"/>
        <v>75855.48</v>
      </c>
      <c r="AE256" s="188">
        <v>0</v>
      </c>
      <c r="AF256" s="189">
        <v>0</v>
      </c>
      <c r="AG256" s="182">
        <f t="shared" si="616"/>
        <v>0</v>
      </c>
      <c r="AH256" s="180">
        <v>91.85</v>
      </c>
      <c r="AI256" s="180">
        <v>1049</v>
      </c>
      <c r="AJ256" s="182">
        <f t="shared" si="617"/>
        <v>96350.65</v>
      </c>
      <c r="AK256" s="188">
        <v>0</v>
      </c>
      <c r="AL256" s="180">
        <v>13</v>
      </c>
      <c r="AM256" s="182">
        <f t="shared" si="618"/>
        <v>0</v>
      </c>
      <c r="AN256" s="180">
        <v>102.2</v>
      </c>
      <c r="AO256" s="180">
        <v>926</v>
      </c>
      <c r="AP256" s="182">
        <f t="shared" si="619"/>
        <v>94637.2</v>
      </c>
      <c r="AQ256" s="188">
        <v>0</v>
      </c>
      <c r="AR256" s="180">
        <v>18</v>
      </c>
      <c r="AS256" s="182">
        <f t="shared" si="620"/>
        <v>0</v>
      </c>
      <c r="AT256" s="180">
        <v>114.07</v>
      </c>
      <c r="AU256" s="180">
        <v>9</v>
      </c>
      <c r="AV256" s="182">
        <f t="shared" si="621"/>
        <v>1026.6299999999999</v>
      </c>
      <c r="AW256" s="188">
        <v>0</v>
      </c>
      <c r="AX256" s="189">
        <v>0</v>
      </c>
      <c r="AY256" s="182">
        <f t="shared" si="622"/>
        <v>0</v>
      </c>
      <c r="AZ256" s="180">
        <v>99.55</v>
      </c>
      <c r="BA256" s="180">
        <v>2</v>
      </c>
      <c r="BB256" s="182">
        <f t="shared" si="623"/>
        <v>199.1</v>
      </c>
      <c r="BC256" s="188">
        <v>0</v>
      </c>
      <c r="BD256" s="189">
        <v>0</v>
      </c>
      <c r="BE256" s="182">
        <f t="shared" si="624"/>
        <v>0</v>
      </c>
      <c r="BF256" s="180">
        <v>139.22</v>
      </c>
      <c r="BG256" s="180">
        <v>1</v>
      </c>
      <c r="BH256" s="182">
        <f t="shared" si="625"/>
        <v>139.22</v>
      </c>
      <c r="BI256" s="188">
        <v>0</v>
      </c>
      <c r="BJ256" s="189">
        <v>0</v>
      </c>
      <c r="BK256" s="182">
        <f t="shared" si="626"/>
        <v>0</v>
      </c>
      <c r="BL256" s="180">
        <v>89.95</v>
      </c>
      <c r="BM256" s="180">
        <f t="shared" si="627"/>
        <v>3186</v>
      </c>
      <c r="BN256" s="182">
        <f t="shared" si="628"/>
        <v>286580.7</v>
      </c>
      <c r="BO256" s="188">
        <v>0</v>
      </c>
      <c r="BP256" s="180">
        <f t="shared" si="629"/>
        <v>31</v>
      </c>
      <c r="BQ256" s="182">
        <f t="shared" si="630"/>
        <v>0</v>
      </c>
      <c r="BR256" s="180">
        <v>179202.01</v>
      </c>
      <c r="BS256" s="180">
        <v>177408.4</v>
      </c>
      <c r="BT256" s="180">
        <v>159864</v>
      </c>
      <c r="BU256" s="180">
        <v>14519</v>
      </c>
      <c r="BV256" s="180">
        <v>14387440.949999999</v>
      </c>
      <c r="BW256" s="180">
        <v>61018.95</v>
      </c>
      <c r="BX256" s="180">
        <v>350139.04</v>
      </c>
      <c r="BY256" s="180">
        <v>13976283</v>
      </c>
      <c r="BZ256" s="180">
        <v>2.5</v>
      </c>
      <c r="CA256" s="180">
        <v>98.9</v>
      </c>
    </row>
    <row r="257" spans="2:79" x14ac:dyDescent="0.2">
      <c r="B257" s="185" t="s">
        <v>800</v>
      </c>
      <c r="C257" s="185" t="s">
        <v>801</v>
      </c>
      <c r="D257" s="186"/>
      <c r="E257" s="185" t="s">
        <v>802</v>
      </c>
      <c r="F257" s="180">
        <v>52</v>
      </c>
      <c r="G257" s="180">
        <v>52</v>
      </c>
      <c r="H257" s="180">
        <v>101.26</v>
      </c>
      <c r="I257" s="181">
        <f>VLOOKUP($B257,'[2]A - Dwelling Stock'!$B$13:$AH$463,32,FALSE)</f>
        <v>2886</v>
      </c>
      <c r="J257" s="182">
        <f t="shared" si="609"/>
        <v>292236.36</v>
      </c>
      <c r="K257" s="180">
        <v>149.30000000000001</v>
      </c>
      <c r="L257" s="182">
        <f>VLOOKUP($C257,'[2]A - Dwelling Stock'!$C$13:$AH$463,32,FALSE)</f>
        <v>18</v>
      </c>
      <c r="M257" s="182">
        <f t="shared" si="631"/>
        <v>2687.4</v>
      </c>
      <c r="N257" s="183">
        <v>101.26</v>
      </c>
      <c r="O257" s="181">
        <f>VLOOKUP($B257,'[2]A - Dwelling Stock'!$B$13:$AH$463,32,FALSE)</f>
        <v>2886</v>
      </c>
      <c r="P257" s="182">
        <f t="shared" si="610"/>
        <v>292236.36</v>
      </c>
      <c r="Q257" s="180">
        <v>149.30000000000001</v>
      </c>
      <c r="R257" s="182">
        <f>VLOOKUP($C257,'[2]A - Dwelling Stock'!$C$13:$AH$463,32,FALSE)</f>
        <v>18</v>
      </c>
      <c r="S257" s="182">
        <f t="shared" si="632"/>
        <v>2687.4</v>
      </c>
      <c r="T257" s="182">
        <f t="shared" si="611"/>
        <v>294923.76</v>
      </c>
      <c r="U257" s="184">
        <f t="shared" si="612"/>
        <v>101.55776859504132</v>
      </c>
      <c r="V257" s="183">
        <v>74.83</v>
      </c>
      <c r="W257" s="182">
        <v>40</v>
      </c>
      <c r="X257" s="182">
        <f t="shared" si="613"/>
        <v>2993.2</v>
      </c>
      <c r="Y257" s="180">
        <v>129.21</v>
      </c>
      <c r="Z257" s="180">
        <v>0</v>
      </c>
      <c r="AA257" s="182">
        <f t="shared" si="614"/>
        <v>0</v>
      </c>
      <c r="AB257" s="180">
        <v>83.6</v>
      </c>
      <c r="AC257" s="180">
        <v>533</v>
      </c>
      <c r="AD257" s="182">
        <f t="shared" si="615"/>
        <v>44558.799999999996</v>
      </c>
      <c r="AE257" s="180">
        <v>125.79</v>
      </c>
      <c r="AF257" s="180">
        <v>6</v>
      </c>
      <c r="AG257" s="182">
        <f t="shared" si="616"/>
        <v>754.74</v>
      </c>
      <c r="AH257" s="180">
        <v>90.25</v>
      </c>
      <c r="AI257" s="180">
        <v>1160</v>
      </c>
      <c r="AJ257" s="182">
        <f t="shared" si="617"/>
        <v>104690</v>
      </c>
      <c r="AK257" s="180">
        <v>155.11000000000001</v>
      </c>
      <c r="AL257" s="180">
        <v>10</v>
      </c>
      <c r="AM257" s="182">
        <f t="shared" si="618"/>
        <v>1551.1000000000001</v>
      </c>
      <c r="AN257" s="180">
        <v>111.4</v>
      </c>
      <c r="AO257" s="180">
        <v>1103</v>
      </c>
      <c r="AP257" s="182">
        <f t="shared" si="619"/>
        <v>122874.20000000001</v>
      </c>
      <c r="AQ257" s="180">
        <v>190.8</v>
      </c>
      <c r="AR257" s="180">
        <v>2</v>
      </c>
      <c r="AS257" s="182">
        <f t="shared" si="620"/>
        <v>381.6</v>
      </c>
      <c r="AT257" s="180">
        <v>122.63</v>
      </c>
      <c r="AU257" s="180">
        <v>49</v>
      </c>
      <c r="AV257" s="182">
        <f t="shared" si="621"/>
        <v>6008.87</v>
      </c>
      <c r="AW257" s="180">
        <v>0</v>
      </c>
      <c r="AX257" s="180">
        <v>0</v>
      </c>
      <c r="AY257" s="182">
        <f t="shared" si="622"/>
        <v>0</v>
      </c>
      <c r="AZ257" s="180">
        <v>115.61</v>
      </c>
      <c r="BA257" s="180">
        <v>1</v>
      </c>
      <c r="BB257" s="182">
        <f t="shared" si="623"/>
        <v>115.61</v>
      </c>
      <c r="BC257" s="180">
        <v>0</v>
      </c>
      <c r="BD257" s="180">
        <v>0</v>
      </c>
      <c r="BE257" s="182">
        <f t="shared" si="624"/>
        <v>0</v>
      </c>
      <c r="BF257" s="180">
        <v>0</v>
      </c>
      <c r="BG257" s="180">
        <v>0</v>
      </c>
      <c r="BH257" s="182">
        <f t="shared" si="625"/>
        <v>0</v>
      </c>
      <c r="BI257" s="180">
        <v>0</v>
      </c>
      <c r="BJ257" s="180">
        <v>0</v>
      </c>
      <c r="BK257" s="182">
        <f t="shared" si="626"/>
        <v>0</v>
      </c>
      <c r="BL257" s="180">
        <v>101.26</v>
      </c>
      <c r="BM257" s="180">
        <f t="shared" si="627"/>
        <v>2886</v>
      </c>
      <c r="BN257" s="182">
        <f t="shared" si="628"/>
        <v>292236.36</v>
      </c>
      <c r="BO257" s="180">
        <v>149.30000000000001</v>
      </c>
      <c r="BP257" s="180">
        <f t="shared" si="629"/>
        <v>18</v>
      </c>
      <c r="BQ257" s="182">
        <f t="shared" si="630"/>
        <v>2687.4</v>
      </c>
      <c r="BR257" s="180">
        <v>424031.55</v>
      </c>
      <c r="BS257" s="180">
        <v>65544.2</v>
      </c>
      <c r="BT257" s="180">
        <v>424031</v>
      </c>
      <c r="BU257" s="180">
        <v>42296</v>
      </c>
      <c r="BV257" s="180">
        <v>14838444.189999999</v>
      </c>
      <c r="BW257" s="180">
        <v>93951.63</v>
      </c>
      <c r="BX257" s="180">
        <v>343935.57</v>
      </c>
      <c r="BY257" s="180">
        <v>14400557</v>
      </c>
      <c r="BZ257" s="180">
        <v>3.3</v>
      </c>
      <c r="CA257" s="180">
        <v>97.1</v>
      </c>
    </row>
    <row r="258" spans="2:79" x14ac:dyDescent="0.2">
      <c r="F258" s="180"/>
      <c r="G258" s="180"/>
      <c r="H258" s="180"/>
      <c r="I258" s="181"/>
      <c r="J258" s="182"/>
      <c r="K258" s="180"/>
      <c r="L258" s="182"/>
      <c r="M258" s="182">
        <f t="shared" si="631"/>
        <v>0</v>
      </c>
      <c r="N258" s="183"/>
      <c r="O258" s="181"/>
      <c r="P258" s="182"/>
      <c r="Q258" s="180"/>
      <c r="R258" s="182"/>
      <c r="S258" s="182">
        <f t="shared" si="632"/>
        <v>0</v>
      </c>
      <c r="T258" s="182"/>
      <c r="U258" s="182"/>
      <c r="V258" s="183"/>
      <c r="W258" s="182"/>
      <c r="X258" s="182"/>
      <c r="Y258" s="180"/>
      <c r="Z258" s="180"/>
      <c r="AA258" s="182"/>
      <c r="AB258" s="180"/>
      <c r="AC258" s="180"/>
      <c r="AD258" s="182"/>
      <c r="AE258" s="180"/>
      <c r="AF258" s="180"/>
      <c r="AG258" s="182"/>
      <c r="AH258" s="180"/>
      <c r="AI258" s="180"/>
      <c r="AJ258" s="182"/>
      <c r="AK258" s="180"/>
      <c r="AL258" s="180"/>
      <c r="AM258" s="182"/>
      <c r="AN258" s="180"/>
      <c r="AO258" s="180"/>
      <c r="AP258" s="182"/>
      <c r="AQ258" s="180"/>
      <c r="AR258" s="180"/>
      <c r="AS258" s="182"/>
      <c r="AT258" s="180"/>
      <c r="AU258" s="180"/>
      <c r="AV258" s="182"/>
      <c r="AW258" s="180"/>
      <c r="AX258" s="180"/>
      <c r="AY258" s="182"/>
      <c r="AZ258" s="180"/>
      <c r="BA258" s="180"/>
      <c r="BB258" s="182"/>
      <c r="BC258" s="180"/>
      <c r="BD258" s="180"/>
      <c r="BE258" s="182"/>
      <c r="BF258" s="180"/>
      <c r="BG258" s="180"/>
      <c r="BH258" s="182"/>
      <c r="BI258" s="180"/>
      <c r="BJ258" s="180"/>
      <c r="BK258" s="182"/>
      <c r="BL258" s="180"/>
      <c r="BM258" s="180"/>
      <c r="BN258" s="182"/>
      <c r="BO258" s="180"/>
      <c r="BP258" s="180"/>
      <c r="BQ258" s="182"/>
      <c r="BR258" s="234"/>
      <c r="BS258" s="234"/>
      <c r="BT258" s="180"/>
      <c r="BU258" s="180"/>
      <c r="BV258" s="234"/>
      <c r="BW258" s="234"/>
      <c r="BX258" s="234"/>
      <c r="BY258" s="180"/>
      <c r="BZ258" s="235"/>
      <c r="CA258" s="236"/>
    </row>
    <row r="259" spans="2:79" s="203" customFormat="1" x14ac:dyDescent="0.2">
      <c r="B259" s="204"/>
      <c r="C259" s="204" t="s">
        <v>803</v>
      </c>
      <c r="D259" s="205" t="s">
        <v>804</v>
      </c>
      <c r="E259" s="204"/>
      <c r="F259" s="206" t="e">
        <v>#N/A</v>
      </c>
      <c r="G259" s="206" t="e">
        <v>#N/A</v>
      </c>
      <c r="H259" s="206" t="e">
        <v>#N/A</v>
      </c>
      <c r="I259" s="207">
        <f>VLOOKUP($C259,'[2]A - Dwelling Stock'!$C$13:$AH$463,31,FALSE)</f>
        <v>9608</v>
      </c>
      <c r="J259" s="208">
        <f>SUM(J260:J265)/I259</f>
        <v>86.025391340549547</v>
      </c>
      <c r="K259" s="206" t="e">
        <v>#N/A</v>
      </c>
      <c r="L259" s="195">
        <f>VLOOKUP($C259,'[2]A - Dwelling Stock'!$C$13:$AH$463,32,FALSE)</f>
        <v>20</v>
      </c>
      <c r="M259" s="208">
        <f>SUM(M260:M265)/L259</f>
        <v>109.07899999999999</v>
      </c>
      <c r="N259" s="209" t="e">
        <v>#N/A</v>
      </c>
      <c r="O259" s="207">
        <f>VLOOKUP($C259,'[2]A - Dwelling Stock'!$C$13:$AH$463,31,FALSE)</f>
        <v>9608</v>
      </c>
      <c r="P259" s="208">
        <f>SUM(P260:P265)/O259</f>
        <v>82.806731890091598</v>
      </c>
      <c r="Q259" s="206" t="e">
        <v>#N/A</v>
      </c>
      <c r="R259" s="195">
        <f>VLOOKUP($C259,'[2]A - Dwelling Stock'!$C$13:$AH$463,32,FALSE)</f>
        <v>20</v>
      </c>
      <c r="S259" s="208">
        <f>SUM(S260:S265)/R259</f>
        <v>107.771</v>
      </c>
      <c r="T259" s="208"/>
      <c r="U259" s="208">
        <f>SUM(T260:T265)/(O259+R259)</f>
        <v>82.858589530535951</v>
      </c>
      <c r="V259" s="209" t="e">
        <v>#N/A</v>
      </c>
      <c r="W259" s="210">
        <f t="shared" ref="W259" si="633">SUM(W260:W265)</f>
        <v>233</v>
      </c>
      <c r="X259" s="208">
        <f>SUM(X260:X265)/W259</f>
        <v>65.110300429184548</v>
      </c>
      <c r="Y259" s="206" t="e">
        <v>#N/A</v>
      </c>
      <c r="Z259" s="211">
        <f t="shared" ref="Z259" si="634">SUM(Z260:Z265)</f>
        <v>0</v>
      </c>
      <c r="AA259" s="208">
        <v>0</v>
      </c>
      <c r="AB259" s="206" t="e">
        <v>#N/A</v>
      </c>
      <c r="AC259" s="211">
        <f t="shared" ref="AC259" si="635">SUM(AC260:AC265)</f>
        <v>2884</v>
      </c>
      <c r="AD259" s="208">
        <f>SUM(AD260:AD265)/AC259</f>
        <v>72.967402912621353</v>
      </c>
      <c r="AE259" s="206" t="e">
        <v>#N/A</v>
      </c>
      <c r="AF259" s="211">
        <f t="shared" ref="AF259" si="636">SUM(AF260:AF265)</f>
        <v>12</v>
      </c>
      <c r="AG259" s="208">
        <f>SUM(AG260:AG265)/AF259</f>
        <v>89.23</v>
      </c>
      <c r="AH259" s="206" t="e">
        <v>#N/A</v>
      </c>
      <c r="AI259" s="211">
        <f t="shared" ref="AI259" si="637">SUM(AI260:AI265)</f>
        <v>3223</v>
      </c>
      <c r="AJ259" s="208">
        <f>SUM(AJ260:AJ265)/AI259</f>
        <v>82.558135277691591</v>
      </c>
      <c r="AK259" s="206" t="e">
        <v>#N/A</v>
      </c>
      <c r="AL259" s="211">
        <f t="shared" ref="AL259" si="638">SUM(AL260:AL265)</f>
        <v>4</v>
      </c>
      <c r="AM259" s="208">
        <f>SUM(AM260:AM265)/AL259</f>
        <v>123.58</v>
      </c>
      <c r="AN259" s="206" t="e">
        <v>#N/A</v>
      </c>
      <c r="AO259" s="211">
        <f t="shared" ref="AO259" si="639">SUM(AO260:AO265)</f>
        <v>3062</v>
      </c>
      <c r="AP259" s="208">
        <f>SUM(AP260:AP265)/AO259</f>
        <v>92.344291312867398</v>
      </c>
      <c r="AQ259" s="206" t="e">
        <v>#N/A</v>
      </c>
      <c r="AR259" s="211">
        <f t="shared" ref="AR259" si="640">SUM(AR260:AR265)</f>
        <v>4</v>
      </c>
      <c r="AS259" s="208">
        <f>SUM(AS260:AS265)/AR259</f>
        <v>147.58999999999997</v>
      </c>
      <c r="AT259" s="206" t="e">
        <v>#N/A</v>
      </c>
      <c r="AU259" s="211">
        <f t="shared" ref="AU259" si="641">SUM(AU260:AU265)</f>
        <v>196</v>
      </c>
      <c r="AV259" s="208">
        <f>SUM(AV260:AV265)/AU259</f>
        <v>100.81346938775509</v>
      </c>
      <c r="AW259" s="206" t="e">
        <v>#N/A</v>
      </c>
      <c r="AX259" s="211">
        <f t="shared" ref="AX259" si="642">SUM(AX260:AX265)</f>
        <v>0</v>
      </c>
      <c r="AY259" s="208">
        <v>0</v>
      </c>
      <c r="AZ259" s="206" t="e">
        <v>#N/A</v>
      </c>
      <c r="BA259" s="211">
        <f t="shared" ref="BA259" si="643">SUM(BA260:BA265)</f>
        <v>9</v>
      </c>
      <c r="BB259" s="208">
        <f>SUM(BB260:BB265)/BA259</f>
        <v>113.57444444444444</v>
      </c>
      <c r="BC259" s="206" t="e">
        <v>#N/A</v>
      </c>
      <c r="BD259" s="211">
        <f t="shared" ref="BD259" si="644">SUM(BD260:BD265)</f>
        <v>0</v>
      </c>
      <c r="BE259" s="208">
        <v>0</v>
      </c>
      <c r="BF259" s="206" t="e">
        <v>#N/A</v>
      </c>
      <c r="BG259" s="211">
        <f t="shared" ref="BG259" si="645">SUM(BG260:BG265)</f>
        <v>1</v>
      </c>
      <c r="BH259" s="208">
        <f>SUM(BH260:BH265)/BG259</f>
        <v>127.99</v>
      </c>
      <c r="BI259" s="206" t="e">
        <v>#N/A</v>
      </c>
      <c r="BJ259" s="211">
        <f t="shared" ref="BJ259" si="646">SUM(BJ260:BJ265)</f>
        <v>0</v>
      </c>
      <c r="BK259" s="208">
        <v>0</v>
      </c>
      <c r="BL259" s="206" t="e">
        <v>#N/A</v>
      </c>
      <c r="BM259" s="206">
        <f>SUM(BM260:BM265)</f>
        <v>9608</v>
      </c>
      <c r="BN259" s="208">
        <f>SUM(BN260:BN265)/BM259</f>
        <v>82.806731890091598</v>
      </c>
      <c r="BO259" s="206" t="e">
        <v>#N/A</v>
      </c>
      <c r="BP259" s="206">
        <f>SUM(BP260:BP265)</f>
        <v>20</v>
      </c>
      <c r="BQ259" s="208">
        <f>SUM(BQ260:BQ265)/BP259</f>
        <v>107.771</v>
      </c>
      <c r="BR259" s="206" t="e">
        <v>#N/A</v>
      </c>
      <c r="BS259" s="206" t="e">
        <v>#N/A</v>
      </c>
      <c r="BT259" s="206" t="e">
        <v>#N/A</v>
      </c>
      <c r="BU259" s="206" t="e">
        <v>#N/A</v>
      </c>
      <c r="BV259" s="206" t="e">
        <v>#N/A</v>
      </c>
      <c r="BW259" s="206" t="e">
        <v>#N/A</v>
      </c>
      <c r="BX259" s="206" t="e">
        <v>#N/A</v>
      </c>
      <c r="BY259" s="206" t="e">
        <v>#N/A</v>
      </c>
      <c r="BZ259" s="206" t="e">
        <v>#N/A</v>
      </c>
      <c r="CA259" s="206" t="e">
        <v>#N/A</v>
      </c>
    </row>
    <row r="260" spans="2:79" x14ac:dyDescent="0.2">
      <c r="B260" s="185" t="s">
        <v>805</v>
      </c>
      <c r="C260" s="185" t="s">
        <v>806</v>
      </c>
      <c r="D260" s="186"/>
      <c r="E260" s="185" t="s">
        <v>807</v>
      </c>
      <c r="F260" s="180">
        <v>48</v>
      </c>
      <c r="G260" s="180">
        <v>48</v>
      </c>
      <c r="H260" s="180">
        <v>89.12</v>
      </c>
      <c r="I260" s="181">
        <f>VLOOKUP($B260,'[2]A - Dwelling Stock'!$B$13:$AH$463,32,FALSE)</f>
        <v>4508</v>
      </c>
      <c r="J260" s="182">
        <f t="shared" ref="J260:J265" si="647">I260*H260</f>
        <v>401752.96</v>
      </c>
      <c r="K260" s="180">
        <v>170</v>
      </c>
      <c r="L260" s="182">
        <f>VLOOKUP($C260,'[2]A - Dwelling Stock'!$C$13:$AH$463,32,FALSE)</f>
        <v>2</v>
      </c>
      <c r="M260" s="182">
        <f t="shared" si="631"/>
        <v>340</v>
      </c>
      <c r="N260" s="183">
        <v>82.26</v>
      </c>
      <c r="O260" s="181">
        <f>VLOOKUP($B260,'[2]A - Dwelling Stock'!$B$13:$AH$463,32,FALSE)</f>
        <v>4508</v>
      </c>
      <c r="P260" s="182">
        <f t="shared" ref="P260:P265" si="648">O260*N260</f>
        <v>370828.08</v>
      </c>
      <c r="Q260" s="180">
        <v>156.91999999999999</v>
      </c>
      <c r="R260" s="182">
        <f>VLOOKUP($C260,'[2]A - Dwelling Stock'!$C$13:$AH$463,32,FALSE)</f>
        <v>2</v>
      </c>
      <c r="S260" s="182">
        <f t="shared" si="632"/>
        <v>313.83999999999997</v>
      </c>
      <c r="T260" s="182">
        <f t="shared" ref="T260:T265" si="649">IF(O260=0,0,(P260+S260))</f>
        <v>371141.92000000004</v>
      </c>
      <c r="U260" s="184">
        <f t="shared" ref="U260:U265" si="650">IF(O260=0,0,T260/(O260+R260))</f>
        <v>82.293108647450126</v>
      </c>
      <c r="V260" s="183">
        <v>67.98</v>
      </c>
      <c r="W260" s="182">
        <v>65</v>
      </c>
      <c r="X260" s="182">
        <f t="shared" ref="X260:X265" si="651">W260*V260</f>
        <v>4418.7</v>
      </c>
      <c r="Y260" s="180">
        <v>0</v>
      </c>
      <c r="Z260" s="180">
        <v>0</v>
      </c>
      <c r="AA260" s="182">
        <f t="shared" ref="AA260:AA265" si="652">Z260*Y260</f>
        <v>0</v>
      </c>
      <c r="AB260" s="180">
        <v>72.319999999999993</v>
      </c>
      <c r="AC260" s="180">
        <v>1315</v>
      </c>
      <c r="AD260" s="182">
        <f t="shared" ref="AD260:AD265" si="653">AC260*AB260</f>
        <v>95100.799999999988</v>
      </c>
      <c r="AE260" s="180">
        <v>0</v>
      </c>
      <c r="AF260" s="180">
        <v>0</v>
      </c>
      <c r="AG260" s="182">
        <f t="shared" ref="AG260:AG265" si="654">AF260*AE260</f>
        <v>0</v>
      </c>
      <c r="AH260" s="180">
        <v>80.87</v>
      </c>
      <c r="AI260" s="180">
        <v>1594</v>
      </c>
      <c r="AJ260" s="182">
        <f t="shared" ref="AJ260:AJ265" si="655">AI260*AH260</f>
        <v>128906.78000000001</v>
      </c>
      <c r="AK260" s="180">
        <v>0</v>
      </c>
      <c r="AL260" s="180">
        <v>0</v>
      </c>
      <c r="AM260" s="182">
        <f t="shared" ref="AM260:AM265" si="656">AL260*AK260</f>
        <v>0</v>
      </c>
      <c r="AN260" s="180">
        <v>91.89</v>
      </c>
      <c r="AO260" s="180">
        <v>1406</v>
      </c>
      <c r="AP260" s="182">
        <f t="shared" ref="AP260:AP265" si="657">AO260*AN260</f>
        <v>129197.34</v>
      </c>
      <c r="AQ260" s="180">
        <v>156.91999999999999</v>
      </c>
      <c r="AR260" s="180">
        <v>2</v>
      </c>
      <c r="AS260" s="182">
        <f t="shared" ref="AS260:AS265" si="658">AR260*AQ260</f>
        <v>313.83999999999997</v>
      </c>
      <c r="AT260" s="180">
        <v>100.1</v>
      </c>
      <c r="AU260" s="180">
        <v>120</v>
      </c>
      <c r="AV260" s="182">
        <f t="shared" ref="AV260:AV265" si="659">AU260*AT260</f>
        <v>12012</v>
      </c>
      <c r="AW260" s="180">
        <v>0</v>
      </c>
      <c r="AX260" s="180">
        <v>0</v>
      </c>
      <c r="AY260" s="182">
        <f t="shared" ref="AY260:AY265" si="660">AX260*AW260</f>
        <v>0</v>
      </c>
      <c r="AZ260" s="180">
        <v>114.83</v>
      </c>
      <c r="BA260" s="180">
        <v>8</v>
      </c>
      <c r="BB260" s="182">
        <f t="shared" ref="BB260:BB265" si="661">BA260*AZ260</f>
        <v>918.64</v>
      </c>
      <c r="BC260" s="180">
        <v>0</v>
      </c>
      <c r="BD260" s="180">
        <v>0</v>
      </c>
      <c r="BE260" s="182">
        <f t="shared" ref="BE260:BE265" si="662">BD260*BC260</f>
        <v>0</v>
      </c>
      <c r="BF260" s="180">
        <v>0</v>
      </c>
      <c r="BG260" s="180">
        <v>0</v>
      </c>
      <c r="BH260" s="182">
        <f t="shared" ref="BH260:BH265" si="663">BG260*BF260</f>
        <v>0</v>
      </c>
      <c r="BI260" s="180">
        <v>0</v>
      </c>
      <c r="BJ260" s="180">
        <v>0</v>
      </c>
      <c r="BK260" s="182">
        <f t="shared" ref="BK260:BK265" si="664">BJ260*BI260</f>
        <v>0</v>
      </c>
      <c r="BL260" s="180">
        <v>82.26</v>
      </c>
      <c r="BM260" s="180">
        <f t="shared" ref="BM260:BM265" si="665">SUM(W260,AC260,AI260,AO260,AU260,BA260,BG260)</f>
        <v>4508</v>
      </c>
      <c r="BN260" s="182">
        <f t="shared" ref="BN260:BN265" si="666">BM260*BL260</f>
        <v>370828.08</v>
      </c>
      <c r="BO260" s="180">
        <v>156.91999999999999</v>
      </c>
      <c r="BP260" s="180">
        <f t="shared" ref="BP260:BP265" si="667">SUM(Z260,AF260,AL260,AR260,AX260,BD260,BJ260)</f>
        <v>2</v>
      </c>
      <c r="BQ260" s="182">
        <f t="shared" ref="BQ260:BQ265" si="668">BP260*BO260</f>
        <v>313.83999999999997</v>
      </c>
      <c r="BR260" s="180">
        <v>238679</v>
      </c>
      <c r="BS260" s="180">
        <v>245041.8</v>
      </c>
      <c r="BT260" s="180">
        <v>161896</v>
      </c>
      <c r="BU260" s="180">
        <v>98741</v>
      </c>
      <c r="BV260" s="180">
        <v>19445445.690000001</v>
      </c>
      <c r="BW260" s="180">
        <v>8778.2099999999991</v>
      </c>
      <c r="BX260" s="180">
        <v>163354.72</v>
      </c>
      <c r="BY260" s="180">
        <v>19273313</v>
      </c>
      <c r="BZ260" s="180">
        <v>2.5</v>
      </c>
      <c r="CA260" s="180">
        <v>99.2</v>
      </c>
    </row>
    <row r="261" spans="2:79" x14ac:dyDescent="0.2">
      <c r="B261" s="185" t="s">
        <v>808</v>
      </c>
      <c r="C261" s="185" t="s">
        <v>809</v>
      </c>
      <c r="D261" s="186"/>
      <c r="E261" s="185" t="s">
        <v>810</v>
      </c>
      <c r="F261" s="180">
        <v>0</v>
      </c>
      <c r="G261" s="180">
        <v>0</v>
      </c>
      <c r="H261" s="180">
        <v>0</v>
      </c>
      <c r="I261" s="181">
        <f>VLOOKUP($B261,'[2]A - Dwelling Stock'!$B$13:$AH$463,32,FALSE)</f>
        <v>0</v>
      </c>
      <c r="J261" s="182">
        <f t="shared" si="647"/>
        <v>0</v>
      </c>
      <c r="K261" s="180">
        <v>0</v>
      </c>
      <c r="L261" s="182">
        <f>VLOOKUP($C261,'[2]A - Dwelling Stock'!$C$13:$AH$463,32,FALSE)</f>
        <v>0</v>
      </c>
      <c r="M261" s="182">
        <f t="shared" si="631"/>
        <v>0</v>
      </c>
      <c r="N261" s="183">
        <v>0</v>
      </c>
      <c r="O261" s="181">
        <f>VLOOKUP($B261,'[2]A - Dwelling Stock'!$B$13:$AH$463,32,FALSE)</f>
        <v>0</v>
      </c>
      <c r="P261" s="182">
        <f t="shared" si="648"/>
        <v>0</v>
      </c>
      <c r="Q261" s="180">
        <v>0</v>
      </c>
      <c r="R261" s="182">
        <f>VLOOKUP($C261,'[2]A - Dwelling Stock'!$C$13:$AH$463,32,FALSE)</f>
        <v>0</v>
      </c>
      <c r="S261" s="182">
        <f t="shared" si="632"/>
        <v>0</v>
      </c>
      <c r="T261" s="182">
        <f t="shared" si="649"/>
        <v>0</v>
      </c>
      <c r="U261" s="184">
        <f t="shared" si="650"/>
        <v>0</v>
      </c>
      <c r="V261" s="183">
        <v>0</v>
      </c>
      <c r="W261" s="182">
        <v>0</v>
      </c>
      <c r="X261" s="182">
        <f t="shared" si="651"/>
        <v>0</v>
      </c>
      <c r="Y261" s="180">
        <v>0</v>
      </c>
      <c r="Z261" s="180">
        <v>0</v>
      </c>
      <c r="AA261" s="182">
        <f t="shared" si="652"/>
        <v>0</v>
      </c>
      <c r="AB261" s="180">
        <v>0</v>
      </c>
      <c r="AC261" s="180">
        <v>0</v>
      </c>
      <c r="AD261" s="182">
        <f t="shared" si="653"/>
        <v>0</v>
      </c>
      <c r="AE261" s="180">
        <v>0</v>
      </c>
      <c r="AF261" s="180">
        <v>0</v>
      </c>
      <c r="AG261" s="182">
        <f t="shared" si="654"/>
        <v>0</v>
      </c>
      <c r="AH261" s="180">
        <v>0</v>
      </c>
      <c r="AI261" s="180">
        <v>0</v>
      </c>
      <c r="AJ261" s="182">
        <f t="shared" si="655"/>
        <v>0</v>
      </c>
      <c r="AK261" s="180">
        <v>0</v>
      </c>
      <c r="AL261" s="180">
        <v>0</v>
      </c>
      <c r="AM261" s="182">
        <f t="shared" si="656"/>
        <v>0</v>
      </c>
      <c r="AN261" s="180">
        <v>0</v>
      </c>
      <c r="AO261" s="180">
        <v>0</v>
      </c>
      <c r="AP261" s="182">
        <f t="shared" si="657"/>
        <v>0</v>
      </c>
      <c r="AQ261" s="180">
        <v>0</v>
      </c>
      <c r="AR261" s="180">
        <v>0</v>
      </c>
      <c r="AS261" s="182">
        <f t="shared" si="658"/>
        <v>0</v>
      </c>
      <c r="AT261" s="180">
        <v>0</v>
      </c>
      <c r="AU261" s="180">
        <v>0</v>
      </c>
      <c r="AV261" s="182">
        <f t="shared" si="659"/>
        <v>0</v>
      </c>
      <c r="AW261" s="180">
        <v>0</v>
      </c>
      <c r="AX261" s="180">
        <v>0</v>
      </c>
      <c r="AY261" s="182">
        <f t="shared" si="660"/>
        <v>0</v>
      </c>
      <c r="AZ261" s="180">
        <v>0</v>
      </c>
      <c r="BA261" s="180">
        <v>0</v>
      </c>
      <c r="BB261" s="182">
        <f t="shared" si="661"/>
        <v>0</v>
      </c>
      <c r="BC261" s="180">
        <v>0</v>
      </c>
      <c r="BD261" s="180">
        <v>0</v>
      </c>
      <c r="BE261" s="182">
        <f t="shared" si="662"/>
        <v>0</v>
      </c>
      <c r="BF261" s="180">
        <v>0</v>
      </c>
      <c r="BG261" s="180">
        <v>0</v>
      </c>
      <c r="BH261" s="182">
        <f t="shared" si="663"/>
        <v>0</v>
      </c>
      <c r="BI261" s="180">
        <v>0</v>
      </c>
      <c r="BJ261" s="180">
        <v>0</v>
      </c>
      <c r="BK261" s="182">
        <f t="shared" si="664"/>
        <v>0</v>
      </c>
      <c r="BL261" s="180">
        <v>0</v>
      </c>
      <c r="BM261" s="180">
        <f t="shared" si="665"/>
        <v>0</v>
      </c>
      <c r="BN261" s="182">
        <f t="shared" si="666"/>
        <v>0</v>
      </c>
      <c r="BO261" s="180">
        <v>0</v>
      </c>
      <c r="BP261" s="180">
        <f t="shared" si="667"/>
        <v>0</v>
      </c>
      <c r="BQ261" s="182">
        <f t="shared" si="668"/>
        <v>0</v>
      </c>
      <c r="BR261" s="180">
        <v>0</v>
      </c>
      <c r="BS261" s="180">
        <v>0</v>
      </c>
      <c r="BT261" s="180">
        <v>0</v>
      </c>
      <c r="BU261" s="180">
        <v>0</v>
      </c>
      <c r="BV261" s="180">
        <v>0</v>
      </c>
      <c r="BW261" s="180">
        <v>0</v>
      </c>
      <c r="BX261" s="180">
        <v>0</v>
      </c>
      <c r="BY261" s="180">
        <v>0</v>
      </c>
      <c r="BZ261" s="180">
        <v>0</v>
      </c>
      <c r="CA261" s="180">
        <v>0</v>
      </c>
    </row>
    <row r="262" spans="2:79" x14ac:dyDescent="0.2">
      <c r="B262" s="185" t="s">
        <v>811</v>
      </c>
      <c r="C262" s="185" t="s">
        <v>812</v>
      </c>
      <c r="D262" s="186"/>
      <c r="E262" s="185" t="s">
        <v>813</v>
      </c>
      <c r="F262" s="180">
        <v>0</v>
      </c>
      <c r="G262" s="180">
        <v>0</v>
      </c>
      <c r="H262" s="180">
        <v>0</v>
      </c>
      <c r="I262" s="181">
        <f>VLOOKUP($B262,'[2]A - Dwelling Stock'!$B$13:$AH$463,32,FALSE)</f>
        <v>0</v>
      </c>
      <c r="J262" s="182">
        <f t="shared" si="647"/>
        <v>0</v>
      </c>
      <c r="K262" s="180">
        <v>0</v>
      </c>
      <c r="L262" s="182">
        <f>VLOOKUP($C262,'[2]A - Dwelling Stock'!$C$13:$AH$463,32,FALSE)</f>
        <v>0</v>
      </c>
      <c r="M262" s="182">
        <f t="shared" si="631"/>
        <v>0</v>
      </c>
      <c r="N262" s="183">
        <v>0</v>
      </c>
      <c r="O262" s="181">
        <f>VLOOKUP($B262,'[2]A - Dwelling Stock'!$B$13:$AH$463,32,FALSE)</f>
        <v>0</v>
      </c>
      <c r="P262" s="182">
        <f t="shared" si="648"/>
        <v>0</v>
      </c>
      <c r="Q262" s="180">
        <v>0</v>
      </c>
      <c r="R262" s="182">
        <f>VLOOKUP($C262,'[2]A - Dwelling Stock'!$C$13:$AH$463,32,FALSE)</f>
        <v>0</v>
      </c>
      <c r="S262" s="182">
        <f t="shared" si="632"/>
        <v>0</v>
      </c>
      <c r="T262" s="182">
        <f t="shared" si="649"/>
        <v>0</v>
      </c>
      <c r="U262" s="184">
        <f t="shared" si="650"/>
        <v>0</v>
      </c>
      <c r="V262" s="183">
        <v>0</v>
      </c>
      <c r="W262" s="182">
        <v>0</v>
      </c>
      <c r="X262" s="182">
        <f t="shared" si="651"/>
        <v>0</v>
      </c>
      <c r="Y262" s="180">
        <v>0</v>
      </c>
      <c r="Z262" s="180">
        <v>0</v>
      </c>
      <c r="AA262" s="182">
        <f t="shared" si="652"/>
        <v>0</v>
      </c>
      <c r="AB262" s="180">
        <v>0</v>
      </c>
      <c r="AC262" s="180">
        <v>0</v>
      </c>
      <c r="AD262" s="182">
        <f t="shared" si="653"/>
        <v>0</v>
      </c>
      <c r="AE262" s="180">
        <v>0</v>
      </c>
      <c r="AF262" s="180">
        <v>0</v>
      </c>
      <c r="AG262" s="182">
        <f t="shared" si="654"/>
        <v>0</v>
      </c>
      <c r="AH262" s="180">
        <v>0</v>
      </c>
      <c r="AI262" s="180">
        <v>0</v>
      </c>
      <c r="AJ262" s="182">
        <f t="shared" si="655"/>
        <v>0</v>
      </c>
      <c r="AK262" s="180">
        <v>0</v>
      </c>
      <c r="AL262" s="180">
        <v>0</v>
      </c>
      <c r="AM262" s="182">
        <f t="shared" si="656"/>
        <v>0</v>
      </c>
      <c r="AN262" s="180">
        <v>0</v>
      </c>
      <c r="AO262" s="180">
        <v>0</v>
      </c>
      <c r="AP262" s="182">
        <f t="shared" si="657"/>
        <v>0</v>
      </c>
      <c r="AQ262" s="180">
        <v>0</v>
      </c>
      <c r="AR262" s="180">
        <v>0</v>
      </c>
      <c r="AS262" s="182">
        <f t="shared" si="658"/>
        <v>0</v>
      </c>
      <c r="AT262" s="180">
        <v>0</v>
      </c>
      <c r="AU262" s="180">
        <v>0</v>
      </c>
      <c r="AV262" s="182">
        <f t="shared" si="659"/>
        <v>0</v>
      </c>
      <c r="AW262" s="180">
        <v>0</v>
      </c>
      <c r="AX262" s="180">
        <v>0</v>
      </c>
      <c r="AY262" s="182">
        <f t="shared" si="660"/>
        <v>0</v>
      </c>
      <c r="AZ262" s="180">
        <v>0</v>
      </c>
      <c r="BA262" s="180">
        <v>0</v>
      </c>
      <c r="BB262" s="182">
        <f t="shared" si="661"/>
        <v>0</v>
      </c>
      <c r="BC262" s="180">
        <v>0</v>
      </c>
      <c r="BD262" s="180">
        <v>0</v>
      </c>
      <c r="BE262" s="182">
        <f t="shared" si="662"/>
        <v>0</v>
      </c>
      <c r="BF262" s="180">
        <v>0</v>
      </c>
      <c r="BG262" s="180">
        <v>0</v>
      </c>
      <c r="BH262" s="182">
        <f t="shared" si="663"/>
        <v>0</v>
      </c>
      <c r="BI262" s="180">
        <v>0</v>
      </c>
      <c r="BJ262" s="180">
        <v>0</v>
      </c>
      <c r="BK262" s="182">
        <f t="shared" si="664"/>
        <v>0</v>
      </c>
      <c r="BL262" s="180">
        <v>0</v>
      </c>
      <c r="BM262" s="180">
        <f t="shared" si="665"/>
        <v>0</v>
      </c>
      <c r="BN262" s="182">
        <f t="shared" si="666"/>
        <v>0</v>
      </c>
      <c r="BO262" s="180">
        <v>0</v>
      </c>
      <c r="BP262" s="180">
        <f t="shared" si="667"/>
        <v>0</v>
      </c>
      <c r="BQ262" s="182">
        <f t="shared" si="668"/>
        <v>0</v>
      </c>
      <c r="BR262" s="180">
        <v>0</v>
      </c>
      <c r="BS262" s="180">
        <v>0</v>
      </c>
      <c r="BT262" s="180">
        <v>0</v>
      </c>
      <c r="BU262" s="180">
        <v>0</v>
      </c>
      <c r="BV262" s="180">
        <v>0</v>
      </c>
      <c r="BW262" s="180">
        <v>0</v>
      </c>
      <c r="BX262" s="180">
        <v>0</v>
      </c>
      <c r="BY262" s="180">
        <v>0</v>
      </c>
      <c r="BZ262" s="180">
        <v>0</v>
      </c>
      <c r="CA262" s="180">
        <v>0</v>
      </c>
    </row>
    <row r="263" spans="2:79" x14ac:dyDescent="0.2">
      <c r="B263" s="185" t="s">
        <v>814</v>
      </c>
      <c r="C263" s="185" t="s">
        <v>815</v>
      </c>
      <c r="D263" s="186"/>
      <c r="E263" s="185" t="s">
        <v>816</v>
      </c>
      <c r="F263" s="180">
        <v>0</v>
      </c>
      <c r="G263" s="180">
        <v>0</v>
      </c>
      <c r="H263" s="180">
        <v>0</v>
      </c>
      <c r="I263" s="181">
        <f>VLOOKUP($B263,'[2]A - Dwelling Stock'!$B$13:$AH$463,32,FALSE)</f>
        <v>0</v>
      </c>
      <c r="J263" s="182">
        <f t="shared" si="647"/>
        <v>0</v>
      </c>
      <c r="K263" s="180">
        <v>0</v>
      </c>
      <c r="L263" s="182">
        <f>VLOOKUP($C263,'[2]A - Dwelling Stock'!$C$13:$AH$463,32,FALSE)</f>
        <v>0</v>
      </c>
      <c r="M263" s="182">
        <f t="shared" si="631"/>
        <v>0</v>
      </c>
      <c r="N263" s="183">
        <v>0</v>
      </c>
      <c r="O263" s="181">
        <f>VLOOKUP($B263,'[2]A - Dwelling Stock'!$B$13:$AH$463,32,FALSE)</f>
        <v>0</v>
      </c>
      <c r="P263" s="182">
        <f t="shared" si="648"/>
        <v>0</v>
      </c>
      <c r="Q263" s="180">
        <v>0</v>
      </c>
      <c r="R263" s="182">
        <f>VLOOKUP($C263,'[2]A - Dwelling Stock'!$C$13:$AH$463,32,FALSE)</f>
        <v>0</v>
      </c>
      <c r="S263" s="182">
        <f t="shared" si="632"/>
        <v>0</v>
      </c>
      <c r="T263" s="182">
        <f t="shared" si="649"/>
        <v>0</v>
      </c>
      <c r="U263" s="184">
        <f t="shared" si="650"/>
        <v>0</v>
      </c>
      <c r="V263" s="183">
        <v>0</v>
      </c>
      <c r="W263" s="182">
        <v>0</v>
      </c>
      <c r="X263" s="182">
        <f t="shared" si="651"/>
        <v>0</v>
      </c>
      <c r="Y263" s="180">
        <v>0</v>
      </c>
      <c r="Z263" s="180">
        <v>0</v>
      </c>
      <c r="AA263" s="182">
        <f t="shared" si="652"/>
        <v>0</v>
      </c>
      <c r="AB263" s="180">
        <v>0</v>
      </c>
      <c r="AC263" s="180">
        <v>0</v>
      </c>
      <c r="AD263" s="182">
        <f t="shared" si="653"/>
        <v>0</v>
      </c>
      <c r="AE263" s="180">
        <v>0</v>
      </c>
      <c r="AF263" s="180">
        <v>0</v>
      </c>
      <c r="AG263" s="182">
        <f t="shared" si="654"/>
        <v>0</v>
      </c>
      <c r="AH263" s="180">
        <v>0</v>
      </c>
      <c r="AI263" s="180">
        <v>0</v>
      </c>
      <c r="AJ263" s="182">
        <f t="shared" si="655"/>
        <v>0</v>
      </c>
      <c r="AK263" s="180">
        <v>0</v>
      </c>
      <c r="AL263" s="180">
        <v>0</v>
      </c>
      <c r="AM263" s="182">
        <f t="shared" si="656"/>
        <v>0</v>
      </c>
      <c r="AN263" s="180">
        <v>0</v>
      </c>
      <c r="AO263" s="180">
        <v>0</v>
      </c>
      <c r="AP263" s="182">
        <f t="shared" si="657"/>
        <v>0</v>
      </c>
      <c r="AQ263" s="180">
        <v>0</v>
      </c>
      <c r="AR263" s="180">
        <v>0</v>
      </c>
      <c r="AS263" s="182">
        <f t="shared" si="658"/>
        <v>0</v>
      </c>
      <c r="AT263" s="180">
        <v>0</v>
      </c>
      <c r="AU263" s="180">
        <v>0</v>
      </c>
      <c r="AV263" s="182">
        <f t="shared" si="659"/>
        <v>0</v>
      </c>
      <c r="AW263" s="180">
        <v>0</v>
      </c>
      <c r="AX263" s="180">
        <v>0</v>
      </c>
      <c r="AY263" s="182">
        <f t="shared" si="660"/>
        <v>0</v>
      </c>
      <c r="AZ263" s="180">
        <v>0</v>
      </c>
      <c r="BA263" s="180">
        <v>0</v>
      </c>
      <c r="BB263" s="182">
        <f t="shared" si="661"/>
        <v>0</v>
      </c>
      <c r="BC263" s="180">
        <v>0</v>
      </c>
      <c r="BD263" s="180">
        <v>0</v>
      </c>
      <c r="BE263" s="182">
        <f t="shared" si="662"/>
        <v>0</v>
      </c>
      <c r="BF263" s="180">
        <v>0</v>
      </c>
      <c r="BG263" s="180">
        <v>0</v>
      </c>
      <c r="BH263" s="182">
        <f t="shared" si="663"/>
        <v>0</v>
      </c>
      <c r="BI263" s="180">
        <v>0</v>
      </c>
      <c r="BJ263" s="180">
        <v>0</v>
      </c>
      <c r="BK263" s="182">
        <f t="shared" si="664"/>
        <v>0</v>
      </c>
      <c r="BL263" s="180">
        <v>0</v>
      </c>
      <c r="BM263" s="180">
        <f t="shared" si="665"/>
        <v>0</v>
      </c>
      <c r="BN263" s="182">
        <f t="shared" si="666"/>
        <v>0</v>
      </c>
      <c r="BO263" s="180">
        <v>0</v>
      </c>
      <c r="BP263" s="180">
        <f t="shared" si="667"/>
        <v>0</v>
      </c>
      <c r="BQ263" s="182">
        <f t="shared" si="668"/>
        <v>0</v>
      </c>
      <c r="BR263" s="180">
        <v>0</v>
      </c>
      <c r="BS263" s="180">
        <v>0</v>
      </c>
      <c r="BT263" s="180">
        <v>0</v>
      </c>
      <c r="BU263" s="180">
        <v>0</v>
      </c>
      <c r="BV263" s="180">
        <v>0</v>
      </c>
      <c r="BW263" s="180">
        <v>0</v>
      </c>
      <c r="BX263" s="180">
        <v>0</v>
      </c>
      <c r="BY263" s="180">
        <v>0</v>
      </c>
      <c r="BZ263" s="180">
        <v>0</v>
      </c>
      <c r="CA263" s="180">
        <v>0</v>
      </c>
    </row>
    <row r="264" spans="2:79" x14ac:dyDescent="0.2">
      <c r="B264" s="185" t="s">
        <v>817</v>
      </c>
      <c r="C264" s="185" t="s">
        <v>818</v>
      </c>
      <c r="D264" s="186"/>
      <c r="E264" s="185" t="s">
        <v>819</v>
      </c>
      <c r="F264" s="180">
        <v>52</v>
      </c>
      <c r="G264" s="180">
        <v>52</v>
      </c>
      <c r="H264" s="180">
        <v>83.29</v>
      </c>
      <c r="I264" s="181">
        <f>VLOOKUP($B264,'[2]A - Dwelling Stock'!$B$13:$AH$463,32,FALSE)</f>
        <v>5100</v>
      </c>
      <c r="J264" s="182">
        <f t="shared" si="647"/>
        <v>424779.00000000006</v>
      </c>
      <c r="K264" s="180">
        <v>102.31</v>
      </c>
      <c r="L264" s="182">
        <f>VLOOKUP($C264,'[2]A - Dwelling Stock'!$C$13:$AH$463,32,FALSE)</f>
        <v>18</v>
      </c>
      <c r="M264" s="182">
        <f t="shared" si="631"/>
        <v>1841.58</v>
      </c>
      <c r="N264" s="183">
        <v>83.29</v>
      </c>
      <c r="O264" s="181">
        <f>VLOOKUP($B264,'[2]A - Dwelling Stock'!$B$13:$AH$463,32,FALSE)</f>
        <v>5100</v>
      </c>
      <c r="P264" s="182">
        <f t="shared" si="648"/>
        <v>424779.00000000006</v>
      </c>
      <c r="Q264" s="180">
        <v>102.31</v>
      </c>
      <c r="R264" s="182">
        <f>VLOOKUP($C264,'[2]A - Dwelling Stock'!$C$13:$AH$463,32,FALSE)</f>
        <v>18</v>
      </c>
      <c r="S264" s="182">
        <f t="shared" si="632"/>
        <v>1841.58</v>
      </c>
      <c r="T264" s="182">
        <f t="shared" si="649"/>
        <v>426620.58000000007</v>
      </c>
      <c r="U264" s="184">
        <f t="shared" si="650"/>
        <v>83.356893317702244</v>
      </c>
      <c r="V264" s="183">
        <v>64</v>
      </c>
      <c r="W264" s="182">
        <v>168</v>
      </c>
      <c r="X264" s="182">
        <f t="shared" si="651"/>
        <v>10752</v>
      </c>
      <c r="Y264" s="180">
        <v>0</v>
      </c>
      <c r="Z264" s="180">
        <v>0</v>
      </c>
      <c r="AA264" s="182">
        <f t="shared" si="652"/>
        <v>0</v>
      </c>
      <c r="AB264" s="180">
        <v>73.510000000000005</v>
      </c>
      <c r="AC264" s="180">
        <v>1569</v>
      </c>
      <c r="AD264" s="182">
        <f t="shared" si="653"/>
        <v>115337.19</v>
      </c>
      <c r="AE264" s="180">
        <v>89.23</v>
      </c>
      <c r="AF264" s="180">
        <v>12</v>
      </c>
      <c r="AG264" s="182">
        <f t="shared" si="654"/>
        <v>1070.76</v>
      </c>
      <c r="AH264" s="180">
        <v>84.21</v>
      </c>
      <c r="AI264" s="180">
        <v>1629</v>
      </c>
      <c r="AJ264" s="182">
        <f t="shared" si="655"/>
        <v>137178.09</v>
      </c>
      <c r="AK264" s="180">
        <v>123.58</v>
      </c>
      <c r="AL264" s="180">
        <v>4</v>
      </c>
      <c r="AM264" s="182">
        <f t="shared" si="656"/>
        <v>494.32</v>
      </c>
      <c r="AN264" s="180">
        <v>92.73</v>
      </c>
      <c r="AO264" s="180">
        <v>1656</v>
      </c>
      <c r="AP264" s="182">
        <f t="shared" si="657"/>
        <v>153560.88</v>
      </c>
      <c r="AQ264" s="180">
        <v>138.26</v>
      </c>
      <c r="AR264" s="180">
        <v>2</v>
      </c>
      <c r="AS264" s="182">
        <f t="shared" si="658"/>
        <v>276.52</v>
      </c>
      <c r="AT264" s="180">
        <v>101.94</v>
      </c>
      <c r="AU264" s="180">
        <v>76</v>
      </c>
      <c r="AV264" s="182">
        <f t="shared" si="659"/>
        <v>7747.44</v>
      </c>
      <c r="AW264" s="180">
        <v>0</v>
      </c>
      <c r="AX264" s="180">
        <v>0</v>
      </c>
      <c r="AY264" s="182">
        <f t="shared" si="660"/>
        <v>0</v>
      </c>
      <c r="AZ264" s="180">
        <v>103.53</v>
      </c>
      <c r="BA264" s="180">
        <v>1</v>
      </c>
      <c r="BB264" s="182">
        <f t="shared" si="661"/>
        <v>103.53</v>
      </c>
      <c r="BC264" s="180">
        <v>0</v>
      </c>
      <c r="BD264" s="180">
        <v>0</v>
      </c>
      <c r="BE264" s="182">
        <f t="shared" si="662"/>
        <v>0</v>
      </c>
      <c r="BF264" s="180">
        <v>127.99</v>
      </c>
      <c r="BG264" s="180">
        <v>1</v>
      </c>
      <c r="BH264" s="182">
        <f t="shared" si="663"/>
        <v>127.99</v>
      </c>
      <c r="BI264" s="180">
        <v>0</v>
      </c>
      <c r="BJ264" s="180">
        <v>0</v>
      </c>
      <c r="BK264" s="182">
        <f t="shared" si="664"/>
        <v>0</v>
      </c>
      <c r="BL264" s="180">
        <v>83.29</v>
      </c>
      <c r="BM264" s="180">
        <f t="shared" si="665"/>
        <v>5100</v>
      </c>
      <c r="BN264" s="182">
        <f t="shared" si="666"/>
        <v>424779.00000000006</v>
      </c>
      <c r="BO264" s="180">
        <v>102.31</v>
      </c>
      <c r="BP264" s="180">
        <f t="shared" si="667"/>
        <v>18</v>
      </c>
      <c r="BQ264" s="182">
        <f t="shared" si="668"/>
        <v>1841.58</v>
      </c>
      <c r="BR264" s="180">
        <v>466236.17</v>
      </c>
      <c r="BS264" s="180">
        <v>135700.88</v>
      </c>
      <c r="BT264" s="180">
        <v>295736</v>
      </c>
      <c r="BU264" s="180">
        <v>82197</v>
      </c>
      <c r="BV264" s="180">
        <v>23362234.469999999</v>
      </c>
      <c r="BW264" s="180">
        <v>103577</v>
      </c>
      <c r="BX264" s="180">
        <v>362784</v>
      </c>
      <c r="BY264" s="180">
        <v>22895873</v>
      </c>
      <c r="BZ264" s="180">
        <v>2.6</v>
      </c>
      <c r="CA264" s="180">
        <v>98.7</v>
      </c>
    </row>
    <row r="265" spans="2:79" x14ac:dyDescent="0.2">
      <c r="B265" s="185" t="s">
        <v>820</v>
      </c>
      <c r="C265" s="185" t="s">
        <v>821</v>
      </c>
      <c r="D265" s="186"/>
      <c r="E265" s="185" t="s">
        <v>822</v>
      </c>
      <c r="F265" s="180">
        <v>0</v>
      </c>
      <c r="G265" s="180">
        <v>0</v>
      </c>
      <c r="H265" s="180">
        <v>0</v>
      </c>
      <c r="I265" s="181">
        <f>VLOOKUP($B265,'[2]A - Dwelling Stock'!$B$13:$AH$463,32,FALSE)</f>
        <v>0</v>
      </c>
      <c r="J265" s="182">
        <f t="shared" si="647"/>
        <v>0</v>
      </c>
      <c r="K265" s="180">
        <v>0</v>
      </c>
      <c r="L265" s="182">
        <f>VLOOKUP($C265,'[2]A - Dwelling Stock'!$C$13:$AH$463,32,FALSE)</f>
        <v>0</v>
      </c>
      <c r="M265" s="182">
        <f t="shared" si="631"/>
        <v>0</v>
      </c>
      <c r="N265" s="183">
        <v>0</v>
      </c>
      <c r="O265" s="181">
        <f>VLOOKUP($B265,'[2]A - Dwelling Stock'!$B$13:$AH$463,32,FALSE)</f>
        <v>0</v>
      </c>
      <c r="P265" s="182">
        <f t="shared" si="648"/>
        <v>0</v>
      </c>
      <c r="Q265" s="180">
        <v>0</v>
      </c>
      <c r="R265" s="182">
        <f>VLOOKUP($C265,'[2]A - Dwelling Stock'!$C$13:$AH$463,32,FALSE)</f>
        <v>0</v>
      </c>
      <c r="S265" s="182">
        <f t="shared" si="632"/>
        <v>0</v>
      </c>
      <c r="T265" s="182">
        <f t="shared" si="649"/>
        <v>0</v>
      </c>
      <c r="U265" s="184">
        <f t="shared" si="650"/>
        <v>0</v>
      </c>
      <c r="V265" s="183">
        <v>0</v>
      </c>
      <c r="W265" s="182">
        <v>0</v>
      </c>
      <c r="X265" s="182">
        <f t="shared" si="651"/>
        <v>0</v>
      </c>
      <c r="Y265" s="180">
        <v>0</v>
      </c>
      <c r="Z265" s="180">
        <v>0</v>
      </c>
      <c r="AA265" s="182">
        <f t="shared" si="652"/>
        <v>0</v>
      </c>
      <c r="AB265" s="180">
        <v>0</v>
      </c>
      <c r="AC265" s="180">
        <v>0</v>
      </c>
      <c r="AD265" s="182">
        <f t="shared" si="653"/>
        <v>0</v>
      </c>
      <c r="AE265" s="180">
        <v>0</v>
      </c>
      <c r="AF265" s="180">
        <v>0</v>
      </c>
      <c r="AG265" s="182">
        <f t="shared" si="654"/>
        <v>0</v>
      </c>
      <c r="AH265" s="180">
        <v>0</v>
      </c>
      <c r="AI265" s="180">
        <v>0</v>
      </c>
      <c r="AJ265" s="182">
        <f t="shared" si="655"/>
        <v>0</v>
      </c>
      <c r="AK265" s="180">
        <v>0</v>
      </c>
      <c r="AL265" s="180">
        <v>0</v>
      </c>
      <c r="AM265" s="182">
        <f t="shared" si="656"/>
        <v>0</v>
      </c>
      <c r="AN265" s="180">
        <v>0</v>
      </c>
      <c r="AO265" s="180">
        <v>0</v>
      </c>
      <c r="AP265" s="182">
        <f t="shared" si="657"/>
        <v>0</v>
      </c>
      <c r="AQ265" s="180">
        <v>0</v>
      </c>
      <c r="AR265" s="180">
        <v>0</v>
      </c>
      <c r="AS265" s="182">
        <f t="shared" si="658"/>
        <v>0</v>
      </c>
      <c r="AT265" s="180">
        <v>0</v>
      </c>
      <c r="AU265" s="180">
        <v>0</v>
      </c>
      <c r="AV265" s="182">
        <f t="shared" si="659"/>
        <v>0</v>
      </c>
      <c r="AW265" s="180">
        <v>0</v>
      </c>
      <c r="AX265" s="180">
        <v>0</v>
      </c>
      <c r="AY265" s="182">
        <f t="shared" si="660"/>
        <v>0</v>
      </c>
      <c r="AZ265" s="180">
        <v>0</v>
      </c>
      <c r="BA265" s="180">
        <v>0</v>
      </c>
      <c r="BB265" s="182">
        <f t="shared" si="661"/>
        <v>0</v>
      </c>
      <c r="BC265" s="180">
        <v>0</v>
      </c>
      <c r="BD265" s="180">
        <v>0</v>
      </c>
      <c r="BE265" s="182">
        <f t="shared" si="662"/>
        <v>0</v>
      </c>
      <c r="BF265" s="180">
        <v>0</v>
      </c>
      <c r="BG265" s="180">
        <v>0</v>
      </c>
      <c r="BH265" s="182">
        <f t="shared" si="663"/>
        <v>0</v>
      </c>
      <c r="BI265" s="180">
        <v>0</v>
      </c>
      <c r="BJ265" s="180">
        <v>0</v>
      </c>
      <c r="BK265" s="182">
        <f t="shared" si="664"/>
        <v>0</v>
      </c>
      <c r="BL265" s="180">
        <v>0</v>
      </c>
      <c r="BM265" s="180">
        <f t="shared" si="665"/>
        <v>0</v>
      </c>
      <c r="BN265" s="182">
        <f t="shared" si="666"/>
        <v>0</v>
      </c>
      <c r="BO265" s="180">
        <v>0</v>
      </c>
      <c r="BP265" s="180">
        <f t="shared" si="667"/>
        <v>0</v>
      </c>
      <c r="BQ265" s="182">
        <f t="shared" si="668"/>
        <v>0</v>
      </c>
      <c r="BR265" s="180">
        <v>0</v>
      </c>
      <c r="BS265" s="180">
        <v>0</v>
      </c>
      <c r="BT265" s="180">
        <v>0</v>
      </c>
      <c r="BU265" s="180">
        <v>0</v>
      </c>
      <c r="BV265" s="180">
        <v>0</v>
      </c>
      <c r="BW265" s="180">
        <v>0</v>
      </c>
      <c r="BX265" s="180">
        <v>0</v>
      </c>
      <c r="BY265" s="180">
        <v>0</v>
      </c>
      <c r="BZ265" s="180">
        <v>0</v>
      </c>
      <c r="CA265" s="180">
        <v>0</v>
      </c>
    </row>
    <row r="266" spans="2:79" x14ac:dyDescent="0.2">
      <c r="F266" s="180"/>
      <c r="G266" s="180"/>
      <c r="H266" s="180"/>
      <c r="I266" s="181"/>
      <c r="J266" s="182"/>
      <c r="K266" s="180"/>
      <c r="L266" s="182"/>
      <c r="M266" s="182">
        <f t="shared" si="631"/>
        <v>0</v>
      </c>
      <c r="N266" s="183"/>
      <c r="O266" s="181"/>
      <c r="P266" s="182"/>
      <c r="Q266" s="180"/>
      <c r="R266" s="182"/>
      <c r="S266" s="182">
        <f t="shared" si="632"/>
        <v>0</v>
      </c>
      <c r="T266" s="182"/>
      <c r="U266" s="182"/>
      <c r="V266" s="183"/>
      <c r="W266" s="182"/>
      <c r="X266" s="182"/>
      <c r="Y266" s="180"/>
      <c r="Z266" s="180"/>
      <c r="AA266" s="182"/>
      <c r="AB266" s="180"/>
      <c r="AC266" s="180"/>
      <c r="AD266" s="182"/>
      <c r="AE266" s="180"/>
      <c r="AF266" s="180"/>
      <c r="AG266" s="182"/>
      <c r="AH266" s="180"/>
      <c r="AI266" s="180"/>
      <c r="AJ266" s="182"/>
      <c r="AK266" s="180"/>
      <c r="AL266" s="180"/>
      <c r="AM266" s="182"/>
      <c r="AN266" s="180"/>
      <c r="AO266" s="180"/>
      <c r="AP266" s="182"/>
      <c r="AQ266" s="180"/>
      <c r="AR266" s="180"/>
      <c r="AS266" s="182"/>
      <c r="AT266" s="180"/>
      <c r="AU266" s="180"/>
      <c r="AV266" s="182"/>
      <c r="AW266" s="180"/>
      <c r="AX266" s="180"/>
      <c r="AY266" s="182"/>
      <c r="AZ266" s="180"/>
      <c r="BA266" s="180"/>
      <c r="BB266" s="182"/>
      <c r="BC266" s="180"/>
      <c r="BD266" s="180"/>
      <c r="BE266" s="182"/>
      <c r="BF266" s="180"/>
      <c r="BG266" s="180"/>
      <c r="BH266" s="182"/>
      <c r="BI266" s="180"/>
      <c r="BJ266" s="180"/>
      <c r="BK266" s="182"/>
      <c r="BL266" s="180"/>
      <c r="BM266" s="180"/>
      <c r="BN266" s="182"/>
      <c r="BO266" s="180"/>
      <c r="BP266" s="180"/>
      <c r="BQ266" s="182"/>
      <c r="BR266" s="234"/>
      <c r="BS266" s="234"/>
      <c r="BT266" s="180"/>
      <c r="BU266" s="180"/>
      <c r="BV266" s="234"/>
      <c r="BW266" s="234"/>
      <c r="BX266" s="234"/>
      <c r="BY266" s="180"/>
      <c r="BZ266" s="235"/>
      <c r="CA266" s="236"/>
    </row>
    <row r="267" spans="2:79" s="203" customFormat="1" x14ac:dyDescent="0.2">
      <c r="B267" s="204"/>
      <c r="C267" s="204" t="s">
        <v>823</v>
      </c>
      <c r="D267" s="205" t="s">
        <v>824</v>
      </c>
      <c r="E267" s="204"/>
      <c r="F267" s="206" t="e">
        <v>#N/A</v>
      </c>
      <c r="G267" s="206" t="e">
        <v>#N/A</v>
      </c>
      <c r="H267" s="206" t="e">
        <v>#N/A</v>
      </c>
      <c r="I267" s="207">
        <f>VLOOKUP($C267,'[2]A - Dwelling Stock'!$C$13:$AH$463,31,FALSE)</f>
        <v>15472</v>
      </c>
      <c r="J267" s="208">
        <f>SUM(J268:J278)/I267</f>
        <v>97.671449715615296</v>
      </c>
      <c r="K267" s="206" t="e">
        <v>#N/A</v>
      </c>
      <c r="L267" s="195">
        <f>VLOOKUP($C267,'[2]A - Dwelling Stock'!$C$13:$AH$463,32,FALSE)</f>
        <v>87</v>
      </c>
      <c r="M267" s="208">
        <f>SUM(M268:M278)/L267</f>
        <v>124.41793103448276</v>
      </c>
      <c r="N267" s="209" t="e">
        <v>#N/A</v>
      </c>
      <c r="O267" s="207">
        <f>VLOOKUP($C267,'[2]A - Dwelling Stock'!$C$13:$AH$463,31,FALSE)</f>
        <v>15472</v>
      </c>
      <c r="P267" s="208">
        <f>SUM(P268:P278)/O267</f>
        <v>96.295308945191309</v>
      </c>
      <c r="Q267" s="206" t="e">
        <v>#N/A</v>
      </c>
      <c r="R267" s="195">
        <f>VLOOKUP($C267,'[2]A - Dwelling Stock'!$C$13:$AH$463,32,FALSE)</f>
        <v>87</v>
      </c>
      <c r="S267" s="208">
        <f>SUM(S268:S278)/R267</f>
        <v>124.41793103448276</v>
      </c>
      <c r="T267" s="208"/>
      <c r="U267" s="208">
        <f>SUM(T268:T278)/(O267+R267)</f>
        <v>96.452559933157644</v>
      </c>
      <c r="V267" s="209" t="e">
        <v>#N/A</v>
      </c>
      <c r="W267" s="210">
        <f t="shared" ref="W267" si="669">SUM(W268:W278)</f>
        <v>434</v>
      </c>
      <c r="X267" s="208">
        <f>SUM(X268:X278)/W267</f>
        <v>79.515898617511525</v>
      </c>
      <c r="Y267" s="206" t="e">
        <v>#N/A</v>
      </c>
      <c r="Z267" s="211">
        <f t="shared" ref="Z267" si="670">SUM(Z268:Z278)</f>
        <v>0</v>
      </c>
      <c r="AA267" s="208">
        <v>0</v>
      </c>
      <c r="AB267" s="206" t="e">
        <v>#N/A</v>
      </c>
      <c r="AC267" s="211">
        <f t="shared" ref="AC267" si="671">SUM(AC268:AC278)</f>
        <v>5120</v>
      </c>
      <c r="AD267" s="208">
        <f>SUM(AD268:AD278)/AC267</f>
        <v>81.750183593749995</v>
      </c>
      <c r="AE267" s="206" t="e">
        <v>#N/A</v>
      </c>
      <c r="AF267" s="211">
        <f t="shared" ref="AF267" si="672">SUM(AF268:AF278)</f>
        <v>32</v>
      </c>
      <c r="AG267" s="208">
        <f>SUM(AG268:AG278)/AF267</f>
        <v>103.891875</v>
      </c>
      <c r="AH267" s="206" t="e">
        <v>#N/A</v>
      </c>
      <c r="AI267" s="211">
        <f t="shared" ref="AI267" si="673">SUM(AI268:AI278)</f>
        <v>4363</v>
      </c>
      <c r="AJ267" s="208">
        <f>SUM(AJ268:AJ278)/AI267</f>
        <v>98.44408434563374</v>
      </c>
      <c r="AK267" s="206" t="e">
        <v>#N/A</v>
      </c>
      <c r="AL267" s="211">
        <f t="shared" ref="AL267" si="674">SUM(AL268:AL278)</f>
        <v>37</v>
      </c>
      <c r="AM267" s="208">
        <f>SUM(AM268:AM278)/AL267</f>
        <v>126.46918918918921</v>
      </c>
      <c r="AN267" s="206" t="e">
        <v>#N/A</v>
      </c>
      <c r="AO267" s="211">
        <f t="shared" ref="AO267" si="675">SUM(AO268:AO278)</f>
        <v>5199</v>
      </c>
      <c r="AP267" s="208">
        <f>SUM(AP268:AP278)/AO267</f>
        <v>110.13562223504519</v>
      </c>
      <c r="AQ267" s="206" t="e">
        <v>#N/A</v>
      </c>
      <c r="AR267" s="211">
        <f t="shared" ref="AR267" si="676">SUM(AR268:AR278)</f>
        <v>18</v>
      </c>
      <c r="AS267" s="208">
        <f>SUM(AS268:AS278)/AR267</f>
        <v>147.08666666666664</v>
      </c>
      <c r="AT267" s="206" t="e">
        <v>#N/A</v>
      </c>
      <c r="AU267" s="211">
        <f t="shared" ref="AU267" si="677">SUM(AU268:AU278)</f>
        <v>293</v>
      </c>
      <c r="AV267" s="208">
        <f>SUM(AV268:AV278)/AU267</f>
        <v>116.4498976109215</v>
      </c>
      <c r="AW267" s="206" t="e">
        <v>#N/A</v>
      </c>
      <c r="AX267" s="211">
        <f t="shared" ref="AX267" si="678">SUM(AX268:AX278)</f>
        <v>0</v>
      </c>
      <c r="AY267" s="208">
        <v>0</v>
      </c>
      <c r="AZ267" s="206" t="e">
        <v>#N/A</v>
      </c>
      <c r="BA267" s="211">
        <f t="shared" ref="BA267" si="679">SUM(BA268:BA278)</f>
        <v>15</v>
      </c>
      <c r="BB267" s="208">
        <f>SUM(BB268:BB278)/BA267</f>
        <v>127.59133333333332</v>
      </c>
      <c r="BC267" s="206" t="e">
        <v>#N/A</v>
      </c>
      <c r="BD267" s="211">
        <f t="shared" ref="BD267" si="680">SUM(BD268:BD278)</f>
        <v>0</v>
      </c>
      <c r="BE267" s="208">
        <v>0</v>
      </c>
      <c r="BF267" s="206" t="e">
        <v>#N/A</v>
      </c>
      <c r="BG267" s="211">
        <f t="shared" ref="BG267" si="681">SUM(BG268:BG278)</f>
        <v>2</v>
      </c>
      <c r="BH267" s="208">
        <f>SUM(BH268:BH278)/BG267</f>
        <v>146.29</v>
      </c>
      <c r="BI267" s="206" t="e">
        <v>#N/A</v>
      </c>
      <c r="BJ267" s="211">
        <f t="shared" ref="BJ267" si="682">SUM(BJ268:BJ278)</f>
        <v>0</v>
      </c>
      <c r="BK267" s="208">
        <v>0</v>
      </c>
      <c r="BL267" s="206" t="e">
        <v>#N/A</v>
      </c>
      <c r="BM267" s="206">
        <f>SUM(BM268:BM278)</f>
        <v>15426</v>
      </c>
      <c r="BN267" s="208">
        <f>SUM(BN268:BN278)/BM267</f>
        <v>96.379355633346293</v>
      </c>
      <c r="BO267" s="206" t="e">
        <v>#N/A</v>
      </c>
      <c r="BP267" s="206">
        <f>SUM(BP268:BP278)</f>
        <v>87</v>
      </c>
      <c r="BQ267" s="208">
        <f>SUM(BQ268:BQ278)/BP267</f>
        <v>124.41793103448276</v>
      </c>
      <c r="BR267" s="206" t="e">
        <v>#N/A</v>
      </c>
      <c r="BS267" s="206" t="e">
        <v>#N/A</v>
      </c>
      <c r="BT267" s="206" t="e">
        <v>#N/A</v>
      </c>
      <c r="BU267" s="206" t="e">
        <v>#N/A</v>
      </c>
      <c r="BV267" s="206" t="e">
        <v>#N/A</v>
      </c>
      <c r="BW267" s="206" t="e">
        <v>#N/A</v>
      </c>
      <c r="BX267" s="206" t="e">
        <v>#N/A</v>
      </c>
      <c r="BY267" s="206" t="e">
        <v>#N/A</v>
      </c>
      <c r="BZ267" s="206" t="e">
        <v>#N/A</v>
      </c>
      <c r="CA267" s="206" t="e">
        <v>#N/A</v>
      </c>
    </row>
    <row r="268" spans="2:79" x14ac:dyDescent="0.2">
      <c r="B268" s="185" t="s">
        <v>825</v>
      </c>
      <c r="C268" s="185" t="s">
        <v>826</v>
      </c>
      <c r="D268" s="186"/>
      <c r="E268" s="185" t="s">
        <v>827</v>
      </c>
      <c r="F268" s="180">
        <v>0</v>
      </c>
      <c r="G268" s="180">
        <v>0</v>
      </c>
      <c r="H268" s="180">
        <v>0</v>
      </c>
      <c r="I268" s="181">
        <f>VLOOKUP($B268,'[2]A - Dwelling Stock'!$B$13:$AH$463,32,FALSE)</f>
        <v>0</v>
      </c>
      <c r="J268" s="182">
        <f t="shared" ref="J268:J278" si="683">I268*H268</f>
        <v>0</v>
      </c>
      <c r="K268" s="180">
        <v>0</v>
      </c>
      <c r="L268" s="182">
        <f>VLOOKUP($C268,'[2]A - Dwelling Stock'!$C$13:$AH$463,32,FALSE)</f>
        <v>0</v>
      </c>
      <c r="M268" s="182">
        <f t="shared" si="631"/>
        <v>0</v>
      </c>
      <c r="N268" s="183">
        <v>0</v>
      </c>
      <c r="O268" s="181">
        <f>VLOOKUP($B268,'[2]A - Dwelling Stock'!$B$13:$AH$463,32,FALSE)</f>
        <v>0</v>
      </c>
      <c r="P268" s="182">
        <f t="shared" ref="P268:P278" si="684">O268*N268</f>
        <v>0</v>
      </c>
      <c r="Q268" s="180">
        <v>0</v>
      </c>
      <c r="R268" s="182">
        <f>VLOOKUP($C268,'[2]A - Dwelling Stock'!$C$13:$AH$463,32,FALSE)</f>
        <v>0</v>
      </c>
      <c r="S268" s="182">
        <f t="shared" si="632"/>
        <v>0</v>
      </c>
      <c r="T268" s="182">
        <f t="shared" ref="T268:T278" si="685">IF(O268=0,0,(P268+S268))</f>
        <v>0</v>
      </c>
      <c r="U268" s="184">
        <f t="shared" ref="U268:U278" si="686">IF(O268=0,0,T268/(O268+R268))</f>
        <v>0</v>
      </c>
      <c r="V268" s="183">
        <v>0</v>
      </c>
      <c r="W268" s="182">
        <v>0</v>
      </c>
      <c r="X268" s="182">
        <f t="shared" ref="X268:X278" si="687">W268*V268</f>
        <v>0</v>
      </c>
      <c r="Y268" s="180">
        <v>0</v>
      </c>
      <c r="Z268" s="180">
        <v>0</v>
      </c>
      <c r="AA268" s="182">
        <f t="shared" ref="AA268:AA278" si="688">Z268*Y268</f>
        <v>0</v>
      </c>
      <c r="AB268" s="180">
        <v>0</v>
      </c>
      <c r="AC268" s="180">
        <v>0</v>
      </c>
      <c r="AD268" s="182">
        <f t="shared" ref="AD268:AD278" si="689">AC268*AB268</f>
        <v>0</v>
      </c>
      <c r="AE268" s="180">
        <v>0</v>
      </c>
      <c r="AF268" s="180">
        <v>0</v>
      </c>
      <c r="AG268" s="182">
        <f t="shared" ref="AG268:AG278" si="690">AF268*AE268</f>
        <v>0</v>
      </c>
      <c r="AH268" s="180">
        <v>0</v>
      </c>
      <c r="AI268" s="180">
        <v>0</v>
      </c>
      <c r="AJ268" s="182">
        <f t="shared" ref="AJ268:AJ278" si="691">AI268*AH268</f>
        <v>0</v>
      </c>
      <c r="AK268" s="180">
        <v>0</v>
      </c>
      <c r="AL268" s="180">
        <v>0</v>
      </c>
      <c r="AM268" s="182">
        <f t="shared" ref="AM268:AM278" si="692">AL268*AK268</f>
        <v>0</v>
      </c>
      <c r="AN268" s="180">
        <v>0</v>
      </c>
      <c r="AO268" s="180">
        <v>0</v>
      </c>
      <c r="AP268" s="182">
        <f t="shared" ref="AP268:AP278" si="693">AO268*AN268</f>
        <v>0</v>
      </c>
      <c r="AQ268" s="180">
        <v>0</v>
      </c>
      <c r="AR268" s="180">
        <v>0</v>
      </c>
      <c r="AS268" s="182">
        <f t="shared" ref="AS268:AS278" si="694">AR268*AQ268</f>
        <v>0</v>
      </c>
      <c r="AT268" s="180">
        <v>0</v>
      </c>
      <c r="AU268" s="180">
        <v>0</v>
      </c>
      <c r="AV268" s="182">
        <f t="shared" ref="AV268:AV278" si="695">AU268*AT268</f>
        <v>0</v>
      </c>
      <c r="AW268" s="180">
        <v>0</v>
      </c>
      <c r="AX268" s="180">
        <v>0</v>
      </c>
      <c r="AY268" s="182">
        <f t="shared" ref="AY268:AY278" si="696">AX268*AW268</f>
        <v>0</v>
      </c>
      <c r="AZ268" s="180">
        <v>0</v>
      </c>
      <c r="BA268" s="180">
        <v>0</v>
      </c>
      <c r="BB268" s="182">
        <f t="shared" ref="BB268:BB278" si="697">BA268*AZ268</f>
        <v>0</v>
      </c>
      <c r="BC268" s="180">
        <v>0</v>
      </c>
      <c r="BD268" s="180">
        <v>0</v>
      </c>
      <c r="BE268" s="182">
        <f t="shared" ref="BE268:BE278" si="698">BD268*BC268</f>
        <v>0</v>
      </c>
      <c r="BF268" s="180">
        <v>0</v>
      </c>
      <c r="BG268" s="180">
        <v>0</v>
      </c>
      <c r="BH268" s="182">
        <f t="shared" ref="BH268:BH278" si="699">BG268*BF268</f>
        <v>0</v>
      </c>
      <c r="BI268" s="180">
        <v>0</v>
      </c>
      <c r="BJ268" s="180">
        <v>0</v>
      </c>
      <c r="BK268" s="182">
        <f t="shared" ref="BK268:BK278" si="700">BJ268*BI268</f>
        <v>0</v>
      </c>
      <c r="BL268" s="180">
        <v>0</v>
      </c>
      <c r="BM268" s="180">
        <f t="shared" ref="BM268:BM278" si="701">SUM(W268,AC268,AI268,AO268,AU268,BA268,BG268)</f>
        <v>0</v>
      </c>
      <c r="BN268" s="182">
        <f t="shared" ref="BN268:BN278" si="702">BM268*BL268</f>
        <v>0</v>
      </c>
      <c r="BO268" s="180">
        <v>0</v>
      </c>
      <c r="BP268" s="180">
        <f t="shared" ref="BP268:BP278" si="703">SUM(Z268,AF268,AL268,AR268,AX268,BD268,BJ268)</f>
        <v>0</v>
      </c>
      <c r="BQ268" s="182">
        <f t="shared" ref="BQ268:BQ278" si="704">BP268*BO268</f>
        <v>0</v>
      </c>
      <c r="BR268" s="180">
        <v>0</v>
      </c>
      <c r="BS268" s="180">
        <v>0</v>
      </c>
      <c r="BT268" s="180">
        <v>0</v>
      </c>
      <c r="BU268" s="180">
        <v>0</v>
      </c>
      <c r="BV268" s="180">
        <v>0</v>
      </c>
      <c r="BW268" s="180">
        <v>0</v>
      </c>
      <c r="BX268" s="180">
        <v>0</v>
      </c>
      <c r="BY268" s="180">
        <v>0</v>
      </c>
      <c r="BZ268" s="180">
        <v>0</v>
      </c>
      <c r="CA268" s="180">
        <v>0</v>
      </c>
    </row>
    <row r="269" spans="2:79" x14ac:dyDescent="0.2">
      <c r="B269" s="185" t="s">
        <v>828</v>
      </c>
      <c r="C269" s="185" t="s">
        <v>829</v>
      </c>
      <c r="D269" s="186"/>
      <c r="E269" s="185" t="s">
        <v>830</v>
      </c>
      <c r="F269" s="180">
        <v>0</v>
      </c>
      <c r="G269" s="180">
        <v>0</v>
      </c>
      <c r="H269" s="180">
        <v>0</v>
      </c>
      <c r="I269" s="181">
        <f>VLOOKUP($B269,'[2]A - Dwelling Stock'!$B$13:$AH$463,32,FALSE)</f>
        <v>0</v>
      </c>
      <c r="J269" s="182">
        <f t="shared" si="683"/>
        <v>0</v>
      </c>
      <c r="K269" s="180">
        <v>0</v>
      </c>
      <c r="L269" s="182">
        <f>VLOOKUP($C269,'[2]A - Dwelling Stock'!$C$13:$AH$463,32,FALSE)</f>
        <v>0</v>
      </c>
      <c r="M269" s="182">
        <f t="shared" si="631"/>
        <v>0</v>
      </c>
      <c r="N269" s="183">
        <v>0</v>
      </c>
      <c r="O269" s="181">
        <f>VLOOKUP($B269,'[2]A - Dwelling Stock'!$B$13:$AH$463,32,FALSE)</f>
        <v>0</v>
      </c>
      <c r="P269" s="182">
        <f t="shared" si="684"/>
        <v>0</v>
      </c>
      <c r="Q269" s="180">
        <v>0</v>
      </c>
      <c r="R269" s="182">
        <f>VLOOKUP($C269,'[2]A - Dwelling Stock'!$C$13:$AH$463,32,FALSE)</f>
        <v>0</v>
      </c>
      <c r="S269" s="182">
        <f t="shared" si="632"/>
        <v>0</v>
      </c>
      <c r="T269" s="182">
        <f t="shared" si="685"/>
        <v>0</v>
      </c>
      <c r="U269" s="184">
        <f t="shared" si="686"/>
        <v>0</v>
      </c>
      <c r="V269" s="183">
        <v>0</v>
      </c>
      <c r="W269" s="182">
        <v>0</v>
      </c>
      <c r="X269" s="182">
        <f t="shared" si="687"/>
        <v>0</v>
      </c>
      <c r="Y269" s="180">
        <v>0</v>
      </c>
      <c r="Z269" s="180">
        <v>0</v>
      </c>
      <c r="AA269" s="182">
        <f t="shared" si="688"/>
        <v>0</v>
      </c>
      <c r="AB269" s="180">
        <v>0</v>
      </c>
      <c r="AC269" s="180">
        <v>0</v>
      </c>
      <c r="AD269" s="182">
        <f t="shared" si="689"/>
        <v>0</v>
      </c>
      <c r="AE269" s="180">
        <v>0</v>
      </c>
      <c r="AF269" s="180">
        <v>0</v>
      </c>
      <c r="AG269" s="182">
        <f t="shared" si="690"/>
        <v>0</v>
      </c>
      <c r="AH269" s="180">
        <v>0</v>
      </c>
      <c r="AI269" s="180">
        <v>0</v>
      </c>
      <c r="AJ269" s="182">
        <f t="shared" si="691"/>
        <v>0</v>
      </c>
      <c r="AK269" s="180">
        <v>0</v>
      </c>
      <c r="AL269" s="180">
        <v>0</v>
      </c>
      <c r="AM269" s="182">
        <f t="shared" si="692"/>
        <v>0</v>
      </c>
      <c r="AN269" s="180">
        <v>0</v>
      </c>
      <c r="AO269" s="180">
        <v>0</v>
      </c>
      <c r="AP269" s="182">
        <f t="shared" si="693"/>
        <v>0</v>
      </c>
      <c r="AQ269" s="180">
        <v>0</v>
      </c>
      <c r="AR269" s="180">
        <v>0</v>
      </c>
      <c r="AS269" s="182">
        <f t="shared" si="694"/>
        <v>0</v>
      </c>
      <c r="AT269" s="180">
        <v>0</v>
      </c>
      <c r="AU269" s="180">
        <v>0</v>
      </c>
      <c r="AV269" s="182">
        <f t="shared" si="695"/>
        <v>0</v>
      </c>
      <c r="AW269" s="180">
        <v>0</v>
      </c>
      <c r="AX269" s="180">
        <v>0</v>
      </c>
      <c r="AY269" s="182">
        <f t="shared" si="696"/>
        <v>0</v>
      </c>
      <c r="AZ269" s="180">
        <v>0</v>
      </c>
      <c r="BA269" s="180">
        <v>0</v>
      </c>
      <c r="BB269" s="182">
        <f t="shared" si="697"/>
        <v>0</v>
      </c>
      <c r="BC269" s="180">
        <v>0</v>
      </c>
      <c r="BD269" s="180">
        <v>0</v>
      </c>
      <c r="BE269" s="182">
        <f t="shared" si="698"/>
        <v>0</v>
      </c>
      <c r="BF269" s="180">
        <v>0</v>
      </c>
      <c r="BG269" s="180">
        <v>0</v>
      </c>
      <c r="BH269" s="182">
        <f t="shared" si="699"/>
        <v>0</v>
      </c>
      <c r="BI269" s="180">
        <v>0</v>
      </c>
      <c r="BJ269" s="180">
        <v>0</v>
      </c>
      <c r="BK269" s="182">
        <f t="shared" si="700"/>
        <v>0</v>
      </c>
      <c r="BL269" s="180">
        <v>0</v>
      </c>
      <c r="BM269" s="180">
        <f t="shared" si="701"/>
        <v>0</v>
      </c>
      <c r="BN269" s="182">
        <f t="shared" si="702"/>
        <v>0</v>
      </c>
      <c r="BO269" s="180">
        <v>0</v>
      </c>
      <c r="BP269" s="180">
        <f t="shared" si="703"/>
        <v>0</v>
      </c>
      <c r="BQ269" s="182">
        <f t="shared" si="704"/>
        <v>0</v>
      </c>
      <c r="BR269" s="180">
        <v>0</v>
      </c>
      <c r="BS269" s="180">
        <v>0</v>
      </c>
      <c r="BT269" s="180">
        <v>0</v>
      </c>
      <c r="BU269" s="180">
        <v>0</v>
      </c>
      <c r="BV269" s="180">
        <v>0</v>
      </c>
      <c r="BW269" s="180">
        <v>0</v>
      </c>
      <c r="BX269" s="180">
        <v>0</v>
      </c>
      <c r="BY269" s="180">
        <v>0</v>
      </c>
      <c r="BZ269" s="180">
        <v>0</v>
      </c>
      <c r="CA269" s="180">
        <v>0</v>
      </c>
    </row>
    <row r="270" spans="2:79" x14ac:dyDescent="0.2">
      <c r="B270" s="185" t="s">
        <v>831</v>
      </c>
      <c r="C270" s="185" t="s">
        <v>832</v>
      </c>
      <c r="D270" s="186"/>
      <c r="E270" s="185" t="s">
        <v>833</v>
      </c>
      <c r="F270" s="180">
        <v>0</v>
      </c>
      <c r="G270" s="180">
        <v>0</v>
      </c>
      <c r="H270" s="180">
        <v>0</v>
      </c>
      <c r="I270" s="181">
        <f>VLOOKUP($B270,'[2]A - Dwelling Stock'!$B$13:$AH$463,32,FALSE)</f>
        <v>0</v>
      </c>
      <c r="J270" s="182">
        <f t="shared" si="683"/>
        <v>0</v>
      </c>
      <c r="K270" s="180">
        <v>0</v>
      </c>
      <c r="L270" s="182">
        <f>VLOOKUP($C270,'[2]A - Dwelling Stock'!$C$13:$AH$463,32,FALSE)</f>
        <v>0</v>
      </c>
      <c r="M270" s="182">
        <f t="shared" si="631"/>
        <v>0</v>
      </c>
      <c r="N270" s="183">
        <v>0</v>
      </c>
      <c r="O270" s="181">
        <f>VLOOKUP($B270,'[2]A - Dwelling Stock'!$B$13:$AH$463,32,FALSE)</f>
        <v>0</v>
      </c>
      <c r="P270" s="182">
        <f t="shared" si="684"/>
        <v>0</v>
      </c>
      <c r="Q270" s="180">
        <v>0</v>
      </c>
      <c r="R270" s="182">
        <f>VLOOKUP($C270,'[2]A - Dwelling Stock'!$C$13:$AH$463,32,FALSE)</f>
        <v>0</v>
      </c>
      <c r="S270" s="182">
        <f t="shared" si="632"/>
        <v>0</v>
      </c>
      <c r="T270" s="182">
        <f t="shared" si="685"/>
        <v>0</v>
      </c>
      <c r="U270" s="184">
        <f t="shared" si="686"/>
        <v>0</v>
      </c>
      <c r="V270" s="183">
        <v>0</v>
      </c>
      <c r="W270" s="182">
        <v>0</v>
      </c>
      <c r="X270" s="182">
        <f t="shared" si="687"/>
        <v>0</v>
      </c>
      <c r="Y270" s="180">
        <v>0</v>
      </c>
      <c r="Z270" s="180">
        <v>0</v>
      </c>
      <c r="AA270" s="182">
        <f t="shared" si="688"/>
        <v>0</v>
      </c>
      <c r="AB270" s="180">
        <v>0</v>
      </c>
      <c r="AC270" s="180">
        <v>0</v>
      </c>
      <c r="AD270" s="182">
        <f t="shared" si="689"/>
        <v>0</v>
      </c>
      <c r="AE270" s="180">
        <v>0</v>
      </c>
      <c r="AF270" s="180">
        <v>0</v>
      </c>
      <c r="AG270" s="182">
        <f t="shared" si="690"/>
        <v>0</v>
      </c>
      <c r="AH270" s="180">
        <v>0</v>
      </c>
      <c r="AI270" s="180">
        <v>0</v>
      </c>
      <c r="AJ270" s="182">
        <f t="shared" si="691"/>
        <v>0</v>
      </c>
      <c r="AK270" s="180">
        <v>0</v>
      </c>
      <c r="AL270" s="180">
        <v>0</v>
      </c>
      <c r="AM270" s="182">
        <f t="shared" si="692"/>
        <v>0</v>
      </c>
      <c r="AN270" s="180">
        <v>0</v>
      </c>
      <c r="AO270" s="180">
        <v>0</v>
      </c>
      <c r="AP270" s="182">
        <f t="shared" si="693"/>
        <v>0</v>
      </c>
      <c r="AQ270" s="180">
        <v>0</v>
      </c>
      <c r="AR270" s="180">
        <v>0</v>
      </c>
      <c r="AS270" s="182">
        <f t="shared" si="694"/>
        <v>0</v>
      </c>
      <c r="AT270" s="180">
        <v>0</v>
      </c>
      <c r="AU270" s="180">
        <v>0</v>
      </c>
      <c r="AV270" s="182">
        <f t="shared" si="695"/>
        <v>0</v>
      </c>
      <c r="AW270" s="180">
        <v>0</v>
      </c>
      <c r="AX270" s="180">
        <v>0</v>
      </c>
      <c r="AY270" s="182">
        <f t="shared" si="696"/>
        <v>0</v>
      </c>
      <c r="AZ270" s="180">
        <v>0</v>
      </c>
      <c r="BA270" s="180">
        <v>0</v>
      </c>
      <c r="BB270" s="182">
        <f t="shared" si="697"/>
        <v>0</v>
      </c>
      <c r="BC270" s="180">
        <v>0</v>
      </c>
      <c r="BD270" s="180">
        <v>0</v>
      </c>
      <c r="BE270" s="182">
        <f t="shared" si="698"/>
        <v>0</v>
      </c>
      <c r="BF270" s="180">
        <v>0</v>
      </c>
      <c r="BG270" s="180">
        <v>0</v>
      </c>
      <c r="BH270" s="182">
        <f t="shared" si="699"/>
        <v>0</v>
      </c>
      <c r="BI270" s="180">
        <v>0</v>
      </c>
      <c r="BJ270" s="180">
        <v>0</v>
      </c>
      <c r="BK270" s="182">
        <f t="shared" si="700"/>
        <v>0</v>
      </c>
      <c r="BL270" s="180">
        <v>0</v>
      </c>
      <c r="BM270" s="180">
        <f t="shared" si="701"/>
        <v>0</v>
      </c>
      <c r="BN270" s="182">
        <f t="shared" si="702"/>
        <v>0</v>
      </c>
      <c r="BO270" s="180">
        <v>0</v>
      </c>
      <c r="BP270" s="180">
        <f t="shared" si="703"/>
        <v>0</v>
      </c>
      <c r="BQ270" s="182">
        <f t="shared" si="704"/>
        <v>0</v>
      </c>
      <c r="BR270" s="180">
        <v>0</v>
      </c>
      <c r="BS270" s="180">
        <v>0</v>
      </c>
      <c r="BT270" s="180">
        <v>0</v>
      </c>
      <c r="BU270" s="180">
        <v>0</v>
      </c>
      <c r="BV270" s="180">
        <v>0</v>
      </c>
      <c r="BW270" s="180">
        <v>0</v>
      </c>
      <c r="BX270" s="180">
        <v>0</v>
      </c>
      <c r="BY270" s="180">
        <v>0</v>
      </c>
      <c r="BZ270" s="180">
        <v>0</v>
      </c>
      <c r="CA270" s="180">
        <v>0</v>
      </c>
    </row>
    <row r="271" spans="2:79" x14ac:dyDescent="0.2">
      <c r="B271" s="185" t="s">
        <v>834</v>
      </c>
      <c r="C271" s="185" t="s">
        <v>835</v>
      </c>
      <c r="D271" s="186"/>
      <c r="E271" s="185" t="s">
        <v>836</v>
      </c>
      <c r="F271" s="180">
        <v>52</v>
      </c>
      <c r="G271" s="180">
        <v>52</v>
      </c>
      <c r="H271" s="180">
        <v>92.41</v>
      </c>
      <c r="I271" s="181">
        <f>VLOOKUP($B271,'[2]A - Dwelling Stock'!$B$13:$AH$463,32,FALSE)</f>
        <v>2323</v>
      </c>
      <c r="J271" s="182">
        <f t="shared" si="683"/>
        <v>214668.43</v>
      </c>
      <c r="K271" s="180">
        <v>113.56</v>
      </c>
      <c r="L271" s="182">
        <f>VLOOKUP($C271,'[2]A - Dwelling Stock'!$C$13:$AH$463,32,FALSE)</f>
        <v>51</v>
      </c>
      <c r="M271" s="182">
        <f t="shared" si="631"/>
        <v>5791.56</v>
      </c>
      <c r="N271" s="183">
        <v>92.41</v>
      </c>
      <c r="O271" s="181">
        <f>VLOOKUP($B271,'[2]A - Dwelling Stock'!$B$13:$AH$463,32,FALSE)</f>
        <v>2323</v>
      </c>
      <c r="P271" s="182">
        <f t="shared" si="684"/>
        <v>214668.43</v>
      </c>
      <c r="Q271" s="180">
        <v>113.56</v>
      </c>
      <c r="R271" s="182">
        <f>VLOOKUP($C271,'[2]A - Dwelling Stock'!$C$13:$AH$463,32,FALSE)</f>
        <v>51</v>
      </c>
      <c r="S271" s="182">
        <f t="shared" si="632"/>
        <v>5791.56</v>
      </c>
      <c r="T271" s="182">
        <f t="shared" si="685"/>
        <v>220459.99</v>
      </c>
      <c r="U271" s="184">
        <f t="shared" si="686"/>
        <v>92.864359730412801</v>
      </c>
      <c r="V271" s="183">
        <v>68.739999999999995</v>
      </c>
      <c r="W271" s="182">
        <v>118</v>
      </c>
      <c r="X271" s="182">
        <f t="shared" si="687"/>
        <v>8111.32</v>
      </c>
      <c r="Y271" s="180">
        <v>0</v>
      </c>
      <c r="Z271" s="180">
        <v>0</v>
      </c>
      <c r="AA271" s="182">
        <f t="shared" si="688"/>
        <v>0</v>
      </c>
      <c r="AB271" s="180">
        <v>80.84</v>
      </c>
      <c r="AC271" s="180">
        <v>925</v>
      </c>
      <c r="AD271" s="182">
        <f t="shared" si="689"/>
        <v>74777</v>
      </c>
      <c r="AE271" s="180">
        <v>101.49</v>
      </c>
      <c r="AF271" s="180">
        <v>23</v>
      </c>
      <c r="AG271" s="182">
        <f t="shared" si="690"/>
        <v>2334.27</v>
      </c>
      <c r="AH271" s="180">
        <v>91.56</v>
      </c>
      <c r="AI271" s="180">
        <v>561</v>
      </c>
      <c r="AJ271" s="182">
        <f t="shared" si="691"/>
        <v>51365.16</v>
      </c>
      <c r="AK271" s="180">
        <v>127.76</v>
      </c>
      <c r="AL271" s="180">
        <v>25</v>
      </c>
      <c r="AM271" s="182">
        <f t="shared" si="692"/>
        <v>3194</v>
      </c>
      <c r="AN271" s="180">
        <v>109.86</v>
      </c>
      <c r="AO271" s="180">
        <v>681</v>
      </c>
      <c r="AP271" s="182">
        <f t="shared" si="693"/>
        <v>74814.66</v>
      </c>
      <c r="AQ271" s="180">
        <v>116.22</v>
      </c>
      <c r="AR271" s="180">
        <v>3</v>
      </c>
      <c r="AS271" s="182">
        <f t="shared" si="694"/>
        <v>348.65999999999997</v>
      </c>
      <c r="AT271" s="180">
        <v>122.79</v>
      </c>
      <c r="AU271" s="180">
        <v>37</v>
      </c>
      <c r="AV271" s="182">
        <f t="shared" si="695"/>
        <v>4543.2300000000005</v>
      </c>
      <c r="AW271" s="180">
        <v>0</v>
      </c>
      <c r="AX271" s="180">
        <v>0</v>
      </c>
      <c r="AY271" s="182">
        <f t="shared" si="696"/>
        <v>0</v>
      </c>
      <c r="AZ271" s="180">
        <v>121.79</v>
      </c>
      <c r="BA271" s="180">
        <v>1</v>
      </c>
      <c r="BB271" s="182">
        <f t="shared" si="697"/>
        <v>121.79</v>
      </c>
      <c r="BC271" s="180">
        <v>0</v>
      </c>
      <c r="BD271" s="180">
        <v>0</v>
      </c>
      <c r="BE271" s="182">
        <f t="shared" si="698"/>
        <v>0</v>
      </c>
      <c r="BF271" s="180">
        <v>0</v>
      </c>
      <c r="BG271" s="180">
        <v>0</v>
      </c>
      <c r="BH271" s="182">
        <f t="shared" si="699"/>
        <v>0</v>
      </c>
      <c r="BI271" s="180">
        <v>0</v>
      </c>
      <c r="BJ271" s="180">
        <v>0</v>
      </c>
      <c r="BK271" s="182">
        <f t="shared" si="700"/>
        <v>0</v>
      </c>
      <c r="BL271" s="180">
        <v>92</v>
      </c>
      <c r="BM271" s="180">
        <f t="shared" si="701"/>
        <v>2323</v>
      </c>
      <c r="BN271" s="182">
        <f t="shared" si="702"/>
        <v>213716</v>
      </c>
      <c r="BO271" s="180">
        <v>113.56</v>
      </c>
      <c r="BP271" s="180">
        <f t="shared" si="703"/>
        <v>51</v>
      </c>
      <c r="BQ271" s="182">
        <f t="shared" si="704"/>
        <v>5791.56</v>
      </c>
      <c r="BR271" s="180">
        <v>233615.1</v>
      </c>
      <c r="BS271" s="180">
        <v>159862.71</v>
      </c>
      <c r="BT271" s="180">
        <v>80304</v>
      </c>
      <c r="BU271" s="180">
        <v>84101</v>
      </c>
      <c r="BV271" s="180">
        <v>11949380.630000001</v>
      </c>
      <c r="BW271" s="180">
        <v>62226.25</v>
      </c>
      <c r="BX271" s="180">
        <v>174940.59</v>
      </c>
      <c r="BY271" s="180">
        <v>11712214</v>
      </c>
      <c r="BZ271" s="180">
        <v>3.3</v>
      </c>
      <c r="CA271" s="180">
        <v>99.3</v>
      </c>
    </row>
    <row r="272" spans="2:79" x14ac:dyDescent="0.2">
      <c r="B272" s="185" t="s">
        <v>837</v>
      </c>
      <c r="C272" s="185" t="s">
        <v>838</v>
      </c>
      <c r="D272" s="186"/>
      <c r="E272" s="185" t="s">
        <v>839</v>
      </c>
      <c r="F272" s="180">
        <v>48</v>
      </c>
      <c r="G272" s="180">
        <v>0</v>
      </c>
      <c r="H272" s="180">
        <v>88.02</v>
      </c>
      <c r="I272" s="181">
        <f>VLOOKUP($B272,'[2]A - Dwelling Stock'!$B$13:$AH$463,32,FALSE)</f>
        <v>3145</v>
      </c>
      <c r="J272" s="182">
        <f t="shared" si="683"/>
        <v>276822.89999999997</v>
      </c>
      <c r="K272" s="180">
        <v>0</v>
      </c>
      <c r="L272" s="182">
        <f>VLOOKUP($C272,'[2]A - Dwelling Stock'!$C$13:$AH$463,32,FALSE)</f>
        <v>0</v>
      </c>
      <c r="M272" s="182">
        <f t="shared" si="631"/>
        <v>0</v>
      </c>
      <c r="N272" s="183">
        <v>81.25</v>
      </c>
      <c r="O272" s="181">
        <f>VLOOKUP($B272,'[2]A - Dwelling Stock'!$B$13:$AH$463,32,FALSE)</f>
        <v>3145</v>
      </c>
      <c r="P272" s="182">
        <f t="shared" si="684"/>
        <v>255531.25</v>
      </c>
      <c r="Q272" s="180">
        <v>0</v>
      </c>
      <c r="R272" s="182">
        <f>VLOOKUP($C272,'[2]A - Dwelling Stock'!$C$13:$AH$463,32,FALSE)</f>
        <v>0</v>
      </c>
      <c r="S272" s="182">
        <f t="shared" si="632"/>
        <v>0</v>
      </c>
      <c r="T272" s="182">
        <f t="shared" si="685"/>
        <v>255531.25</v>
      </c>
      <c r="U272" s="184">
        <f t="shared" si="686"/>
        <v>81.25</v>
      </c>
      <c r="V272" s="183">
        <v>162.97</v>
      </c>
      <c r="W272" s="182">
        <v>50</v>
      </c>
      <c r="X272" s="182">
        <f t="shared" si="687"/>
        <v>8148.5</v>
      </c>
      <c r="Y272" s="180">
        <v>0</v>
      </c>
      <c r="Z272" s="180">
        <v>0</v>
      </c>
      <c r="AA272" s="182">
        <f t="shared" si="688"/>
        <v>0</v>
      </c>
      <c r="AB272" s="180">
        <v>72.239999999999995</v>
      </c>
      <c r="AC272" s="180">
        <v>1509</v>
      </c>
      <c r="AD272" s="182">
        <f t="shared" si="689"/>
        <v>109010.15999999999</v>
      </c>
      <c r="AE272" s="180">
        <v>0</v>
      </c>
      <c r="AF272" s="180">
        <v>0</v>
      </c>
      <c r="AG272" s="182">
        <f t="shared" si="690"/>
        <v>0</v>
      </c>
      <c r="AH272" s="180">
        <v>85.29</v>
      </c>
      <c r="AI272" s="180">
        <v>535</v>
      </c>
      <c r="AJ272" s="182">
        <f t="shared" si="691"/>
        <v>45630.15</v>
      </c>
      <c r="AK272" s="180">
        <v>0</v>
      </c>
      <c r="AL272" s="180">
        <v>0</v>
      </c>
      <c r="AM272" s="182">
        <f t="shared" si="692"/>
        <v>0</v>
      </c>
      <c r="AN272" s="180">
        <v>93.6</v>
      </c>
      <c r="AO272" s="180">
        <v>967</v>
      </c>
      <c r="AP272" s="182">
        <f t="shared" si="693"/>
        <v>90511.2</v>
      </c>
      <c r="AQ272" s="180">
        <v>0</v>
      </c>
      <c r="AR272" s="180">
        <v>0</v>
      </c>
      <c r="AS272" s="182">
        <f t="shared" si="694"/>
        <v>0</v>
      </c>
      <c r="AT272" s="180">
        <v>100.67</v>
      </c>
      <c r="AU272" s="180">
        <v>83</v>
      </c>
      <c r="AV272" s="182">
        <f t="shared" si="695"/>
        <v>8355.61</v>
      </c>
      <c r="AW272" s="180">
        <v>0</v>
      </c>
      <c r="AX272" s="180">
        <v>0</v>
      </c>
      <c r="AY272" s="182">
        <f t="shared" si="696"/>
        <v>0</v>
      </c>
      <c r="AZ272" s="180">
        <v>99.05</v>
      </c>
      <c r="BA272" s="180">
        <v>1</v>
      </c>
      <c r="BB272" s="182">
        <f t="shared" si="697"/>
        <v>99.05</v>
      </c>
      <c r="BC272" s="180">
        <v>0</v>
      </c>
      <c r="BD272" s="180">
        <v>0</v>
      </c>
      <c r="BE272" s="182">
        <f t="shared" si="698"/>
        <v>0</v>
      </c>
      <c r="BF272" s="180">
        <v>0</v>
      </c>
      <c r="BG272" s="180">
        <v>0</v>
      </c>
      <c r="BH272" s="182">
        <f t="shared" si="699"/>
        <v>0</v>
      </c>
      <c r="BI272" s="180">
        <v>0</v>
      </c>
      <c r="BJ272" s="180">
        <v>0</v>
      </c>
      <c r="BK272" s="182">
        <f t="shared" si="700"/>
        <v>0</v>
      </c>
      <c r="BL272" s="180">
        <v>82.05</v>
      </c>
      <c r="BM272" s="180">
        <f t="shared" si="701"/>
        <v>3145</v>
      </c>
      <c r="BN272" s="182">
        <f t="shared" si="702"/>
        <v>258047.25</v>
      </c>
      <c r="BO272" s="180">
        <v>0</v>
      </c>
      <c r="BP272" s="180">
        <f t="shared" si="703"/>
        <v>0</v>
      </c>
      <c r="BQ272" s="182">
        <f t="shared" si="704"/>
        <v>0</v>
      </c>
      <c r="BR272" s="180">
        <v>141157</v>
      </c>
      <c r="BS272" s="180">
        <v>50105</v>
      </c>
      <c r="BT272" s="180">
        <v>37788</v>
      </c>
      <c r="BU272" s="180">
        <v>50854</v>
      </c>
      <c r="BV272" s="180">
        <v>14282389</v>
      </c>
      <c r="BW272" s="180">
        <v>38982</v>
      </c>
      <c r="BX272" s="180">
        <v>344328</v>
      </c>
      <c r="BY272" s="180">
        <v>13899079</v>
      </c>
      <c r="BZ272" s="180">
        <v>1.3</v>
      </c>
      <c r="CA272" s="180">
        <v>99.7</v>
      </c>
    </row>
    <row r="273" spans="2:79" x14ac:dyDescent="0.2">
      <c r="B273" s="185" t="s">
        <v>840</v>
      </c>
      <c r="C273" s="185" t="s">
        <v>841</v>
      </c>
      <c r="D273" s="186"/>
      <c r="E273" s="185" t="s">
        <v>842</v>
      </c>
      <c r="F273" s="180">
        <v>0</v>
      </c>
      <c r="G273" s="180">
        <v>0</v>
      </c>
      <c r="H273" s="180">
        <v>0</v>
      </c>
      <c r="I273" s="181">
        <f>VLOOKUP($B273,'[2]A - Dwelling Stock'!$B$13:$AH$463,32,FALSE)</f>
        <v>0</v>
      </c>
      <c r="J273" s="182">
        <f t="shared" si="683"/>
        <v>0</v>
      </c>
      <c r="K273" s="180">
        <v>0</v>
      </c>
      <c r="L273" s="182">
        <f>VLOOKUP($C273,'[2]A - Dwelling Stock'!$C$13:$AH$463,32,FALSE)</f>
        <v>0</v>
      </c>
      <c r="M273" s="182">
        <f t="shared" si="631"/>
        <v>0</v>
      </c>
      <c r="N273" s="183">
        <v>0</v>
      </c>
      <c r="O273" s="181">
        <f>VLOOKUP($B273,'[2]A - Dwelling Stock'!$B$13:$AH$463,32,FALSE)</f>
        <v>0</v>
      </c>
      <c r="P273" s="182">
        <f t="shared" si="684"/>
        <v>0</v>
      </c>
      <c r="Q273" s="180">
        <v>0</v>
      </c>
      <c r="R273" s="182">
        <f>VLOOKUP($C273,'[2]A - Dwelling Stock'!$C$13:$AH$463,32,FALSE)</f>
        <v>0</v>
      </c>
      <c r="S273" s="182">
        <f t="shared" si="632"/>
        <v>0</v>
      </c>
      <c r="T273" s="182">
        <f t="shared" si="685"/>
        <v>0</v>
      </c>
      <c r="U273" s="184">
        <f t="shared" si="686"/>
        <v>0</v>
      </c>
      <c r="V273" s="183">
        <v>0</v>
      </c>
      <c r="W273" s="182">
        <v>0</v>
      </c>
      <c r="X273" s="182">
        <f t="shared" si="687"/>
        <v>0</v>
      </c>
      <c r="Y273" s="180">
        <v>0</v>
      </c>
      <c r="Z273" s="180">
        <v>0</v>
      </c>
      <c r="AA273" s="182">
        <f t="shared" si="688"/>
        <v>0</v>
      </c>
      <c r="AB273" s="180">
        <v>0</v>
      </c>
      <c r="AC273" s="180">
        <v>0</v>
      </c>
      <c r="AD273" s="182">
        <f t="shared" si="689"/>
        <v>0</v>
      </c>
      <c r="AE273" s="180">
        <v>0</v>
      </c>
      <c r="AF273" s="180">
        <v>0</v>
      </c>
      <c r="AG273" s="182">
        <f t="shared" si="690"/>
        <v>0</v>
      </c>
      <c r="AH273" s="180">
        <v>0</v>
      </c>
      <c r="AI273" s="180">
        <v>0</v>
      </c>
      <c r="AJ273" s="182">
        <f t="shared" si="691"/>
        <v>0</v>
      </c>
      <c r="AK273" s="180">
        <v>0</v>
      </c>
      <c r="AL273" s="180">
        <v>0</v>
      </c>
      <c r="AM273" s="182">
        <f t="shared" si="692"/>
        <v>0</v>
      </c>
      <c r="AN273" s="180">
        <v>0</v>
      </c>
      <c r="AO273" s="180">
        <v>0</v>
      </c>
      <c r="AP273" s="182">
        <f t="shared" si="693"/>
        <v>0</v>
      </c>
      <c r="AQ273" s="180">
        <v>0</v>
      </c>
      <c r="AR273" s="180">
        <v>0</v>
      </c>
      <c r="AS273" s="182">
        <f t="shared" si="694"/>
        <v>0</v>
      </c>
      <c r="AT273" s="180">
        <v>0</v>
      </c>
      <c r="AU273" s="180">
        <v>0</v>
      </c>
      <c r="AV273" s="182">
        <f t="shared" si="695"/>
        <v>0</v>
      </c>
      <c r="AW273" s="180">
        <v>0</v>
      </c>
      <c r="AX273" s="180">
        <v>0</v>
      </c>
      <c r="AY273" s="182">
        <f t="shared" si="696"/>
        <v>0</v>
      </c>
      <c r="AZ273" s="180">
        <v>0</v>
      </c>
      <c r="BA273" s="180">
        <v>0</v>
      </c>
      <c r="BB273" s="182">
        <f t="shared" si="697"/>
        <v>0</v>
      </c>
      <c r="BC273" s="180">
        <v>0</v>
      </c>
      <c r="BD273" s="180">
        <v>0</v>
      </c>
      <c r="BE273" s="182">
        <f t="shared" si="698"/>
        <v>0</v>
      </c>
      <c r="BF273" s="180">
        <v>0</v>
      </c>
      <c r="BG273" s="180">
        <v>0</v>
      </c>
      <c r="BH273" s="182">
        <f t="shared" si="699"/>
        <v>0</v>
      </c>
      <c r="BI273" s="180">
        <v>0</v>
      </c>
      <c r="BJ273" s="180">
        <v>0</v>
      </c>
      <c r="BK273" s="182">
        <f t="shared" si="700"/>
        <v>0</v>
      </c>
      <c r="BL273" s="180">
        <v>0</v>
      </c>
      <c r="BM273" s="180">
        <f t="shared" si="701"/>
        <v>0</v>
      </c>
      <c r="BN273" s="182">
        <f t="shared" si="702"/>
        <v>0</v>
      </c>
      <c r="BO273" s="180">
        <v>0</v>
      </c>
      <c r="BP273" s="180">
        <f t="shared" si="703"/>
        <v>0</v>
      </c>
      <c r="BQ273" s="182">
        <f t="shared" si="704"/>
        <v>0</v>
      </c>
      <c r="BR273" s="180">
        <v>0</v>
      </c>
      <c r="BS273" s="180">
        <v>0</v>
      </c>
      <c r="BT273" s="180">
        <v>0</v>
      </c>
      <c r="BU273" s="180">
        <v>0</v>
      </c>
      <c r="BV273" s="180">
        <v>0</v>
      </c>
      <c r="BW273" s="180">
        <v>0</v>
      </c>
      <c r="BX273" s="180">
        <v>0</v>
      </c>
      <c r="BY273" s="180">
        <v>0</v>
      </c>
      <c r="BZ273" s="180">
        <v>0</v>
      </c>
      <c r="CA273" s="180">
        <v>0</v>
      </c>
    </row>
    <row r="274" spans="2:79" x14ac:dyDescent="0.2">
      <c r="B274" s="185" t="s">
        <v>843</v>
      </c>
      <c r="C274" s="185" t="s">
        <v>844</v>
      </c>
      <c r="D274" s="186"/>
      <c r="E274" s="185" t="s">
        <v>845</v>
      </c>
      <c r="F274" s="180">
        <v>0</v>
      </c>
      <c r="G274" s="180">
        <v>0</v>
      </c>
      <c r="H274" s="180">
        <v>0</v>
      </c>
      <c r="I274" s="181">
        <f>VLOOKUP($B274,'[2]A - Dwelling Stock'!$B$13:$AH$463,32,FALSE)</f>
        <v>0</v>
      </c>
      <c r="J274" s="182">
        <f t="shared" si="683"/>
        <v>0</v>
      </c>
      <c r="K274" s="180">
        <v>0</v>
      </c>
      <c r="L274" s="182">
        <f>VLOOKUP($C274,'[2]A - Dwelling Stock'!$C$13:$AH$463,32,FALSE)</f>
        <v>0</v>
      </c>
      <c r="M274" s="182">
        <f t="shared" si="631"/>
        <v>0</v>
      </c>
      <c r="N274" s="183">
        <v>0</v>
      </c>
      <c r="O274" s="181">
        <f>VLOOKUP($B274,'[2]A - Dwelling Stock'!$B$13:$AH$463,32,FALSE)</f>
        <v>0</v>
      </c>
      <c r="P274" s="182">
        <f t="shared" si="684"/>
        <v>0</v>
      </c>
      <c r="Q274" s="180">
        <v>0</v>
      </c>
      <c r="R274" s="182">
        <f>VLOOKUP($C274,'[2]A - Dwelling Stock'!$C$13:$AH$463,32,FALSE)</f>
        <v>0</v>
      </c>
      <c r="S274" s="182">
        <f t="shared" si="632"/>
        <v>0</v>
      </c>
      <c r="T274" s="182">
        <f t="shared" si="685"/>
        <v>0</v>
      </c>
      <c r="U274" s="184">
        <f t="shared" si="686"/>
        <v>0</v>
      </c>
      <c r="V274" s="183">
        <v>0</v>
      </c>
      <c r="W274" s="182">
        <v>0</v>
      </c>
      <c r="X274" s="182">
        <f t="shared" si="687"/>
        <v>0</v>
      </c>
      <c r="Y274" s="180">
        <v>0</v>
      </c>
      <c r="Z274" s="180">
        <v>0</v>
      </c>
      <c r="AA274" s="182">
        <f t="shared" si="688"/>
        <v>0</v>
      </c>
      <c r="AB274" s="180">
        <v>0</v>
      </c>
      <c r="AC274" s="180">
        <v>0</v>
      </c>
      <c r="AD274" s="182">
        <f t="shared" si="689"/>
        <v>0</v>
      </c>
      <c r="AE274" s="180">
        <v>0</v>
      </c>
      <c r="AF274" s="180">
        <v>0</v>
      </c>
      <c r="AG274" s="182">
        <f t="shared" si="690"/>
        <v>0</v>
      </c>
      <c r="AH274" s="180">
        <v>0</v>
      </c>
      <c r="AI274" s="180">
        <v>0</v>
      </c>
      <c r="AJ274" s="182">
        <f t="shared" si="691"/>
        <v>0</v>
      </c>
      <c r="AK274" s="180">
        <v>0</v>
      </c>
      <c r="AL274" s="180">
        <v>0</v>
      </c>
      <c r="AM274" s="182">
        <f t="shared" si="692"/>
        <v>0</v>
      </c>
      <c r="AN274" s="180">
        <v>0</v>
      </c>
      <c r="AO274" s="180">
        <v>0</v>
      </c>
      <c r="AP274" s="182">
        <f t="shared" si="693"/>
        <v>0</v>
      </c>
      <c r="AQ274" s="180">
        <v>0</v>
      </c>
      <c r="AR274" s="180">
        <v>0</v>
      </c>
      <c r="AS274" s="182">
        <f t="shared" si="694"/>
        <v>0</v>
      </c>
      <c r="AT274" s="180">
        <v>0</v>
      </c>
      <c r="AU274" s="180">
        <v>0</v>
      </c>
      <c r="AV274" s="182">
        <f t="shared" si="695"/>
        <v>0</v>
      </c>
      <c r="AW274" s="180">
        <v>0</v>
      </c>
      <c r="AX274" s="180">
        <v>0</v>
      </c>
      <c r="AY274" s="182">
        <f t="shared" si="696"/>
        <v>0</v>
      </c>
      <c r="AZ274" s="180">
        <v>0</v>
      </c>
      <c r="BA274" s="180">
        <v>0</v>
      </c>
      <c r="BB274" s="182">
        <f t="shared" si="697"/>
        <v>0</v>
      </c>
      <c r="BC274" s="180">
        <v>0</v>
      </c>
      <c r="BD274" s="180">
        <v>0</v>
      </c>
      <c r="BE274" s="182">
        <f t="shared" si="698"/>
        <v>0</v>
      </c>
      <c r="BF274" s="180">
        <v>0</v>
      </c>
      <c r="BG274" s="180">
        <v>0</v>
      </c>
      <c r="BH274" s="182">
        <f t="shared" si="699"/>
        <v>0</v>
      </c>
      <c r="BI274" s="180">
        <v>0</v>
      </c>
      <c r="BJ274" s="180">
        <v>0</v>
      </c>
      <c r="BK274" s="182">
        <f t="shared" si="700"/>
        <v>0</v>
      </c>
      <c r="BL274" s="180">
        <v>0</v>
      </c>
      <c r="BM274" s="180">
        <f t="shared" si="701"/>
        <v>0</v>
      </c>
      <c r="BN274" s="182">
        <f t="shared" si="702"/>
        <v>0</v>
      </c>
      <c r="BO274" s="180">
        <v>0</v>
      </c>
      <c r="BP274" s="180">
        <f t="shared" si="703"/>
        <v>0</v>
      </c>
      <c r="BQ274" s="182">
        <f t="shared" si="704"/>
        <v>0</v>
      </c>
      <c r="BR274" s="180">
        <v>0</v>
      </c>
      <c r="BS274" s="180">
        <v>0</v>
      </c>
      <c r="BT274" s="180">
        <v>0</v>
      </c>
      <c r="BU274" s="180">
        <v>0</v>
      </c>
      <c r="BV274" s="180">
        <v>0</v>
      </c>
      <c r="BW274" s="180">
        <v>0</v>
      </c>
      <c r="BX274" s="180">
        <v>0</v>
      </c>
      <c r="BY274" s="180">
        <v>0</v>
      </c>
      <c r="BZ274" s="180">
        <v>0</v>
      </c>
      <c r="CA274" s="180">
        <v>0</v>
      </c>
    </row>
    <row r="275" spans="2:79" x14ac:dyDescent="0.2">
      <c r="B275" s="185" t="s">
        <v>846</v>
      </c>
      <c r="C275" s="185" t="s">
        <v>847</v>
      </c>
      <c r="D275" s="186"/>
      <c r="E275" s="185" t="s">
        <v>848</v>
      </c>
      <c r="F275" s="180">
        <v>52</v>
      </c>
      <c r="G275" s="180">
        <v>0</v>
      </c>
      <c r="H275" s="180">
        <v>100.98</v>
      </c>
      <c r="I275" s="181">
        <f>VLOOKUP($B275,'[2]A - Dwelling Stock'!$B$13:$AH$463,32,FALSE)</f>
        <v>5042</v>
      </c>
      <c r="J275" s="182">
        <f t="shared" si="683"/>
        <v>509141.16000000003</v>
      </c>
      <c r="K275" s="180">
        <v>0</v>
      </c>
      <c r="L275" s="182">
        <f>VLOOKUP($C275,'[2]A - Dwelling Stock'!$C$13:$AH$463,32,FALSE)</f>
        <v>0</v>
      </c>
      <c r="M275" s="182">
        <f t="shared" si="631"/>
        <v>0</v>
      </c>
      <c r="N275" s="183">
        <v>100.98</v>
      </c>
      <c r="O275" s="181">
        <f>VLOOKUP($B275,'[2]A - Dwelling Stock'!$B$13:$AH$463,32,FALSE)</f>
        <v>5042</v>
      </c>
      <c r="P275" s="182">
        <f t="shared" si="684"/>
        <v>509141.16000000003</v>
      </c>
      <c r="Q275" s="180">
        <v>0</v>
      </c>
      <c r="R275" s="182">
        <f>VLOOKUP($C275,'[2]A - Dwelling Stock'!$C$13:$AH$463,32,FALSE)</f>
        <v>0</v>
      </c>
      <c r="S275" s="182">
        <f t="shared" si="632"/>
        <v>0</v>
      </c>
      <c r="T275" s="182">
        <f t="shared" si="685"/>
        <v>509141.16000000003</v>
      </c>
      <c r="U275" s="184">
        <f t="shared" si="686"/>
        <v>100.98</v>
      </c>
      <c r="V275" s="183">
        <v>66.36</v>
      </c>
      <c r="W275" s="182">
        <v>194</v>
      </c>
      <c r="X275" s="182">
        <f t="shared" si="687"/>
        <v>12873.84</v>
      </c>
      <c r="Y275" s="180">
        <v>0</v>
      </c>
      <c r="Z275" s="180">
        <v>0</v>
      </c>
      <c r="AA275" s="182">
        <f t="shared" si="688"/>
        <v>0</v>
      </c>
      <c r="AB275" s="180">
        <v>84.93</v>
      </c>
      <c r="AC275" s="180">
        <v>1106</v>
      </c>
      <c r="AD275" s="182">
        <f t="shared" si="689"/>
        <v>93932.58</v>
      </c>
      <c r="AE275" s="180">
        <v>0</v>
      </c>
      <c r="AF275" s="180">
        <v>0</v>
      </c>
      <c r="AG275" s="182">
        <f t="shared" si="690"/>
        <v>0</v>
      </c>
      <c r="AH275" s="180">
        <v>100.61</v>
      </c>
      <c r="AI275" s="180">
        <v>1619</v>
      </c>
      <c r="AJ275" s="182">
        <f t="shared" si="691"/>
        <v>162887.59</v>
      </c>
      <c r="AK275" s="180">
        <v>0</v>
      </c>
      <c r="AL275" s="180">
        <v>0</v>
      </c>
      <c r="AM275" s="182">
        <f t="shared" si="692"/>
        <v>0</v>
      </c>
      <c r="AN275" s="180">
        <v>112.44</v>
      </c>
      <c r="AO275" s="180">
        <v>1971</v>
      </c>
      <c r="AP275" s="182">
        <f t="shared" si="693"/>
        <v>221619.24</v>
      </c>
      <c r="AQ275" s="180">
        <v>0</v>
      </c>
      <c r="AR275" s="180">
        <v>0</v>
      </c>
      <c r="AS275" s="182">
        <f t="shared" si="694"/>
        <v>0</v>
      </c>
      <c r="AT275" s="180">
        <v>120.9</v>
      </c>
      <c r="AU275" s="180">
        <v>120</v>
      </c>
      <c r="AV275" s="182">
        <f t="shared" si="695"/>
        <v>14508</v>
      </c>
      <c r="AW275" s="180">
        <v>0</v>
      </c>
      <c r="AX275" s="180">
        <v>0</v>
      </c>
      <c r="AY275" s="182">
        <f t="shared" si="696"/>
        <v>0</v>
      </c>
      <c r="AZ275" s="180">
        <v>126.85</v>
      </c>
      <c r="BA275" s="180">
        <v>11</v>
      </c>
      <c r="BB275" s="182">
        <f t="shared" si="697"/>
        <v>1395.35</v>
      </c>
      <c r="BC275" s="180">
        <v>0</v>
      </c>
      <c r="BD275" s="180">
        <v>0</v>
      </c>
      <c r="BE275" s="182">
        <f t="shared" si="698"/>
        <v>0</v>
      </c>
      <c r="BF275" s="180">
        <v>146.29</v>
      </c>
      <c r="BG275" s="180">
        <v>2</v>
      </c>
      <c r="BH275" s="182">
        <f t="shared" si="699"/>
        <v>292.58</v>
      </c>
      <c r="BI275" s="180">
        <v>0</v>
      </c>
      <c r="BJ275" s="180">
        <v>0</v>
      </c>
      <c r="BK275" s="182">
        <f t="shared" si="700"/>
        <v>0</v>
      </c>
      <c r="BL275" s="180">
        <v>100.98</v>
      </c>
      <c r="BM275" s="180">
        <f t="shared" si="701"/>
        <v>5023</v>
      </c>
      <c r="BN275" s="182">
        <f t="shared" si="702"/>
        <v>507222.54000000004</v>
      </c>
      <c r="BO275" s="180">
        <v>0</v>
      </c>
      <c r="BP275" s="180">
        <f t="shared" si="703"/>
        <v>0</v>
      </c>
      <c r="BQ275" s="182">
        <f t="shared" si="704"/>
        <v>0</v>
      </c>
      <c r="BR275" s="180">
        <v>319328.87</v>
      </c>
      <c r="BS275" s="180">
        <v>350779.91</v>
      </c>
      <c r="BT275" s="180">
        <v>178148</v>
      </c>
      <c r="BU275" s="180">
        <v>55682</v>
      </c>
      <c r="BV275" s="180">
        <v>26666788.960000001</v>
      </c>
      <c r="BW275" s="180">
        <v>4717.2299999999996</v>
      </c>
      <c r="BX275" s="180">
        <v>133034.18</v>
      </c>
      <c r="BY275" s="180">
        <v>26529038</v>
      </c>
      <c r="BZ275" s="180">
        <v>2.5</v>
      </c>
      <c r="CA275" s="180">
        <v>99.3</v>
      </c>
    </row>
    <row r="276" spans="2:79" x14ac:dyDescent="0.2">
      <c r="B276" s="185" t="s">
        <v>849</v>
      </c>
      <c r="C276" s="185" t="s">
        <v>850</v>
      </c>
      <c r="D276" s="186"/>
      <c r="E276" s="185" t="s">
        <v>851</v>
      </c>
      <c r="F276" s="180">
        <v>0</v>
      </c>
      <c r="G276" s="180">
        <v>0</v>
      </c>
      <c r="H276" s="180">
        <v>0</v>
      </c>
      <c r="I276" s="181">
        <f>VLOOKUP($B276,'[2]A - Dwelling Stock'!$B$13:$AH$463,32,FALSE)</f>
        <v>0</v>
      </c>
      <c r="J276" s="182">
        <f t="shared" si="683"/>
        <v>0</v>
      </c>
      <c r="K276" s="180">
        <v>0</v>
      </c>
      <c r="L276" s="182">
        <f>VLOOKUP($C276,'[2]A - Dwelling Stock'!$C$13:$AH$463,32,FALSE)</f>
        <v>0</v>
      </c>
      <c r="M276" s="182">
        <f t="shared" si="631"/>
        <v>0</v>
      </c>
      <c r="N276" s="183">
        <v>0</v>
      </c>
      <c r="O276" s="181">
        <f>VLOOKUP($B276,'[2]A - Dwelling Stock'!$B$13:$AH$463,32,FALSE)</f>
        <v>0</v>
      </c>
      <c r="P276" s="182">
        <f t="shared" si="684"/>
        <v>0</v>
      </c>
      <c r="Q276" s="180">
        <v>0</v>
      </c>
      <c r="R276" s="182">
        <f>VLOOKUP($C276,'[2]A - Dwelling Stock'!$C$13:$AH$463,32,FALSE)</f>
        <v>0</v>
      </c>
      <c r="S276" s="182">
        <f t="shared" si="632"/>
        <v>0</v>
      </c>
      <c r="T276" s="182">
        <f t="shared" si="685"/>
        <v>0</v>
      </c>
      <c r="U276" s="184">
        <f t="shared" si="686"/>
        <v>0</v>
      </c>
      <c r="V276" s="183">
        <v>0</v>
      </c>
      <c r="W276" s="182">
        <v>0</v>
      </c>
      <c r="X276" s="182">
        <f t="shared" si="687"/>
        <v>0</v>
      </c>
      <c r="Y276" s="180">
        <v>0</v>
      </c>
      <c r="Z276" s="180">
        <v>0</v>
      </c>
      <c r="AA276" s="182">
        <f t="shared" si="688"/>
        <v>0</v>
      </c>
      <c r="AB276" s="180">
        <v>0</v>
      </c>
      <c r="AC276" s="180">
        <v>0</v>
      </c>
      <c r="AD276" s="182">
        <f t="shared" si="689"/>
        <v>0</v>
      </c>
      <c r="AE276" s="180">
        <v>0</v>
      </c>
      <c r="AF276" s="180">
        <v>0</v>
      </c>
      <c r="AG276" s="182">
        <f t="shared" si="690"/>
        <v>0</v>
      </c>
      <c r="AH276" s="180">
        <v>0</v>
      </c>
      <c r="AI276" s="180">
        <v>0</v>
      </c>
      <c r="AJ276" s="182">
        <f t="shared" si="691"/>
        <v>0</v>
      </c>
      <c r="AK276" s="180">
        <v>0</v>
      </c>
      <c r="AL276" s="180">
        <v>0</v>
      </c>
      <c r="AM276" s="182">
        <f t="shared" si="692"/>
        <v>0</v>
      </c>
      <c r="AN276" s="180">
        <v>0</v>
      </c>
      <c r="AO276" s="180">
        <v>0</v>
      </c>
      <c r="AP276" s="182">
        <f t="shared" si="693"/>
        <v>0</v>
      </c>
      <c r="AQ276" s="180">
        <v>0</v>
      </c>
      <c r="AR276" s="180">
        <v>0</v>
      </c>
      <c r="AS276" s="182">
        <f t="shared" si="694"/>
        <v>0</v>
      </c>
      <c r="AT276" s="180">
        <v>0</v>
      </c>
      <c r="AU276" s="180">
        <v>0</v>
      </c>
      <c r="AV276" s="182">
        <f t="shared" si="695"/>
        <v>0</v>
      </c>
      <c r="AW276" s="180">
        <v>0</v>
      </c>
      <c r="AX276" s="180">
        <v>0</v>
      </c>
      <c r="AY276" s="182">
        <f t="shared" si="696"/>
        <v>0</v>
      </c>
      <c r="AZ276" s="180">
        <v>0</v>
      </c>
      <c r="BA276" s="180">
        <v>0</v>
      </c>
      <c r="BB276" s="182">
        <f t="shared" si="697"/>
        <v>0</v>
      </c>
      <c r="BC276" s="180">
        <v>0</v>
      </c>
      <c r="BD276" s="180">
        <v>0</v>
      </c>
      <c r="BE276" s="182">
        <f t="shared" si="698"/>
        <v>0</v>
      </c>
      <c r="BF276" s="180">
        <v>0</v>
      </c>
      <c r="BG276" s="180">
        <v>0</v>
      </c>
      <c r="BH276" s="182">
        <f t="shared" si="699"/>
        <v>0</v>
      </c>
      <c r="BI276" s="180">
        <v>0</v>
      </c>
      <c r="BJ276" s="180">
        <v>0</v>
      </c>
      <c r="BK276" s="182">
        <f t="shared" si="700"/>
        <v>0</v>
      </c>
      <c r="BL276" s="180">
        <v>0</v>
      </c>
      <c r="BM276" s="180">
        <f t="shared" si="701"/>
        <v>0</v>
      </c>
      <c r="BN276" s="182">
        <f t="shared" si="702"/>
        <v>0</v>
      </c>
      <c r="BO276" s="180">
        <v>0</v>
      </c>
      <c r="BP276" s="180">
        <f t="shared" si="703"/>
        <v>0</v>
      </c>
      <c r="BQ276" s="182">
        <f t="shared" si="704"/>
        <v>0</v>
      </c>
      <c r="BR276" s="180">
        <v>0</v>
      </c>
      <c r="BS276" s="180">
        <v>0</v>
      </c>
      <c r="BT276" s="180">
        <v>0</v>
      </c>
      <c r="BU276" s="180">
        <v>0</v>
      </c>
      <c r="BV276" s="180">
        <v>0</v>
      </c>
      <c r="BW276" s="180">
        <v>0</v>
      </c>
      <c r="BX276" s="180">
        <v>0</v>
      </c>
      <c r="BY276" s="180">
        <v>0</v>
      </c>
      <c r="BZ276" s="180">
        <v>0</v>
      </c>
      <c r="CA276" s="180">
        <v>0</v>
      </c>
    </row>
    <row r="277" spans="2:79" x14ac:dyDescent="0.2">
      <c r="B277" s="185" t="s">
        <v>852</v>
      </c>
      <c r="C277" s="185" t="s">
        <v>853</v>
      </c>
      <c r="D277" s="186"/>
      <c r="E277" s="185" t="s">
        <v>854</v>
      </c>
      <c r="F277" s="180">
        <v>0</v>
      </c>
      <c r="G277" s="180">
        <v>0</v>
      </c>
      <c r="H277" s="180">
        <v>0</v>
      </c>
      <c r="I277" s="181">
        <f>VLOOKUP($B277,'[2]A - Dwelling Stock'!$B$13:$AH$463,32,FALSE)</f>
        <v>0</v>
      </c>
      <c r="J277" s="182">
        <f t="shared" si="683"/>
        <v>0</v>
      </c>
      <c r="K277" s="180">
        <v>0</v>
      </c>
      <c r="L277" s="182">
        <f>VLOOKUP($C277,'[2]A - Dwelling Stock'!$C$13:$AH$463,32,FALSE)</f>
        <v>0</v>
      </c>
      <c r="M277" s="182">
        <f t="shared" si="631"/>
        <v>0</v>
      </c>
      <c r="N277" s="183">
        <v>0</v>
      </c>
      <c r="O277" s="181">
        <f>VLOOKUP($B277,'[2]A - Dwelling Stock'!$B$13:$AH$463,32,FALSE)</f>
        <v>0</v>
      </c>
      <c r="P277" s="182">
        <f t="shared" si="684"/>
        <v>0</v>
      </c>
      <c r="Q277" s="180">
        <v>0</v>
      </c>
      <c r="R277" s="182">
        <f>VLOOKUP($C277,'[2]A - Dwelling Stock'!$C$13:$AH$463,32,FALSE)</f>
        <v>0</v>
      </c>
      <c r="S277" s="182">
        <f t="shared" si="632"/>
        <v>0</v>
      </c>
      <c r="T277" s="182">
        <f t="shared" si="685"/>
        <v>0</v>
      </c>
      <c r="U277" s="184">
        <f t="shared" si="686"/>
        <v>0</v>
      </c>
      <c r="V277" s="183">
        <v>0</v>
      </c>
      <c r="W277" s="182">
        <v>0</v>
      </c>
      <c r="X277" s="182">
        <f t="shared" si="687"/>
        <v>0</v>
      </c>
      <c r="Y277" s="180">
        <v>0</v>
      </c>
      <c r="Z277" s="180">
        <v>0</v>
      </c>
      <c r="AA277" s="182">
        <f t="shared" si="688"/>
        <v>0</v>
      </c>
      <c r="AB277" s="180">
        <v>0</v>
      </c>
      <c r="AC277" s="180">
        <v>0</v>
      </c>
      <c r="AD277" s="182">
        <f t="shared" si="689"/>
        <v>0</v>
      </c>
      <c r="AE277" s="180">
        <v>0</v>
      </c>
      <c r="AF277" s="180">
        <v>0</v>
      </c>
      <c r="AG277" s="182">
        <f t="shared" si="690"/>
        <v>0</v>
      </c>
      <c r="AH277" s="180">
        <v>0</v>
      </c>
      <c r="AI277" s="180">
        <v>0</v>
      </c>
      <c r="AJ277" s="182">
        <f t="shared" si="691"/>
        <v>0</v>
      </c>
      <c r="AK277" s="180">
        <v>0</v>
      </c>
      <c r="AL277" s="180">
        <v>0</v>
      </c>
      <c r="AM277" s="182">
        <f t="shared" si="692"/>
        <v>0</v>
      </c>
      <c r="AN277" s="180">
        <v>0</v>
      </c>
      <c r="AO277" s="180">
        <v>0</v>
      </c>
      <c r="AP277" s="182">
        <f t="shared" si="693"/>
        <v>0</v>
      </c>
      <c r="AQ277" s="180">
        <v>0</v>
      </c>
      <c r="AR277" s="180">
        <v>0</v>
      </c>
      <c r="AS277" s="182">
        <f t="shared" si="694"/>
        <v>0</v>
      </c>
      <c r="AT277" s="180">
        <v>0</v>
      </c>
      <c r="AU277" s="180">
        <v>0</v>
      </c>
      <c r="AV277" s="182">
        <f t="shared" si="695"/>
        <v>0</v>
      </c>
      <c r="AW277" s="180">
        <v>0</v>
      </c>
      <c r="AX277" s="180">
        <v>0</v>
      </c>
      <c r="AY277" s="182">
        <f t="shared" si="696"/>
        <v>0</v>
      </c>
      <c r="AZ277" s="180">
        <v>0</v>
      </c>
      <c r="BA277" s="180">
        <v>0</v>
      </c>
      <c r="BB277" s="182">
        <f t="shared" si="697"/>
        <v>0</v>
      </c>
      <c r="BC277" s="180">
        <v>0</v>
      </c>
      <c r="BD277" s="180">
        <v>0</v>
      </c>
      <c r="BE277" s="182">
        <f t="shared" si="698"/>
        <v>0</v>
      </c>
      <c r="BF277" s="180">
        <v>0</v>
      </c>
      <c r="BG277" s="180">
        <v>0</v>
      </c>
      <c r="BH277" s="182">
        <f t="shared" si="699"/>
        <v>0</v>
      </c>
      <c r="BI277" s="180">
        <v>0</v>
      </c>
      <c r="BJ277" s="180">
        <v>0</v>
      </c>
      <c r="BK277" s="182">
        <f t="shared" si="700"/>
        <v>0</v>
      </c>
      <c r="BL277" s="180">
        <v>0</v>
      </c>
      <c r="BM277" s="180">
        <f t="shared" si="701"/>
        <v>0</v>
      </c>
      <c r="BN277" s="182">
        <f t="shared" si="702"/>
        <v>0</v>
      </c>
      <c r="BO277" s="180">
        <v>0</v>
      </c>
      <c r="BP277" s="180">
        <f t="shared" si="703"/>
        <v>0</v>
      </c>
      <c r="BQ277" s="182">
        <f t="shared" si="704"/>
        <v>0</v>
      </c>
      <c r="BR277" s="180">
        <v>0</v>
      </c>
      <c r="BS277" s="180">
        <v>0</v>
      </c>
      <c r="BT277" s="180">
        <v>0</v>
      </c>
      <c r="BU277" s="180">
        <v>0</v>
      </c>
      <c r="BV277" s="180">
        <v>0</v>
      </c>
      <c r="BW277" s="180">
        <v>0</v>
      </c>
      <c r="BX277" s="180">
        <v>0</v>
      </c>
      <c r="BY277" s="180">
        <v>0</v>
      </c>
      <c r="BZ277" s="180">
        <v>0</v>
      </c>
      <c r="CA277" s="180">
        <v>0</v>
      </c>
    </row>
    <row r="278" spans="2:79" x14ac:dyDescent="0.2">
      <c r="B278" s="185" t="s">
        <v>855</v>
      </c>
      <c r="C278" s="185" t="s">
        <v>856</v>
      </c>
      <c r="D278" s="186"/>
      <c r="E278" s="185" t="s">
        <v>857</v>
      </c>
      <c r="F278" s="180">
        <v>52</v>
      </c>
      <c r="G278" s="180">
        <v>52</v>
      </c>
      <c r="H278" s="180">
        <v>102.89</v>
      </c>
      <c r="I278" s="181">
        <f>VLOOKUP($B278,'[2]A - Dwelling Stock'!$B$13:$AH$463,32,FALSE)</f>
        <v>4962</v>
      </c>
      <c r="J278" s="182">
        <f t="shared" si="683"/>
        <v>510540.18</v>
      </c>
      <c r="K278" s="180">
        <v>139.80000000000001</v>
      </c>
      <c r="L278" s="182">
        <f>VLOOKUP($C278,'[2]A - Dwelling Stock'!$C$13:$AH$463,32,FALSE)</f>
        <v>36</v>
      </c>
      <c r="M278" s="182">
        <f t="shared" si="631"/>
        <v>5032.8</v>
      </c>
      <c r="N278" s="183">
        <v>102.89</v>
      </c>
      <c r="O278" s="181">
        <f>VLOOKUP($B278,'[2]A - Dwelling Stock'!$B$13:$AH$463,32,FALSE)</f>
        <v>4962</v>
      </c>
      <c r="P278" s="182">
        <f t="shared" si="684"/>
        <v>510540.18</v>
      </c>
      <c r="Q278" s="180">
        <v>139.80000000000001</v>
      </c>
      <c r="R278" s="182">
        <f>VLOOKUP($C278,'[2]A - Dwelling Stock'!$C$13:$AH$463,32,FALSE)</f>
        <v>36</v>
      </c>
      <c r="S278" s="182">
        <f t="shared" si="632"/>
        <v>5032.8</v>
      </c>
      <c r="T278" s="182">
        <f t="shared" si="685"/>
        <v>515572.98</v>
      </c>
      <c r="U278" s="184">
        <f t="shared" si="686"/>
        <v>103.15585834333733</v>
      </c>
      <c r="V278" s="183">
        <v>74.67</v>
      </c>
      <c r="W278" s="182">
        <v>72</v>
      </c>
      <c r="X278" s="182">
        <f t="shared" si="687"/>
        <v>5376.24</v>
      </c>
      <c r="Y278" s="180">
        <v>0</v>
      </c>
      <c r="Z278" s="180">
        <v>0</v>
      </c>
      <c r="AA278" s="182">
        <f t="shared" si="688"/>
        <v>0</v>
      </c>
      <c r="AB278" s="180">
        <v>89.14</v>
      </c>
      <c r="AC278" s="180">
        <v>1580</v>
      </c>
      <c r="AD278" s="182">
        <f t="shared" si="689"/>
        <v>140841.20000000001</v>
      </c>
      <c r="AE278" s="180">
        <v>110.03</v>
      </c>
      <c r="AF278" s="180">
        <v>9</v>
      </c>
      <c r="AG278" s="182">
        <f t="shared" si="690"/>
        <v>990.27</v>
      </c>
      <c r="AH278" s="180">
        <v>102.93</v>
      </c>
      <c r="AI278" s="180">
        <v>1648</v>
      </c>
      <c r="AJ278" s="182">
        <f t="shared" si="691"/>
        <v>169628.64</v>
      </c>
      <c r="AK278" s="180">
        <v>123.78</v>
      </c>
      <c r="AL278" s="180">
        <v>12</v>
      </c>
      <c r="AM278" s="182">
        <f t="shared" si="692"/>
        <v>1485.3600000000001</v>
      </c>
      <c r="AN278" s="180">
        <v>117.5</v>
      </c>
      <c r="AO278" s="180">
        <v>1580</v>
      </c>
      <c r="AP278" s="182">
        <f t="shared" si="693"/>
        <v>185650</v>
      </c>
      <c r="AQ278" s="180">
        <v>153.26</v>
      </c>
      <c r="AR278" s="180">
        <v>15</v>
      </c>
      <c r="AS278" s="182">
        <f t="shared" si="694"/>
        <v>2298.8999999999996</v>
      </c>
      <c r="AT278" s="180">
        <v>126.66</v>
      </c>
      <c r="AU278" s="180">
        <v>53</v>
      </c>
      <c r="AV278" s="182">
        <f t="shared" si="695"/>
        <v>6712.98</v>
      </c>
      <c r="AW278" s="180">
        <v>0</v>
      </c>
      <c r="AX278" s="180">
        <v>0</v>
      </c>
      <c r="AY278" s="182">
        <f t="shared" si="696"/>
        <v>0</v>
      </c>
      <c r="AZ278" s="180">
        <v>148.84</v>
      </c>
      <c r="BA278" s="180">
        <v>2</v>
      </c>
      <c r="BB278" s="182">
        <f t="shared" si="697"/>
        <v>297.68</v>
      </c>
      <c r="BC278" s="180">
        <v>0</v>
      </c>
      <c r="BD278" s="180">
        <v>0</v>
      </c>
      <c r="BE278" s="182">
        <f t="shared" si="698"/>
        <v>0</v>
      </c>
      <c r="BF278" s="180">
        <v>0</v>
      </c>
      <c r="BG278" s="180">
        <v>0</v>
      </c>
      <c r="BH278" s="182">
        <f t="shared" si="699"/>
        <v>0</v>
      </c>
      <c r="BI278" s="180">
        <v>0</v>
      </c>
      <c r="BJ278" s="180">
        <v>0</v>
      </c>
      <c r="BK278" s="182">
        <f t="shared" si="700"/>
        <v>0</v>
      </c>
      <c r="BL278" s="180">
        <v>102.89</v>
      </c>
      <c r="BM278" s="180">
        <f t="shared" si="701"/>
        <v>4935</v>
      </c>
      <c r="BN278" s="182">
        <f t="shared" si="702"/>
        <v>507762.15</v>
      </c>
      <c r="BO278" s="180">
        <v>139.80000000000001</v>
      </c>
      <c r="BP278" s="180">
        <f t="shared" si="703"/>
        <v>36</v>
      </c>
      <c r="BQ278" s="182">
        <f t="shared" si="704"/>
        <v>5032.8</v>
      </c>
      <c r="BR278" s="180">
        <v>323810.13</v>
      </c>
      <c r="BS278" s="180">
        <v>181520.69</v>
      </c>
      <c r="BT278" s="180">
        <v>505331</v>
      </c>
      <c r="BU278" s="180">
        <v>70630</v>
      </c>
      <c r="BV278" s="180">
        <v>26830229.23</v>
      </c>
      <c r="BW278" s="180">
        <v>0</v>
      </c>
      <c r="BX278" s="180">
        <v>138413.23000000001</v>
      </c>
      <c r="BY278" s="180">
        <v>26691816</v>
      </c>
      <c r="BZ278" s="180">
        <v>1.9</v>
      </c>
      <c r="CA278" s="180">
        <v>98.1</v>
      </c>
    </row>
    <row r="279" spans="2:79" x14ac:dyDescent="0.2">
      <c r="F279" s="180"/>
      <c r="G279" s="180"/>
      <c r="H279" s="180"/>
      <c r="I279" s="181"/>
      <c r="J279" s="182"/>
      <c r="K279" s="180"/>
      <c r="L279" s="182"/>
      <c r="M279" s="182">
        <f t="shared" si="631"/>
        <v>0</v>
      </c>
      <c r="N279" s="183"/>
      <c r="O279" s="181"/>
      <c r="P279" s="182"/>
      <c r="Q279" s="180"/>
      <c r="R279" s="182"/>
      <c r="S279" s="182">
        <f t="shared" si="632"/>
        <v>0</v>
      </c>
      <c r="T279" s="182"/>
      <c r="U279" s="182"/>
      <c r="V279" s="183"/>
      <c r="W279" s="182"/>
      <c r="X279" s="182"/>
      <c r="Y279" s="180"/>
      <c r="Z279" s="180"/>
      <c r="AA279" s="182"/>
      <c r="AB279" s="180"/>
      <c r="AC279" s="180"/>
      <c r="AD279" s="182"/>
      <c r="AE279" s="180"/>
      <c r="AF279" s="180"/>
      <c r="AG279" s="182"/>
      <c r="AH279" s="180"/>
      <c r="AI279" s="180"/>
      <c r="AJ279" s="182"/>
      <c r="AK279" s="180"/>
      <c r="AL279" s="180"/>
      <c r="AM279" s="182"/>
      <c r="AN279" s="180"/>
      <c r="AO279" s="180"/>
      <c r="AP279" s="182"/>
      <c r="AQ279" s="180"/>
      <c r="AR279" s="180"/>
      <c r="AS279" s="182"/>
      <c r="AT279" s="180"/>
      <c r="AU279" s="180"/>
      <c r="AV279" s="182"/>
      <c r="AW279" s="180"/>
      <c r="AX279" s="180"/>
      <c r="AY279" s="182"/>
      <c r="AZ279" s="180"/>
      <c r="BA279" s="180"/>
      <c r="BB279" s="182"/>
      <c r="BC279" s="180"/>
      <c r="BD279" s="180"/>
      <c r="BE279" s="182"/>
      <c r="BF279" s="180"/>
      <c r="BG279" s="180"/>
      <c r="BH279" s="182"/>
      <c r="BI279" s="180"/>
      <c r="BJ279" s="180"/>
      <c r="BK279" s="182"/>
      <c r="BL279" s="180"/>
      <c r="BM279" s="180"/>
      <c r="BN279" s="182"/>
      <c r="BO279" s="180"/>
      <c r="BP279" s="180"/>
      <c r="BQ279" s="182"/>
      <c r="BR279" s="234"/>
      <c r="BS279" s="234"/>
      <c r="BT279" s="180"/>
      <c r="BU279" s="180"/>
      <c r="BV279" s="234"/>
      <c r="BW279" s="234"/>
      <c r="BX279" s="234"/>
      <c r="BY279" s="180"/>
      <c r="BZ279" s="235"/>
      <c r="CA279" s="236"/>
    </row>
    <row r="280" spans="2:79" s="203" customFormat="1" x14ac:dyDescent="0.2">
      <c r="B280" s="204"/>
      <c r="C280" s="204" t="s">
        <v>858</v>
      </c>
      <c r="D280" s="205" t="s">
        <v>859</v>
      </c>
      <c r="E280" s="204"/>
      <c r="F280" s="206" t="e">
        <v>#N/A</v>
      </c>
      <c r="G280" s="206" t="e">
        <v>#N/A</v>
      </c>
      <c r="H280" s="206" t="e">
        <v>#N/A</v>
      </c>
      <c r="I280" s="207">
        <f>VLOOKUP($C280,'[2]A - Dwelling Stock'!$C$13:$AH$463,31,FALSE)</f>
        <v>32202</v>
      </c>
      <c r="J280" s="208">
        <f>SUM(J281:J290)/I280</f>
        <v>109.79860195018944</v>
      </c>
      <c r="K280" s="206" t="e">
        <v>#N/A</v>
      </c>
      <c r="L280" s="195">
        <f>VLOOKUP($C280,'[2]A - Dwelling Stock'!$C$13:$AH$463,32,FALSE)</f>
        <v>0</v>
      </c>
      <c r="M280" s="208">
        <v>0</v>
      </c>
      <c r="N280" s="209" t="e">
        <v>#N/A</v>
      </c>
      <c r="O280" s="207">
        <f>VLOOKUP($C280,'[2]A - Dwelling Stock'!$C$13:$AH$463,31,FALSE)</f>
        <v>32202</v>
      </c>
      <c r="P280" s="208">
        <f>SUM(P281:P290)/O280</f>
        <v>104.18119992547047</v>
      </c>
      <c r="Q280" s="206" t="e">
        <v>#N/A</v>
      </c>
      <c r="R280" s="195">
        <f>VLOOKUP($C280,'[2]A - Dwelling Stock'!$C$13:$AH$463,32,FALSE)</f>
        <v>0</v>
      </c>
      <c r="S280" s="208">
        <v>0</v>
      </c>
      <c r="T280" s="208"/>
      <c r="U280" s="208">
        <f>SUM(T281:T290)/(O280+R280)</f>
        <v>104.18119992547047</v>
      </c>
      <c r="V280" s="209" t="e">
        <v>#N/A</v>
      </c>
      <c r="W280" s="210">
        <f t="shared" ref="W280" si="705">SUM(W281:W290)</f>
        <v>1051</v>
      </c>
      <c r="X280" s="208">
        <f>SUM(X281:X290)/W280</f>
        <v>76.051826831588969</v>
      </c>
      <c r="Y280" s="206" t="e">
        <v>#N/A</v>
      </c>
      <c r="Z280" s="211">
        <f t="shared" ref="Z280" si="706">SUM(Z281:Z290)</f>
        <v>0</v>
      </c>
      <c r="AA280" s="208">
        <v>0</v>
      </c>
      <c r="AB280" s="206" t="e">
        <v>#N/A</v>
      </c>
      <c r="AC280" s="211">
        <f t="shared" ref="AC280" si="707">SUM(AC281:AC290)</f>
        <v>8015</v>
      </c>
      <c r="AD280" s="208">
        <f>SUM(AD281:AD290)/AC280</f>
        <v>87.017236431690577</v>
      </c>
      <c r="AE280" s="206" t="e">
        <v>#N/A</v>
      </c>
      <c r="AF280" s="211">
        <f t="shared" ref="AF280" si="708">SUM(AF281:AF290)</f>
        <v>0</v>
      </c>
      <c r="AG280" s="208">
        <v>0</v>
      </c>
      <c r="AH280" s="206" t="e">
        <v>#N/A</v>
      </c>
      <c r="AI280" s="211">
        <f t="shared" ref="AI280" si="709">SUM(AI281:AI290)</f>
        <v>8795</v>
      </c>
      <c r="AJ280" s="208">
        <f>SUM(AJ281:AJ290)/AI280</f>
        <v>103.20282433200683</v>
      </c>
      <c r="AK280" s="206" t="e">
        <v>#N/A</v>
      </c>
      <c r="AL280" s="211">
        <f t="shared" ref="AL280" si="710">SUM(AL281:AL290)</f>
        <v>0</v>
      </c>
      <c r="AM280" s="208">
        <v>0</v>
      </c>
      <c r="AN280" s="206" t="e">
        <v>#N/A</v>
      </c>
      <c r="AO280" s="211">
        <f t="shared" ref="AO280" si="711">SUM(AO281:AO290)</f>
        <v>13010</v>
      </c>
      <c r="AP280" s="208">
        <f>SUM(AP281:AP290)/AO280</f>
        <v>115.49700538047657</v>
      </c>
      <c r="AQ280" s="206" t="e">
        <v>#N/A</v>
      </c>
      <c r="AR280" s="211">
        <f t="shared" ref="AR280" si="712">SUM(AR281:AR290)</f>
        <v>0</v>
      </c>
      <c r="AS280" s="208">
        <v>0</v>
      </c>
      <c r="AT280" s="206" t="e">
        <v>#N/A</v>
      </c>
      <c r="AU280" s="211">
        <f t="shared" ref="AU280" si="713">SUM(AU281:AU290)</f>
        <v>1156</v>
      </c>
      <c r="AV280" s="208">
        <f>SUM(AV281:AV290)/AU280</f>
        <v>125.71797577854672</v>
      </c>
      <c r="AW280" s="206" t="e">
        <v>#N/A</v>
      </c>
      <c r="AX280" s="211">
        <f t="shared" ref="AX280" si="714">SUM(AX281:AX290)</f>
        <v>0</v>
      </c>
      <c r="AY280" s="208">
        <v>0</v>
      </c>
      <c r="AZ280" s="206" t="e">
        <v>#N/A</v>
      </c>
      <c r="BA280" s="211">
        <f t="shared" ref="BA280" si="715">SUM(BA281:BA290)</f>
        <v>73</v>
      </c>
      <c r="BB280" s="208">
        <f>SUM(BB281:BB290)/BA280</f>
        <v>131.05890410958904</v>
      </c>
      <c r="BC280" s="206" t="e">
        <v>#N/A</v>
      </c>
      <c r="BD280" s="211">
        <f t="shared" ref="BD280" si="716">SUM(BD281:BD290)</f>
        <v>0</v>
      </c>
      <c r="BE280" s="208">
        <v>0</v>
      </c>
      <c r="BF280" s="206" t="e">
        <v>#N/A</v>
      </c>
      <c r="BG280" s="211">
        <f t="shared" ref="BG280" si="717">SUM(BG281:BG290)</f>
        <v>13</v>
      </c>
      <c r="BH280" s="208">
        <f>SUM(BH281:BH290)/BG280</f>
        <v>146.68615384615384</v>
      </c>
      <c r="BI280" s="206" t="e">
        <v>#N/A</v>
      </c>
      <c r="BJ280" s="211">
        <f t="shared" ref="BJ280" si="718">SUM(BJ281:BJ290)</f>
        <v>0</v>
      </c>
      <c r="BK280" s="208">
        <v>0</v>
      </c>
      <c r="BL280" s="206" t="e">
        <v>#N/A</v>
      </c>
      <c r="BM280" s="206">
        <f>SUM(BM281:BM290)</f>
        <v>32113</v>
      </c>
      <c r="BN280" s="208">
        <f>SUM(BN281:BN290)/BM280</f>
        <v>104.178643228599</v>
      </c>
      <c r="BO280" s="206" t="e">
        <v>#N/A</v>
      </c>
      <c r="BP280" s="206">
        <f>SUM(BP281:BP290)</f>
        <v>0</v>
      </c>
      <c r="BQ280" s="208">
        <v>0</v>
      </c>
      <c r="BR280" s="206" t="e">
        <v>#N/A</v>
      </c>
      <c r="BS280" s="206" t="e">
        <v>#N/A</v>
      </c>
      <c r="BT280" s="206" t="e">
        <v>#N/A</v>
      </c>
      <c r="BU280" s="206" t="e">
        <v>#N/A</v>
      </c>
      <c r="BV280" s="206" t="e">
        <v>#N/A</v>
      </c>
      <c r="BW280" s="206" t="e">
        <v>#N/A</v>
      </c>
      <c r="BX280" s="206" t="e">
        <v>#N/A</v>
      </c>
      <c r="BY280" s="206" t="e">
        <v>#N/A</v>
      </c>
      <c r="BZ280" s="206" t="e">
        <v>#N/A</v>
      </c>
      <c r="CA280" s="206" t="e">
        <v>#N/A</v>
      </c>
    </row>
    <row r="281" spans="2:79" x14ac:dyDescent="0.2">
      <c r="B281" s="185" t="s">
        <v>860</v>
      </c>
      <c r="C281" s="185" t="s">
        <v>861</v>
      </c>
      <c r="D281" s="186"/>
      <c r="E281" s="185" t="s">
        <v>862</v>
      </c>
      <c r="F281" s="180">
        <v>0</v>
      </c>
      <c r="G281" s="180">
        <v>0</v>
      </c>
      <c r="H281" s="180">
        <v>0</v>
      </c>
      <c r="I281" s="181">
        <f>VLOOKUP($B281,'[2]A - Dwelling Stock'!$B$13:$AH$463,32,FALSE)</f>
        <v>0</v>
      </c>
      <c r="J281" s="182">
        <f t="shared" ref="J281:J290" si="719">I281*H281</f>
        <v>0</v>
      </c>
      <c r="K281" s="180">
        <v>0</v>
      </c>
      <c r="L281" s="182">
        <f>VLOOKUP($C281,'[2]A - Dwelling Stock'!$C$13:$AH$463,32,FALSE)</f>
        <v>0</v>
      </c>
      <c r="M281" s="182">
        <f t="shared" si="631"/>
        <v>0</v>
      </c>
      <c r="N281" s="183">
        <v>0</v>
      </c>
      <c r="O281" s="181">
        <f>VLOOKUP($B281,'[2]A - Dwelling Stock'!$B$13:$AH$463,32,FALSE)</f>
        <v>0</v>
      </c>
      <c r="P281" s="182">
        <f t="shared" ref="P281:P290" si="720">O281*N281</f>
        <v>0</v>
      </c>
      <c r="Q281" s="180">
        <v>0</v>
      </c>
      <c r="R281" s="182">
        <f>VLOOKUP($C281,'[2]A - Dwelling Stock'!$C$13:$AH$463,32,FALSE)</f>
        <v>0</v>
      </c>
      <c r="S281" s="182">
        <f t="shared" si="632"/>
        <v>0</v>
      </c>
      <c r="T281" s="182">
        <f t="shared" ref="T281:T290" si="721">IF(O281=0,0,(P281+S281))</f>
        <v>0</v>
      </c>
      <c r="U281" s="184">
        <f t="shared" ref="U281:U290" si="722">IF(O281=0,0,T281/(O281+R281))</f>
        <v>0</v>
      </c>
      <c r="V281" s="183">
        <v>0</v>
      </c>
      <c r="W281" s="182">
        <v>0</v>
      </c>
      <c r="X281" s="182">
        <f t="shared" ref="X281:X290" si="723">W281*V281</f>
        <v>0</v>
      </c>
      <c r="Y281" s="180">
        <v>0</v>
      </c>
      <c r="Z281" s="180">
        <v>0</v>
      </c>
      <c r="AA281" s="182">
        <f t="shared" ref="AA281:AA290" si="724">Z281*Y281</f>
        <v>0</v>
      </c>
      <c r="AB281" s="180">
        <v>0</v>
      </c>
      <c r="AC281" s="180">
        <v>0</v>
      </c>
      <c r="AD281" s="182">
        <f t="shared" ref="AD281:AD290" si="725">AC281*AB281</f>
        <v>0</v>
      </c>
      <c r="AE281" s="180">
        <v>0</v>
      </c>
      <c r="AF281" s="180">
        <v>0</v>
      </c>
      <c r="AG281" s="182">
        <f t="shared" ref="AG281:AG290" si="726">AF281*AE281</f>
        <v>0</v>
      </c>
      <c r="AH281" s="180">
        <v>0</v>
      </c>
      <c r="AI281" s="180">
        <v>0</v>
      </c>
      <c r="AJ281" s="182">
        <f t="shared" ref="AJ281:AJ290" si="727">AI281*AH281</f>
        <v>0</v>
      </c>
      <c r="AK281" s="180">
        <v>0</v>
      </c>
      <c r="AL281" s="180">
        <v>0</v>
      </c>
      <c r="AM281" s="182">
        <f t="shared" ref="AM281:AM290" si="728">AL281*AK281</f>
        <v>0</v>
      </c>
      <c r="AN281" s="180">
        <v>0</v>
      </c>
      <c r="AO281" s="180">
        <v>0</v>
      </c>
      <c r="AP281" s="182">
        <f t="shared" ref="AP281:AP290" si="729">AO281*AN281</f>
        <v>0</v>
      </c>
      <c r="AQ281" s="180">
        <v>0</v>
      </c>
      <c r="AR281" s="180">
        <v>0</v>
      </c>
      <c r="AS281" s="182">
        <f t="shared" ref="AS281:AS290" si="730">AR281*AQ281</f>
        <v>0</v>
      </c>
      <c r="AT281" s="180">
        <v>0</v>
      </c>
      <c r="AU281" s="180">
        <v>0</v>
      </c>
      <c r="AV281" s="182">
        <f t="shared" ref="AV281:AV290" si="731">AU281*AT281</f>
        <v>0</v>
      </c>
      <c r="AW281" s="180">
        <v>0</v>
      </c>
      <c r="AX281" s="180">
        <v>0</v>
      </c>
      <c r="AY281" s="182">
        <f t="shared" ref="AY281:AY290" si="732">AX281*AW281</f>
        <v>0</v>
      </c>
      <c r="AZ281" s="180">
        <v>0</v>
      </c>
      <c r="BA281" s="180">
        <v>0</v>
      </c>
      <c r="BB281" s="182">
        <f t="shared" ref="BB281:BB290" si="733">BA281*AZ281</f>
        <v>0</v>
      </c>
      <c r="BC281" s="180">
        <v>0</v>
      </c>
      <c r="BD281" s="180">
        <v>0</v>
      </c>
      <c r="BE281" s="182">
        <f t="shared" ref="BE281:BE290" si="734">BD281*BC281</f>
        <v>0</v>
      </c>
      <c r="BF281" s="180">
        <v>0</v>
      </c>
      <c r="BG281" s="180">
        <v>0</v>
      </c>
      <c r="BH281" s="182">
        <f t="shared" ref="BH281:BH290" si="735">BG281*BF281</f>
        <v>0</v>
      </c>
      <c r="BI281" s="180">
        <v>0</v>
      </c>
      <c r="BJ281" s="180">
        <v>0</v>
      </c>
      <c r="BK281" s="182">
        <f t="shared" ref="BK281:BK290" si="736">BJ281*BI281</f>
        <v>0</v>
      </c>
      <c r="BL281" s="180">
        <v>0</v>
      </c>
      <c r="BM281" s="180">
        <f t="shared" ref="BM281:BM290" si="737">SUM(W281,AC281,AI281,AO281,AU281,BA281,BG281)</f>
        <v>0</v>
      </c>
      <c r="BN281" s="182">
        <f t="shared" ref="BN281:BN290" si="738">BM281*BL281</f>
        <v>0</v>
      </c>
      <c r="BO281" s="180">
        <v>0</v>
      </c>
      <c r="BP281" s="180">
        <f t="shared" ref="BP281:BP290" si="739">SUM(Z281,AF281,AL281,AR281,AX281,BD281,BJ281)</f>
        <v>0</v>
      </c>
      <c r="BQ281" s="182">
        <f t="shared" ref="BQ281:BQ290" si="740">BP281*BO281</f>
        <v>0</v>
      </c>
      <c r="BR281" s="180">
        <v>0</v>
      </c>
      <c r="BS281" s="180">
        <v>0</v>
      </c>
      <c r="BT281" s="180">
        <v>0</v>
      </c>
      <c r="BU281" s="180">
        <v>0</v>
      </c>
      <c r="BV281" s="180">
        <v>0</v>
      </c>
      <c r="BW281" s="180">
        <v>0</v>
      </c>
      <c r="BX281" s="180">
        <v>0</v>
      </c>
      <c r="BY281" s="180">
        <v>0</v>
      </c>
      <c r="BZ281" s="180">
        <v>0</v>
      </c>
      <c r="CA281" s="180">
        <v>0</v>
      </c>
    </row>
    <row r="282" spans="2:79" x14ac:dyDescent="0.2">
      <c r="B282" s="185" t="s">
        <v>863</v>
      </c>
      <c r="C282" s="185" t="s">
        <v>864</v>
      </c>
      <c r="D282" s="186"/>
      <c r="E282" s="185" t="s">
        <v>865</v>
      </c>
      <c r="F282" s="180">
        <v>48</v>
      </c>
      <c r="G282" s="180">
        <v>0</v>
      </c>
      <c r="H282" s="180">
        <v>114.56</v>
      </c>
      <c r="I282" s="181">
        <f>VLOOKUP($B282,'[2]A - Dwelling Stock'!$B$13:$AH$463,32,FALSE)</f>
        <v>10200</v>
      </c>
      <c r="J282" s="182">
        <f t="shared" si="719"/>
        <v>1168512</v>
      </c>
      <c r="K282" s="180">
        <v>0</v>
      </c>
      <c r="L282" s="182">
        <f>VLOOKUP($C282,'[2]A - Dwelling Stock'!$C$13:$AH$463,32,FALSE)</f>
        <v>0</v>
      </c>
      <c r="M282" s="182">
        <f t="shared" si="631"/>
        <v>0</v>
      </c>
      <c r="N282" s="183">
        <v>105.75</v>
      </c>
      <c r="O282" s="181">
        <f>VLOOKUP($B282,'[2]A - Dwelling Stock'!$B$13:$AH$463,32,FALSE)</f>
        <v>10200</v>
      </c>
      <c r="P282" s="182">
        <f t="shared" si="720"/>
        <v>1078650</v>
      </c>
      <c r="Q282" s="180">
        <v>0</v>
      </c>
      <c r="R282" s="182">
        <f>VLOOKUP($C282,'[2]A - Dwelling Stock'!$C$13:$AH$463,32,FALSE)</f>
        <v>0</v>
      </c>
      <c r="S282" s="182">
        <f t="shared" si="632"/>
        <v>0</v>
      </c>
      <c r="T282" s="182">
        <f t="shared" si="721"/>
        <v>1078650</v>
      </c>
      <c r="U282" s="184">
        <f t="shared" si="722"/>
        <v>105.75</v>
      </c>
      <c r="V282" s="183">
        <v>75.540000000000006</v>
      </c>
      <c r="W282" s="195">
        <v>252</v>
      </c>
      <c r="X282" s="182">
        <f t="shared" si="723"/>
        <v>19036.080000000002</v>
      </c>
      <c r="Y282" s="180">
        <v>0</v>
      </c>
      <c r="Z282" s="196">
        <v>0</v>
      </c>
      <c r="AA282" s="182">
        <f t="shared" si="724"/>
        <v>0</v>
      </c>
      <c r="AB282" s="180">
        <v>87.98</v>
      </c>
      <c r="AC282" s="196">
        <v>2807</v>
      </c>
      <c r="AD282" s="182">
        <f t="shared" si="725"/>
        <v>246959.86000000002</v>
      </c>
      <c r="AE282" s="180">
        <v>0</v>
      </c>
      <c r="AF282" s="196">
        <v>0</v>
      </c>
      <c r="AG282" s="182">
        <f t="shared" si="726"/>
        <v>0</v>
      </c>
      <c r="AH282" s="180">
        <v>105.19</v>
      </c>
      <c r="AI282" s="196">
        <v>2719</v>
      </c>
      <c r="AJ282" s="182">
        <f t="shared" si="727"/>
        <v>286011.61</v>
      </c>
      <c r="AK282" s="180">
        <v>0</v>
      </c>
      <c r="AL282" s="196">
        <v>0</v>
      </c>
      <c r="AM282" s="182">
        <f t="shared" si="728"/>
        <v>0</v>
      </c>
      <c r="AN282" s="180">
        <v>117.54</v>
      </c>
      <c r="AO282" s="196">
        <v>3978</v>
      </c>
      <c r="AP282" s="182">
        <f t="shared" si="729"/>
        <v>467574.12000000005</v>
      </c>
      <c r="AQ282" s="180">
        <v>0</v>
      </c>
      <c r="AR282" s="196">
        <v>0</v>
      </c>
      <c r="AS282" s="182">
        <f t="shared" si="730"/>
        <v>0</v>
      </c>
      <c r="AT282" s="180">
        <v>127.15</v>
      </c>
      <c r="AU282" s="196">
        <v>434</v>
      </c>
      <c r="AV282" s="182">
        <f t="shared" si="731"/>
        <v>55183.100000000006</v>
      </c>
      <c r="AW282" s="180">
        <v>0</v>
      </c>
      <c r="AX282" s="196">
        <v>0</v>
      </c>
      <c r="AY282" s="182">
        <f t="shared" si="732"/>
        <v>0</v>
      </c>
      <c r="AZ282" s="180">
        <v>136.46</v>
      </c>
      <c r="BA282" s="196">
        <v>7</v>
      </c>
      <c r="BB282" s="182">
        <f t="shared" si="733"/>
        <v>955.22</v>
      </c>
      <c r="BC282" s="180">
        <v>0</v>
      </c>
      <c r="BD282" s="196">
        <v>0</v>
      </c>
      <c r="BE282" s="182">
        <f t="shared" si="734"/>
        <v>0</v>
      </c>
      <c r="BF282" s="180">
        <v>151.29</v>
      </c>
      <c r="BG282" s="196">
        <v>3</v>
      </c>
      <c r="BH282" s="182">
        <f t="shared" si="735"/>
        <v>453.87</v>
      </c>
      <c r="BI282" s="180">
        <v>0</v>
      </c>
      <c r="BJ282" s="196">
        <v>0</v>
      </c>
      <c r="BK282" s="182">
        <f t="shared" si="736"/>
        <v>0</v>
      </c>
      <c r="BL282" s="180">
        <v>105.75</v>
      </c>
      <c r="BM282" s="180">
        <f t="shared" si="737"/>
        <v>10200</v>
      </c>
      <c r="BN282" s="182">
        <f t="shared" si="738"/>
        <v>1078650</v>
      </c>
      <c r="BO282" s="180">
        <v>0</v>
      </c>
      <c r="BP282" s="180">
        <f t="shared" si="739"/>
        <v>0</v>
      </c>
      <c r="BQ282" s="182">
        <f t="shared" si="740"/>
        <v>0</v>
      </c>
      <c r="BR282" s="180">
        <v>1771300</v>
      </c>
      <c r="BS282" s="180">
        <v>639479</v>
      </c>
      <c r="BT282" s="180">
        <v>1968266</v>
      </c>
      <c r="BU282" s="180">
        <v>164366</v>
      </c>
      <c r="BV282" s="180">
        <v>56591060</v>
      </c>
      <c r="BW282" s="180">
        <v>330266</v>
      </c>
      <c r="BX282" s="180">
        <v>281665</v>
      </c>
      <c r="BY282" s="180">
        <v>55979129</v>
      </c>
      <c r="BZ282" s="180">
        <v>4.3</v>
      </c>
      <c r="CA282" s="180">
        <v>96.5</v>
      </c>
    </row>
    <row r="283" spans="2:79" x14ac:dyDescent="0.2">
      <c r="B283" s="185" t="s">
        <v>866</v>
      </c>
      <c r="C283" s="185" t="s">
        <v>867</v>
      </c>
      <c r="D283" s="186"/>
      <c r="E283" s="185" t="s">
        <v>868</v>
      </c>
      <c r="F283" s="180">
        <v>0</v>
      </c>
      <c r="G283" s="180">
        <v>0</v>
      </c>
      <c r="H283" s="180">
        <v>0</v>
      </c>
      <c r="I283" s="181">
        <f>VLOOKUP($B283,'[2]A - Dwelling Stock'!$B$13:$AH$463,32,FALSE)</f>
        <v>0</v>
      </c>
      <c r="J283" s="182">
        <f t="shared" si="719"/>
        <v>0</v>
      </c>
      <c r="K283" s="180">
        <v>0</v>
      </c>
      <c r="L283" s="182">
        <f>VLOOKUP($C283,'[2]A - Dwelling Stock'!$C$13:$AH$463,32,FALSE)</f>
        <v>0</v>
      </c>
      <c r="M283" s="182">
        <f t="shared" si="631"/>
        <v>0</v>
      </c>
      <c r="N283" s="183">
        <v>0</v>
      </c>
      <c r="O283" s="181">
        <f>VLOOKUP($B283,'[2]A - Dwelling Stock'!$B$13:$AH$463,32,FALSE)</f>
        <v>0</v>
      </c>
      <c r="P283" s="182">
        <f t="shared" si="720"/>
        <v>0</v>
      </c>
      <c r="Q283" s="180">
        <v>0</v>
      </c>
      <c r="R283" s="182">
        <f>VLOOKUP($C283,'[2]A - Dwelling Stock'!$C$13:$AH$463,32,FALSE)</f>
        <v>0</v>
      </c>
      <c r="S283" s="182">
        <f t="shared" si="632"/>
        <v>0</v>
      </c>
      <c r="T283" s="182">
        <f t="shared" si="721"/>
        <v>0</v>
      </c>
      <c r="U283" s="184">
        <f t="shared" si="722"/>
        <v>0</v>
      </c>
      <c r="V283" s="183">
        <v>0</v>
      </c>
      <c r="W283" s="182">
        <v>0</v>
      </c>
      <c r="X283" s="182">
        <f t="shared" si="723"/>
        <v>0</v>
      </c>
      <c r="Y283" s="180">
        <v>0</v>
      </c>
      <c r="Z283" s="180">
        <v>0</v>
      </c>
      <c r="AA283" s="182">
        <f t="shared" si="724"/>
        <v>0</v>
      </c>
      <c r="AB283" s="180">
        <v>0</v>
      </c>
      <c r="AC283" s="180">
        <v>0</v>
      </c>
      <c r="AD283" s="182">
        <f t="shared" si="725"/>
        <v>0</v>
      </c>
      <c r="AE283" s="180">
        <v>0</v>
      </c>
      <c r="AF283" s="180">
        <v>0</v>
      </c>
      <c r="AG283" s="182">
        <f t="shared" si="726"/>
        <v>0</v>
      </c>
      <c r="AH283" s="180">
        <v>0</v>
      </c>
      <c r="AI283" s="180">
        <v>0</v>
      </c>
      <c r="AJ283" s="182">
        <f t="shared" si="727"/>
        <v>0</v>
      </c>
      <c r="AK283" s="180">
        <v>0</v>
      </c>
      <c r="AL283" s="180">
        <v>0</v>
      </c>
      <c r="AM283" s="182">
        <f t="shared" si="728"/>
        <v>0</v>
      </c>
      <c r="AN283" s="180">
        <v>0</v>
      </c>
      <c r="AO283" s="180">
        <v>0</v>
      </c>
      <c r="AP283" s="182">
        <f t="shared" si="729"/>
        <v>0</v>
      </c>
      <c r="AQ283" s="180">
        <v>0</v>
      </c>
      <c r="AR283" s="180">
        <v>0</v>
      </c>
      <c r="AS283" s="182">
        <f t="shared" si="730"/>
        <v>0</v>
      </c>
      <c r="AT283" s="180">
        <v>0</v>
      </c>
      <c r="AU283" s="180">
        <v>0</v>
      </c>
      <c r="AV283" s="182">
        <f t="shared" si="731"/>
        <v>0</v>
      </c>
      <c r="AW283" s="180">
        <v>0</v>
      </c>
      <c r="AX283" s="180">
        <v>0</v>
      </c>
      <c r="AY283" s="182">
        <f t="shared" si="732"/>
        <v>0</v>
      </c>
      <c r="AZ283" s="180">
        <v>0</v>
      </c>
      <c r="BA283" s="180">
        <v>0</v>
      </c>
      <c r="BB283" s="182">
        <f t="shared" si="733"/>
        <v>0</v>
      </c>
      <c r="BC283" s="180">
        <v>0</v>
      </c>
      <c r="BD283" s="180">
        <v>0</v>
      </c>
      <c r="BE283" s="182">
        <f t="shared" si="734"/>
        <v>0</v>
      </c>
      <c r="BF283" s="180">
        <v>0</v>
      </c>
      <c r="BG283" s="180">
        <v>0</v>
      </c>
      <c r="BH283" s="182">
        <f t="shared" si="735"/>
        <v>0</v>
      </c>
      <c r="BI283" s="180">
        <v>0</v>
      </c>
      <c r="BJ283" s="180">
        <v>0</v>
      </c>
      <c r="BK283" s="182">
        <f t="shared" si="736"/>
        <v>0</v>
      </c>
      <c r="BL283" s="180">
        <v>0</v>
      </c>
      <c r="BM283" s="180">
        <f t="shared" si="737"/>
        <v>0</v>
      </c>
      <c r="BN283" s="182">
        <f t="shared" si="738"/>
        <v>0</v>
      </c>
      <c r="BO283" s="180">
        <v>0</v>
      </c>
      <c r="BP283" s="180">
        <f t="shared" si="739"/>
        <v>0</v>
      </c>
      <c r="BQ283" s="182">
        <f t="shared" si="740"/>
        <v>0</v>
      </c>
      <c r="BR283" s="180">
        <v>0</v>
      </c>
      <c r="BS283" s="180">
        <v>0</v>
      </c>
      <c r="BT283" s="180">
        <v>0</v>
      </c>
      <c r="BU283" s="180">
        <v>0</v>
      </c>
      <c r="BV283" s="180">
        <v>0</v>
      </c>
      <c r="BW283" s="180">
        <v>0</v>
      </c>
      <c r="BX283" s="180">
        <v>0</v>
      </c>
      <c r="BY283" s="180">
        <v>0</v>
      </c>
      <c r="BZ283" s="180">
        <v>0</v>
      </c>
      <c r="CA283" s="180">
        <v>0</v>
      </c>
    </row>
    <row r="284" spans="2:79" x14ac:dyDescent="0.2">
      <c r="B284" s="185" t="s">
        <v>869</v>
      </c>
      <c r="C284" s="185" t="s">
        <v>870</v>
      </c>
      <c r="D284" s="186"/>
      <c r="E284" s="185" t="s">
        <v>871</v>
      </c>
      <c r="F284" s="180">
        <v>0</v>
      </c>
      <c r="G284" s="180">
        <v>0</v>
      </c>
      <c r="H284" s="180">
        <v>0</v>
      </c>
      <c r="I284" s="181">
        <f>VLOOKUP($B284,'[2]A - Dwelling Stock'!$B$13:$AH$463,32,FALSE)</f>
        <v>0</v>
      </c>
      <c r="J284" s="182">
        <f t="shared" si="719"/>
        <v>0</v>
      </c>
      <c r="K284" s="180">
        <v>0</v>
      </c>
      <c r="L284" s="182">
        <f>VLOOKUP($C284,'[2]A - Dwelling Stock'!$C$13:$AH$463,32,FALSE)</f>
        <v>0</v>
      </c>
      <c r="M284" s="182">
        <f t="shared" si="631"/>
        <v>0</v>
      </c>
      <c r="N284" s="183">
        <v>0</v>
      </c>
      <c r="O284" s="181">
        <f>VLOOKUP($B284,'[2]A - Dwelling Stock'!$B$13:$AH$463,32,FALSE)</f>
        <v>0</v>
      </c>
      <c r="P284" s="182">
        <f t="shared" si="720"/>
        <v>0</v>
      </c>
      <c r="Q284" s="180">
        <v>0</v>
      </c>
      <c r="R284" s="182">
        <f>VLOOKUP($C284,'[2]A - Dwelling Stock'!$C$13:$AH$463,32,FALSE)</f>
        <v>0</v>
      </c>
      <c r="S284" s="182">
        <f t="shared" si="632"/>
        <v>0</v>
      </c>
      <c r="T284" s="182">
        <f t="shared" si="721"/>
        <v>0</v>
      </c>
      <c r="U284" s="184">
        <f t="shared" si="722"/>
        <v>0</v>
      </c>
      <c r="V284" s="183">
        <v>0</v>
      </c>
      <c r="W284" s="182">
        <v>0</v>
      </c>
      <c r="X284" s="182">
        <f t="shared" si="723"/>
        <v>0</v>
      </c>
      <c r="Y284" s="180">
        <v>0</v>
      </c>
      <c r="Z284" s="180">
        <v>0</v>
      </c>
      <c r="AA284" s="182">
        <f t="shared" si="724"/>
        <v>0</v>
      </c>
      <c r="AB284" s="180">
        <v>0</v>
      </c>
      <c r="AC284" s="180">
        <v>0</v>
      </c>
      <c r="AD284" s="182">
        <f t="shared" si="725"/>
        <v>0</v>
      </c>
      <c r="AE284" s="180">
        <v>0</v>
      </c>
      <c r="AF284" s="180">
        <v>0</v>
      </c>
      <c r="AG284" s="182">
        <f t="shared" si="726"/>
        <v>0</v>
      </c>
      <c r="AH284" s="180">
        <v>0</v>
      </c>
      <c r="AI284" s="180">
        <v>0</v>
      </c>
      <c r="AJ284" s="182">
        <f t="shared" si="727"/>
        <v>0</v>
      </c>
      <c r="AK284" s="180">
        <v>0</v>
      </c>
      <c r="AL284" s="180">
        <v>0</v>
      </c>
      <c r="AM284" s="182">
        <f t="shared" si="728"/>
        <v>0</v>
      </c>
      <c r="AN284" s="180">
        <v>0</v>
      </c>
      <c r="AO284" s="180">
        <v>0</v>
      </c>
      <c r="AP284" s="182">
        <f t="shared" si="729"/>
        <v>0</v>
      </c>
      <c r="AQ284" s="180">
        <v>0</v>
      </c>
      <c r="AR284" s="180">
        <v>0</v>
      </c>
      <c r="AS284" s="182">
        <f t="shared" si="730"/>
        <v>0</v>
      </c>
      <c r="AT284" s="180">
        <v>0</v>
      </c>
      <c r="AU284" s="180">
        <v>0</v>
      </c>
      <c r="AV284" s="182">
        <f t="shared" si="731"/>
        <v>0</v>
      </c>
      <c r="AW284" s="180">
        <v>0</v>
      </c>
      <c r="AX284" s="180">
        <v>0</v>
      </c>
      <c r="AY284" s="182">
        <f t="shared" si="732"/>
        <v>0</v>
      </c>
      <c r="AZ284" s="180">
        <v>0</v>
      </c>
      <c r="BA284" s="180">
        <v>0</v>
      </c>
      <c r="BB284" s="182">
        <f t="shared" si="733"/>
        <v>0</v>
      </c>
      <c r="BC284" s="180">
        <v>0</v>
      </c>
      <c r="BD284" s="180">
        <v>0</v>
      </c>
      <c r="BE284" s="182">
        <f t="shared" si="734"/>
        <v>0</v>
      </c>
      <c r="BF284" s="180">
        <v>0</v>
      </c>
      <c r="BG284" s="180">
        <v>0</v>
      </c>
      <c r="BH284" s="182">
        <f t="shared" si="735"/>
        <v>0</v>
      </c>
      <c r="BI284" s="180">
        <v>0</v>
      </c>
      <c r="BJ284" s="180">
        <v>0</v>
      </c>
      <c r="BK284" s="182">
        <f t="shared" si="736"/>
        <v>0</v>
      </c>
      <c r="BL284" s="180">
        <v>0</v>
      </c>
      <c r="BM284" s="180">
        <f t="shared" si="737"/>
        <v>0</v>
      </c>
      <c r="BN284" s="182">
        <f t="shared" si="738"/>
        <v>0</v>
      </c>
      <c r="BO284" s="180">
        <v>0</v>
      </c>
      <c r="BP284" s="180">
        <f t="shared" si="739"/>
        <v>0</v>
      </c>
      <c r="BQ284" s="182">
        <f t="shared" si="740"/>
        <v>0</v>
      </c>
      <c r="BR284" s="180">
        <v>0</v>
      </c>
      <c r="BS284" s="180">
        <v>0</v>
      </c>
      <c r="BT284" s="180">
        <v>0</v>
      </c>
      <c r="BU284" s="180">
        <v>0</v>
      </c>
      <c r="BV284" s="180">
        <v>0</v>
      </c>
      <c r="BW284" s="180">
        <v>0</v>
      </c>
      <c r="BX284" s="180">
        <v>0</v>
      </c>
      <c r="BY284" s="180">
        <v>0</v>
      </c>
      <c r="BZ284" s="180">
        <v>0</v>
      </c>
      <c r="CA284" s="180">
        <v>0</v>
      </c>
    </row>
    <row r="285" spans="2:79" x14ac:dyDescent="0.2">
      <c r="B285" s="185" t="s">
        <v>872</v>
      </c>
      <c r="C285" s="185" t="s">
        <v>873</v>
      </c>
      <c r="D285" s="186"/>
      <c r="E285" s="185" t="s">
        <v>874</v>
      </c>
      <c r="F285" s="180">
        <v>0</v>
      </c>
      <c r="G285" s="180">
        <v>0</v>
      </c>
      <c r="H285" s="180">
        <v>0</v>
      </c>
      <c r="I285" s="181">
        <f>VLOOKUP($B285,'[2]A - Dwelling Stock'!$B$13:$AH$463,32,FALSE)</f>
        <v>0</v>
      </c>
      <c r="J285" s="182">
        <f t="shared" si="719"/>
        <v>0</v>
      </c>
      <c r="K285" s="180">
        <v>0</v>
      </c>
      <c r="L285" s="182">
        <f>VLOOKUP($C285,'[2]A - Dwelling Stock'!$C$13:$AH$463,32,FALSE)</f>
        <v>0</v>
      </c>
      <c r="M285" s="182">
        <f t="shared" si="631"/>
        <v>0</v>
      </c>
      <c r="N285" s="183">
        <v>0</v>
      </c>
      <c r="O285" s="181">
        <f>VLOOKUP($B285,'[2]A - Dwelling Stock'!$B$13:$AH$463,32,FALSE)</f>
        <v>0</v>
      </c>
      <c r="P285" s="182">
        <f t="shared" si="720"/>
        <v>0</v>
      </c>
      <c r="Q285" s="180">
        <v>0</v>
      </c>
      <c r="R285" s="182">
        <f>VLOOKUP($C285,'[2]A - Dwelling Stock'!$C$13:$AH$463,32,FALSE)</f>
        <v>0</v>
      </c>
      <c r="S285" s="182">
        <f t="shared" si="632"/>
        <v>0</v>
      </c>
      <c r="T285" s="182">
        <f t="shared" si="721"/>
        <v>0</v>
      </c>
      <c r="U285" s="184">
        <f t="shared" si="722"/>
        <v>0</v>
      </c>
      <c r="V285" s="183">
        <v>0</v>
      </c>
      <c r="W285" s="182">
        <v>0</v>
      </c>
      <c r="X285" s="182">
        <f t="shared" si="723"/>
        <v>0</v>
      </c>
      <c r="Y285" s="180">
        <v>0</v>
      </c>
      <c r="Z285" s="180">
        <v>0</v>
      </c>
      <c r="AA285" s="182">
        <f t="shared" si="724"/>
        <v>0</v>
      </c>
      <c r="AB285" s="180">
        <v>0</v>
      </c>
      <c r="AC285" s="180">
        <v>0</v>
      </c>
      <c r="AD285" s="182">
        <f t="shared" si="725"/>
        <v>0</v>
      </c>
      <c r="AE285" s="180">
        <v>0</v>
      </c>
      <c r="AF285" s="180">
        <v>0</v>
      </c>
      <c r="AG285" s="182">
        <f t="shared" si="726"/>
        <v>0</v>
      </c>
      <c r="AH285" s="180">
        <v>0</v>
      </c>
      <c r="AI285" s="180">
        <v>0</v>
      </c>
      <c r="AJ285" s="182">
        <f t="shared" si="727"/>
        <v>0</v>
      </c>
      <c r="AK285" s="180">
        <v>0</v>
      </c>
      <c r="AL285" s="180">
        <v>0</v>
      </c>
      <c r="AM285" s="182">
        <f t="shared" si="728"/>
        <v>0</v>
      </c>
      <c r="AN285" s="180">
        <v>0</v>
      </c>
      <c r="AO285" s="180">
        <v>0</v>
      </c>
      <c r="AP285" s="182">
        <f t="shared" si="729"/>
        <v>0</v>
      </c>
      <c r="AQ285" s="180">
        <v>0</v>
      </c>
      <c r="AR285" s="180">
        <v>0</v>
      </c>
      <c r="AS285" s="182">
        <f t="shared" si="730"/>
        <v>0</v>
      </c>
      <c r="AT285" s="180">
        <v>0</v>
      </c>
      <c r="AU285" s="180">
        <v>0</v>
      </c>
      <c r="AV285" s="182">
        <f t="shared" si="731"/>
        <v>0</v>
      </c>
      <c r="AW285" s="180">
        <v>0</v>
      </c>
      <c r="AX285" s="180">
        <v>0</v>
      </c>
      <c r="AY285" s="182">
        <f t="shared" si="732"/>
        <v>0</v>
      </c>
      <c r="AZ285" s="180">
        <v>0</v>
      </c>
      <c r="BA285" s="180">
        <v>0</v>
      </c>
      <c r="BB285" s="182">
        <f t="shared" si="733"/>
        <v>0</v>
      </c>
      <c r="BC285" s="180">
        <v>0</v>
      </c>
      <c r="BD285" s="180">
        <v>0</v>
      </c>
      <c r="BE285" s="182">
        <f t="shared" si="734"/>
        <v>0</v>
      </c>
      <c r="BF285" s="180">
        <v>0</v>
      </c>
      <c r="BG285" s="180">
        <v>0</v>
      </c>
      <c r="BH285" s="182">
        <f t="shared" si="735"/>
        <v>0</v>
      </c>
      <c r="BI285" s="180">
        <v>0</v>
      </c>
      <c r="BJ285" s="180">
        <v>0</v>
      </c>
      <c r="BK285" s="182">
        <f t="shared" si="736"/>
        <v>0</v>
      </c>
      <c r="BL285" s="180">
        <v>0</v>
      </c>
      <c r="BM285" s="180">
        <f t="shared" si="737"/>
        <v>0</v>
      </c>
      <c r="BN285" s="182">
        <f t="shared" si="738"/>
        <v>0</v>
      </c>
      <c r="BO285" s="180">
        <v>0</v>
      </c>
      <c r="BP285" s="180">
        <f t="shared" si="739"/>
        <v>0</v>
      </c>
      <c r="BQ285" s="182">
        <f t="shared" si="740"/>
        <v>0</v>
      </c>
      <c r="BR285" s="180">
        <v>0</v>
      </c>
      <c r="BS285" s="180">
        <v>0</v>
      </c>
      <c r="BT285" s="180">
        <v>0</v>
      </c>
      <c r="BU285" s="180">
        <v>0</v>
      </c>
      <c r="BV285" s="180">
        <v>0</v>
      </c>
      <c r="BW285" s="180">
        <v>0</v>
      </c>
      <c r="BX285" s="180">
        <v>0</v>
      </c>
      <c r="BY285" s="180">
        <v>0</v>
      </c>
      <c r="BZ285" s="180">
        <v>0</v>
      </c>
      <c r="CA285" s="180">
        <v>0</v>
      </c>
    </row>
    <row r="286" spans="2:79" x14ac:dyDescent="0.2">
      <c r="B286" s="185" t="s">
        <v>875</v>
      </c>
      <c r="C286" s="185" t="s">
        <v>876</v>
      </c>
      <c r="D286" s="186"/>
      <c r="E286" s="185" t="s">
        <v>877</v>
      </c>
      <c r="F286" s="180">
        <v>50</v>
      </c>
      <c r="G286" s="180">
        <v>0</v>
      </c>
      <c r="H286" s="180">
        <v>108.65</v>
      </c>
      <c r="I286" s="181">
        <f>VLOOKUP($B286,'[2]A - Dwelling Stock'!$B$13:$AH$463,32,FALSE)</f>
        <v>4945</v>
      </c>
      <c r="J286" s="182">
        <f t="shared" si="719"/>
        <v>537274.25</v>
      </c>
      <c r="K286" s="180">
        <v>0</v>
      </c>
      <c r="L286" s="182">
        <f>VLOOKUP($C286,'[2]A - Dwelling Stock'!$C$13:$AH$463,32,FALSE)</f>
        <v>0</v>
      </c>
      <c r="M286" s="182">
        <f t="shared" si="631"/>
        <v>0</v>
      </c>
      <c r="N286" s="183">
        <v>104.47</v>
      </c>
      <c r="O286" s="181">
        <f>VLOOKUP($B286,'[2]A - Dwelling Stock'!$B$13:$AH$463,32,FALSE)</f>
        <v>4945</v>
      </c>
      <c r="P286" s="182">
        <f t="shared" si="720"/>
        <v>516604.15</v>
      </c>
      <c r="Q286" s="180">
        <v>0</v>
      </c>
      <c r="R286" s="182">
        <f>VLOOKUP($C286,'[2]A - Dwelling Stock'!$C$13:$AH$463,32,FALSE)</f>
        <v>0</v>
      </c>
      <c r="S286" s="182">
        <f t="shared" si="632"/>
        <v>0</v>
      </c>
      <c r="T286" s="182">
        <f t="shared" si="721"/>
        <v>516604.15</v>
      </c>
      <c r="U286" s="184">
        <f t="shared" si="722"/>
        <v>104.47</v>
      </c>
      <c r="V286" s="183">
        <v>106.38</v>
      </c>
      <c r="W286" s="182">
        <v>112</v>
      </c>
      <c r="X286" s="182">
        <f t="shared" si="723"/>
        <v>11914.56</v>
      </c>
      <c r="Y286" s="180">
        <v>0</v>
      </c>
      <c r="Z286" s="180">
        <v>0</v>
      </c>
      <c r="AA286" s="182">
        <f t="shared" si="724"/>
        <v>0</v>
      </c>
      <c r="AB286" s="180">
        <v>86.52</v>
      </c>
      <c r="AC286" s="180">
        <v>1358</v>
      </c>
      <c r="AD286" s="182">
        <f t="shared" si="725"/>
        <v>117494.15999999999</v>
      </c>
      <c r="AE286" s="180">
        <v>0</v>
      </c>
      <c r="AF286" s="180">
        <v>0</v>
      </c>
      <c r="AG286" s="182">
        <f t="shared" si="726"/>
        <v>0</v>
      </c>
      <c r="AH286" s="180">
        <v>102.74</v>
      </c>
      <c r="AI286" s="180">
        <v>1381</v>
      </c>
      <c r="AJ286" s="182">
        <f t="shared" si="727"/>
        <v>141883.94</v>
      </c>
      <c r="AK286" s="180">
        <v>0</v>
      </c>
      <c r="AL286" s="180">
        <v>0</v>
      </c>
      <c r="AM286" s="182">
        <f t="shared" si="728"/>
        <v>0</v>
      </c>
      <c r="AN286" s="180">
        <v>118.18</v>
      </c>
      <c r="AO286" s="180">
        <v>1932</v>
      </c>
      <c r="AP286" s="182">
        <f t="shared" si="729"/>
        <v>228323.76</v>
      </c>
      <c r="AQ286" s="180">
        <v>0</v>
      </c>
      <c r="AR286" s="180">
        <v>0</v>
      </c>
      <c r="AS286" s="182">
        <f t="shared" si="730"/>
        <v>0</v>
      </c>
      <c r="AT286" s="180">
        <v>131.46</v>
      </c>
      <c r="AU286" s="180">
        <v>84</v>
      </c>
      <c r="AV286" s="182">
        <f t="shared" si="731"/>
        <v>11042.640000000001</v>
      </c>
      <c r="AW286" s="180">
        <v>0</v>
      </c>
      <c r="AX286" s="180">
        <v>0</v>
      </c>
      <c r="AY286" s="182">
        <f t="shared" si="732"/>
        <v>0</v>
      </c>
      <c r="AZ286" s="180">
        <v>142.81</v>
      </c>
      <c r="BA286" s="180">
        <v>6</v>
      </c>
      <c r="BB286" s="182">
        <f t="shared" si="733"/>
        <v>856.86</v>
      </c>
      <c r="BC286" s="180">
        <v>0</v>
      </c>
      <c r="BD286" s="180">
        <v>0</v>
      </c>
      <c r="BE286" s="182">
        <f t="shared" si="734"/>
        <v>0</v>
      </c>
      <c r="BF286" s="180">
        <v>163.16999999999999</v>
      </c>
      <c r="BG286" s="180">
        <v>3</v>
      </c>
      <c r="BH286" s="182">
        <f t="shared" si="735"/>
        <v>489.51</v>
      </c>
      <c r="BI286" s="180">
        <v>0</v>
      </c>
      <c r="BJ286" s="180">
        <v>0</v>
      </c>
      <c r="BK286" s="182">
        <f t="shared" si="736"/>
        <v>0</v>
      </c>
      <c r="BL286" s="180">
        <v>104.47</v>
      </c>
      <c r="BM286" s="180">
        <f t="shared" si="737"/>
        <v>4876</v>
      </c>
      <c r="BN286" s="182">
        <f t="shared" si="738"/>
        <v>509395.72</v>
      </c>
      <c r="BO286" s="180">
        <v>0</v>
      </c>
      <c r="BP286" s="180">
        <f t="shared" si="739"/>
        <v>0</v>
      </c>
      <c r="BQ286" s="182">
        <f t="shared" si="740"/>
        <v>0</v>
      </c>
      <c r="BR286" s="180">
        <v>938702.98</v>
      </c>
      <c r="BS286" s="180">
        <v>226922.02</v>
      </c>
      <c r="BT286" s="180">
        <v>1165625</v>
      </c>
      <c r="BU286" s="180">
        <v>136254</v>
      </c>
      <c r="BV286" s="180">
        <v>26951298.280000001</v>
      </c>
      <c r="BW286" s="180">
        <v>120335.42</v>
      </c>
      <c r="BX286" s="180">
        <v>442271.78</v>
      </c>
      <c r="BY286" s="180">
        <v>26388691</v>
      </c>
      <c r="BZ286" s="180">
        <v>4.3</v>
      </c>
      <c r="CA286" s="180">
        <v>95.6</v>
      </c>
    </row>
    <row r="287" spans="2:79" x14ac:dyDescent="0.2">
      <c r="B287" s="185" t="s">
        <v>878</v>
      </c>
      <c r="C287" s="185" t="s">
        <v>879</v>
      </c>
      <c r="D287" s="186"/>
      <c r="E287" s="185" t="s">
        <v>880</v>
      </c>
      <c r="F287" s="180">
        <v>50</v>
      </c>
      <c r="G287" s="180">
        <v>0</v>
      </c>
      <c r="H287" s="180">
        <v>102.47</v>
      </c>
      <c r="I287" s="181">
        <f>VLOOKUP($B287,'[2]A - Dwelling Stock'!$B$13:$AH$463,32,FALSE)</f>
        <v>8043</v>
      </c>
      <c r="J287" s="182">
        <f t="shared" si="719"/>
        <v>824166.21</v>
      </c>
      <c r="K287" s="180">
        <v>0</v>
      </c>
      <c r="L287" s="182">
        <f>VLOOKUP($C287,'[2]A - Dwelling Stock'!$C$13:$AH$463,32,FALSE)</f>
        <v>0</v>
      </c>
      <c r="M287" s="182">
        <f t="shared" si="631"/>
        <v>0</v>
      </c>
      <c r="N287" s="183">
        <v>98.53</v>
      </c>
      <c r="O287" s="181">
        <f>VLOOKUP($B287,'[2]A - Dwelling Stock'!$B$13:$AH$463,32,FALSE)</f>
        <v>8043</v>
      </c>
      <c r="P287" s="182">
        <f t="shared" si="720"/>
        <v>792476.79</v>
      </c>
      <c r="Q287" s="180">
        <v>0</v>
      </c>
      <c r="R287" s="182">
        <f>VLOOKUP($C287,'[2]A - Dwelling Stock'!$C$13:$AH$463,32,FALSE)</f>
        <v>0</v>
      </c>
      <c r="S287" s="182">
        <f t="shared" si="632"/>
        <v>0</v>
      </c>
      <c r="T287" s="182">
        <f t="shared" si="721"/>
        <v>792476.79</v>
      </c>
      <c r="U287" s="184">
        <f t="shared" si="722"/>
        <v>98.53</v>
      </c>
      <c r="V287" s="183">
        <v>70.03</v>
      </c>
      <c r="W287" s="182">
        <v>489</v>
      </c>
      <c r="X287" s="182">
        <f t="shared" si="723"/>
        <v>34244.67</v>
      </c>
      <c r="Y287" s="180">
        <v>0</v>
      </c>
      <c r="Z287" s="189">
        <v>0</v>
      </c>
      <c r="AA287" s="182">
        <f t="shared" si="724"/>
        <v>0</v>
      </c>
      <c r="AB287" s="180">
        <v>83.75</v>
      </c>
      <c r="AC287" s="180">
        <v>1921</v>
      </c>
      <c r="AD287" s="182">
        <f t="shared" si="725"/>
        <v>160883.75</v>
      </c>
      <c r="AE287" s="180">
        <v>0</v>
      </c>
      <c r="AF287" s="189">
        <v>0</v>
      </c>
      <c r="AG287" s="182">
        <f t="shared" si="726"/>
        <v>0</v>
      </c>
      <c r="AH287" s="180">
        <v>97.51</v>
      </c>
      <c r="AI287" s="180">
        <v>2023</v>
      </c>
      <c r="AJ287" s="182">
        <f t="shared" si="727"/>
        <v>197262.73</v>
      </c>
      <c r="AK287" s="180">
        <v>0</v>
      </c>
      <c r="AL287" s="189">
        <v>0</v>
      </c>
      <c r="AM287" s="182">
        <f t="shared" si="728"/>
        <v>0</v>
      </c>
      <c r="AN287" s="180">
        <v>109.17</v>
      </c>
      <c r="AO287" s="180">
        <v>3207</v>
      </c>
      <c r="AP287" s="182">
        <f t="shared" si="729"/>
        <v>350108.19</v>
      </c>
      <c r="AQ287" s="180">
        <v>0</v>
      </c>
      <c r="AR287" s="189">
        <v>0</v>
      </c>
      <c r="AS287" s="182">
        <f t="shared" si="730"/>
        <v>0</v>
      </c>
      <c r="AT287" s="180">
        <v>120.65</v>
      </c>
      <c r="AU287" s="180">
        <v>351</v>
      </c>
      <c r="AV287" s="182">
        <f t="shared" si="731"/>
        <v>42348.15</v>
      </c>
      <c r="AW287" s="180">
        <v>0</v>
      </c>
      <c r="AX287" s="189">
        <v>0</v>
      </c>
      <c r="AY287" s="182">
        <f t="shared" si="732"/>
        <v>0</v>
      </c>
      <c r="AZ287" s="180">
        <v>127.27</v>
      </c>
      <c r="BA287" s="180">
        <v>49</v>
      </c>
      <c r="BB287" s="182">
        <f t="shared" si="733"/>
        <v>6236.23</v>
      </c>
      <c r="BC287" s="180">
        <v>0</v>
      </c>
      <c r="BD287" s="189">
        <v>0</v>
      </c>
      <c r="BE287" s="182">
        <f t="shared" si="734"/>
        <v>0</v>
      </c>
      <c r="BF287" s="180">
        <v>136.06</v>
      </c>
      <c r="BG287" s="180">
        <v>3</v>
      </c>
      <c r="BH287" s="182">
        <f t="shared" si="735"/>
        <v>408.18</v>
      </c>
      <c r="BI287" s="180">
        <v>0</v>
      </c>
      <c r="BJ287" s="189">
        <v>0</v>
      </c>
      <c r="BK287" s="182">
        <f t="shared" si="736"/>
        <v>0</v>
      </c>
      <c r="BL287" s="180">
        <v>98.53</v>
      </c>
      <c r="BM287" s="180">
        <f t="shared" si="737"/>
        <v>8043</v>
      </c>
      <c r="BN287" s="182">
        <f t="shared" si="738"/>
        <v>792476.79</v>
      </c>
      <c r="BO287" s="180">
        <v>0</v>
      </c>
      <c r="BP287" s="180">
        <f t="shared" si="739"/>
        <v>0</v>
      </c>
      <c r="BQ287" s="182">
        <f t="shared" si="740"/>
        <v>0</v>
      </c>
      <c r="BR287" s="180">
        <v>369400.02</v>
      </c>
      <c r="BS287" s="180">
        <v>245219.45</v>
      </c>
      <c r="BT287" s="180">
        <v>369400</v>
      </c>
      <c r="BU287" s="180">
        <v>85624</v>
      </c>
      <c r="BV287" s="180">
        <v>41509413</v>
      </c>
      <c r="BW287" s="180">
        <v>57387.38</v>
      </c>
      <c r="BX287" s="180">
        <v>290074</v>
      </c>
      <c r="BY287" s="180">
        <v>41161952</v>
      </c>
      <c r="BZ287" s="180">
        <v>1.5</v>
      </c>
      <c r="CA287" s="180">
        <v>99.1</v>
      </c>
    </row>
    <row r="288" spans="2:79" x14ac:dyDescent="0.2">
      <c r="B288" s="185" t="s">
        <v>881</v>
      </c>
      <c r="C288" s="185" t="s">
        <v>882</v>
      </c>
      <c r="D288" s="186"/>
      <c r="E288" s="185" t="s">
        <v>883</v>
      </c>
      <c r="F288" s="180">
        <v>0</v>
      </c>
      <c r="G288" s="180">
        <v>0</v>
      </c>
      <c r="H288" s="180">
        <v>0</v>
      </c>
      <c r="I288" s="181">
        <f>VLOOKUP($B288,'[2]A - Dwelling Stock'!$B$13:$AH$463,32,FALSE)</f>
        <v>0</v>
      </c>
      <c r="J288" s="182">
        <f t="shared" si="719"/>
        <v>0</v>
      </c>
      <c r="K288" s="180">
        <v>0</v>
      </c>
      <c r="L288" s="182">
        <f>VLOOKUP($C288,'[2]A - Dwelling Stock'!$C$13:$AH$463,32,FALSE)</f>
        <v>0</v>
      </c>
      <c r="M288" s="182">
        <f t="shared" si="631"/>
        <v>0</v>
      </c>
      <c r="N288" s="183">
        <v>0</v>
      </c>
      <c r="O288" s="181">
        <f>VLOOKUP($B288,'[2]A - Dwelling Stock'!$B$13:$AH$463,32,FALSE)</f>
        <v>0</v>
      </c>
      <c r="P288" s="182">
        <f t="shared" si="720"/>
        <v>0</v>
      </c>
      <c r="Q288" s="180">
        <v>0</v>
      </c>
      <c r="R288" s="182">
        <f>VLOOKUP($C288,'[2]A - Dwelling Stock'!$C$13:$AH$463,32,FALSE)</f>
        <v>0</v>
      </c>
      <c r="S288" s="182">
        <f t="shared" si="632"/>
        <v>0</v>
      </c>
      <c r="T288" s="182">
        <f t="shared" si="721"/>
        <v>0</v>
      </c>
      <c r="U288" s="184">
        <f t="shared" si="722"/>
        <v>0</v>
      </c>
      <c r="V288" s="183">
        <v>0</v>
      </c>
      <c r="W288" s="182">
        <v>0</v>
      </c>
      <c r="X288" s="182">
        <f t="shared" si="723"/>
        <v>0</v>
      </c>
      <c r="Y288" s="180">
        <v>0</v>
      </c>
      <c r="Z288" s="180">
        <v>0</v>
      </c>
      <c r="AA288" s="182">
        <f t="shared" si="724"/>
        <v>0</v>
      </c>
      <c r="AB288" s="180">
        <v>0</v>
      </c>
      <c r="AC288" s="180">
        <v>0</v>
      </c>
      <c r="AD288" s="182">
        <f t="shared" si="725"/>
        <v>0</v>
      </c>
      <c r="AE288" s="180">
        <v>0</v>
      </c>
      <c r="AF288" s="180">
        <v>0</v>
      </c>
      <c r="AG288" s="182">
        <f t="shared" si="726"/>
        <v>0</v>
      </c>
      <c r="AH288" s="180">
        <v>0</v>
      </c>
      <c r="AI288" s="180">
        <v>0</v>
      </c>
      <c r="AJ288" s="182">
        <f t="shared" si="727"/>
        <v>0</v>
      </c>
      <c r="AK288" s="180">
        <v>0</v>
      </c>
      <c r="AL288" s="180">
        <v>0</v>
      </c>
      <c r="AM288" s="182">
        <f t="shared" si="728"/>
        <v>0</v>
      </c>
      <c r="AN288" s="180">
        <v>0</v>
      </c>
      <c r="AO288" s="180">
        <v>0</v>
      </c>
      <c r="AP288" s="182">
        <f t="shared" si="729"/>
        <v>0</v>
      </c>
      <c r="AQ288" s="180">
        <v>0</v>
      </c>
      <c r="AR288" s="180">
        <v>0</v>
      </c>
      <c r="AS288" s="182">
        <f t="shared" si="730"/>
        <v>0</v>
      </c>
      <c r="AT288" s="180">
        <v>0</v>
      </c>
      <c r="AU288" s="180">
        <v>0</v>
      </c>
      <c r="AV288" s="182">
        <f t="shared" si="731"/>
        <v>0</v>
      </c>
      <c r="AW288" s="180">
        <v>0</v>
      </c>
      <c r="AX288" s="180">
        <v>0</v>
      </c>
      <c r="AY288" s="182">
        <f t="shared" si="732"/>
        <v>0</v>
      </c>
      <c r="AZ288" s="180">
        <v>0</v>
      </c>
      <c r="BA288" s="180">
        <v>0</v>
      </c>
      <c r="BB288" s="182">
        <f t="shared" si="733"/>
        <v>0</v>
      </c>
      <c r="BC288" s="180">
        <v>0</v>
      </c>
      <c r="BD288" s="180">
        <v>0</v>
      </c>
      <c r="BE288" s="182">
        <f t="shared" si="734"/>
        <v>0</v>
      </c>
      <c r="BF288" s="180">
        <v>0</v>
      </c>
      <c r="BG288" s="180">
        <v>0</v>
      </c>
      <c r="BH288" s="182">
        <f t="shared" si="735"/>
        <v>0</v>
      </c>
      <c r="BI288" s="180">
        <v>0</v>
      </c>
      <c r="BJ288" s="180">
        <v>0</v>
      </c>
      <c r="BK288" s="182">
        <f t="shared" si="736"/>
        <v>0</v>
      </c>
      <c r="BL288" s="180">
        <v>0</v>
      </c>
      <c r="BM288" s="180">
        <f t="shared" si="737"/>
        <v>0</v>
      </c>
      <c r="BN288" s="182">
        <f t="shared" si="738"/>
        <v>0</v>
      </c>
      <c r="BO288" s="180">
        <v>0</v>
      </c>
      <c r="BP288" s="180">
        <f t="shared" si="739"/>
        <v>0</v>
      </c>
      <c r="BQ288" s="182">
        <f t="shared" si="740"/>
        <v>0</v>
      </c>
      <c r="BR288" s="180">
        <v>0</v>
      </c>
      <c r="BS288" s="180">
        <v>0</v>
      </c>
      <c r="BT288" s="180">
        <v>0</v>
      </c>
      <c r="BU288" s="180">
        <v>0</v>
      </c>
      <c r="BV288" s="180">
        <v>0</v>
      </c>
      <c r="BW288" s="180">
        <v>0</v>
      </c>
      <c r="BX288" s="180">
        <v>0</v>
      </c>
      <c r="BY288" s="180">
        <v>0</v>
      </c>
      <c r="BZ288" s="180">
        <v>0</v>
      </c>
      <c r="CA288" s="180">
        <v>0</v>
      </c>
    </row>
    <row r="289" spans="2:79" x14ac:dyDescent="0.2">
      <c r="B289" s="185" t="s">
        <v>884</v>
      </c>
      <c r="C289" s="185" t="s">
        <v>885</v>
      </c>
      <c r="D289" s="186"/>
      <c r="E289" s="185" t="s">
        <v>886</v>
      </c>
      <c r="F289" s="180">
        <v>0</v>
      </c>
      <c r="G289" s="180">
        <v>0</v>
      </c>
      <c r="H289" s="180">
        <v>0</v>
      </c>
      <c r="I289" s="181">
        <f>VLOOKUP($B289,'[2]A - Dwelling Stock'!$B$13:$AH$463,32,FALSE)</f>
        <v>0</v>
      </c>
      <c r="J289" s="182">
        <f t="shared" si="719"/>
        <v>0</v>
      </c>
      <c r="K289" s="180">
        <v>0</v>
      </c>
      <c r="L289" s="182">
        <f>VLOOKUP($C289,'[2]A - Dwelling Stock'!$C$13:$AH$463,32,FALSE)</f>
        <v>0</v>
      </c>
      <c r="M289" s="182">
        <f t="shared" si="631"/>
        <v>0</v>
      </c>
      <c r="N289" s="183">
        <v>0</v>
      </c>
      <c r="O289" s="181">
        <f>VLOOKUP($B289,'[2]A - Dwelling Stock'!$B$13:$AH$463,32,FALSE)</f>
        <v>0</v>
      </c>
      <c r="P289" s="182">
        <f t="shared" si="720"/>
        <v>0</v>
      </c>
      <c r="Q289" s="180">
        <v>0</v>
      </c>
      <c r="R289" s="182">
        <f>VLOOKUP($C289,'[2]A - Dwelling Stock'!$C$13:$AH$463,32,FALSE)</f>
        <v>0</v>
      </c>
      <c r="S289" s="182">
        <f t="shared" si="632"/>
        <v>0</v>
      </c>
      <c r="T289" s="182">
        <f t="shared" si="721"/>
        <v>0</v>
      </c>
      <c r="U289" s="184">
        <f t="shared" si="722"/>
        <v>0</v>
      </c>
      <c r="V289" s="183">
        <v>0</v>
      </c>
      <c r="W289" s="182">
        <v>0</v>
      </c>
      <c r="X289" s="182">
        <f t="shared" si="723"/>
        <v>0</v>
      </c>
      <c r="Y289" s="180">
        <v>0</v>
      </c>
      <c r="Z289" s="180">
        <v>0</v>
      </c>
      <c r="AA289" s="182">
        <f t="shared" si="724"/>
        <v>0</v>
      </c>
      <c r="AB289" s="180">
        <v>0</v>
      </c>
      <c r="AC289" s="180">
        <v>0</v>
      </c>
      <c r="AD289" s="182">
        <f t="shared" si="725"/>
        <v>0</v>
      </c>
      <c r="AE289" s="180">
        <v>0</v>
      </c>
      <c r="AF289" s="180">
        <v>0</v>
      </c>
      <c r="AG289" s="182">
        <f t="shared" si="726"/>
        <v>0</v>
      </c>
      <c r="AH289" s="180">
        <v>0</v>
      </c>
      <c r="AI289" s="180">
        <v>0</v>
      </c>
      <c r="AJ289" s="182">
        <f t="shared" si="727"/>
        <v>0</v>
      </c>
      <c r="AK289" s="180">
        <v>0</v>
      </c>
      <c r="AL289" s="180">
        <v>0</v>
      </c>
      <c r="AM289" s="182">
        <f t="shared" si="728"/>
        <v>0</v>
      </c>
      <c r="AN289" s="180">
        <v>0</v>
      </c>
      <c r="AO289" s="180">
        <v>0</v>
      </c>
      <c r="AP289" s="182">
        <f t="shared" si="729"/>
        <v>0</v>
      </c>
      <c r="AQ289" s="180">
        <v>0</v>
      </c>
      <c r="AR289" s="180">
        <v>0</v>
      </c>
      <c r="AS289" s="182">
        <f t="shared" si="730"/>
        <v>0</v>
      </c>
      <c r="AT289" s="180">
        <v>0</v>
      </c>
      <c r="AU289" s="180">
        <v>0</v>
      </c>
      <c r="AV289" s="182">
        <f t="shared" si="731"/>
        <v>0</v>
      </c>
      <c r="AW289" s="180">
        <v>0</v>
      </c>
      <c r="AX289" s="180">
        <v>0</v>
      </c>
      <c r="AY289" s="182">
        <f t="shared" si="732"/>
        <v>0</v>
      </c>
      <c r="AZ289" s="180">
        <v>0</v>
      </c>
      <c r="BA289" s="180">
        <v>0</v>
      </c>
      <c r="BB289" s="182">
        <f t="shared" si="733"/>
        <v>0</v>
      </c>
      <c r="BC289" s="180">
        <v>0</v>
      </c>
      <c r="BD289" s="180">
        <v>0</v>
      </c>
      <c r="BE289" s="182">
        <f t="shared" si="734"/>
        <v>0</v>
      </c>
      <c r="BF289" s="180">
        <v>0</v>
      </c>
      <c r="BG289" s="180">
        <v>0</v>
      </c>
      <c r="BH289" s="182">
        <f t="shared" si="735"/>
        <v>0</v>
      </c>
      <c r="BI289" s="180">
        <v>0</v>
      </c>
      <c r="BJ289" s="180">
        <v>0</v>
      </c>
      <c r="BK289" s="182">
        <f t="shared" si="736"/>
        <v>0</v>
      </c>
      <c r="BL289" s="180">
        <v>0</v>
      </c>
      <c r="BM289" s="180">
        <f t="shared" si="737"/>
        <v>0</v>
      </c>
      <c r="BN289" s="182">
        <f t="shared" si="738"/>
        <v>0</v>
      </c>
      <c r="BO289" s="180">
        <v>0</v>
      </c>
      <c r="BP289" s="180">
        <f t="shared" si="739"/>
        <v>0</v>
      </c>
      <c r="BQ289" s="182">
        <f t="shared" si="740"/>
        <v>0</v>
      </c>
      <c r="BR289" s="180">
        <v>0</v>
      </c>
      <c r="BS289" s="180">
        <v>0</v>
      </c>
      <c r="BT289" s="180">
        <v>0</v>
      </c>
      <c r="BU289" s="180">
        <v>0</v>
      </c>
      <c r="BV289" s="180">
        <v>0</v>
      </c>
      <c r="BW289" s="180">
        <v>0</v>
      </c>
      <c r="BX289" s="180">
        <v>0</v>
      </c>
      <c r="BY289" s="180">
        <v>0</v>
      </c>
      <c r="BZ289" s="180">
        <v>0</v>
      </c>
      <c r="CA289" s="180">
        <v>0</v>
      </c>
    </row>
    <row r="290" spans="2:79" x14ac:dyDescent="0.2">
      <c r="B290" s="185" t="s">
        <v>887</v>
      </c>
      <c r="C290" s="185" t="s">
        <v>888</v>
      </c>
      <c r="D290" s="186"/>
      <c r="E290" s="185" t="s">
        <v>889</v>
      </c>
      <c r="F290" s="180">
        <v>50</v>
      </c>
      <c r="G290" s="180">
        <v>0</v>
      </c>
      <c r="H290" s="180">
        <v>111.58</v>
      </c>
      <c r="I290" s="181">
        <f>VLOOKUP($B290,'[2]A - Dwelling Stock'!$B$13:$AH$463,32,FALSE)</f>
        <v>9014</v>
      </c>
      <c r="J290" s="182">
        <f t="shared" si="719"/>
        <v>1005782.12</v>
      </c>
      <c r="K290" s="180">
        <v>0</v>
      </c>
      <c r="L290" s="182">
        <f>VLOOKUP($C290,'[2]A - Dwelling Stock'!$C$13:$AH$463,32,FALSE)</f>
        <v>0</v>
      </c>
      <c r="M290" s="182">
        <f t="shared" si="631"/>
        <v>0</v>
      </c>
      <c r="N290" s="183">
        <v>107.29</v>
      </c>
      <c r="O290" s="181">
        <f>VLOOKUP($B290,'[2]A - Dwelling Stock'!$B$13:$AH$463,32,FALSE)</f>
        <v>9014</v>
      </c>
      <c r="P290" s="182">
        <f t="shared" si="720"/>
        <v>967112.06</v>
      </c>
      <c r="Q290" s="180">
        <v>0</v>
      </c>
      <c r="R290" s="182">
        <f>VLOOKUP($C290,'[2]A - Dwelling Stock'!$C$13:$AH$463,32,FALSE)</f>
        <v>0</v>
      </c>
      <c r="S290" s="182">
        <f t="shared" si="632"/>
        <v>0</v>
      </c>
      <c r="T290" s="182">
        <f t="shared" si="721"/>
        <v>967112.06</v>
      </c>
      <c r="U290" s="184">
        <f t="shared" si="722"/>
        <v>107.29</v>
      </c>
      <c r="V290" s="183">
        <v>74.42</v>
      </c>
      <c r="W290" s="182">
        <v>198</v>
      </c>
      <c r="X290" s="182">
        <f t="shared" si="723"/>
        <v>14735.16</v>
      </c>
      <c r="Y290" s="180">
        <v>0</v>
      </c>
      <c r="Z290" s="180">
        <v>0</v>
      </c>
      <c r="AA290" s="182">
        <f t="shared" si="724"/>
        <v>0</v>
      </c>
      <c r="AB290" s="180">
        <v>89.22</v>
      </c>
      <c r="AC290" s="180">
        <v>1929</v>
      </c>
      <c r="AD290" s="182">
        <f t="shared" si="725"/>
        <v>172105.38</v>
      </c>
      <c r="AE290" s="180">
        <v>0</v>
      </c>
      <c r="AF290" s="180">
        <v>0</v>
      </c>
      <c r="AG290" s="182">
        <f t="shared" si="726"/>
        <v>0</v>
      </c>
      <c r="AH290" s="180">
        <v>105.73</v>
      </c>
      <c r="AI290" s="180">
        <v>2672</v>
      </c>
      <c r="AJ290" s="182">
        <f t="shared" si="727"/>
        <v>282510.56</v>
      </c>
      <c r="AK290" s="180">
        <v>0</v>
      </c>
      <c r="AL290" s="180">
        <v>0</v>
      </c>
      <c r="AM290" s="182">
        <f t="shared" si="728"/>
        <v>0</v>
      </c>
      <c r="AN290" s="180">
        <v>117.29</v>
      </c>
      <c r="AO290" s="180">
        <v>3893</v>
      </c>
      <c r="AP290" s="182">
        <f t="shared" si="729"/>
        <v>456609.97000000003</v>
      </c>
      <c r="AQ290" s="180">
        <v>0</v>
      </c>
      <c r="AR290" s="180">
        <v>0</v>
      </c>
      <c r="AS290" s="182">
        <f t="shared" si="730"/>
        <v>0</v>
      </c>
      <c r="AT290" s="180">
        <v>128.07</v>
      </c>
      <c r="AU290" s="180">
        <v>287</v>
      </c>
      <c r="AV290" s="182">
        <f t="shared" si="731"/>
        <v>36756.089999999997</v>
      </c>
      <c r="AW290" s="180">
        <v>0</v>
      </c>
      <c r="AX290" s="180">
        <v>0</v>
      </c>
      <c r="AY290" s="182">
        <f t="shared" si="732"/>
        <v>0</v>
      </c>
      <c r="AZ290" s="180">
        <v>138.09</v>
      </c>
      <c r="BA290" s="180">
        <v>11</v>
      </c>
      <c r="BB290" s="182">
        <f t="shared" si="733"/>
        <v>1518.99</v>
      </c>
      <c r="BC290" s="180">
        <v>0</v>
      </c>
      <c r="BD290" s="180">
        <v>0</v>
      </c>
      <c r="BE290" s="182">
        <f t="shared" si="734"/>
        <v>0</v>
      </c>
      <c r="BF290" s="180">
        <v>138.84</v>
      </c>
      <c r="BG290" s="180">
        <v>4</v>
      </c>
      <c r="BH290" s="182">
        <f t="shared" si="735"/>
        <v>555.36</v>
      </c>
      <c r="BI290" s="180">
        <v>0</v>
      </c>
      <c r="BJ290" s="180">
        <v>0</v>
      </c>
      <c r="BK290" s="182">
        <f t="shared" si="736"/>
        <v>0</v>
      </c>
      <c r="BL290" s="180">
        <v>107.29</v>
      </c>
      <c r="BM290" s="180">
        <f t="shared" si="737"/>
        <v>8994</v>
      </c>
      <c r="BN290" s="182">
        <f t="shared" si="738"/>
        <v>964966.26</v>
      </c>
      <c r="BO290" s="180">
        <v>0</v>
      </c>
      <c r="BP290" s="180">
        <f t="shared" si="739"/>
        <v>0</v>
      </c>
      <c r="BQ290" s="182">
        <f t="shared" si="740"/>
        <v>0</v>
      </c>
      <c r="BR290" s="180">
        <v>250821.31</v>
      </c>
      <c r="BS290" s="180">
        <v>84662.29</v>
      </c>
      <c r="BT290" s="180">
        <v>245845</v>
      </c>
      <c r="BU290" s="180">
        <v>321347</v>
      </c>
      <c r="BV290" s="180">
        <v>50495798.32</v>
      </c>
      <c r="BW290" s="180">
        <v>149955.45000000001</v>
      </c>
      <c r="BX290" s="180">
        <v>347609.41</v>
      </c>
      <c r="BY290" s="180">
        <v>49998233</v>
      </c>
      <c r="BZ290" s="180">
        <v>0.7</v>
      </c>
      <c r="CA290" s="180">
        <v>99.5</v>
      </c>
    </row>
    <row r="291" spans="2:79" x14ac:dyDescent="0.2">
      <c r="F291" s="180"/>
      <c r="G291" s="180"/>
      <c r="H291" s="180"/>
      <c r="I291" s="181"/>
      <c r="J291" s="182"/>
      <c r="K291" s="180"/>
      <c r="L291" s="182"/>
      <c r="M291" s="182">
        <f t="shared" si="631"/>
        <v>0</v>
      </c>
      <c r="N291" s="183"/>
      <c r="O291" s="181"/>
      <c r="P291" s="182"/>
      <c r="Q291" s="180"/>
      <c r="R291" s="182"/>
      <c r="S291" s="182">
        <f t="shared" si="632"/>
        <v>0</v>
      </c>
      <c r="T291" s="182"/>
      <c r="U291" s="182"/>
      <c r="V291" s="183"/>
      <c r="W291" s="182"/>
      <c r="X291" s="182"/>
      <c r="Y291" s="180"/>
      <c r="Z291" s="180"/>
      <c r="AA291" s="182"/>
      <c r="AB291" s="180"/>
      <c r="AC291" s="180"/>
      <c r="AD291" s="182"/>
      <c r="AE291" s="180"/>
      <c r="AF291" s="180"/>
      <c r="AG291" s="182"/>
      <c r="AH291" s="180"/>
      <c r="AI291" s="180"/>
      <c r="AJ291" s="182"/>
      <c r="AK291" s="180"/>
      <c r="AL291" s="180"/>
      <c r="AM291" s="182"/>
      <c r="AN291" s="180"/>
      <c r="AO291" s="180"/>
      <c r="AP291" s="182"/>
      <c r="AQ291" s="180"/>
      <c r="AR291" s="180"/>
      <c r="AS291" s="182"/>
      <c r="AT291" s="180"/>
      <c r="AU291" s="180"/>
      <c r="AV291" s="182"/>
      <c r="AW291" s="180"/>
      <c r="AX291" s="180"/>
      <c r="AY291" s="182"/>
      <c r="AZ291" s="180"/>
      <c r="BA291" s="180"/>
      <c r="BB291" s="182"/>
      <c r="BC291" s="180"/>
      <c r="BD291" s="180"/>
      <c r="BE291" s="182"/>
      <c r="BF291" s="180"/>
      <c r="BG291" s="180"/>
      <c r="BH291" s="182"/>
      <c r="BI291" s="180"/>
      <c r="BJ291" s="180"/>
      <c r="BK291" s="182"/>
      <c r="BL291" s="180"/>
      <c r="BM291" s="180"/>
      <c r="BN291" s="182"/>
      <c r="BO291" s="180"/>
      <c r="BP291" s="180"/>
      <c r="BQ291" s="182"/>
      <c r="BR291" s="234"/>
      <c r="BS291" s="234"/>
      <c r="BT291" s="180"/>
      <c r="BU291" s="180"/>
      <c r="BV291" s="234"/>
      <c r="BW291" s="234"/>
      <c r="BX291" s="234"/>
      <c r="BY291" s="180"/>
      <c r="BZ291" s="235"/>
      <c r="CA291" s="236"/>
    </row>
    <row r="292" spans="2:79" s="203" customFormat="1" x14ac:dyDescent="0.2">
      <c r="B292" s="204"/>
      <c r="C292" s="204" t="s">
        <v>890</v>
      </c>
      <c r="D292" s="205" t="s">
        <v>891</v>
      </c>
      <c r="E292" s="204"/>
      <c r="F292" s="206" t="e">
        <v>#N/A</v>
      </c>
      <c r="G292" s="206" t="e">
        <v>#N/A</v>
      </c>
      <c r="H292" s="206" t="e">
        <v>#N/A</v>
      </c>
      <c r="I292" s="207">
        <f>VLOOKUP($C292,'[2]A - Dwelling Stock'!$C$13:$AH$463,31,FALSE)</f>
        <v>30668</v>
      </c>
      <c r="J292" s="208">
        <f>SUM(J293:J304)/I292</f>
        <v>91.746811660362596</v>
      </c>
      <c r="K292" s="206" t="e">
        <v>#N/A</v>
      </c>
      <c r="L292" s="195">
        <f>VLOOKUP($C292,'[2]A - Dwelling Stock'!$C$13:$AH$463,32,FALSE)</f>
        <v>212</v>
      </c>
      <c r="M292" s="208">
        <f>SUM(M293:M304)/L292</f>
        <v>135.14551886792452</v>
      </c>
      <c r="N292" s="209" t="e">
        <v>#N/A</v>
      </c>
      <c r="O292" s="207">
        <f>VLOOKUP($C292,'[2]A - Dwelling Stock'!$C$13:$AH$463,31,FALSE)</f>
        <v>30668</v>
      </c>
      <c r="P292" s="208">
        <f>SUM(P293:P304)/O292</f>
        <v>89.093311595148037</v>
      </c>
      <c r="Q292" s="206" t="e">
        <v>#N/A</v>
      </c>
      <c r="R292" s="195">
        <f>VLOOKUP($C292,'[2]A - Dwelling Stock'!$C$13:$AH$463,32,FALSE)</f>
        <v>212</v>
      </c>
      <c r="S292" s="208">
        <f>SUM(S293:S304)/R292</f>
        <v>130.73193396226415</v>
      </c>
      <c r="T292" s="208"/>
      <c r="U292" s="208">
        <f>SUM(T293:T304)/(O292+R292)</f>
        <v>89.379172603626941</v>
      </c>
      <c r="V292" s="209" t="e">
        <v>#N/A</v>
      </c>
      <c r="W292" s="210">
        <f t="shared" ref="W292" si="741">SUM(W293:W304)</f>
        <v>819</v>
      </c>
      <c r="X292" s="208">
        <f>SUM(X293:X304)/W292</f>
        <v>64.6015750915751</v>
      </c>
      <c r="Y292" s="206" t="e">
        <v>#N/A</v>
      </c>
      <c r="Z292" s="211">
        <f t="shared" ref="Z292" si="742">SUM(Z293:Z304)</f>
        <v>0</v>
      </c>
      <c r="AA292" s="208">
        <v>0</v>
      </c>
      <c r="AB292" s="206" t="e">
        <v>#N/A</v>
      </c>
      <c r="AC292" s="211">
        <f t="shared" ref="AC292" si="743">SUM(AC293:AC304)</f>
        <v>8608</v>
      </c>
      <c r="AD292" s="208">
        <f>SUM(AD293:AD304)/AC292</f>
        <v>78.498009990706308</v>
      </c>
      <c r="AE292" s="206" t="e">
        <v>#N/A</v>
      </c>
      <c r="AF292" s="211">
        <f t="shared" ref="AF292" si="744">SUM(AF293:AF304)</f>
        <v>21</v>
      </c>
      <c r="AG292" s="208">
        <f>SUM(AG293:AG304)/AF292</f>
        <v>99.167142857142863</v>
      </c>
      <c r="AH292" s="206" t="e">
        <v>#N/A</v>
      </c>
      <c r="AI292" s="211">
        <f t="shared" ref="AI292" si="745">SUM(AI293:AI304)</f>
        <v>10065</v>
      </c>
      <c r="AJ292" s="208">
        <f>SUM(AJ293:AJ304)/AI292</f>
        <v>87.896192747143573</v>
      </c>
      <c r="AK292" s="206" t="e">
        <v>#N/A</v>
      </c>
      <c r="AL292" s="211">
        <f t="shared" ref="AL292" si="746">SUM(AL293:AL304)</f>
        <v>94</v>
      </c>
      <c r="AM292" s="208">
        <f>SUM(AM293:AM304)/AL292</f>
        <v>119.27691489361703</v>
      </c>
      <c r="AN292" s="206" t="e">
        <v>#N/A</v>
      </c>
      <c r="AO292" s="211">
        <f t="shared" ref="AO292" si="747">SUM(AO293:AO304)</f>
        <v>10394</v>
      </c>
      <c r="AP292" s="208">
        <f>SUM(AP293:AP304)/AO292</f>
        <v>99.621605734077349</v>
      </c>
      <c r="AQ292" s="206" t="e">
        <v>#N/A</v>
      </c>
      <c r="AR292" s="211">
        <f t="shared" ref="AR292" si="748">SUM(AR293:AR304)</f>
        <v>86</v>
      </c>
      <c r="AS292" s="208">
        <f>SUM(AS293:AS304)/AR292</f>
        <v>149.22069767441863</v>
      </c>
      <c r="AT292" s="206" t="e">
        <v>#N/A</v>
      </c>
      <c r="AU292" s="211">
        <f t="shared" ref="AU292" si="749">SUM(AU293:AU304)</f>
        <v>714</v>
      </c>
      <c r="AV292" s="208">
        <f>SUM(AV293:AV304)/AU292</f>
        <v>107.2062324929972</v>
      </c>
      <c r="AW292" s="206" t="e">
        <v>#N/A</v>
      </c>
      <c r="AX292" s="211">
        <f t="shared" ref="AX292" si="750">SUM(AX293:AX304)</f>
        <v>10</v>
      </c>
      <c r="AY292" s="208">
        <f>SUM(AY293:AY304)/AX292</f>
        <v>146.95699999999999</v>
      </c>
      <c r="AZ292" s="206" t="e">
        <v>#N/A</v>
      </c>
      <c r="BA292" s="211">
        <f t="shared" ref="BA292" si="751">SUM(BA293:BA304)</f>
        <v>40</v>
      </c>
      <c r="BB292" s="208">
        <f>SUM(BB293:BB304)/BA292</f>
        <v>113.43850000000002</v>
      </c>
      <c r="BC292" s="206" t="e">
        <v>#N/A</v>
      </c>
      <c r="BD292" s="211">
        <f t="shared" ref="BD292" si="752">SUM(BD293:BD304)</f>
        <v>0</v>
      </c>
      <c r="BE292" s="208">
        <v>0</v>
      </c>
      <c r="BF292" s="206" t="e">
        <v>#N/A</v>
      </c>
      <c r="BG292" s="211">
        <f t="shared" ref="BG292" si="753">SUM(BG293:BG304)</f>
        <v>6</v>
      </c>
      <c r="BH292" s="208">
        <f>SUM(BH293:BH304)/BG292</f>
        <v>132.39000000000001</v>
      </c>
      <c r="BI292" s="206" t="e">
        <v>#N/A</v>
      </c>
      <c r="BJ292" s="211">
        <f t="shared" ref="BJ292" si="754">SUM(BJ293:BJ304)</f>
        <v>1</v>
      </c>
      <c r="BK292" s="208">
        <f>SUM(BK293:BK304)/BJ292</f>
        <v>174.53</v>
      </c>
      <c r="BL292" s="206" t="e">
        <v>#N/A</v>
      </c>
      <c r="BM292" s="206">
        <f>SUM(BM293:BM304)</f>
        <v>30646</v>
      </c>
      <c r="BN292" s="208">
        <f>SUM(BN293:BN304)/BM292</f>
        <v>89.471147947529857</v>
      </c>
      <c r="BO292" s="206" t="e">
        <v>#N/A</v>
      </c>
      <c r="BP292" s="206">
        <f>SUM(BP293:BP304)</f>
        <v>212</v>
      </c>
      <c r="BQ292" s="208">
        <f>SUM(BQ293:BQ304)/BP292</f>
        <v>130.70363207547172</v>
      </c>
      <c r="BR292" s="206" t="e">
        <v>#N/A</v>
      </c>
      <c r="BS292" s="206" t="e">
        <v>#N/A</v>
      </c>
      <c r="BT292" s="206" t="e">
        <v>#N/A</v>
      </c>
      <c r="BU292" s="206" t="e">
        <v>#N/A</v>
      </c>
      <c r="BV292" s="206" t="e">
        <v>#N/A</v>
      </c>
      <c r="BW292" s="206" t="e">
        <v>#N/A</v>
      </c>
      <c r="BX292" s="206" t="e">
        <v>#N/A</v>
      </c>
      <c r="BY292" s="206" t="e">
        <v>#N/A</v>
      </c>
      <c r="BZ292" s="206" t="e">
        <v>#N/A</v>
      </c>
      <c r="CA292" s="206" t="e">
        <v>#N/A</v>
      </c>
    </row>
    <row r="293" spans="2:79" x14ac:dyDescent="0.2">
      <c r="B293" s="185" t="s">
        <v>892</v>
      </c>
      <c r="C293" s="185" t="s">
        <v>893</v>
      </c>
      <c r="D293" s="186"/>
      <c r="E293" s="185" t="s">
        <v>894</v>
      </c>
      <c r="F293" s="180">
        <v>50</v>
      </c>
      <c r="G293" s="180">
        <v>50</v>
      </c>
      <c r="H293" s="180">
        <v>95.33</v>
      </c>
      <c r="I293" s="181">
        <f>VLOOKUP($B293,'[2]A - Dwelling Stock'!$B$13:$AH$463,32,FALSE)</f>
        <v>4858</v>
      </c>
      <c r="J293" s="182">
        <f t="shared" ref="J293:J304" si="755">I293*H293</f>
        <v>463113.14</v>
      </c>
      <c r="K293" s="180">
        <v>141.57</v>
      </c>
      <c r="L293" s="182">
        <f>VLOOKUP($C293,'[2]A - Dwelling Stock'!$C$13:$AH$463,32,FALSE)</f>
        <v>172</v>
      </c>
      <c r="M293" s="182">
        <f t="shared" si="631"/>
        <v>24350.039999999997</v>
      </c>
      <c r="N293" s="183">
        <v>91.66</v>
      </c>
      <c r="O293" s="181">
        <f>VLOOKUP($B293,'[2]A - Dwelling Stock'!$B$13:$AH$463,32,FALSE)</f>
        <v>4858</v>
      </c>
      <c r="P293" s="182">
        <f t="shared" ref="P293:P304" si="756">O293*N293</f>
        <v>445284.27999999997</v>
      </c>
      <c r="Q293" s="180">
        <v>136.13</v>
      </c>
      <c r="R293" s="182">
        <f>VLOOKUP($C293,'[2]A - Dwelling Stock'!$C$13:$AH$463,32,FALSE)</f>
        <v>172</v>
      </c>
      <c r="S293" s="182">
        <f t="shared" si="632"/>
        <v>23414.36</v>
      </c>
      <c r="T293" s="182">
        <f t="shared" ref="T293:T304" si="757">IF(O293=0,0,(P293+S293))</f>
        <v>468698.63999999996</v>
      </c>
      <c r="U293" s="184">
        <f t="shared" ref="U293:U304" si="758">IF(O293=0,0,T293/(O293+R293))</f>
        <v>93.180644135188857</v>
      </c>
      <c r="V293" s="183">
        <v>63.81</v>
      </c>
      <c r="W293" s="182">
        <v>98</v>
      </c>
      <c r="X293" s="182">
        <f t="shared" ref="X293:X304" si="759">W293*V293</f>
        <v>6253.38</v>
      </c>
      <c r="Y293" s="180">
        <v>0</v>
      </c>
      <c r="Z293" s="180">
        <v>0</v>
      </c>
      <c r="AA293" s="182">
        <f t="shared" ref="AA293:AA304" si="760">Z293*Y293</f>
        <v>0</v>
      </c>
      <c r="AB293" s="180">
        <v>80.17</v>
      </c>
      <c r="AC293" s="180">
        <v>1258</v>
      </c>
      <c r="AD293" s="182">
        <f t="shared" ref="AD293:AD304" si="761">AC293*AB293</f>
        <v>100853.86</v>
      </c>
      <c r="AE293" s="180">
        <v>110.78</v>
      </c>
      <c r="AF293" s="180">
        <v>13</v>
      </c>
      <c r="AG293" s="182">
        <f t="shared" ref="AG293:AG304" si="762">AF293*AE293</f>
        <v>1440.14</v>
      </c>
      <c r="AH293" s="180">
        <v>90.93</v>
      </c>
      <c r="AI293" s="180">
        <v>1628</v>
      </c>
      <c r="AJ293" s="182">
        <f t="shared" ref="AJ293:AJ304" si="763">AI293*AH293</f>
        <v>148034.04</v>
      </c>
      <c r="AK293" s="180">
        <v>122.97</v>
      </c>
      <c r="AL293" s="180">
        <v>77</v>
      </c>
      <c r="AM293" s="182">
        <f t="shared" ref="AM293:AM304" si="764">AL293*AK293</f>
        <v>9468.69</v>
      </c>
      <c r="AN293" s="180">
        <v>101.28</v>
      </c>
      <c r="AO293" s="180">
        <v>1718</v>
      </c>
      <c r="AP293" s="182">
        <f t="shared" ref="AP293:AP304" si="765">AO293*AN293</f>
        <v>173999.04</v>
      </c>
      <c r="AQ293" s="180">
        <v>152.87</v>
      </c>
      <c r="AR293" s="180">
        <v>78</v>
      </c>
      <c r="AS293" s="182">
        <f t="shared" ref="AS293:AS304" si="766">AR293*AQ293</f>
        <v>11923.86</v>
      </c>
      <c r="AT293" s="180">
        <v>102.75</v>
      </c>
      <c r="AU293" s="180">
        <v>151</v>
      </c>
      <c r="AV293" s="182">
        <f t="shared" ref="AV293:AV304" si="767">AU293*AT293</f>
        <v>15515.25</v>
      </c>
      <c r="AW293" s="180">
        <v>154.51</v>
      </c>
      <c r="AX293" s="180">
        <v>3</v>
      </c>
      <c r="AY293" s="182">
        <f t="shared" ref="AY293:AY304" si="768">AX293*AW293</f>
        <v>463.53</v>
      </c>
      <c r="AZ293" s="180">
        <v>0</v>
      </c>
      <c r="BA293" s="180">
        <v>0</v>
      </c>
      <c r="BB293" s="182">
        <f t="shared" ref="BB293:BB304" si="769">BA293*AZ293</f>
        <v>0</v>
      </c>
      <c r="BC293" s="180">
        <v>0</v>
      </c>
      <c r="BD293" s="180">
        <v>0</v>
      </c>
      <c r="BE293" s="182">
        <f t="shared" ref="BE293:BE304" si="770">BD293*BC293</f>
        <v>0</v>
      </c>
      <c r="BF293" s="180">
        <v>134.77000000000001</v>
      </c>
      <c r="BG293" s="180">
        <v>5</v>
      </c>
      <c r="BH293" s="182">
        <f t="shared" ref="BH293:BH304" si="771">BG293*BF293</f>
        <v>673.85</v>
      </c>
      <c r="BI293" s="180">
        <v>174.53</v>
      </c>
      <c r="BJ293" s="180">
        <v>1</v>
      </c>
      <c r="BK293" s="182">
        <f t="shared" ref="BK293:BK304" si="772">BJ293*BI293</f>
        <v>174.53</v>
      </c>
      <c r="BL293" s="180">
        <v>91.67</v>
      </c>
      <c r="BM293" s="180">
        <f t="shared" ref="BM293:BM304" si="773">SUM(W293,AC293,AI293,AO293,AU293,BA293,BG293)</f>
        <v>4858</v>
      </c>
      <c r="BN293" s="182">
        <f t="shared" ref="BN293:BN304" si="774">BM293*BL293</f>
        <v>445332.86</v>
      </c>
      <c r="BO293" s="180">
        <v>136.13</v>
      </c>
      <c r="BP293" s="180">
        <f t="shared" ref="BP293:BP304" si="775">SUM(Z293,AF293,AL293,AR293,AX293,BD293,BJ293)</f>
        <v>172</v>
      </c>
      <c r="BQ293" s="182">
        <f t="shared" ref="BQ293:BQ304" si="776">BP293*BO293</f>
        <v>23414.36</v>
      </c>
      <c r="BR293" s="180">
        <v>453014</v>
      </c>
      <c r="BS293" s="180">
        <v>359793</v>
      </c>
      <c r="BT293" s="180">
        <v>218465</v>
      </c>
      <c r="BU293" s="180">
        <v>83694</v>
      </c>
      <c r="BV293" s="180">
        <v>24417710</v>
      </c>
      <c r="BW293" s="180">
        <v>0</v>
      </c>
      <c r="BX293" s="180">
        <v>99005</v>
      </c>
      <c r="BY293" s="180">
        <v>24318705</v>
      </c>
      <c r="BZ293" s="180">
        <v>3.3</v>
      </c>
      <c r="CA293" s="180">
        <v>99.1</v>
      </c>
    </row>
    <row r="294" spans="2:79" x14ac:dyDescent="0.2">
      <c r="B294" s="185" t="s">
        <v>895</v>
      </c>
      <c r="C294" s="185" t="s">
        <v>896</v>
      </c>
      <c r="D294" s="186"/>
      <c r="E294" s="185" t="s">
        <v>897</v>
      </c>
      <c r="F294" s="180">
        <v>50</v>
      </c>
      <c r="G294" s="180">
        <v>0</v>
      </c>
      <c r="H294" s="180">
        <v>93.38</v>
      </c>
      <c r="I294" s="181">
        <f>VLOOKUP($B294,'[2]A - Dwelling Stock'!$B$13:$AH$463,32,FALSE)</f>
        <v>5146</v>
      </c>
      <c r="J294" s="182">
        <f t="shared" si="755"/>
        <v>480533.48</v>
      </c>
      <c r="K294" s="180">
        <v>0</v>
      </c>
      <c r="L294" s="182">
        <f>VLOOKUP($C294,'[2]A - Dwelling Stock'!$C$13:$AH$463,32,FALSE)</f>
        <v>0</v>
      </c>
      <c r="M294" s="182">
        <f t="shared" si="631"/>
        <v>0</v>
      </c>
      <c r="N294" s="183">
        <v>89.79</v>
      </c>
      <c r="O294" s="181">
        <f>VLOOKUP($B294,'[2]A - Dwelling Stock'!$B$13:$AH$463,32,FALSE)</f>
        <v>5146</v>
      </c>
      <c r="P294" s="182">
        <f t="shared" si="756"/>
        <v>462059.34</v>
      </c>
      <c r="Q294" s="180">
        <v>0</v>
      </c>
      <c r="R294" s="182">
        <f>VLOOKUP($C294,'[2]A - Dwelling Stock'!$C$13:$AH$463,32,FALSE)</f>
        <v>0</v>
      </c>
      <c r="S294" s="182">
        <f t="shared" si="632"/>
        <v>0</v>
      </c>
      <c r="T294" s="182">
        <f t="shared" si="757"/>
        <v>462059.34</v>
      </c>
      <c r="U294" s="184">
        <f t="shared" si="758"/>
        <v>89.79</v>
      </c>
      <c r="V294" s="183">
        <v>68.22</v>
      </c>
      <c r="W294" s="182">
        <v>318</v>
      </c>
      <c r="X294" s="182">
        <f t="shared" si="759"/>
        <v>21693.96</v>
      </c>
      <c r="Y294" s="180">
        <v>0</v>
      </c>
      <c r="Z294" s="180">
        <v>0</v>
      </c>
      <c r="AA294" s="182">
        <f t="shared" si="760"/>
        <v>0</v>
      </c>
      <c r="AB294" s="180">
        <v>77.989999999999995</v>
      </c>
      <c r="AC294" s="180">
        <v>1512</v>
      </c>
      <c r="AD294" s="182">
        <f t="shared" si="761"/>
        <v>117920.87999999999</v>
      </c>
      <c r="AE294" s="180">
        <v>0</v>
      </c>
      <c r="AF294" s="180">
        <v>0</v>
      </c>
      <c r="AG294" s="182">
        <f t="shared" si="762"/>
        <v>0</v>
      </c>
      <c r="AH294" s="180">
        <v>90.76</v>
      </c>
      <c r="AI294" s="180">
        <v>1677</v>
      </c>
      <c r="AJ294" s="182">
        <f t="shared" si="763"/>
        <v>152204.52000000002</v>
      </c>
      <c r="AK294" s="180">
        <v>0</v>
      </c>
      <c r="AL294" s="180">
        <v>0</v>
      </c>
      <c r="AM294" s="182">
        <f t="shared" si="764"/>
        <v>0</v>
      </c>
      <c r="AN294" s="180">
        <v>103.66</v>
      </c>
      <c r="AO294" s="180">
        <v>1520</v>
      </c>
      <c r="AP294" s="182">
        <f t="shared" si="765"/>
        <v>157563.19999999998</v>
      </c>
      <c r="AQ294" s="180">
        <v>0</v>
      </c>
      <c r="AR294" s="180">
        <v>0</v>
      </c>
      <c r="AS294" s="182">
        <f t="shared" si="766"/>
        <v>0</v>
      </c>
      <c r="AT294" s="180">
        <v>116.84</v>
      </c>
      <c r="AU294" s="180">
        <v>89</v>
      </c>
      <c r="AV294" s="182">
        <f t="shared" si="767"/>
        <v>10398.76</v>
      </c>
      <c r="AW294" s="180">
        <v>0</v>
      </c>
      <c r="AX294" s="180">
        <v>0</v>
      </c>
      <c r="AY294" s="182">
        <f t="shared" si="768"/>
        <v>0</v>
      </c>
      <c r="AZ294" s="180">
        <v>120.52</v>
      </c>
      <c r="BA294" s="180">
        <v>8</v>
      </c>
      <c r="BB294" s="182">
        <f t="shared" si="769"/>
        <v>964.16</v>
      </c>
      <c r="BC294" s="180">
        <v>0</v>
      </c>
      <c r="BD294" s="180">
        <v>0</v>
      </c>
      <c r="BE294" s="182">
        <f t="shared" si="770"/>
        <v>0</v>
      </c>
      <c r="BF294" s="180">
        <v>0</v>
      </c>
      <c r="BG294" s="180">
        <v>0</v>
      </c>
      <c r="BH294" s="182">
        <f t="shared" si="771"/>
        <v>0</v>
      </c>
      <c r="BI294" s="180">
        <v>0</v>
      </c>
      <c r="BJ294" s="180">
        <v>0</v>
      </c>
      <c r="BK294" s="182">
        <f t="shared" si="772"/>
        <v>0</v>
      </c>
      <c r="BL294" s="180">
        <v>89.79</v>
      </c>
      <c r="BM294" s="180">
        <f t="shared" si="773"/>
        <v>5124</v>
      </c>
      <c r="BN294" s="182">
        <f t="shared" si="774"/>
        <v>460083.96</v>
      </c>
      <c r="BO294" s="180">
        <v>0</v>
      </c>
      <c r="BP294" s="180">
        <f t="shared" si="775"/>
        <v>0</v>
      </c>
      <c r="BQ294" s="182">
        <f t="shared" si="776"/>
        <v>0</v>
      </c>
      <c r="BR294" s="180">
        <v>210437.02</v>
      </c>
      <c r="BS294" s="180">
        <v>276443.27</v>
      </c>
      <c r="BT294" s="180">
        <v>74880</v>
      </c>
      <c r="BU294" s="180">
        <v>51912</v>
      </c>
      <c r="BV294" s="180">
        <v>25576493.710000001</v>
      </c>
      <c r="BW294" s="180">
        <v>88677.25</v>
      </c>
      <c r="BX294" s="180">
        <v>181493.11</v>
      </c>
      <c r="BY294" s="180">
        <v>25306323</v>
      </c>
      <c r="BZ294" s="180">
        <v>1.9</v>
      </c>
      <c r="CA294" s="180">
        <v>99.7</v>
      </c>
    </row>
    <row r="295" spans="2:79" x14ac:dyDescent="0.2">
      <c r="B295" s="185" t="s">
        <v>898</v>
      </c>
      <c r="C295" s="185" t="s">
        <v>899</v>
      </c>
      <c r="D295" s="186"/>
      <c r="E295" s="185" t="s">
        <v>900</v>
      </c>
      <c r="F295" s="180">
        <v>48</v>
      </c>
      <c r="G295" s="180">
        <v>0</v>
      </c>
      <c r="H295" s="180">
        <v>103.19</v>
      </c>
      <c r="I295" s="181">
        <f>VLOOKUP($B295,'[2]A - Dwelling Stock'!$B$13:$AH$463,32,FALSE)</f>
        <v>4227</v>
      </c>
      <c r="J295" s="182">
        <f t="shared" si="755"/>
        <v>436184.13</v>
      </c>
      <c r="K295" s="180">
        <v>0</v>
      </c>
      <c r="L295" s="182">
        <f>VLOOKUP($C295,'[2]A - Dwelling Stock'!$C$13:$AH$463,32,FALSE)</f>
        <v>0</v>
      </c>
      <c r="M295" s="182">
        <f t="shared" si="631"/>
        <v>0</v>
      </c>
      <c r="N295" s="183">
        <v>95.25</v>
      </c>
      <c r="O295" s="181">
        <f>VLOOKUP($B295,'[2]A - Dwelling Stock'!$B$13:$AH$463,32,FALSE)</f>
        <v>4227</v>
      </c>
      <c r="P295" s="182">
        <f t="shared" si="756"/>
        <v>402621.75</v>
      </c>
      <c r="Q295" s="180">
        <v>0</v>
      </c>
      <c r="R295" s="182">
        <f>VLOOKUP($C295,'[2]A - Dwelling Stock'!$C$13:$AH$463,32,FALSE)</f>
        <v>0</v>
      </c>
      <c r="S295" s="182">
        <f t="shared" si="632"/>
        <v>0</v>
      </c>
      <c r="T295" s="182">
        <f t="shared" si="757"/>
        <v>402621.75</v>
      </c>
      <c r="U295" s="184">
        <f t="shared" si="758"/>
        <v>95.25</v>
      </c>
      <c r="V295" s="183">
        <v>71.5</v>
      </c>
      <c r="W295" s="182">
        <v>11</v>
      </c>
      <c r="X295" s="182">
        <f t="shared" si="759"/>
        <v>786.5</v>
      </c>
      <c r="Y295" s="180">
        <v>0</v>
      </c>
      <c r="Z295" s="180">
        <v>0</v>
      </c>
      <c r="AA295" s="182">
        <f t="shared" si="760"/>
        <v>0</v>
      </c>
      <c r="AB295" s="180">
        <v>88.19</v>
      </c>
      <c r="AC295" s="180">
        <v>1520</v>
      </c>
      <c r="AD295" s="182">
        <f t="shared" si="761"/>
        <v>134048.79999999999</v>
      </c>
      <c r="AE295" s="180">
        <v>0</v>
      </c>
      <c r="AF295" s="180">
        <v>0</v>
      </c>
      <c r="AG295" s="182">
        <f t="shared" si="762"/>
        <v>0</v>
      </c>
      <c r="AH295" s="180">
        <v>91.99</v>
      </c>
      <c r="AI295" s="180">
        <v>1184</v>
      </c>
      <c r="AJ295" s="182">
        <f t="shared" si="763"/>
        <v>108916.15999999999</v>
      </c>
      <c r="AK295" s="180">
        <v>0</v>
      </c>
      <c r="AL295" s="180">
        <v>0</v>
      </c>
      <c r="AM295" s="182">
        <f t="shared" si="764"/>
        <v>0</v>
      </c>
      <c r="AN295" s="180">
        <v>104.74</v>
      </c>
      <c r="AO295" s="180">
        <v>1455</v>
      </c>
      <c r="AP295" s="182">
        <f t="shared" si="765"/>
        <v>152396.69999999998</v>
      </c>
      <c r="AQ295" s="180">
        <v>0</v>
      </c>
      <c r="AR295" s="180">
        <v>0</v>
      </c>
      <c r="AS295" s="182">
        <f t="shared" si="766"/>
        <v>0</v>
      </c>
      <c r="AT295" s="180">
        <v>113.01</v>
      </c>
      <c r="AU295" s="180">
        <v>56</v>
      </c>
      <c r="AV295" s="182">
        <f t="shared" si="767"/>
        <v>6328.56</v>
      </c>
      <c r="AW295" s="180">
        <v>0</v>
      </c>
      <c r="AX295" s="180">
        <v>0</v>
      </c>
      <c r="AY295" s="182">
        <f t="shared" si="768"/>
        <v>0</v>
      </c>
      <c r="AZ295" s="188">
        <v>-33333</v>
      </c>
      <c r="BA295" s="180">
        <v>0</v>
      </c>
      <c r="BB295" s="182">
        <f t="shared" si="769"/>
        <v>0</v>
      </c>
      <c r="BC295" s="180">
        <v>0</v>
      </c>
      <c r="BD295" s="180">
        <v>0</v>
      </c>
      <c r="BE295" s="182">
        <f t="shared" si="770"/>
        <v>0</v>
      </c>
      <c r="BF295" s="180">
        <v>120.49</v>
      </c>
      <c r="BG295" s="180">
        <v>1</v>
      </c>
      <c r="BH295" s="182">
        <f t="shared" si="771"/>
        <v>120.49</v>
      </c>
      <c r="BI295" s="180">
        <v>0</v>
      </c>
      <c r="BJ295" s="180">
        <v>0</v>
      </c>
      <c r="BK295" s="182">
        <f t="shared" si="772"/>
        <v>0</v>
      </c>
      <c r="BL295" s="180">
        <v>95.25</v>
      </c>
      <c r="BM295" s="180">
        <f t="shared" si="773"/>
        <v>4227</v>
      </c>
      <c r="BN295" s="182">
        <f t="shared" si="774"/>
        <v>402621.75</v>
      </c>
      <c r="BO295" s="180">
        <v>0</v>
      </c>
      <c r="BP295" s="180">
        <f t="shared" si="775"/>
        <v>0</v>
      </c>
      <c r="BQ295" s="182">
        <f t="shared" si="776"/>
        <v>0</v>
      </c>
      <c r="BR295" s="180">
        <v>437657.9</v>
      </c>
      <c r="BS295" s="180">
        <v>520917.24</v>
      </c>
      <c r="BT295" s="180">
        <v>485149</v>
      </c>
      <c r="BU295" s="180">
        <v>0</v>
      </c>
      <c r="BV295" s="180">
        <v>21324460.989999998</v>
      </c>
      <c r="BW295" s="180">
        <v>18565.23</v>
      </c>
      <c r="BX295" s="180">
        <v>113902.3</v>
      </c>
      <c r="BY295" s="180">
        <v>21191993</v>
      </c>
      <c r="BZ295" s="180">
        <v>4.5</v>
      </c>
      <c r="CA295" s="180">
        <v>97.7</v>
      </c>
    </row>
    <row r="296" spans="2:79" x14ac:dyDescent="0.2">
      <c r="B296" s="185" t="s">
        <v>901</v>
      </c>
      <c r="C296" s="185" t="s">
        <v>902</v>
      </c>
      <c r="D296" s="186"/>
      <c r="E296" s="185" t="s">
        <v>903</v>
      </c>
      <c r="F296" s="180">
        <v>52</v>
      </c>
      <c r="G296" s="180">
        <v>52</v>
      </c>
      <c r="H296" s="180">
        <v>86.49</v>
      </c>
      <c r="I296" s="181">
        <f>VLOOKUP($B296,'[2]A - Dwelling Stock'!$B$13:$AH$463,32,FALSE)</f>
        <v>4372</v>
      </c>
      <c r="J296" s="182">
        <f t="shared" si="755"/>
        <v>378134.27999999997</v>
      </c>
      <c r="K296" s="180">
        <v>94.34</v>
      </c>
      <c r="L296" s="182">
        <f>VLOOKUP($C296,'[2]A - Dwelling Stock'!$C$13:$AH$463,32,FALSE)</f>
        <v>3</v>
      </c>
      <c r="M296" s="182">
        <f t="shared" si="631"/>
        <v>283.02</v>
      </c>
      <c r="N296" s="183">
        <v>86.49</v>
      </c>
      <c r="O296" s="181">
        <f>VLOOKUP($B296,'[2]A - Dwelling Stock'!$B$13:$AH$463,32,FALSE)</f>
        <v>4372</v>
      </c>
      <c r="P296" s="182">
        <f t="shared" si="756"/>
        <v>378134.27999999997</v>
      </c>
      <c r="Q296" s="180">
        <v>94.34</v>
      </c>
      <c r="R296" s="182">
        <f>VLOOKUP($C296,'[2]A - Dwelling Stock'!$C$13:$AH$463,32,FALSE)</f>
        <v>3</v>
      </c>
      <c r="S296" s="182">
        <f t="shared" si="632"/>
        <v>283.02</v>
      </c>
      <c r="T296" s="182">
        <f t="shared" si="757"/>
        <v>378417.3</v>
      </c>
      <c r="U296" s="184">
        <f t="shared" si="758"/>
        <v>86.495382857142857</v>
      </c>
      <c r="V296" s="183">
        <v>62.51</v>
      </c>
      <c r="W296" s="182">
        <v>39</v>
      </c>
      <c r="X296" s="182">
        <f t="shared" si="759"/>
        <v>2437.89</v>
      </c>
      <c r="Y296" s="180">
        <v>0</v>
      </c>
      <c r="Z296" s="180">
        <v>0</v>
      </c>
      <c r="AA296" s="182">
        <f t="shared" si="760"/>
        <v>0</v>
      </c>
      <c r="AB296" s="180">
        <v>76.86</v>
      </c>
      <c r="AC296" s="180">
        <v>940</v>
      </c>
      <c r="AD296" s="182">
        <f t="shared" si="761"/>
        <v>72248.399999999994</v>
      </c>
      <c r="AE296" s="180">
        <v>94.34</v>
      </c>
      <c r="AF296" s="180">
        <v>3</v>
      </c>
      <c r="AG296" s="182">
        <f t="shared" si="762"/>
        <v>283.02</v>
      </c>
      <c r="AH296" s="180">
        <v>85.01</v>
      </c>
      <c r="AI296" s="180">
        <v>1880</v>
      </c>
      <c r="AJ296" s="182">
        <f t="shared" si="763"/>
        <v>159818.80000000002</v>
      </c>
      <c r="AK296" s="180">
        <v>0</v>
      </c>
      <c r="AL296" s="180">
        <v>0</v>
      </c>
      <c r="AM296" s="182">
        <f t="shared" si="764"/>
        <v>0</v>
      </c>
      <c r="AN296" s="180">
        <v>94.66</v>
      </c>
      <c r="AO296" s="180">
        <v>1435</v>
      </c>
      <c r="AP296" s="182">
        <f t="shared" si="765"/>
        <v>135837.1</v>
      </c>
      <c r="AQ296" s="180">
        <v>0</v>
      </c>
      <c r="AR296" s="180">
        <v>0</v>
      </c>
      <c r="AS296" s="182">
        <f t="shared" si="766"/>
        <v>0</v>
      </c>
      <c r="AT296" s="180">
        <v>102.94</v>
      </c>
      <c r="AU296" s="180">
        <v>75</v>
      </c>
      <c r="AV296" s="182">
        <f t="shared" si="767"/>
        <v>7720.5</v>
      </c>
      <c r="AW296" s="180">
        <v>0</v>
      </c>
      <c r="AX296" s="180">
        <v>0</v>
      </c>
      <c r="AY296" s="182">
        <f t="shared" si="768"/>
        <v>0</v>
      </c>
      <c r="AZ296" s="180">
        <v>111.15</v>
      </c>
      <c r="BA296" s="180">
        <v>3</v>
      </c>
      <c r="BB296" s="182">
        <f t="shared" si="769"/>
        <v>333.45000000000005</v>
      </c>
      <c r="BC296" s="180">
        <v>0</v>
      </c>
      <c r="BD296" s="180">
        <v>0</v>
      </c>
      <c r="BE296" s="182">
        <f t="shared" si="770"/>
        <v>0</v>
      </c>
      <c r="BF296" s="180">
        <v>0</v>
      </c>
      <c r="BG296" s="180">
        <v>0</v>
      </c>
      <c r="BH296" s="182">
        <f t="shared" si="771"/>
        <v>0</v>
      </c>
      <c r="BI296" s="180">
        <v>0</v>
      </c>
      <c r="BJ296" s="180">
        <v>0</v>
      </c>
      <c r="BK296" s="182">
        <f t="shared" si="772"/>
        <v>0</v>
      </c>
      <c r="BL296" s="180">
        <v>86.49</v>
      </c>
      <c r="BM296" s="180">
        <f t="shared" si="773"/>
        <v>4372</v>
      </c>
      <c r="BN296" s="182">
        <f t="shared" si="774"/>
        <v>378134.27999999997</v>
      </c>
      <c r="BO296" s="180">
        <v>92.34</v>
      </c>
      <c r="BP296" s="180">
        <f t="shared" si="775"/>
        <v>3</v>
      </c>
      <c r="BQ296" s="182">
        <f t="shared" si="776"/>
        <v>277.02</v>
      </c>
      <c r="BR296" s="180">
        <v>255391.55</v>
      </c>
      <c r="BS296" s="180">
        <v>89745.24</v>
      </c>
      <c r="BT296" s="180">
        <v>345136</v>
      </c>
      <c r="BU296" s="180">
        <v>69718</v>
      </c>
      <c r="BV296" s="180">
        <v>20006812.75</v>
      </c>
      <c r="BW296" s="180">
        <v>51854.14</v>
      </c>
      <c r="BX296" s="180">
        <v>109435.85</v>
      </c>
      <c r="BY296" s="180">
        <v>19845523</v>
      </c>
      <c r="BZ296" s="180">
        <v>1.7</v>
      </c>
      <c r="CA296" s="180">
        <v>98.3</v>
      </c>
    </row>
    <row r="297" spans="2:79" x14ac:dyDescent="0.2">
      <c r="B297" s="185" t="s">
        <v>904</v>
      </c>
      <c r="C297" s="185" t="s">
        <v>905</v>
      </c>
      <c r="D297" s="186"/>
      <c r="E297" s="185" t="s">
        <v>906</v>
      </c>
      <c r="F297" s="180">
        <v>52</v>
      </c>
      <c r="G297" s="180">
        <v>52</v>
      </c>
      <c r="H297" s="180">
        <v>89.71</v>
      </c>
      <c r="I297" s="181">
        <f>VLOOKUP($B297,'[2]A - Dwelling Stock'!$B$13:$AH$463,32,FALSE)</f>
        <v>5693</v>
      </c>
      <c r="J297" s="182">
        <f t="shared" si="755"/>
        <v>510719.02999999997</v>
      </c>
      <c r="K297" s="180">
        <v>153.02000000000001</v>
      </c>
      <c r="L297" s="182">
        <f>VLOOKUP($C297,'[2]A - Dwelling Stock'!$C$13:$AH$463,32,FALSE)</f>
        <v>2</v>
      </c>
      <c r="M297" s="182">
        <f t="shared" si="631"/>
        <v>306.04000000000002</v>
      </c>
      <c r="N297" s="183">
        <v>89.71</v>
      </c>
      <c r="O297" s="181">
        <f>VLOOKUP($B297,'[2]A - Dwelling Stock'!$B$13:$AH$463,32,FALSE)</f>
        <v>5693</v>
      </c>
      <c r="P297" s="182">
        <f t="shared" si="756"/>
        <v>510719.02999999997</v>
      </c>
      <c r="Q297" s="180">
        <v>153.02000000000001</v>
      </c>
      <c r="R297" s="182">
        <f>VLOOKUP($C297,'[2]A - Dwelling Stock'!$C$13:$AH$463,32,FALSE)</f>
        <v>2</v>
      </c>
      <c r="S297" s="182">
        <f t="shared" si="632"/>
        <v>306.04000000000002</v>
      </c>
      <c r="T297" s="182">
        <f t="shared" si="757"/>
        <v>511025.06999999995</v>
      </c>
      <c r="U297" s="184">
        <f t="shared" si="758"/>
        <v>89.73223353819138</v>
      </c>
      <c r="V297" s="183">
        <v>62.19</v>
      </c>
      <c r="W297" s="182">
        <v>128</v>
      </c>
      <c r="X297" s="182">
        <f t="shared" si="759"/>
        <v>7960.32</v>
      </c>
      <c r="Y297" s="180">
        <v>0</v>
      </c>
      <c r="Z297" s="180">
        <v>0</v>
      </c>
      <c r="AA297" s="182">
        <f t="shared" si="760"/>
        <v>0</v>
      </c>
      <c r="AB297" s="180">
        <v>75.14</v>
      </c>
      <c r="AC297" s="180">
        <v>1833</v>
      </c>
      <c r="AD297" s="182">
        <f t="shared" si="761"/>
        <v>137731.62</v>
      </c>
      <c r="AE297" s="180">
        <v>0</v>
      </c>
      <c r="AF297" s="180">
        <v>0</v>
      </c>
      <c r="AG297" s="182">
        <f t="shared" si="762"/>
        <v>0</v>
      </c>
      <c r="AH297" s="180">
        <v>90.75</v>
      </c>
      <c r="AI297" s="180">
        <v>1142</v>
      </c>
      <c r="AJ297" s="182">
        <f t="shared" si="763"/>
        <v>103636.5</v>
      </c>
      <c r="AK297" s="180">
        <v>153.02000000000001</v>
      </c>
      <c r="AL297" s="180">
        <v>2</v>
      </c>
      <c r="AM297" s="182">
        <f t="shared" si="764"/>
        <v>306.04000000000002</v>
      </c>
      <c r="AN297" s="180">
        <v>99.8</v>
      </c>
      <c r="AO297" s="180">
        <v>2365</v>
      </c>
      <c r="AP297" s="182">
        <f t="shared" si="765"/>
        <v>236027</v>
      </c>
      <c r="AQ297" s="180">
        <v>0</v>
      </c>
      <c r="AR297" s="180">
        <v>0</v>
      </c>
      <c r="AS297" s="182">
        <f t="shared" si="766"/>
        <v>0</v>
      </c>
      <c r="AT297" s="180">
        <v>108.9</v>
      </c>
      <c r="AU297" s="180">
        <v>199</v>
      </c>
      <c r="AV297" s="182">
        <f t="shared" si="767"/>
        <v>21671.100000000002</v>
      </c>
      <c r="AW297" s="180">
        <v>0</v>
      </c>
      <c r="AX297" s="180">
        <v>0</v>
      </c>
      <c r="AY297" s="182">
        <f t="shared" si="768"/>
        <v>0</v>
      </c>
      <c r="AZ297" s="180">
        <v>111.77</v>
      </c>
      <c r="BA297" s="180">
        <v>26</v>
      </c>
      <c r="BB297" s="182">
        <f t="shared" si="769"/>
        <v>2906.02</v>
      </c>
      <c r="BC297" s="180">
        <v>0</v>
      </c>
      <c r="BD297" s="180">
        <v>0</v>
      </c>
      <c r="BE297" s="182">
        <f t="shared" si="770"/>
        <v>0</v>
      </c>
      <c r="BF297" s="180">
        <v>0</v>
      </c>
      <c r="BG297" s="180">
        <v>0</v>
      </c>
      <c r="BH297" s="182">
        <f t="shared" si="771"/>
        <v>0</v>
      </c>
      <c r="BI297" s="180">
        <v>0</v>
      </c>
      <c r="BJ297" s="180">
        <v>0</v>
      </c>
      <c r="BK297" s="182">
        <f t="shared" si="772"/>
        <v>0</v>
      </c>
      <c r="BL297" s="180">
        <v>89.71</v>
      </c>
      <c r="BM297" s="180">
        <f t="shared" si="773"/>
        <v>5693</v>
      </c>
      <c r="BN297" s="182">
        <f t="shared" si="774"/>
        <v>510719.02999999997</v>
      </c>
      <c r="BO297" s="180">
        <v>153.02000000000001</v>
      </c>
      <c r="BP297" s="180">
        <f t="shared" si="775"/>
        <v>2</v>
      </c>
      <c r="BQ297" s="182">
        <f t="shared" si="776"/>
        <v>306.04000000000002</v>
      </c>
      <c r="BR297" s="180">
        <v>794234.23</v>
      </c>
      <c r="BS297" s="180">
        <v>1016116.59</v>
      </c>
      <c r="BT297" s="180">
        <v>1810351</v>
      </c>
      <c r="BU297" s="180">
        <v>120231</v>
      </c>
      <c r="BV297" s="180">
        <v>26589428.640000001</v>
      </c>
      <c r="BW297" s="180">
        <v>103644.55</v>
      </c>
      <c r="BX297" s="180">
        <v>284944.05</v>
      </c>
      <c r="BY297" s="180">
        <v>26200840</v>
      </c>
      <c r="BZ297" s="180">
        <v>6.8</v>
      </c>
      <c r="CA297" s="180">
        <v>93.1</v>
      </c>
    </row>
    <row r="298" spans="2:79" x14ac:dyDescent="0.2">
      <c r="B298" s="185" t="s">
        <v>907</v>
      </c>
      <c r="C298" s="185" t="s">
        <v>908</v>
      </c>
      <c r="D298" s="186"/>
      <c r="E298" s="185" t="s">
        <v>909</v>
      </c>
      <c r="F298" s="180">
        <v>0</v>
      </c>
      <c r="G298" s="180">
        <v>0</v>
      </c>
      <c r="H298" s="180">
        <v>0</v>
      </c>
      <c r="I298" s="181">
        <f>VLOOKUP($B298,'[2]A - Dwelling Stock'!$B$13:$AH$463,32,FALSE)</f>
        <v>0</v>
      </c>
      <c r="J298" s="182">
        <f t="shared" si="755"/>
        <v>0</v>
      </c>
      <c r="K298" s="180">
        <v>0</v>
      </c>
      <c r="L298" s="182">
        <f>VLOOKUP($C298,'[2]A - Dwelling Stock'!$C$13:$AH$463,32,FALSE)</f>
        <v>0</v>
      </c>
      <c r="M298" s="182">
        <f t="shared" si="631"/>
        <v>0</v>
      </c>
      <c r="N298" s="183">
        <v>0</v>
      </c>
      <c r="O298" s="181">
        <f>VLOOKUP($B298,'[2]A - Dwelling Stock'!$B$13:$AH$463,32,FALSE)</f>
        <v>0</v>
      </c>
      <c r="P298" s="182">
        <f t="shared" si="756"/>
        <v>0</v>
      </c>
      <c r="Q298" s="180">
        <v>0</v>
      </c>
      <c r="R298" s="182">
        <f>VLOOKUP($C298,'[2]A - Dwelling Stock'!$C$13:$AH$463,32,FALSE)</f>
        <v>0</v>
      </c>
      <c r="S298" s="182">
        <f t="shared" si="632"/>
        <v>0</v>
      </c>
      <c r="T298" s="182">
        <f t="shared" si="757"/>
        <v>0</v>
      </c>
      <c r="U298" s="184">
        <f t="shared" si="758"/>
        <v>0</v>
      </c>
      <c r="V298" s="183">
        <v>0</v>
      </c>
      <c r="W298" s="182">
        <v>0</v>
      </c>
      <c r="X298" s="182">
        <f t="shared" si="759"/>
        <v>0</v>
      </c>
      <c r="Y298" s="180">
        <v>0</v>
      </c>
      <c r="Z298" s="180">
        <v>0</v>
      </c>
      <c r="AA298" s="182">
        <f t="shared" si="760"/>
        <v>0</v>
      </c>
      <c r="AB298" s="180">
        <v>0</v>
      </c>
      <c r="AC298" s="180">
        <v>0</v>
      </c>
      <c r="AD298" s="182">
        <f t="shared" si="761"/>
        <v>0</v>
      </c>
      <c r="AE298" s="180">
        <v>0</v>
      </c>
      <c r="AF298" s="180">
        <v>0</v>
      </c>
      <c r="AG298" s="182">
        <f t="shared" si="762"/>
        <v>0</v>
      </c>
      <c r="AH298" s="180">
        <v>0</v>
      </c>
      <c r="AI298" s="180">
        <v>0</v>
      </c>
      <c r="AJ298" s="182">
        <f t="shared" si="763"/>
        <v>0</v>
      </c>
      <c r="AK298" s="180">
        <v>0</v>
      </c>
      <c r="AL298" s="180">
        <v>0</v>
      </c>
      <c r="AM298" s="182">
        <f t="shared" si="764"/>
        <v>0</v>
      </c>
      <c r="AN298" s="180">
        <v>0</v>
      </c>
      <c r="AO298" s="180">
        <v>0</v>
      </c>
      <c r="AP298" s="182">
        <f t="shared" si="765"/>
        <v>0</v>
      </c>
      <c r="AQ298" s="180">
        <v>0</v>
      </c>
      <c r="AR298" s="180">
        <v>0</v>
      </c>
      <c r="AS298" s="182">
        <f t="shared" si="766"/>
        <v>0</v>
      </c>
      <c r="AT298" s="180">
        <v>0</v>
      </c>
      <c r="AU298" s="180">
        <v>0</v>
      </c>
      <c r="AV298" s="182">
        <f t="shared" si="767"/>
        <v>0</v>
      </c>
      <c r="AW298" s="180">
        <v>0</v>
      </c>
      <c r="AX298" s="180">
        <v>0</v>
      </c>
      <c r="AY298" s="182">
        <f t="shared" si="768"/>
        <v>0</v>
      </c>
      <c r="AZ298" s="180">
        <v>0</v>
      </c>
      <c r="BA298" s="180">
        <v>0</v>
      </c>
      <c r="BB298" s="182">
        <f t="shared" si="769"/>
        <v>0</v>
      </c>
      <c r="BC298" s="180">
        <v>0</v>
      </c>
      <c r="BD298" s="180">
        <v>0</v>
      </c>
      <c r="BE298" s="182">
        <f t="shared" si="770"/>
        <v>0</v>
      </c>
      <c r="BF298" s="180">
        <v>0</v>
      </c>
      <c r="BG298" s="180">
        <v>0</v>
      </c>
      <c r="BH298" s="182">
        <f t="shared" si="771"/>
        <v>0</v>
      </c>
      <c r="BI298" s="180">
        <v>0</v>
      </c>
      <c r="BJ298" s="180">
        <v>0</v>
      </c>
      <c r="BK298" s="182">
        <f t="shared" si="772"/>
        <v>0</v>
      </c>
      <c r="BL298" s="180">
        <v>0</v>
      </c>
      <c r="BM298" s="180">
        <f t="shared" si="773"/>
        <v>0</v>
      </c>
      <c r="BN298" s="182">
        <f t="shared" si="774"/>
        <v>0</v>
      </c>
      <c r="BO298" s="180">
        <v>0</v>
      </c>
      <c r="BP298" s="180">
        <f t="shared" si="775"/>
        <v>0</v>
      </c>
      <c r="BQ298" s="182">
        <f t="shared" si="776"/>
        <v>0</v>
      </c>
      <c r="BR298" s="180">
        <v>0</v>
      </c>
      <c r="BS298" s="180">
        <v>0</v>
      </c>
      <c r="BT298" s="180">
        <v>0</v>
      </c>
      <c r="BU298" s="180">
        <v>0</v>
      </c>
      <c r="BV298" s="180">
        <v>0</v>
      </c>
      <c r="BW298" s="180">
        <v>0</v>
      </c>
      <c r="BX298" s="180">
        <v>0</v>
      </c>
      <c r="BY298" s="180">
        <v>0</v>
      </c>
      <c r="BZ298" s="180">
        <v>0</v>
      </c>
      <c r="CA298" s="180">
        <v>0</v>
      </c>
    </row>
    <row r="299" spans="2:79" x14ac:dyDescent="0.2">
      <c r="B299" s="185" t="s">
        <v>910</v>
      </c>
      <c r="C299" s="185" t="s">
        <v>911</v>
      </c>
      <c r="D299" s="186"/>
      <c r="E299" s="185" t="s">
        <v>912</v>
      </c>
      <c r="F299" s="180">
        <v>0</v>
      </c>
      <c r="G299" s="180">
        <v>0</v>
      </c>
      <c r="H299" s="180">
        <v>0</v>
      </c>
      <c r="I299" s="181">
        <f>VLOOKUP($B299,'[2]A - Dwelling Stock'!$B$13:$AH$463,32,FALSE)</f>
        <v>0</v>
      </c>
      <c r="J299" s="182">
        <f t="shared" si="755"/>
        <v>0</v>
      </c>
      <c r="K299" s="180">
        <v>0</v>
      </c>
      <c r="L299" s="182">
        <f>VLOOKUP($C299,'[2]A - Dwelling Stock'!$C$13:$AH$463,32,FALSE)</f>
        <v>0</v>
      </c>
      <c r="M299" s="182">
        <f t="shared" si="631"/>
        <v>0</v>
      </c>
      <c r="N299" s="183">
        <v>0</v>
      </c>
      <c r="O299" s="181">
        <f>VLOOKUP($B299,'[2]A - Dwelling Stock'!$B$13:$AH$463,32,FALSE)</f>
        <v>0</v>
      </c>
      <c r="P299" s="182">
        <f t="shared" si="756"/>
        <v>0</v>
      </c>
      <c r="Q299" s="180">
        <v>0</v>
      </c>
      <c r="R299" s="182">
        <f>VLOOKUP($C299,'[2]A - Dwelling Stock'!$C$13:$AH$463,32,FALSE)</f>
        <v>0</v>
      </c>
      <c r="S299" s="182">
        <f t="shared" si="632"/>
        <v>0</v>
      </c>
      <c r="T299" s="182">
        <f t="shared" si="757"/>
        <v>0</v>
      </c>
      <c r="U299" s="184">
        <f t="shared" si="758"/>
        <v>0</v>
      </c>
      <c r="V299" s="183">
        <v>0</v>
      </c>
      <c r="W299" s="182">
        <v>0</v>
      </c>
      <c r="X299" s="182">
        <f t="shared" si="759"/>
        <v>0</v>
      </c>
      <c r="Y299" s="180">
        <v>0</v>
      </c>
      <c r="Z299" s="180">
        <v>0</v>
      </c>
      <c r="AA299" s="182">
        <f t="shared" si="760"/>
        <v>0</v>
      </c>
      <c r="AB299" s="180">
        <v>0</v>
      </c>
      <c r="AC299" s="180">
        <v>0</v>
      </c>
      <c r="AD299" s="182">
        <f t="shared" si="761"/>
        <v>0</v>
      </c>
      <c r="AE299" s="180">
        <v>0</v>
      </c>
      <c r="AF299" s="180">
        <v>0</v>
      </c>
      <c r="AG299" s="182">
        <f t="shared" si="762"/>
        <v>0</v>
      </c>
      <c r="AH299" s="180">
        <v>0</v>
      </c>
      <c r="AI299" s="180">
        <v>0</v>
      </c>
      <c r="AJ299" s="182">
        <f t="shared" si="763"/>
        <v>0</v>
      </c>
      <c r="AK299" s="180">
        <v>0</v>
      </c>
      <c r="AL299" s="180">
        <v>0</v>
      </c>
      <c r="AM299" s="182">
        <f t="shared" si="764"/>
        <v>0</v>
      </c>
      <c r="AN299" s="180">
        <v>0</v>
      </c>
      <c r="AO299" s="180">
        <v>0</v>
      </c>
      <c r="AP299" s="182">
        <f t="shared" si="765"/>
        <v>0</v>
      </c>
      <c r="AQ299" s="180">
        <v>0</v>
      </c>
      <c r="AR299" s="180">
        <v>0</v>
      </c>
      <c r="AS299" s="182">
        <f t="shared" si="766"/>
        <v>0</v>
      </c>
      <c r="AT299" s="180">
        <v>0</v>
      </c>
      <c r="AU299" s="180">
        <v>0</v>
      </c>
      <c r="AV299" s="182">
        <f t="shared" si="767"/>
        <v>0</v>
      </c>
      <c r="AW299" s="180">
        <v>0</v>
      </c>
      <c r="AX299" s="180">
        <v>0</v>
      </c>
      <c r="AY299" s="182">
        <f t="shared" si="768"/>
        <v>0</v>
      </c>
      <c r="AZ299" s="180">
        <v>0</v>
      </c>
      <c r="BA299" s="180">
        <v>0</v>
      </c>
      <c r="BB299" s="182">
        <f t="shared" si="769"/>
        <v>0</v>
      </c>
      <c r="BC299" s="180">
        <v>0</v>
      </c>
      <c r="BD299" s="180">
        <v>0</v>
      </c>
      <c r="BE299" s="182">
        <f t="shared" si="770"/>
        <v>0</v>
      </c>
      <c r="BF299" s="180">
        <v>0</v>
      </c>
      <c r="BG299" s="180">
        <v>0</v>
      </c>
      <c r="BH299" s="182">
        <f t="shared" si="771"/>
        <v>0</v>
      </c>
      <c r="BI299" s="180">
        <v>0</v>
      </c>
      <c r="BJ299" s="180">
        <v>0</v>
      </c>
      <c r="BK299" s="182">
        <f t="shared" si="772"/>
        <v>0</v>
      </c>
      <c r="BL299" s="180">
        <v>0</v>
      </c>
      <c r="BM299" s="180">
        <f t="shared" si="773"/>
        <v>0</v>
      </c>
      <c r="BN299" s="182">
        <f t="shared" si="774"/>
        <v>0</v>
      </c>
      <c r="BO299" s="180">
        <v>0</v>
      </c>
      <c r="BP299" s="180">
        <f t="shared" si="775"/>
        <v>0</v>
      </c>
      <c r="BQ299" s="182">
        <f t="shared" si="776"/>
        <v>0</v>
      </c>
      <c r="BR299" s="180">
        <v>0</v>
      </c>
      <c r="BS299" s="180">
        <v>0</v>
      </c>
      <c r="BT299" s="180">
        <v>0</v>
      </c>
      <c r="BU299" s="180">
        <v>0</v>
      </c>
      <c r="BV299" s="180">
        <v>0</v>
      </c>
      <c r="BW299" s="180">
        <v>0</v>
      </c>
      <c r="BX299" s="180">
        <v>0</v>
      </c>
      <c r="BY299" s="180">
        <v>0</v>
      </c>
      <c r="BZ299" s="180">
        <v>0</v>
      </c>
      <c r="CA299" s="180">
        <v>0</v>
      </c>
    </row>
    <row r="300" spans="2:79" x14ac:dyDescent="0.2">
      <c r="B300" s="185" t="s">
        <v>913</v>
      </c>
      <c r="C300" s="185" t="s">
        <v>914</v>
      </c>
      <c r="D300" s="186"/>
      <c r="E300" s="185" t="s">
        <v>915</v>
      </c>
      <c r="F300" s="180">
        <v>50</v>
      </c>
      <c r="G300" s="180">
        <v>50</v>
      </c>
      <c r="H300" s="180">
        <v>88.71</v>
      </c>
      <c r="I300" s="181">
        <f>VLOOKUP($B300,'[2]A - Dwelling Stock'!$B$13:$AH$463,32,FALSE)</f>
        <v>3376</v>
      </c>
      <c r="J300" s="182">
        <f t="shared" si="755"/>
        <v>299484.95999999996</v>
      </c>
      <c r="K300" s="180">
        <v>124.44</v>
      </c>
      <c r="L300" s="182">
        <f>VLOOKUP($C300,'[2]A - Dwelling Stock'!$C$13:$AH$463,32,FALSE)</f>
        <v>0</v>
      </c>
      <c r="M300" s="182">
        <f t="shared" si="631"/>
        <v>0</v>
      </c>
      <c r="N300" s="183">
        <v>85.3</v>
      </c>
      <c r="O300" s="181">
        <f>VLOOKUP($B300,'[2]A - Dwelling Stock'!$B$13:$AH$463,32,FALSE)</f>
        <v>3376</v>
      </c>
      <c r="P300" s="182">
        <f t="shared" si="756"/>
        <v>287972.8</v>
      </c>
      <c r="Q300" s="180">
        <v>119.65</v>
      </c>
      <c r="R300" s="182">
        <f>VLOOKUP($C300,'[2]A - Dwelling Stock'!$C$13:$AH$463,32,FALSE)</f>
        <v>0</v>
      </c>
      <c r="S300" s="182">
        <f t="shared" si="632"/>
        <v>0</v>
      </c>
      <c r="T300" s="182">
        <f t="shared" si="757"/>
        <v>287972.8</v>
      </c>
      <c r="U300" s="184">
        <f t="shared" si="758"/>
        <v>85.3</v>
      </c>
      <c r="V300" s="183">
        <v>63.28</v>
      </c>
      <c r="W300" s="182">
        <v>146</v>
      </c>
      <c r="X300" s="182">
        <f t="shared" si="759"/>
        <v>9238.880000000001</v>
      </c>
      <c r="Y300" s="180">
        <v>0</v>
      </c>
      <c r="Z300" s="189">
        <v>0</v>
      </c>
      <c r="AA300" s="182">
        <f t="shared" si="760"/>
        <v>0</v>
      </c>
      <c r="AB300" s="180">
        <v>76</v>
      </c>
      <c r="AC300" s="180">
        <v>994</v>
      </c>
      <c r="AD300" s="182">
        <f t="shared" si="761"/>
        <v>75544</v>
      </c>
      <c r="AE300" s="180">
        <v>95.69</v>
      </c>
      <c r="AF300" s="189">
        <v>0</v>
      </c>
      <c r="AG300" s="182">
        <f t="shared" si="762"/>
        <v>0</v>
      </c>
      <c r="AH300" s="180">
        <v>85.94</v>
      </c>
      <c r="AI300" s="180">
        <v>1194</v>
      </c>
      <c r="AJ300" s="182">
        <f t="shared" si="763"/>
        <v>102612.36</v>
      </c>
      <c r="AK300" s="180">
        <v>122.23</v>
      </c>
      <c r="AL300" s="189">
        <v>0</v>
      </c>
      <c r="AM300" s="182">
        <f t="shared" si="764"/>
        <v>0</v>
      </c>
      <c r="AN300" s="180">
        <v>96</v>
      </c>
      <c r="AO300" s="180">
        <v>978</v>
      </c>
      <c r="AP300" s="182">
        <f t="shared" si="765"/>
        <v>93888</v>
      </c>
      <c r="AQ300" s="180">
        <v>143.84</v>
      </c>
      <c r="AR300" s="189">
        <v>0</v>
      </c>
      <c r="AS300" s="182">
        <f t="shared" si="766"/>
        <v>0</v>
      </c>
      <c r="AT300" s="180">
        <v>104.95</v>
      </c>
      <c r="AU300" s="180">
        <v>62</v>
      </c>
      <c r="AV300" s="182">
        <f t="shared" si="767"/>
        <v>6506.9000000000005</v>
      </c>
      <c r="AW300" s="180">
        <v>0</v>
      </c>
      <c r="AX300" s="189">
        <v>0</v>
      </c>
      <c r="AY300" s="182">
        <f t="shared" si="768"/>
        <v>0</v>
      </c>
      <c r="AZ300" s="180">
        <v>111.32</v>
      </c>
      <c r="BA300" s="180">
        <v>2</v>
      </c>
      <c r="BB300" s="182">
        <f t="shared" si="769"/>
        <v>222.64</v>
      </c>
      <c r="BC300" s="180">
        <v>0</v>
      </c>
      <c r="BD300" s="189">
        <v>0</v>
      </c>
      <c r="BE300" s="182">
        <f t="shared" si="770"/>
        <v>0</v>
      </c>
      <c r="BF300" s="180">
        <v>0</v>
      </c>
      <c r="BG300" s="180">
        <v>0</v>
      </c>
      <c r="BH300" s="182">
        <f t="shared" si="771"/>
        <v>0</v>
      </c>
      <c r="BI300" s="180">
        <v>0</v>
      </c>
      <c r="BJ300" s="189">
        <v>0</v>
      </c>
      <c r="BK300" s="182">
        <f t="shared" si="772"/>
        <v>0</v>
      </c>
      <c r="BL300" s="180">
        <v>88.72</v>
      </c>
      <c r="BM300" s="180">
        <f t="shared" si="773"/>
        <v>3376</v>
      </c>
      <c r="BN300" s="182">
        <f t="shared" si="774"/>
        <v>299518.71999999997</v>
      </c>
      <c r="BO300" s="180">
        <v>121</v>
      </c>
      <c r="BP300" s="180">
        <f t="shared" si="775"/>
        <v>0</v>
      </c>
      <c r="BQ300" s="182">
        <f t="shared" si="776"/>
        <v>0</v>
      </c>
      <c r="BR300" s="180">
        <v>97814</v>
      </c>
      <c r="BS300" s="180">
        <v>72717</v>
      </c>
      <c r="BT300" s="180">
        <v>0</v>
      </c>
      <c r="BU300" s="180">
        <v>84894</v>
      </c>
      <c r="BV300" s="180">
        <v>14993107.689999999</v>
      </c>
      <c r="BW300" s="180">
        <v>102580.59</v>
      </c>
      <c r="BX300" s="180">
        <v>66033.55</v>
      </c>
      <c r="BY300" s="180">
        <v>14824494</v>
      </c>
      <c r="BZ300" s="180">
        <v>1.1000000000000001</v>
      </c>
      <c r="CA300" s="180">
        <v>100</v>
      </c>
    </row>
    <row r="301" spans="2:79" x14ac:dyDescent="0.2">
      <c r="B301" s="185" t="s">
        <v>916</v>
      </c>
      <c r="C301" s="185" t="s">
        <v>917</v>
      </c>
      <c r="D301" s="186"/>
      <c r="E301" s="185" t="s">
        <v>918</v>
      </c>
      <c r="F301" s="180">
        <v>0</v>
      </c>
      <c r="G301" s="180">
        <v>0</v>
      </c>
      <c r="H301" s="180">
        <v>0</v>
      </c>
      <c r="I301" s="181">
        <f>VLOOKUP($B301,'[2]A - Dwelling Stock'!$B$13:$AH$463,32,FALSE)</f>
        <v>0</v>
      </c>
      <c r="J301" s="182">
        <f t="shared" si="755"/>
        <v>0</v>
      </c>
      <c r="K301" s="180">
        <v>0</v>
      </c>
      <c r="L301" s="182">
        <f>VLOOKUP($C301,'[2]A - Dwelling Stock'!$C$13:$AH$463,32,FALSE)</f>
        <v>0</v>
      </c>
      <c r="M301" s="182">
        <f t="shared" si="631"/>
        <v>0</v>
      </c>
      <c r="N301" s="183">
        <v>0</v>
      </c>
      <c r="O301" s="181">
        <f>VLOOKUP($B301,'[2]A - Dwelling Stock'!$B$13:$AH$463,32,FALSE)</f>
        <v>0</v>
      </c>
      <c r="P301" s="182">
        <f t="shared" si="756"/>
        <v>0</v>
      </c>
      <c r="Q301" s="180">
        <v>0</v>
      </c>
      <c r="R301" s="182">
        <f>VLOOKUP($C301,'[2]A - Dwelling Stock'!$C$13:$AH$463,32,FALSE)</f>
        <v>0</v>
      </c>
      <c r="S301" s="182">
        <f t="shared" si="632"/>
        <v>0</v>
      </c>
      <c r="T301" s="182">
        <f t="shared" si="757"/>
        <v>0</v>
      </c>
      <c r="U301" s="184">
        <f t="shared" si="758"/>
        <v>0</v>
      </c>
      <c r="V301" s="183">
        <v>0</v>
      </c>
      <c r="W301" s="182">
        <v>0</v>
      </c>
      <c r="X301" s="182">
        <f t="shared" si="759"/>
        <v>0</v>
      </c>
      <c r="Y301" s="180">
        <v>0</v>
      </c>
      <c r="Z301" s="180">
        <v>0</v>
      </c>
      <c r="AA301" s="182">
        <f t="shared" si="760"/>
        <v>0</v>
      </c>
      <c r="AB301" s="180">
        <v>0</v>
      </c>
      <c r="AC301" s="180">
        <v>0</v>
      </c>
      <c r="AD301" s="182">
        <f t="shared" si="761"/>
        <v>0</v>
      </c>
      <c r="AE301" s="180">
        <v>0</v>
      </c>
      <c r="AF301" s="180">
        <v>0</v>
      </c>
      <c r="AG301" s="182">
        <f t="shared" si="762"/>
        <v>0</v>
      </c>
      <c r="AH301" s="180">
        <v>0</v>
      </c>
      <c r="AI301" s="180">
        <v>0</v>
      </c>
      <c r="AJ301" s="182">
        <f t="shared" si="763"/>
        <v>0</v>
      </c>
      <c r="AK301" s="180">
        <v>0</v>
      </c>
      <c r="AL301" s="180">
        <v>0</v>
      </c>
      <c r="AM301" s="182">
        <f t="shared" si="764"/>
        <v>0</v>
      </c>
      <c r="AN301" s="180">
        <v>0</v>
      </c>
      <c r="AO301" s="180">
        <v>0</v>
      </c>
      <c r="AP301" s="182">
        <f t="shared" si="765"/>
        <v>0</v>
      </c>
      <c r="AQ301" s="180">
        <v>0</v>
      </c>
      <c r="AR301" s="180">
        <v>0</v>
      </c>
      <c r="AS301" s="182">
        <f t="shared" si="766"/>
        <v>0</v>
      </c>
      <c r="AT301" s="180">
        <v>0</v>
      </c>
      <c r="AU301" s="180">
        <v>0</v>
      </c>
      <c r="AV301" s="182">
        <f t="shared" si="767"/>
        <v>0</v>
      </c>
      <c r="AW301" s="180">
        <v>0</v>
      </c>
      <c r="AX301" s="180">
        <v>0</v>
      </c>
      <c r="AY301" s="182">
        <f t="shared" si="768"/>
        <v>0</v>
      </c>
      <c r="AZ301" s="180">
        <v>0</v>
      </c>
      <c r="BA301" s="180">
        <v>0</v>
      </c>
      <c r="BB301" s="182">
        <f t="shared" si="769"/>
        <v>0</v>
      </c>
      <c r="BC301" s="180">
        <v>0</v>
      </c>
      <c r="BD301" s="180">
        <v>0</v>
      </c>
      <c r="BE301" s="182">
        <f t="shared" si="770"/>
        <v>0</v>
      </c>
      <c r="BF301" s="180">
        <v>0</v>
      </c>
      <c r="BG301" s="180">
        <v>0</v>
      </c>
      <c r="BH301" s="182">
        <f t="shared" si="771"/>
        <v>0</v>
      </c>
      <c r="BI301" s="180">
        <v>0</v>
      </c>
      <c r="BJ301" s="180">
        <v>0</v>
      </c>
      <c r="BK301" s="182">
        <f t="shared" si="772"/>
        <v>0</v>
      </c>
      <c r="BL301" s="180">
        <v>0</v>
      </c>
      <c r="BM301" s="180">
        <f t="shared" si="773"/>
        <v>0</v>
      </c>
      <c r="BN301" s="182">
        <f t="shared" si="774"/>
        <v>0</v>
      </c>
      <c r="BO301" s="180">
        <v>0</v>
      </c>
      <c r="BP301" s="180">
        <f t="shared" si="775"/>
        <v>0</v>
      </c>
      <c r="BQ301" s="182">
        <f t="shared" si="776"/>
        <v>0</v>
      </c>
      <c r="BR301" s="180">
        <v>0</v>
      </c>
      <c r="BS301" s="180">
        <v>0</v>
      </c>
      <c r="BT301" s="180">
        <v>0</v>
      </c>
      <c r="BU301" s="180">
        <v>0</v>
      </c>
      <c r="BV301" s="180">
        <v>0</v>
      </c>
      <c r="BW301" s="180">
        <v>0</v>
      </c>
      <c r="BX301" s="180">
        <v>0</v>
      </c>
      <c r="BY301" s="180">
        <v>0</v>
      </c>
      <c r="BZ301" s="180">
        <v>0</v>
      </c>
      <c r="CA301" s="180">
        <v>0</v>
      </c>
    </row>
    <row r="302" spans="2:79" x14ac:dyDescent="0.2">
      <c r="B302" s="185" t="s">
        <v>919</v>
      </c>
      <c r="C302" s="185" t="s">
        <v>920</v>
      </c>
      <c r="D302" s="186"/>
      <c r="E302" s="185" t="s">
        <v>921</v>
      </c>
      <c r="F302" s="180">
        <v>52</v>
      </c>
      <c r="G302" s="180">
        <v>52</v>
      </c>
      <c r="H302" s="180">
        <v>81.95</v>
      </c>
      <c r="I302" s="181">
        <f>VLOOKUP($B302,'[2]A - Dwelling Stock'!$B$13:$AH$463,32,FALSE)</f>
        <v>2996</v>
      </c>
      <c r="J302" s="182">
        <f t="shared" si="755"/>
        <v>245522.2</v>
      </c>
      <c r="K302" s="180">
        <v>106.05</v>
      </c>
      <c r="L302" s="182">
        <f>VLOOKUP($C302,'[2]A - Dwelling Stock'!$C$13:$AH$463,32,FALSE)</f>
        <v>35</v>
      </c>
      <c r="M302" s="182">
        <f t="shared" si="631"/>
        <v>3711.75</v>
      </c>
      <c r="N302" s="183">
        <v>81.95</v>
      </c>
      <c r="O302" s="181">
        <f>VLOOKUP($B302,'[2]A - Dwelling Stock'!$B$13:$AH$463,32,FALSE)</f>
        <v>2996</v>
      </c>
      <c r="P302" s="182">
        <f t="shared" si="756"/>
        <v>245522.2</v>
      </c>
      <c r="Q302" s="180">
        <v>106.05</v>
      </c>
      <c r="R302" s="182">
        <f>VLOOKUP($C302,'[2]A - Dwelling Stock'!$C$13:$AH$463,32,FALSE)</f>
        <v>35</v>
      </c>
      <c r="S302" s="182">
        <f t="shared" si="632"/>
        <v>3711.75</v>
      </c>
      <c r="T302" s="182">
        <f t="shared" si="757"/>
        <v>249233.95</v>
      </c>
      <c r="U302" s="184">
        <f t="shared" si="758"/>
        <v>82.228290993071596</v>
      </c>
      <c r="V302" s="183">
        <v>57.44</v>
      </c>
      <c r="W302" s="182">
        <v>79</v>
      </c>
      <c r="X302" s="182">
        <f t="shared" si="759"/>
        <v>4537.76</v>
      </c>
      <c r="Y302" s="180">
        <v>0</v>
      </c>
      <c r="Z302" s="180">
        <v>0</v>
      </c>
      <c r="AA302" s="182">
        <f t="shared" si="760"/>
        <v>0</v>
      </c>
      <c r="AB302" s="180">
        <v>67.81</v>
      </c>
      <c r="AC302" s="180">
        <v>551</v>
      </c>
      <c r="AD302" s="182">
        <f t="shared" si="761"/>
        <v>37363.31</v>
      </c>
      <c r="AE302" s="180">
        <v>71.87</v>
      </c>
      <c r="AF302" s="180">
        <v>5</v>
      </c>
      <c r="AG302" s="182">
        <f t="shared" si="762"/>
        <v>359.35</v>
      </c>
      <c r="AH302" s="180">
        <v>80.48</v>
      </c>
      <c r="AI302" s="180">
        <v>1360</v>
      </c>
      <c r="AJ302" s="182">
        <f t="shared" si="763"/>
        <v>109452.8</v>
      </c>
      <c r="AK302" s="180">
        <v>95.82</v>
      </c>
      <c r="AL302" s="180">
        <v>15</v>
      </c>
      <c r="AM302" s="182">
        <f t="shared" si="764"/>
        <v>1437.3</v>
      </c>
      <c r="AN302" s="180">
        <v>92.91</v>
      </c>
      <c r="AO302" s="180">
        <v>923</v>
      </c>
      <c r="AP302" s="182">
        <f t="shared" si="765"/>
        <v>85755.93</v>
      </c>
      <c r="AQ302" s="180">
        <v>113.64</v>
      </c>
      <c r="AR302" s="180">
        <v>8</v>
      </c>
      <c r="AS302" s="182">
        <f t="shared" si="766"/>
        <v>909.12</v>
      </c>
      <c r="AT302" s="180">
        <v>102.49</v>
      </c>
      <c r="AU302" s="180">
        <v>82</v>
      </c>
      <c r="AV302" s="182">
        <f t="shared" si="767"/>
        <v>8404.18</v>
      </c>
      <c r="AW302" s="180">
        <v>143.72</v>
      </c>
      <c r="AX302" s="180">
        <v>7</v>
      </c>
      <c r="AY302" s="182">
        <f t="shared" si="768"/>
        <v>1006.04</v>
      </c>
      <c r="AZ302" s="180">
        <v>111.27</v>
      </c>
      <c r="BA302" s="180">
        <v>1</v>
      </c>
      <c r="BB302" s="182">
        <f t="shared" si="769"/>
        <v>111.27</v>
      </c>
      <c r="BC302" s="180">
        <v>0</v>
      </c>
      <c r="BD302" s="180">
        <v>0</v>
      </c>
      <c r="BE302" s="182">
        <f t="shared" si="770"/>
        <v>0</v>
      </c>
      <c r="BF302" s="180">
        <v>0</v>
      </c>
      <c r="BG302" s="180">
        <v>0</v>
      </c>
      <c r="BH302" s="182">
        <f t="shared" si="771"/>
        <v>0</v>
      </c>
      <c r="BI302" s="180">
        <v>0</v>
      </c>
      <c r="BJ302" s="180">
        <v>0</v>
      </c>
      <c r="BK302" s="182">
        <f t="shared" si="772"/>
        <v>0</v>
      </c>
      <c r="BL302" s="180">
        <v>81.95</v>
      </c>
      <c r="BM302" s="180">
        <f t="shared" si="773"/>
        <v>2996</v>
      </c>
      <c r="BN302" s="182">
        <f t="shared" si="774"/>
        <v>245522.2</v>
      </c>
      <c r="BO302" s="180">
        <v>106.05</v>
      </c>
      <c r="BP302" s="180">
        <f t="shared" si="775"/>
        <v>35</v>
      </c>
      <c r="BQ302" s="182">
        <f t="shared" si="776"/>
        <v>3711.75</v>
      </c>
      <c r="BR302" s="180">
        <v>170310.99</v>
      </c>
      <c r="BS302" s="180">
        <v>174024.09</v>
      </c>
      <c r="BT302" s="180">
        <v>187613</v>
      </c>
      <c r="BU302" s="180">
        <v>224096</v>
      </c>
      <c r="BV302" s="180">
        <v>13144380.6</v>
      </c>
      <c r="BW302" s="180">
        <v>60608.08</v>
      </c>
      <c r="BX302" s="180">
        <v>231254.14</v>
      </c>
      <c r="BY302" s="180">
        <v>12852518</v>
      </c>
      <c r="BZ302" s="180">
        <v>2.6</v>
      </c>
      <c r="CA302" s="180">
        <v>98.5</v>
      </c>
    </row>
    <row r="303" spans="2:79" x14ac:dyDescent="0.2">
      <c r="B303" s="185" t="s">
        <v>922</v>
      </c>
      <c r="C303" s="185" t="s">
        <v>923</v>
      </c>
      <c r="D303" s="186"/>
      <c r="E303" s="185" t="s">
        <v>924</v>
      </c>
      <c r="F303" s="180">
        <v>0</v>
      </c>
      <c r="G303" s="180">
        <v>0</v>
      </c>
      <c r="H303" s="180">
        <v>0</v>
      </c>
      <c r="I303" s="181">
        <f>VLOOKUP($B303,'[2]A - Dwelling Stock'!$B$13:$AH$463,32,FALSE)</f>
        <v>0</v>
      </c>
      <c r="J303" s="182">
        <f t="shared" si="755"/>
        <v>0</v>
      </c>
      <c r="K303" s="180">
        <v>0</v>
      </c>
      <c r="L303" s="182">
        <f>VLOOKUP($C303,'[2]A - Dwelling Stock'!$C$13:$AH$463,32,FALSE)</f>
        <v>0</v>
      </c>
      <c r="M303" s="182">
        <f t="shared" si="631"/>
        <v>0</v>
      </c>
      <c r="N303" s="183">
        <v>0</v>
      </c>
      <c r="O303" s="181">
        <f>VLOOKUP($B303,'[2]A - Dwelling Stock'!$B$13:$AH$463,32,FALSE)</f>
        <v>0</v>
      </c>
      <c r="P303" s="182">
        <f t="shared" si="756"/>
        <v>0</v>
      </c>
      <c r="Q303" s="180">
        <v>0</v>
      </c>
      <c r="R303" s="182">
        <f>VLOOKUP($C303,'[2]A - Dwelling Stock'!$C$13:$AH$463,32,FALSE)</f>
        <v>0</v>
      </c>
      <c r="S303" s="182">
        <f t="shared" si="632"/>
        <v>0</v>
      </c>
      <c r="T303" s="182">
        <f t="shared" si="757"/>
        <v>0</v>
      </c>
      <c r="U303" s="184">
        <f t="shared" si="758"/>
        <v>0</v>
      </c>
      <c r="V303" s="183">
        <v>0</v>
      </c>
      <c r="W303" s="182">
        <v>0</v>
      </c>
      <c r="X303" s="182">
        <f t="shared" si="759"/>
        <v>0</v>
      </c>
      <c r="Y303" s="180">
        <v>0</v>
      </c>
      <c r="Z303" s="180">
        <v>0</v>
      </c>
      <c r="AA303" s="182">
        <f t="shared" si="760"/>
        <v>0</v>
      </c>
      <c r="AB303" s="180">
        <v>0</v>
      </c>
      <c r="AC303" s="180">
        <v>0</v>
      </c>
      <c r="AD303" s="182">
        <f t="shared" si="761"/>
        <v>0</v>
      </c>
      <c r="AE303" s="180">
        <v>0</v>
      </c>
      <c r="AF303" s="180">
        <v>0</v>
      </c>
      <c r="AG303" s="182">
        <f t="shared" si="762"/>
        <v>0</v>
      </c>
      <c r="AH303" s="180">
        <v>0</v>
      </c>
      <c r="AI303" s="180">
        <v>0</v>
      </c>
      <c r="AJ303" s="182">
        <f t="shared" si="763"/>
        <v>0</v>
      </c>
      <c r="AK303" s="180">
        <v>0</v>
      </c>
      <c r="AL303" s="180">
        <v>0</v>
      </c>
      <c r="AM303" s="182">
        <f t="shared" si="764"/>
        <v>0</v>
      </c>
      <c r="AN303" s="180">
        <v>0</v>
      </c>
      <c r="AO303" s="180">
        <v>0</v>
      </c>
      <c r="AP303" s="182">
        <f t="shared" si="765"/>
        <v>0</v>
      </c>
      <c r="AQ303" s="180">
        <v>0</v>
      </c>
      <c r="AR303" s="180">
        <v>0</v>
      </c>
      <c r="AS303" s="182">
        <f t="shared" si="766"/>
        <v>0</v>
      </c>
      <c r="AT303" s="180">
        <v>0</v>
      </c>
      <c r="AU303" s="180">
        <v>0</v>
      </c>
      <c r="AV303" s="182">
        <f t="shared" si="767"/>
        <v>0</v>
      </c>
      <c r="AW303" s="180">
        <v>0</v>
      </c>
      <c r="AX303" s="180">
        <v>0</v>
      </c>
      <c r="AY303" s="182">
        <f t="shared" si="768"/>
        <v>0</v>
      </c>
      <c r="AZ303" s="180">
        <v>0</v>
      </c>
      <c r="BA303" s="180">
        <v>0</v>
      </c>
      <c r="BB303" s="182">
        <f t="shared" si="769"/>
        <v>0</v>
      </c>
      <c r="BC303" s="180">
        <v>0</v>
      </c>
      <c r="BD303" s="180">
        <v>0</v>
      </c>
      <c r="BE303" s="182">
        <f t="shared" si="770"/>
        <v>0</v>
      </c>
      <c r="BF303" s="180">
        <v>0</v>
      </c>
      <c r="BG303" s="180">
        <v>0</v>
      </c>
      <c r="BH303" s="182">
        <f t="shared" si="771"/>
        <v>0</v>
      </c>
      <c r="BI303" s="180">
        <v>0</v>
      </c>
      <c r="BJ303" s="180">
        <v>0</v>
      </c>
      <c r="BK303" s="182">
        <f t="shared" si="772"/>
        <v>0</v>
      </c>
      <c r="BL303" s="180">
        <v>0</v>
      </c>
      <c r="BM303" s="180">
        <f t="shared" si="773"/>
        <v>0</v>
      </c>
      <c r="BN303" s="182">
        <f t="shared" si="774"/>
        <v>0</v>
      </c>
      <c r="BO303" s="180">
        <v>0</v>
      </c>
      <c r="BP303" s="180">
        <f t="shared" si="775"/>
        <v>0</v>
      </c>
      <c r="BQ303" s="182">
        <f t="shared" si="776"/>
        <v>0</v>
      </c>
      <c r="BR303" s="180">
        <v>0</v>
      </c>
      <c r="BS303" s="180">
        <v>0</v>
      </c>
      <c r="BT303" s="180">
        <v>0</v>
      </c>
      <c r="BU303" s="180">
        <v>0</v>
      </c>
      <c r="BV303" s="180">
        <v>0</v>
      </c>
      <c r="BW303" s="180">
        <v>0</v>
      </c>
      <c r="BX303" s="180">
        <v>0</v>
      </c>
      <c r="BY303" s="180">
        <v>0</v>
      </c>
      <c r="BZ303" s="180">
        <v>0</v>
      </c>
      <c r="CA303" s="180">
        <v>0</v>
      </c>
    </row>
    <row r="304" spans="2:79" x14ac:dyDescent="0.2">
      <c r="B304" s="185" t="s">
        <v>925</v>
      </c>
      <c r="C304" s="185" t="s">
        <v>926</v>
      </c>
      <c r="D304" s="186"/>
      <c r="E304" s="185" t="s">
        <v>927</v>
      </c>
      <c r="F304" s="180">
        <v>0</v>
      </c>
      <c r="G304" s="180">
        <v>0</v>
      </c>
      <c r="H304" s="180">
        <v>0</v>
      </c>
      <c r="I304" s="181">
        <f>VLOOKUP($B304,'[2]A - Dwelling Stock'!$B$13:$AH$463,32,FALSE)</f>
        <v>0</v>
      </c>
      <c r="J304" s="182">
        <f t="shared" si="755"/>
        <v>0</v>
      </c>
      <c r="K304" s="180">
        <v>0</v>
      </c>
      <c r="L304" s="182">
        <f>VLOOKUP($C304,'[2]A - Dwelling Stock'!$C$13:$AH$463,32,FALSE)</f>
        <v>0</v>
      </c>
      <c r="M304" s="182">
        <f t="shared" si="631"/>
        <v>0</v>
      </c>
      <c r="N304" s="183">
        <v>0</v>
      </c>
      <c r="O304" s="181">
        <f>VLOOKUP($B304,'[2]A - Dwelling Stock'!$B$13:$AH$463,32,FALSE)</f>
        <v>0</v>
      </c>
      <c r="P304" s="182">
        <f t="shared" si="756"/>
        <v>0</v>
      </c>
      <c r="Q304" s="180">
        <v>0</v>
      </c>
      <c r="R304" s="182">
        <f>VLOOKUP($C304,'[2]A - Dwelling Stock'!$C$13:$AH$463,32,FALSE)</f>
        <v>0</v>
      </c>
      <c r="S304" s="182">
        <f t="shared" si="632"/>
        <v>0</v>
      </c>
      <c r="T304" s="182">
        <f t="shared" si="757"/>
        <v>0</v>
      </c>
      <c r="U304" s="184">
        <f t="shared" si="758"/>
        <v>0</v>
      </c>
      <c r="V304" s="183">
        <v>0</v>
      </c>
      <c r="W304" s="182">
        <v>0</v>
      </c>
      <c r="X304" s="182">
        <f t="shared" si="759"/>
        <v>0</v>
      </c>
      <c r="Y304" s="180">
        <v>0</v>
      </c>
      <c r="Z304" s="180">
        <v>0</v>
      </c>
      <c r="AA304" s="182">
        <f t="shared" si="760"/>
        <v>0</v>
      </c>
      <c r="AB304" s="180">
        <v>0</v>
      </c>
      <c r="AC304" s="180">
        <v>0</v>
      </c>
      <c r="AD304" s="182">
        <f t="shared" si="761"/>
        <v>0</v>
      </c>
      <c r="AE304" s="180">
        <v>0</v>
      </c>
      <c r="AF304" s="180">
        <v>0</v>
      </c>
      <c r="AG304" s="182">
        <f t="shared" si="762"/>
        <v>0</v>
      </c>
      <c r="AH304" s="180">
        <v>0</v>
      </c>
      <c r="AI304" s="180">
        <v>0</v>
      </c>
      <c r="AJ304" s="182">
        <f t="shared" si="763"/>
        <v>0</v>
      </c>
      <c r="AK304" s="180">
        <v>0</v>
      </c>
      <c r="AL304" s="180">
        <v>0</v>
      </c>
      <c r="AM304" s="182">
        <f t="shared" si="764"/>
        <v>0</v>
      </c>
      <c r="AN304" s="180">
        <v>0</v>
      </c>
      <c r="AO304" s="180">
        <v>0</v>
      </c>
      <c r="AP304" s="182">
        <f t="shared" si="765"/>
        <v>0</v>
      </c>
      <c r="AQ304" s="180">
        <v>0</v>
      </c>
      <c r="AR304" s="180">
        <v>0</v>
      </c>
      <c r="AS304" s="182">
        <f t="shared" si="766"/>
        <v>0</v>
      </c>
      <c r="AT304" s="180">
        <v>0</v>
      </c>
      <c r="AU304" s="180">
        <v>0</v>
      </c>
      <c r="AV304" s="182">
        <f t="shared" si="767"/>
        <v>0</v>
      </c>
      <c r="AW304" s="180">
        <v>0</v>
      </c>
      <c r="AX304" s="180">
        <v>0</v>
      </c>
      <c r="AY304" s="182">
        <f t="shared" si="768"/>
        <v>0</v>
      </c>
      <c r="AZ304" s="180">
        <v>0</v>
      </c>
      <c r="BA304" s="180">
        <v>0</v>
      </c>
      <c r="BB304" s="182">
        <f t="shared" si="769"/>
        <v>0</v>
      </c>
      <c r="BC304" s="180">
        <v>0</v>
      </c>
      <c r="BD304" s="180">
        <v>0</v>
      </c>
      <c r="BE304" s="182">
        <f t="shared" si="770"/>
        <v>0</v>
      </c>
      <c r="BF304" s="180">
        <v>0</v>
      </c>
      <c r="BG304" s="180">
        <v>0</v>
      </c>
      <c r="BH304" s="182">
        <f t="shared" si="771"/>
        <v>0</v>
      </c>
      <c r="BI304" s="180">
        <v>0</v>
      </c>
      <c r="BJ304" s="180">
        <v>0</v>
      </c>
      <c r="BK304" s="182">
        <f t="shared" si="772"/>
        <v>0</v>
      </c>
      <c r="BL304" s="180">
        <v>0</v>
      </c>
      <c r="BM304" s="180">
        <f t="shared" si="773"/>
        <v>0</v>
      </c>
      <c r="BN304" s="182">
        <f t="shared" si="774"/>
        <v>0</v>
      </c>
      <c r="BO304" s="180">
        <v>0</v>
      </c>
      <c r="BP304" s="180">
        <f t="shared" si="775"/>
        <v>0</v>
      </c>
      <c r="BQ304" s="182">
        <f t="shared" si="776"/>
        <v>0</v>
      </c>
      <c r="BR304" s="180">
        <v>0</v>
      </c>
      <c r="BS304" s="180">
        <v>0</v>
      </c>
      <c r="BT304" s="180">
        <v>0</v>
      </c>
      <c r="BU304" s="180">
        <v>0</v>
      </c>
      <c r="BV304" s="180">
        <v>0</v>
      </c>
      <c r="BW304" s="180">
        <v>0</v>
      </c>
      <c r="BX304" s="180">
        <v>0</v>
      </c>
      <c r="BY304" s="180">
        <v>0</v>
      </c>
      <c r="BZ304" s="180">
        <v>0</v>
      </c>
      <c r="CA304" s="180">
        <v>0</v>
      </c>
    </row>
    <row r="305" spans="2:79" x14ac:dyDescent="0.2">
      <c r="F305" s="180"/>
      <c r="G305" s="180"/>
      <c r="H305" s="180"/>
      <c r="I305" s="181"/>
      <c r="J305" s="182"/>
      <c r="K305" s="180"/>
      <c r="L305" s="182"/>
      <c r="M305" s="182">
        <f t="shared" si="631"/>
        <v>0</v>
      </c>
      <c r="N305" s="183"/>
      <c r="O305" s="181"/>
      <c r="P305" s="182"/>
      <c r="Q305" s="180"/>
      <c r="R305" s="182"/>
      <c r="S305" s="182">
        <f t="shared" si="632"/>
        <v>0</v>
      </c>
      <c r="T305" s="182"/>
      <c r="U305" s="182"/>
      <c r="V305" s="183"/>
      <c r="W305" s="182"/>
      <c r="X305" s="182"/>
      <c r="Y305" s="180"/>
      <c r="Z305" s="180"/>
      <c r="AA305" s="182"/>
      <c r="AB305" s="180"/>
      <c r="AC305" s="180"/>
      <c r="AD305" s="182"/>
      <c r="AE305" s="180"/>
      <c r="AF305" s="180"/>
      <c r="AG305" s="182"/>
      <c r="AH305" s="180"/>
      <c r="AI305" s="180"/>
      <c r="AJ305" s="182"/>
      <c r="AK305" s="180"/>
      <c r="AL305" s="180"/>
      <c r="AM305" s="182"/>
      <c r="AN305" s="180"/>
      <c r="AO305" s="180"/>
      <c r="AP305" s="182"/>
      <c r="AQ305" s="180"/>
      <c r="AR305" s="180"/>
      <c r="AS305" s="182"/>
      <c r="AT305" s="180"/>
      <c r="AU305" s="180"/>
      <c r="AV305" s="182"/>
      <c r="AW305" s="180"/>
      <c r="AX305" s="180"/>
      <c r="AY305" s="182"/>
      <c r="AZ305" s="180"/>
      <c r="BA305" s="180"/>
      <c r="BB305" s="182"/>
      <c r="BC305" s="180"/>
      <c r="BD305" s="180"/>
      <c r="BE305" s="182"/>
      <c r="BF305" s="180"/>
      <c r="BG305" s="180"/>
      <c r="BH305" s="182"/>
      <c r="BI305" s="180"/>
      <c r="BJ305" s="180"/>
      <c r="BK305" s="182"/>
      <c r="BL305" s="180"/>
      <c r="BM305" s="180"/>
      <c r="BN305" s="182"/>
      <c r="BO305" s="180"/>
      <c r="BP305" s="180"/>
      <c r="BQ305" s="182"/>
      <c r="BR305" s="234"/>
      <c r="BS305" s="234"/>
      <c r="BT305" s="180"/>
      <c r="BU305" s="180"/>
      <c r="BV305" s="234"/>
      <c r="BW305" s="234"/>
      <c r="BX305" s="234"/>
      <c r="BY305" s="180"/>
      <c r="BZ305" s="235"/>
      <c r="CA305" s="236"/>
    </row>
    <row r="306" spans="2:79" s="203" customFormat="1" x14ac:dyDescent="0.2">
      <c r="B306" s="204"/>
      <c r="C306" s="204" t="s">
        <v>928</v>
      </c>
      <c r="D306" s="205" t="s">
        <v>929</v>
      </c>
      <c r="E306" s="204"/>
      <c r="F306" s="206" t="e">
        <v>#N/A</v>
      </c>
      <c r="G306" s="206" t="e">
        <v>#N/A</v>
      </c>
      <c r="H306" s="206" t="e">
        <v>#N/A</v>
      </c>
      <c r="I306" s="207">
        <f>VLOOKUP($C306,'[2]A - Dwelling Stock'!$C$13:$AH$463,31,FALSE)</f>
        <v>9803</v>
      </c>
      <c r="J306" s="208">
        <f>SUM(J307:J318)/I306</f>
        <v>81.016844843415285</v>
      </c>
      <c r="K306" s="206" t="e">
        <v>#N/A</v>
      </c>
      <c r="L306" s="195">
        <f>VLOOKUP($C306,'[2]A - Dwelling Stock'!$C$13:$AH$463,32,FALSE)</f>
        <v>12</v>
      </c>
      <c r="M306" s="208">
        <f>SUM(M307:M318)/L306</f>
        <v>83.6</v>
      </c>
      <c r="N306" s="209" t="e">
        <v>#N/A</v>
      </c>
      <c r="O306" s="207">
        <f>VLOOKUP($C306,'[2]A - Dwelling Stock'!$C$13:$AH$463,31,FALSE)</f>
        <v>9803</v>
      </c>
      <c r="P306" s="208">
        <f>SUM(P307:P318)/O306</f>
        <v>74.786972355401403</v>
      </c>
      <c r="Q306" s="206" t="e">
        <v>#N/A</v>
      </c>
      <c r="R306" s="195">
        <f>VLOOKUP($C306,'[2]A - Dwelling Stock'!$C$13:$AH$463,32,FALSE)</f>
        <v>12</v>
      </c>
      <c r="S306" s="208">
        <f>SUM(S307:S318)/R306</f>
        <v>77.17</v>
      </c>
      <c r="T306" s="208"/>
      <c r="U306" s="208">
        <f>SUM(T307:T318)/(O306+R306)</f>
        <v>74.789885888945491</v>
      </c>
      <c r="V306" s="209" t="e">
        <v>#N/A</v>
      </c>
      <c r="W306" s="210">
        <f t="shared" ref="W306" si="777">SUM(W307:W318)</f>
        <v>137</v>
      </c>
      <c r="X306" s="208">
        <f>SUM(X307:X318)/W306</f>
        <v>61.120583941605844</v>
      </c>
      <c r="Y306" s="206" t="e">
        <v>#N/A</v>
      </c>
      <c r="Z306" s="211">
        <f t="shared" ref="Z306" si="778">SUM(Z307:Z318)</f>
        <v>0</v>
      </c>
      <c r="AA306" s="208">
        <v>0</v>
      </c>
      <c r="AB306" s="206" t="e">
        <v>#N/A</v>
      </c>
      <c r="AC306" s="211">
        <f t="shared" ref="AC306" si="779">SUM(AC307:AC318)</f>
        <v>3093</v>
      </c>
      <c r="AD306" s="208">
        <f>SUM(AD307:AD318)/AC306</f>
        <v>67.039466537342392</v>
      </c>
      <c r="AE306" s="206" t="e">
        <v>#N/A</v>
      </c>
      <c r="AF306" s="211">
        <f t="shared" ref="AF306" si="780">SUM(AF307:AF318)</f>
        <v>12</v>
      </c>
      <c r="AG306" s="208">
        <f>SUM(AG307:AG318)/AF306</f>
        <v>77.17</v>
      </c>
      <c r="AH306" s="206" t="e">
        <v>#N/A</v>
      </c>
      <c r="AI306" s="211">
        <f t="shared" ref="AI306" si="781">SUM(AI307:AI318)</f>
        <v>2440</v>
      </c>
      <c r="AJ306" s="208">
        <f>SUM(AJ307:AJ318)/AI306</f>
        <v>72.460745901639342</v>
      </c>
      <c r="AK306" s="206" t="e">
        <v>#N/A</v>
      </c>
      <c r="AL306" s="211">
        <f t="shared" ref="AL306" si="782">SUM(AL307:AL318)</f>
        <v>0</v>
      </c>
      <c r="AM306" s="208">
        <v>0</v>
      </c>
      <c r="AN306" s="206" t="e">
        <v>#N/A</v>
      </c>
      <c r="AO306" s="211">
        <f t="shared" ref="AO306" si="783">SUM(AO307:AO318)</f>
        <v>3687</v>
      </c>
      <c r="AP306" s="208">
        <f>SUM(AP307:AP318)/AO306</f>
        <v>81.668673718470302</v>
      </c>
      <c r="AQ306" s="206" t="e">
        <v>#N/A</v>
      </c>
      <c r="AR306" s="211">
        <f t="shared" ref="AR306" si="784">SUM(AR307:AR318)</f>
        <v>0</v>
      </c>
      <c r="AS306" s="208">
        <v>0</v>
      </c>
      <c r="AT306" s="206" t="e">
        <v>#N/A</v>
      </c>
      <c r="AU306" s="211">
        <f t="shared" ref="AU306" si="785">SUM(AU307:AU318)</f>
        <v>360</v>
      </c>
      <c r="AV306" s="208">
        <f>SUM(AV307:AV318)/AU306</f>
        <v>87.042888888888896</v>
      </c>
      <c r="AW306" s="206" t="e">
        <v>#N/A</v>
      </c>
      <c r="AX306" s="211">
        <f t="shared" ref="AX306" si="786">SUM(AX307:AX318)</f>
        <v>0</v>
      </c>
      <c r="AY306" s="208">
        <v>0</v>
      </c>
      <c r="AZ306" s="206" t="e">
        <v>#N/A</v>
      </c>
      <c r="BA306" s="211">
        <f t="shared" ref="BA306" si="787">SUM(BA307:BA318)</f>
        <v>84</v>
      </c>
      <c r="BB306" s="208">
        <f>SUM(BB307:BB318)/BA306</f>
        <v>94.109047619047615</v>
      </c>
      <c r="BC306" s="206" t="e">
        <v>#N/A</v>
      </c>
      <c r="BD306" s="211">
        <f t="shared" ref="BD306" si="788">SUM(BD307:BD318)</f>
        <v>0</v>
      </c>
      <c r="BE306" s="208">
        <v>0</v>
      </c>
      <c r="BF306" s="206" t="e">
        <v>#N/A</v>
      </c>
      <c r="BG306" s="211">
        <f t="shared" ref="BG306" si="789">SUM(BG307:BG318)</f>
        <v>2</v>
      </c>
      <c r="BH306" s="208">
        <f>SUM(BH307:BH318)/BG306</f>
        <v>81.35499999999999</v>
      </c>
      <c r="BI306" s="206" t="e">
        <v>#N/A</v>
      </c>
      <c r="BJ306" s="211">
        <f t="shared" ref="BJ306" si="790">SUM(BJ307:BJ318)</f>
        <v>0</v>
      </c>
      <c r="BK306" s="208">
        <v>0</v>
      </c>
      <c r="BL306" s="206" t="e">
        <v>#N/A</v>
      </c>
      <c r="BM306" s="206">
        <f>SUM(BM307:BM318)</f>
        <v>9803</v>
      </c>
      <c r="BN306" s="208">
        <f>SUM(BN307:BN318)/BM306</f>
        <v>74.786972355401403</v>
      </c>
      <c r="BO306" s="206" t="e">
        <v>#N/A</v>
      </c>
      <c r="BP306" s="206">
        <f>SUM(BP307:BP318)</f>
        <v>12</v>
      </c>
      <c r="BQ306" s="208">
        <f>SUM(BQ307:BQ318)/BP306</f>
        <v>77.17</v>
      </c>
      <c r="BR306" s="206" t="e">
        <v>#N/A</v>
      </c>
      <c r="BS306" s="206" t="e">
        <v>#N/A</v>
      </c>
      <c r="BT306" s="206" t="e">
        <v>#N/A</v>
      </c>
      <c r="BU306" s="206" t="e">
        <v>#N/A</v>
      </c>
      <c r="BV306" s="206" t="e">
        <v>#N/A</v>
      </c>
      <c r="BW306" s="206" t="e">
        <v>#N/A</v>
      </c>
      <c r="BX306" s="206" t="e">
        <v>#N/A</v>
      </c>
      <c r="BY306" s="206" t="e">
        <v>#N/A</v>
      </c>
      <c r="BZ306" s="206" t="e">
        <v>#N/A</v>
      </c>
      <c r="CA306" s="206" t="e">
        <v>#N/A</v>
      </c>
    </row>
    <row r="307" spans="2:79" x14ac:dyDescent="0.2">
      <c r="B307" s="185" t="s">
        <v>930</v>
      </c>
      <c r="C307" s="185" t="s">
        <v>931</v>
      </c>
      <c r="D307" s="186"/>
      <c r="E307" s="185" t="s">
        <v>932</v>
      </c>
      <c r="F307" s="180">
        <v>0</v>
      </c>
      <c r="G307" s="180">
        <v>0</v>
      </c>
      <c r="H307" s="180">
        <v>0</v>
      </c>
      <c r="I307" s="181">
        <f>VLOOKUP($B307,'[2]A - Dwelling Stock'!$B$13:$AH$463,32,FALSE)</f>
        <v>0</v>
      </c>
      <c r="J307" s="182">
        <f t="shared" ref="J307:J318" si="791">I307*H307</f>
        <v>0</v>
      </c>
      <c r="K307" s="180">
        <v>0</v>
      </c>
      <c r="L307" s="182">
        <f>VLOOKUP($C307,'[2]A - Dwelling Stock'!$C$13:$AH$463,32,FALSE)</f>
        <v>0</v>
      </c>
      <c r="M307" s="182">
        <f t="shared" si="631"/>
        <v>0</v>
      </c>
      <c r="N307" s="183">
        <v>0</v>
      </c>
      <c r="O307" s="181">
        <f>VLOOKUP($B307,'[2]A - Dwelling Stock'!$B$13:$AH$463,32,FALSE)</f>
        <v>0</v>
      </c>
      <c r="P307" s="182">
        <f t="shared" ref="P307:P318" si="792">O307*N307</f>
        <v>0</v>
      </c>
      <c r="Q307" s="180">
        <v>0</v>
      </c>
      <c r="R307" s="182">
        <f>VLOOKUP($C307,'[2]A - Dwelling Stock'!$C$13:$AH$463,32,FALSE)</f>
        <v>0</v>
      </c>
      <c r="S307" s="182">
        <f t="shared" si="632"/>
        <v>0</v>
      </c>
      <c r="T307" s="182">
        <f t="shared" ref="T307:T318" si="793">IF(O307=0,0,(P307+S307))</f>
        <v>0</v>
      </c>
      <c r="U307" s="184">
        <f t="shared" ref="U307:U318" si="794">IF(O307=0,0,T307/(O307+R307))</f>
        <v>0</v>
      </c>
      <c r="V307" s="183">
        <v>0</v>
      </c>
      <c r="W307" s="182">
        <v>0</v>
      </c>
      <c r="X307" s="182">
        <f t="shared" ref="X307:X318" si="795">W307*V307</f>
        <v>0</v>
      </c>
      <c r="Y307" s="180">
        <v>0</v>
      </c>
      <c r="Z307" s="180">
        <v>0</v>
      </c>
      <c r="AA307" s="182">
        <f t="shared" ref="AA307:AA318" si="796">Z307*Y307</f>
        <v>0</v>
      </c>
      <c r="AB307" s="180">
        <v>0</v>
      </c>
      <c r="AC307" s="180">
        <v>0</v>
      </c>
      <c r="AD307" s="182">
        <f t="shared" ref="AD307:AD318" si="797">AC307*AB307</f>
        <v>0</v>
      </c>
      <c r="AE307" s="180">
        <v>0</v>
      </c>
      <c r="AF307" s="180">
        <v>0</v>
      </c>
      <c r="AG307" s="182">
        <f t="shared" ref="AG307:AG318" si="798">AF307*AE307</f>
        <v>0</v>
      </c>
      <c r="AH307" s="180">
        <v>0</v>
      </c>
      <c r="AI307" s="180">
        <v>0</v>
      </c>
      <c r="AJ307" s="182">
        <f t="shared" ref="AJ307:AJ318" si="799">AI307*AH307</f>
        <v>0</v>
      </c>
      <c r="AK307" s="180">
        <v>0</v>
      </c>
      <c r="AL307" s="180">
        <v>0</v>
      </c>
      <c r="AM307" s="182">
        <f t="shared" ref="AM307:AM318" si="800">AL307*AK307</f>
        <v>0</v>
      </c>
      <c r="AN307" s="180">
        <v>0</v>
      </c>
      <c r="AO307" s="180">
        <v>0</v>
      </c>
      <c r="AP307" s="182">
        <f t="shared" ref="AP307:AP318" si="801">AO307*AN307</f>
        <v>0</v>
      </c>
      <c r="AQ307" s="180">
        <v>0</v>
      </c>
      <c r="AR307" s="180">
        <v>0</v>
      </c>
      <c r="AS307" s="182">
        <f t="shared" ref="AS307:AS318" si="802">AR307*AQ307</f>
        <v>0</v>
      </c>
      <c r="AT307" s="180">
        <v>0</v>
      </c>
      <c r="AU307" s="180">
        <v>0</v>
      </c>
      <c r="AV307" s="182">
        <f t="shared" ref="AV307:AV318" si="803">AU307*AT307</f>
        <v>0</v>
      </c>
      <c r="AW307" s="180">
        <v>0</v>
      </c>
      <c r="AX307" s="180">
        <v>0</v>
      </c>
      <c r="AY307" s="182">
        <f t="shared" ref="AY307:AY318" si="804">AX307*AW307</f>
        <v>0</v>
      </c>
      <c r="AZ307" s="180">
        <v>0</v>
      </c>
      <c r="BA307" s="180">
        <v>0</v>
      </c>
      <c r="BB307" s="182">
        <f t="shared" ref="BB307:BB318" si="805">BA307*AZ307</f>
        <v>0</v>
      </c>
      <c r="BC307" s="180">
        <v>0</v>
      </c>
      <c r="BD307" s="180">
        <v>0</v>
      </c>
      <c r="BE307" s="182">
        <f t="shared" ref="BE307:BE318" si="806">BD307*BC307</f>
        <v>0</v>
      </c>
      <c r="BF307" s="180">
        <v>0</v>
      </c>
      <c r="BG307" s="180">
        <v>0</v>
      </c>
      <c r="BH307" s="182">
        <f t="shared" ref="BH307:BH318" si="807">BG307*BF307</f>
        <v>0</v>
      </c>
      <c r="BI307" s="180">
        <v>0</v>
      </c>
      <c r="BJ307" s="180">
        <v>0</v>
      </c>
      <c r="BK307" s="182">
        <f t="shared" ref="BK307:BK318" si="808">BJ307*BI307</f>
        <v>0</v>
      </c>
      <c r="BL307" s="180">
        <v>0</v>
      </c>
      <c r="BM307" s="180">
        <f t="shared" ref="BM307:BM318" si="809">SUM(W307,AC307,AI307,AO307,AU307,BA307,BG307)</f>
        <v>0</v>
      </c>
      <c r="BN307" s="182">
        <f t="shared" ref="BN307:BN318" si="810">BM307*BL307</f>
        <v>0</v>
      </c>
      <c r="BO307" s="180">
        <v>0</v>
      </c>
      <c r="BP307" s="180">
        <f t="shared" ref="BP307:BP318" si="811">SUM(Z307,AF307,AL307,AR307,AX307,BD307,BJ307)</f>
        <v>0</v>
      </c>
      <c r="BQ307" s="182">
        <f t="shared" ref="BQ307:BQ318" si="812">BP307*BO307</f>
        <v>0</v>
      </c>
      <c r="BR307" s="180">
        <v>0</v>
      </c>
      <c r="BS307" s="180">
        <v>0</v>
      </c>
      <c r="BT307" s="180">
        <v>0</v>
      </c>
      <c r="BU307" s="180">
        <v>0</v>
      </c>
      <c r="BV307" s="180">
        <v>0</v>
      </c>
      <c r="BW307" s="180">
        <v>0</v>
      </c>
      <c r="BX307" s="180">
        <v>0</v>
      </c>
      <c r="BY307" s="180">
        <v>0</v>
      </c>
      <c r="BZ307" s="180">
        <v>0</v>
      </c>
      <c r="CA307" s="180">
        <v>0</v>
      </c>
    </row>
    <row r="308" spans="2:79" x14ac:dyDescent="0.2">
      <c r="B308" s="185" t="s">
        <v>933</v>
      </c>
      <c r="C308" s="185" t="s">
        <v>934</v>
      </c>
      <c r="D308" s="186"/>
      <c r="E308" s="185" t="s">
        <v>935</v>
      </c>
      <c r="F308" s="180">
        <v>0</v>
      </c>
      <c r="G308" s="180">
        <v>0</v>
      </c>
      <c r="H308" s="180">
        <v>0</v>
      </c>
      <c r="I308" s="181">
        <f>VLOOKUP($B308,'[2]A - Dwelling Stock'!$B$13:$AH$463,32,FALSE)</f>
        <v>0</v>
      </c>
      <c r="J308" s="182">
        <f t="shared" si="791"/>
        <v>0</v>
      </c>
      <c r="K308" s="180">
        <v>0</v>
      </c>
      <c r="L308" s="182">
        <f>VLOOKUP($C308,'[2]A - Dwelling Stock'!$C$13:$AH$463,32,FALSE)</f>
        <v>0</v>
      </c>
      <c r="M308" s="182">
        <f t="shared" si="631"/>
        <v>0</v>
      </c>
      <c r="N308" s="183">
        <v>0</v>
      </c>
      <c r="O308" s="181">
        <f>VLOOKUP($B308,'[2]A - Dwelling Stock'!$B$13:$AH$463,32,FALSE)</f>
        <v>0</v>
      </c>
      <c r="P308" s="182">
        <f t="shared" si="792"/>
        <v>0</v>
      </c>
      <c r="Q308" s="180">
        <v>0</v>
      </c>
      <c r="R308" s="182">
        <f>VLOOKUP($C308,'[2]A - Dwelling Stock'!$C$13:$AH$463,32,FALSE)</f>
        <v>0</v>
      </c>
      <c r="S308" s="182">
        <f t="shared" si="632"/>
        <v>0</v>
      </c>
      <c r="T308" s="182">
        <f t="shared" si="793"/>
        <v>0</v>
      </c>
      <c r="U308" s="184">
        <f t="shared" si="794"/>
        <v>0</v>
      </c>
      <c r="V308" s="183">
        <v>0</v>
      </c>
      <c r="W308" s="182">
        <v>0</v>
      </c>
      <c r="X308" s="182">
        <f t="shared" si="795"/>
        <v>0</v>
      </c>
      <c r="Y308" s="180">
        <v>0</v>
      </c>
      <c r="Z308" s="180">
        <v>0</v>
      </c>
      <c r="AA308" s="182">
        <f t="shared" si="796"/>
        <v>0</v>
      </c>
      <c r="AB308" s="180">
        <v>0</v>
      </c>
      <c r="AC308" s="180">
        <v>0</v>
      </c>
      <c r="AD308" s="182">
        <f t="shared" si="797"/>
        <v>0</v>
      </c>
      <c r="AE308" s="180">
        <v>0</v>
      </c>
      <c r="AF308" s="180">
        <v>0</v>
      </c>
      <c r="AG308" s="182">
        <f t="shared" si="798"/>
        <v>0</v>
      </c>
      <c r="AH308" s="180">
        <v>0</v>
      </c>
      <c r="AI308" s="180">
        <v>0</v>
      </c>
      <c r="AJ308" s="182">
        <f t="shared" si="799"/>
        <v>0</v>
      </c>
      <c r="AK308" s="180">
        <v>0</v>
      </c>
      <c r="AL308" s="180">
        <v>0</v>
      </c>
      <c r="AM308" s="182">
        <f t="shared" si="800"/>
        <v>0</v>
      </c>
      <c r="AN308" s="180">
        <v>0</v>
      </c>
      <c r="AO308" s="180">
        <v>0</v>
      </c>
      <c r="AP308" s="182">
        <f t="shared" si="801"/>
        <v>0</v>
      </c>
      <c r="AQ308" s="180">
        <v>0</v>
      </c>
      <c r="AR308" s="180">
        <v>0</v>
      </c>
      <c r="AS308" s="182">
        <f t="shared" si="802"/>
        <v>0</v>
      </c>
      <c r="AT308" s="180">
        <v>0</v>
      </c>
      <c r="AU308" s="180">
        <v>0</v>
      </c>
      <c r="AV308" s="182">
        <f t="shared" si="803"/>
        <v>0</v>
      </c>
      <c r="AW308" s="180">
        <v>0</v>
      </c>
      <c r="AX308" s="180">
        <v>0</v>
      </c>
      <c r="AY308" s="182">
        <f t="shared" si="804"/>
        <v>0</v>
      </c>
      <c r="AZ308" s="180">
        <v>0</v>
      </c>
      <c r="BA308" s="180">
        <v>0</v>
      </c>
      <c r="BB308" s="182">
        <f t="shared" si="805"/>
        <v>0</v>
      </c>
      <c r="BC308" s="180">
        <v>0</v>
      </c>
      <c r="BD308" s="180">
        <v>0</v>
      </c>
      <c r="BE308" s="182">
        <f t="shared" si="806"/>
        <v>0</v>
      </c>
      <c r="BF308" s="180">
        <v>0</v>
      </c>
      <c r="BG308" s="180">
        <v>0</v>
      </c>
      <c r="BH308" s="182">
        <f t="shared" si="807"/>
        <v>0</v>
      </c>
      <c r="BI308" s="180">
        <v>0</v>
      </c>
      <c r="BJ308" s="180">
        <v>0</v>
      </c>
      <c r="BK308" s="182">
        <f t="shared" si="808"/>
        <v>0</v>
      </c>
      <c r="BL308" s="180">
        <v>0</v>
      </c>
      <c r="BM308" s="180">
        <f t="shared" si="809"/>
        <v>0</v>
      </c>
      <c r="BN308" s="182">
        <f t="shared" si="810"/>
        <v>0</v>
      </c>
      <c r="BO308" s="180">
        <v>0</v>
      </c>
      <c r="BP308" s="180">
        <f t="shared" si="811"/>
        <v>0</v>
      </c>
      <c r="BQ308" s="182">
        <f t="shared" si="812"/>
        <v>0</v>
      </c>
      <c r="BR308" s="180">
        <v>0</v>
      </c>
      <c r="BS308" s="180">
        <v>0</v>
      </c>
      <c r="BT308" s="180">
        <v>0</v>
      </c>
      <c r="BU308" s="180">
        <v>0</v>
      </c>
      <c r="BV308" s="180">
        <v>0</v>
      </c>
      <c r="BW308" s="180">
        <v>0</v>
      </c>
      <c r="BX308" s="180">
        <v>0</v>
      </c>
      <c r="BY308" s="180">
        <v>0</v>
      </c>
      <c r="BZ308" s="180">
        <v>0</v>
      </c>
      <c r="CA308" s="180">
        <v>0</v>
      </c>
    </row>
    <row r="309" spans="2:79" x14ac:dyDescent="0.2">
      <c r="B309" s="185" t="s">
        <v>936</v>
      </c>
      <c r="C309" s="185" t="s">
        <v>937</v>
      </c>
      <c r="D309" s="186"/>
      <c r="E309" s="185" t="s">
        <v>938</v>
      </c>
      <c r="F309" s="180">
        <v>0</v>
      </c>
      <c r="G309" s="180">
        <v>0</v>
      </c>
      <c r="H309" s="180">
        <v>0</v>
      </c>
      <c r="I309" s="181">
        <f>VLOOKUP($B309,'[2]A - Dwelling Stock'!$B$13:$AH$463,32,FALSE)</f>
        <v>0</v>
      </c>
      <c r="J309" s="182">
        <f t="shared" si="791"/>
        <v>0</v>
      </c>
      <c r="K309" s="180">
        <v>0</v>
      </c>
      <c r="L309" s="182">
        <f>VLOOKUP($C309,'[2]A - Dwelling Stock'!$C$13:$AH$463,32,FALSE)</f>
        <v>0</v>
      </c>
      <c r="M309" s="182">
        <f t="shared" si="631"/>
        <v>0</v>
      </c>
      <c r="N309" s="183">
        <v>0</v>
      </c>
      <c r="O309" s="181">
        <f>VLOOKUP($B309,'[2]A - Dwelling Stock'!$B$13:$AH$463,32,FALSE)</f>
        <v>0</v>
      </c>
      <c r="P309" s="182">
        <f t="shared" si="792"/>
        <v>0</v>
      </c>
      <c r="Q309" s="180">
        <v>0</v>
      </c>
      <c r="R309" s="182">
        <f>VLOOKUP($C309,'[2]A - Dwelling Stock'!$C$13:$AH$463,32,FALSE)</f>
        <v>0</v>
      </c>
      <c r="S309" s="182">
        <f t="shared" si="632"/>
        <v>0</v>
      </c>
      <c r="T309" s="182">
        <f t="shared" si="793"/>
        <v>0</v>
      </c>
      <c r="U309" s="184">
        <f t="shared" si="794"/>
        <v>0</v>
      </c>
      <c r="V309" s="183">
        <v>0</v>
      </c>
      <c r="W309" s="182">
        <v>0</v>
      </c>
      <c r="X309" s="182">
        <f t="shared" si="795"/>
        <v>0</v>
      </c>
      <c r="Y309" s="180">
        <v>0</v>
      </c>
      <c r="Z309" s="180">
        <v>0</v>
      </c>
      <c r="AA309" s="182">
        <f t="shared" si="796"/>
        <v>0</v>
      </c>
      <c r="AB309" s="180">
        <v>0</v>
      </c>
      <c r="AC309" s="180">
        <v>0</v>
      </c>
      <c r="AD309" s="182">
        <f t="shared" si="797"/>
        <v>0</v>
      </c>
      <c r="AE309" s="180">
        <v>0</v>
      </c>
      <c r="AF309" s="180">
        <v>0</v>
      </c>
      <c r="AG309" s="182">
        <f t="shared" si="798"/>
        <v>0</v>
      </c>
      <c r="AH309" s="180">
        <v>0</v>
      </c>
      <c r="AI309" s="180">
        <v>0</v>
      </c>
      <c r="AJ309" s="182">
        <f t="shared" si="799"/>
        <v>0</v>
      </c>
      <c r="AK309" s="180">
        <v>0</v>
      </c>
      <c r="AL309" s="180">
        <v>0</v>
      </c>
      <c r="AM309" s="182">
        <f t="shared" si="800"/>
        <v>0</v>
      </c>
      <c r="AN309" s="180">
        <v>0</v>
      </c>
      <c r="AO309" s="180">
        <v>0</v>
      </c>
      <c r="AP309" s="182">
        <f t="shared" si="801"/>
        <v>0</v>
      </c>
      <c r="AQ309" s="180">
        <v>0</v>
      </c>
      <c r="AR309" s="180">
        <v>0</v>
      </c>
      <c r="AS309" s="182">
        <f t="shared" si="802"/>
        <v>0</v>
      </c>
      <c r="AT309" s="180">
        <v>0</v>
      </c>
      <c r="AU309" s="180">
        <v>0</v>
      </c>
      <c r="AV309" s="182">
        <f t="shared" si="803"/>
        <v>0</v>
      </c>
      <c r="AW309" s="180">
        <v>0</v>
      </c>
      <c r="AX309" s="180">
        <v>0</v>
      </c>
      <c r="AY309" s="182">
        <f t="shared" si="804"/>
        <v>0</v>
      </c>
      <c r="AZ309" s="180">
        <v>0</v>
      </c>
      <c r="BA309" s="180">
        <v>0</v>
      </c>
      <c r="BB309" s="182">
        <f t="shared" si="805"/>
        <v>0</v>
      </c>
      <c r="BC309" s="180">
        <v>0</v>
      </c>
      <c r="BD309" s="180">
        <v>0</v>
      </c>
      <c r="BE309" s="182">
        <f t="shared" si="806"/>
        <v>0</v>
      </c>
      <c r="BF309" s="180">
        <v>0</v>
      </c>
      <c r="BG309" s="180">
        <v>0</v>
      </c>
      <c r="BH309" s="182">
        <f t="shared" si="807"/>
        <v>0</v>
      </c>
      <c r="BI309" s="180">
        <v>0</v>
      </c>
      <c r="BJ309" s="180">
        <v>0</v>
      </c>
      <c r="BK309" s="182">
        <f t="shared" si="808"/>
        <v>0</v>
      </c>
      <c r="BL309" s="180">
        <v>0</v>
      </c>
      <c r="BM309" s="180">
        <f t="shared" si="809"/>
        <v>0</v>
      </c>
      <c r="BN309" s="182">
        <f t="shared" si="810"/>
        <v>0</v>
      </c>
      <c r="BO309" s="180">
        <v>0</v>
      </c>
      <c r="BP309" s="180">
        <f t="shared" si="811"/>
        <v>0</v>
      </c>
      <c r="BQ309" s="182">
        <f t="shared" si="812"/>
        <v>0</v>
      </c>
      <c r="BR309" s="180">
        <v>0</v>
      </c>
      <c r="BS309" s="180">
        <v>0</v>
      </c>
      <c r="BT309" s="180">
        <v>0</v>
      </c>
      <c r="BU309" s="180">
        <v>0</v>
      </c>
      <c r="BV309" s="180">
        <v>0</v>
      </c>
      <c r="BW309" s="180">
        <v>0</v>
      </c>
      <c r="BX309" s="180">
        <v>0</v>
      </c>
      <c r="BY309" s="180">
        <v>0</v>
      </c>
      <c r="BZ309" s="180">
        <v>0</v>
      </c>
      <c r="CA309" s="180">
        <v>0</v>
      </c>
    </row>
    <row r="310" spans="2:79" x14ac:dyDescent="0.2">
      <c r="B310" s="185" t="s">
        <v>939</v>
      </c>
      <c r="C310" s="185" t="s">
        <v>940</v>
      </c>
      <c r="D310" s="186"/>
      <c r="E310" s="185" t="s">
        <v>941</v>
      </c>
      <c r="F310" s="180">
        <v>0</v>
      </c>
      <c r="G310" s="180">
        <v>0</v>
      </c>
      <c r="H310" s="180">
        <v>0</v>
      </c>
      <c r="I310" s="181">
        <f>VLOOKUP($B310,'[2]A - Dwelling Stock'!$B$13:$AH$463,32,FALSE)</f>
        <v>0</v>
      </c>
      <c r="J310" s="182">
        <f t="shared" si="791"/>
        <v>0</v>
      </c>
      <c r="K310" s="180">
        <v>0</v>
      </c>
      <c r="L310" s="182">
        <f>VLOOKUP($C310,'[2]A - Dwelling Stock'!$C$13:$AH$463,32,FALSE)</f>
        <v>0</v>
      </c>
      <c r="M310" s="182">
        <f t="shared" si="631"/>
        <v>0</v>
      </c>
      <c r="N310" s="183">
        <v>0</v>
      </c>
      <c r="O310" s="181">
        <f>VLOOKUP($B310,'[2]A - Dwelling Stock'!$B$13:$AH$463,32,FALSE)</f>
        <v>0</v>
      </c>
      <c r="P310" s="182">
        <f t="shared" si="792"/>
        <v>0</v>
      </c>
      <c r="Q310" s="180">
        <v>0</v>
      </c>
      <c r="R310" s="182">
        <f>VLOOKUP($C310,'[2]A - Dwelling Stock'!$C$13:$AH$463,32,FALSE)</f>
        <v>0</v>
      </c>
      <c r="S310" s="182">
        <f t="shared" si="632"/>
        <v>0</v>
      </c>
      <c r="T310" s="182">
        <f t="shared" si="793"/>
        <v>0</v>
      </c>
      <c r="U310" s="184">
        <f t="shared" si="794"/>
        <v>0</v>
      </c>
      <c r="V310" s="183">
        <v>0</v>
      </c>
      <c r="W310" s="182">
        <v>0</v>
      </c>
      <c r="X310" s="182">
        <f t="shared" si="795"/>
        <v>0</v>
      </c>
      <c r="Y310" s="180">
        <v>0</v>
      </c>
      <c r="Z310" s="180">
        <v>0</v>
      </c>
      <c r="AA310" s="182">
        <f t="shared" si="796"/>
        <v>0</v>
      </c>
      <c r="AB310" s="180">
        <v>0</v>
      </c>
      <c r="AC310" s="180">
        <v>0</v>
      </c>
      <c r="AD310" s="182">
        <f t="shared" si="797"/>
        <v>0</v>
      </c>
      <c r="AE310" s="180">
        <v>0</v>
      </c>
      <c r="AF310" s="180">
        <v>0</v>
      </c>
      <c r="AG310" s="182">
        <f t="shared" si="798"/>
        <v>0</v>
      </c>
      <c r="AH310" s="180">
        <v>0</v>
      </c>
      <c r="AI310" s="180">
        <v>0</v>
      </c>
      <c r="AJ310" s="182">
        <f t="shared" si="799"/>
        <v>0</v>
      </c>
      <c r="AK310" s="180">
        <v>0</v>
      </c>
      <c r="AL310" s="180">
        <v>0</v>
      </c>
      <c r="AM310" s="182">
        <f t="shared" si="800"/>
        <v>0</v>
      </c>
      <c r="AN310" s="180">
        <v>0</v>
      </c>
      <c r="AO310" s="180">
        <v>0</v>
      </c>
      <c r="AP310" s="182">
        <f t="shared" si="801"/>
        <v>0</v>
      </c>
      <c r="AQ310" s="180">
        <v>0</v>
      </c>
      <c r="AR310" s="180">
        <v>0</v>
      </c>
      <c r="AS310" s="182">
        <f t="shared" si="802"/>
        <v>0</v>
      </c>
      <c r="AT310" s="180">
        <v>0</v>
      </c>
      <c r="AU310" s="180">
        <v>0</v>
      </c>
      <c r="AV310" s="182">
        <f t="shared" si="803"/>
        <v>0</v>
      </c>
      <c r="AW310" s="180">
        <v>0</v>
      </c>
      <c r="AX310" s="180">
        <v>0</v>
      </c>
      <c r="AY310" s="182">
        <f t="shared" si="804"/>
        <v>0</v>
      </c>
      <c r="AZ310" s="180">
        <v>0</v>
      </c>
      <c r="BA310" s="180">
        <v>0</v>
      </c>
      <c r="BB310" s="182">
        <f t="shared" si="805"/>
        <v>0</v>
      </c>
      <c r="BC310" s="180">
        <v>0</v>
      </c>
      <c r="BD310" s="180">
        <v>0</v>
      </c>
      <c r="BE310" s="182">
        <f t="shared" si="806"/>
        <v>0</v>
      </c>
      <c r="BF310" s="180">
        <v>0</v>
      </c>
      <c r="BG310" s="180">
        <v>0</v>
      </c>
      <c r="BH310" s="182">
        <f t="shared" si="807"/>
        <v>0</v>
      </c>
      <c r="BI310" s="180">
        <v>0</v>
      </c>
      <c r="BJ310" s="180">
        <v>0</v>
      </c>
      <c r="BK310" s="182">
        <f t="shared" si="808"/>
        <v>0</v>
      </c>
      <c r="BL310" s="180">
        <v>0</v>
      </c>
      <c r="BM310" s="180">
        <f t="shared" si="809"/>
        <v>0</v>
      </c>
      <c r="BN310" s="182">
        <f t="shared" si="810"/>
        <v>0</v>
      </c>
      <c r="BO310" s="180">
        <v>0</v>
      </c>
      <c r="BP310" s="180">
        <f t="shared" si="811"/>
        <v>0</v>
      </c>
      <c r="BQ310" s="182">
        <f t="shared" si="812"/>
        <v>0</v>
      </c>
      <c r="BR310" s="180">
        <v>0</v>
      </c>
      <c r="BS310" s="180">
        <v>0</v>
      </c>
      <c r="BT310" s="180">
        <v>0</v>
      </c>
      <c r="BU310" s="180">
        <v>0</v>
      </c>
      <c r="BV310" s="180">
        <v>0</v>
      </c>
      <c r="BW310" s="180">
        <v>0</v>
      </c>
      <c r="BX310" s="180">
        <v>0</v>
      </c>
      <c r="BY310" s="180">
        <v>0</v>
      </c>
      <c r="BZ310" s="180">
        <v>0</v>
      </c>
      <c r="CA310" s="180">
        <v>0</v>
      </c>
    </row>
    <row r="311" spans="2:79" x14ac:dyDescent="0.2">
      <c r="B311" s="185" t="s">
        <v>942</v>
      </c>
      <c r="C311" s="185" t="s">
        <v>943</v>
      </c>
      <c r="D311" s="186"/>
      <c r="E311" s="185" t="s">
        <v>944</v>
      </c>
      <c r="F311" s="180">
        <v>48</v>
      </c>
      <c r="G311" s="188">
        <v>0</v>
      </c>
      <c r="H311" s="180">
        <v>77.23</v>
      </c>
      <c r="I311" s="181">
        <f>VLOOKUP($B311,'[2]A - Dwelling Stock'!$B$13:$AH$463,32,FALSE)</f>
        <v>3757</v>
      </c>
      <c r="J311" s="182">
        <f t="shared" si="791"/>
        <v>290153.11</v>
      </c>
      <c r="K311" s="180">
        <v>0</v>
      </c>
      <c r="L311" s="182">
        <f>VLOOKUP($C311,'[2]A - Dwelling Stock'!$C$13:$AH$463,32,FALSE)</f>
        <v>0</v>
      </c>
      <c r="M311" s="182">
        <f t="shared" si="631"/>
        <v>0</v>
      </c>
      <c r="N311" s="183">
        <v>71.290000000000006</v>
      </c>
      <c r="O311" s="181">
        <f>VLOOKUP($B311,'[2]A - Dwelling Stock'!$B$13:$AH$463,32,FALSE)</f>
        <v>3757</v>
      </c>
      <c r="P311" s="182">
        <f t="shared" si="792"/>
        <v>267836.53000000003</v>
      </c>
      <c r="Q311" s="188">
        <v>0</v>
      </c>
      <c r="R311" s="182">
        <f>VLOOKUP($C311,'[2]A - Dwelling Stock'!$C$13:$AH$463,32,FALSE)</f>
        <v>0</v>
      </c>
      <c r="S311" s="182">
        <f t="shared" si="632"/>
        <v>0</v>
      </c>
      <c r="T311" s="182">
        <f t="shared" si="793"/>
        <v>267836.53000000003</v>
      </c>
      <c r="U311" s="184">
        <f t="shared" si="794"/>
        <v>71.290000000000006</v>
      </c>
      <c r="V311" s="183">
        <v>58.91</v>
      </c>
      <c r="W311" s="182">
        <v>92</v>
      </c>
      <c r="X311" s="182">
        <f t="shared" si="795"/>
        <v>5419.7199999999993</v>
      </c>
      <c r="Y311" s="188">
        <v>0</v>
      </c>
      <c r="Z311" s="189">
        <v>0</v>
      </c>
      <c r="AA311" s="182">
        <f t="shared" si="796"/>
        <v>0</v>
      </c>
      <c r="AB311" s="180">
        <v>65.25</v>
      </c>
      <c r="AC311" s="180">
        <v>1191</v>
      </c>
      <c r="AD311" s="182">
        <f t="shared" si="797"/>
        <v>77712.75</v>
      </c>
      <c r="AE311" s="188">
        <v>0</v>
      </c>
      <c r="AF311" s="189">
        <v>0</v>
      </c>
      <c r="AG311" s="182">
        <f t="shared" si="798"/>
        <v>0</v>
      </c>
      <c r="AH311" s="180">
        <v>69.95</v>
      </c>
      <c r="AI311" s="180">
        <v>1169</v>
      </c>
      <c r="AJ311" s="182">
        <f t="shared" si="799"/>
        <v>81771.55</v>
      </c>
      <c r="AK311" s="188">
        <v>0</v>
      </c>
      <c r="AL311" s="189">
        <v>0</v>
      </c>
      <c r="AM311" s="182">
        <f t="shared" si="800"/>
        <v>0</v>
      </c>
      <c r="AN311" s="180">
        <v>78.59</v>
      </c>
      <c r="AO311" s="180">
        <v>1214</v>
      </c>
      <c r="AP311" s="182">
        <f t="shared" si="801"/>
        <v>95408.260000000009</v>
      </c>
      <c r="AQ311" s="188">
        <v>0</v>
      </c>
      <c r="AR311" s="189">
        <v>0</v>
      </c>
      <c r="AS311" s="182">
        <f t="shared" si="802"/>
        <v>0</v>
      </c>
      <c r="AT311" s="180">
        <v>82.91</v>
      </c>
      <c r="AU311" s="180">
        <v>88</v>
      </c>
      <c r="AV311" s="182">
        <f t="shared" si="803"/>
        <v>7296.08</v>
      </c>
      <c r="AW311" s="188">
        <v>0</v>
      </c>
      <c r="AX311" s="189">
        <v>0</v>
      </c>
      <c r="AY311" s="182">
        <f t="shared" si="804"/>
        <v>0</v>
      </c>
      <c r="AZ311" s="180">
        <v>83.41</v>
      </c>
      <c r="BA311" s="180">
        <v>2</v>
      </c>
      <c r="BB311" s="182">
        <f t="shared" si="805"/>
        <v>166.82</v>
      </c>
      <c r="BC311" s="188">
        <v>0</v>
      </c>
      <c r="BD311" s="189">
        <v>0</v>
      </c>
      <c r="BE311" s="182">
        <f t="shared" si="806"/>
        <v>0</v>
      </c>
      <c r="BF311" s="180">
        <v>76.02</v>
      </c>
      <c r="BG311" s="180">
        <v>1</v>
      </c>
      <c r="BH311" s="182">
        <f t="shared" si="807"/>
        <v>76.02</v>
      </c>
      <c r="BI311" s="188">
        <v>0</v>
      </c>
      <c r="BJ311" s="189">
        <v>0</v>
      </c>
      <c r="BK311" s="182">
        <f t="shared" si="808"/>
        <v>0</v>
      </c>
      <c r="BL311" s="180">
        <v>71.290000000000006</v>
      </c>
      <c r="BM311" s="180">
        <f t="shared" si="809"/>
        <v>3757</v>
      </c>
      <c r="BN311" s="182">
        <f t="shared" si="810"/>
        <v>267836.53000000003</v>
      </c>
      <c r="BO311" s="188">
        <v>0</v>
      </c>
      <c r="BP311" s="180">
        <f t="shared" si="811"/>
        <v>0</v>
      </c>
      <c r="BQ311" s="182">
        <f t="shared" si="812"/>
        <v>0</v>
      </c>
      <c r="BR311" s="180">
        <v>288037.95</v>
      </c>
      <c r="BS311" s="180">
        <v>271414.23</v>
      </c>
      <c r="BT311" s="180">
        <v>559452</v>
      </c>
      <c r="BU311" s="180">
        <v>41415</v>
      </c>
      <c r="BV311" s="180">
        <v>15396911.300000001</v>
      </c>
      <c r="BW311" s="180">
        <v>0</v>
      </c>
      <c r="BX311" s="180">
        <v>279494.49</v>
      </c>
      <c r="BY311" s="180">
        <v>15117417</v>
      </c>
      <c r="BZ311" s="180">
        <v>3.6</v>
      </c>
      <c r="CA311" s="180">
        <v>96.3</v>
      </c>
    </row>
    <row r="312" spans="2:79" x14ac:dyDescent="0.2">
      <c r="B312" s="185" t="s">
        <v>945</v>
      </c>
      <c r="C312" s="185" t="s">
        <v>946</v>
      </c>
      <c r="D312" s="186"/>
      <c r="E312" s="185" t="s">
        <v>947</v>
      </c>
      <c r="F312" s="180">
        <v>0</v>
      </c>
      <c r="G312" s="180">
        <v>0</v>
      </c>
      <c r="H312" s="180">
        <v>0</v>
      </c>
      <c r="I312" s="181">
        <f>VLOOKUP($B312,'[2]A - Dwelling Stock'!$B$13:$AH$463,32,FALSE)</f>
        <v>0</v>
      </c>
      <c r="J312" s="182">
        <f t="shared" si="791"/>
        <v>0</v>
      </c>
      <c r="K312" s="180">
        <v>0</v>
      </c>
      <c r="L312" s="182">
        <f>VLOOKUP($C312,'[2]A - Dwelling Stock'!$C$13:$AH$463,32,FALSE)</f>
        <v>0</v>
      </c>
      <c r="M312" s="182">
        <f t="shared" si="631"/>
        <v>0</v>
      </c>
      <c r="N312" s="183">
        <v>0</v>
      </c>
      <c r="O312" s="181">
        <f>VLOOKUP($B312,'[2]A - Dwelling Stock'!$B$13:$AH$463,32,FALSE)</f>
        <v>0</v>
      </c>
      <c r="P312" s="182">
        <f t="shared" si="792"/>
        <v>0</v>
      </c>
      <c r="Q312" s="180">
        <v>0</v>
      </c>
      <c r="R312" s="182">
        <f>VLOOKUP($C312,'[2]A - Dwelling Stock'!$C$13:$AH$463,32,FALSE)</f>
        <v>0</v>
      </c>
      <c r="S312" s="182">
        <f t="shared" si="632"/>
        <v>0</v>
      </c>
      <c r="T312" s="182">
        <f t="shared" si="793"/>
        <v>0</v>
      </c>
      <c r="U312" s="184">
        <f t="shared" si="794"/>
        <v>0</v>
      </c>
      <c r="V312" s="183">
        <v>0</v>
      </c>
      <c r="W312" s="182">
        <v>0</v>
      </c>
      <c r="X312" s="182">
        <f t="shared" si="795"/>
        <v>0</v>
      </c>
      <c r="Y312" s="180">
        <v>0</v>
      </c>
      <c r="Z312" s="180">
        <v>0</v>
      </c>
      <c r="AA312" s="182">
        <f t="shared" si="796"/>
        <v>0</v>
      </c>
      <c r="AB312" s="180">
        <v>0</v>
      </c>
      <c r="AC312" s="180">
        <v>0</v>
      </c>
      <c r="AD312" s="182">
        <f t="shared" si="797"/>
        <v>0</v>
      </c>
      <c r="AE312" s="180">
        <v>0</v>
      </c>
      <c r="AF312" s="180">
        <v>0</v>
      </c>
      <c r="AG312" s="182">
        <f t="shared" si="798"/>
        <v>0</v>
      </c>
      <c r="AH312" s="180">
        <v>0</v>
      </c>
      <c r="AI312" s="180">
        <v>0</v>
      </c>
      <c r="AJ312" s="182">
        <f t="shared" si="799"/>
        <v>0</v>
      </c>
      <c r="AK312" s="180">
        <v>0</v>
      </c>
      <c r="AL312" s="180">
        <v>0</v>
      </c>
      <c r="AM312" s="182">
        <f t="shared" si="800"/>
        <v>0</v>
      </c>
      <c r="AN312" s="180">
        <v>0</v>
      </c>
      <c r="AO312" s="180">
        <v>0</v>
      </c>
      <c r="AP312" s="182">
        <f t="shared" si="801"/>
        <v>0</v>
      </c>
      <c r="AQ312" s="180">
        <v>0</v>
      </c>
      <c r="AR312" s="180">
        <v>0</v>
      </c>
      <c r="AS312" s="182">
        <f t="shared" si="802"/>
        <v>0</v>
      </c>
      <c r="AT312" s="180">
        <v>0</v>
      </c>
      <c r="AU312" s="180">
        <v>0</v>
      </c>
      <c r="AV312" s="182">
        <f t="shared" si="803"/>
        <v>0</v>
      </c>
      <c r="AW312" s="180">
        <v>0</v>
      </c>
      <c r="AX312" s="180">
        <v>0</v>
      </c>
      <c r="AY312" s="182">
        <f t="shared" si="804"/>
        <v>0</v>
      </c>
      <c r="AZ312" s="180">
        <v>0</v>
      </c>
      <c r="BA312" s="180">
        <v>0</v>
      </c>
      <c r="BB312" s="182">
        <f t="shared" si="805"/>
        <v>0</v>
      </c>
      <c r="BC312" s="180">
        <v>0</v>
      </c>
      <c r="BD312" s="180">
        <v>0</v>
      </c>
      <c r="BE312" s="182">
        <f t="shared" si="806"/>
        <v>0</v>
      </c>
      <c r="BF312" s="180">
        <v>0</v>
      </c>
      <c r="BG312" s="180">
        <v>0</v>
      </c>
      <c r="BH312" s="182">
        <f t="shared" si="807"/>
        <v>0</v>
      </c>
      <c r="BI312" s="180">
        <v>0</v>
      </c>
      <c r="BJ312" s="180">
        <v>0</v>
      </c>
      <c r="BK312" s="182">
        <f t="shared" si="808"/>
        <v>0</v>
      </c>
      <c r="BL312" s="180">
        <v>0</v>
      </c>
      <c r="BM312" s="180">
        <f t="shared" si="809"/>
        <v>0</v>
      </c>
      <c r="BN312" s="182">
        <f t="shared" si="810"/>
        <v>0</v>
      </c>
      <c r="BO312" s="180">
        <v>0</v>
      </c>
      <c r="BP312" s="180">
        <f t="shared" si="811"/>
        <v>0</v>
      </c>
      <c r="BQ312" s="182">
        <f t="shared" si="812"/>
        <v>0</v>
      </c>
      <c r="BR312" s="180">
        <v>0</v>
      </c>
      <c r="BS312" s="180">
        <v>0</v>
      </c>
      <c r="BT312" s="180">
        <v>0</v>
      </c>
      <c r="BU312" s="180">
        <v>0</v>
      </c>
      <c r="BV312" s="180">
        <v>0</v>
      </c>
      <c r="BW312" s="180">
        <v>0</v>
      </c>
      <c r="BX312" s="180">
        <v>0</v>
      </c>
      <c r="BY312" s="180">
        <v>0</v>
      </c>
      <c r="BZ312" s="180">
        <v>0</v>
      </c>
      <c r="CA312" s="180">
        <v>0</v>
      </c>
    </row>
    <row r="313" spans="2:79" x14ac:dyDescent="0.2">
      <c r="B313" s="185" t="s">
        <v>948</v>
      </c>
      <c r="C313" s="185" t="s">
        <v>949</v>
      </c>
      <c r="D313" s="186"/>
      <c r="E313" s="185" t="s">
        <v>950</v>
      </c>
      <c r="F313" s="180">
        <v>0</v>
      </c>
      <c r="G313" s="180">
        <v>0</v>
      </c>
      <c r="H313" s="180">
        <v>0</v>
      </c>
      <c r="I313" s="181">
        <f>VLOOKUP($B313,'[2]A - Dwelling Stock'!$B$13:$AH$463,32,FALSE)</f>
        <v>0</v>
      </c>
      <c r="J313" s="182">
        <f t="shared" si="791"/>
        <v>0</v>
      </c>
      <c r="K313" s="180">
        <v>0</v>
      </c>
      <c r="L313" s="182">
        <f>VLOOKUP($C313,'[2]A - Dwelling Stock'!$C$13:$AH$463,32,FALSE)</f>
        <v>0</v>
      </c>
      <c r="M313" s="182">
        <f t="shared" ref="M313:M376" si="813">L313*K313</f>
        <v>0</v>
      </c>
      <c r="N313" s="183">
        <v>0</v>
      </c>
      <c r="O313" s="181">
        <f>VLOOKUP($B313,'[2]A - Dwelling Stock'!$B$13:$AH$463,32,FALSE)</f>
        <v>0</v>
      </c>
      <c r="P313" s="182">
        <f t="shared" si="792"/>
        <v>0</v>
      </c>
      <c r="Q313" s="180">
        <v>0</v>
      </c>
      <c r="R313" s="182">
        <f>VLOOKUP($C313,'[2]A - Dwelling Stock'!$C$13:$AH$463,32,FALSE)</f>
        <v>0</v>
      </c>
      <c r="S313" s="182">
        <f t="shared" si="632"/>
        <v>0</v>
      </c>
      <c r="T313" s="182">
        <f t="shared" si="793"/>
        <v>0</v>
      </c>
      <c r="U313" s="184">
        <f t="shared" si="794"/>
        <v>0</v>
      </c>
      <c r="V313" s="183">
        <v>0</v>
      </c>
      <c r="W313" s="182">
        <v>0</v>
      </c>
      <c r="X313" s="182">
        <f t="shared" si="795"/>
        <v>0</v>
      </c>
      <c r="Y313" s="180">
        <v>0</v>
      </c>
      <c r="Z313" s="180">
        <v>0</v>
      </c>
      <c r="AA313" s="182">
        <f t="shared" si="796"/>
        <v>0</v>
      </c>
      <c r="AB313" s="180">
        <v>0</v>
      </c>
      <c r="AC313" s="180">
        <v>0</v>
      </c>
      <c r="AD313" s="182">
        <f t="shared" si="797"/>
        <v>0</v>
      </c>
      <c r="AE313" s="180">
        <v>0</v>
      </c>
      <c r="AF313" s="180">
        <v>0</v>
      </c>
      <c r="AG313" s="182">
        <f t="shared" si="798"/>
        <v>0</v>
      </c>
      <c r="AH313" s="180">
        <v>0</v>
      </c>
      <c r="AI313" s="180">
        <v>0</v>
      </c>
      <c r="AJ313" s="182">
        <f t="shared" si="799"/>
        <v>0</v>
      </c>
      <c r="AK313" s="180">
        <v>0</v>
      </c>
      <c r="AL313" s="180">
        <v>0</v>
      </c>
      <c r="AM313" s="182">
        <f t="shared" si="800"/>
        <v>0</v>
      </c>
      <c r="AN313" s="180">
        <v>0</v>
      </c>
      <c r="AO313" s="180">
        <v>0</v>
      </c>
      <c r="AP313" s="182">
        <f t="shared" si="801"/>
        <v>0</v>
      </c>
      <c r="AQ313" s="180">
        <v>0</v>
      </c>
      <c r="AR313" s="180">
        <v>0</v>
      </c>
      <c r="AS313" s="182">
        <f t="shared" si="802"/>
        <v>0</v>
      </c>
      <c r="AT313" s="180">
        <v>0</v>
      </c>
      <c r="AU313" s="180">
        <v>0</v>
      </c>
      <c r="AV313" s="182">
        <f t="shared" si="803"/>
        <v>0</v>
      </c>
      <c r="AW313" s="180">
        <v>0</v>
      </c>
      <c r="AX313" s="180">
        <v>0</v>
      </c>
      <c r="AY313" s="182">
        <f t="shared" si="804"/>
        <v>0</v>
      </c>
      <c r="AZ313" s="180">
        <v>0</v>
      </c>
      <c r="BA313" s="180">
        <v>0</v>
      </c>
      <c r="BB313" s="182">
        <f t="shared" si="805"/>
        <v>0</v>
      </c>
      <c r="BC313" s="180">
        <v>0</v>
      </c>
      <c r="BD313" s="180">
        <v>0</v>
      </c>
      <c r="BE313" s="182">
        <f t="shared" si="806"/>
        <v>0</v>
      </c>
      <c r="BF313" s="180">
        <v>0</v>
      </c>
      <c r="BG313" s="180">
        <v>0</v>
      </c>
      <c r="BH313" s="182">
        <f t="shared" si="807"/>
        <v>0</v>
      </c>
      <c r="BI313" s="180">
        <v>0</v>
      </c>
      <c r="BJ313" s="180">
        <v>0</v>
      </c>
      <c r="BK313" s="182">
        <f t="shared" si="808"/>
        <v>0</v>
      </c>
      <c r="BL313" s="180">
        <v>0</v>
      </c>
      <c r="BM313" s="180">
        <f t="shared" si="809"/>
        <v>0</v>
      </c>
      <c r="BN313" s="182">
        <f t="shared" si="810"/>
        <v>0</v>
      </c>
      <c r="BO313" s="180">
        <v>0</v>
      </c>
      <c r="BP313" s="180">
        <f t="shared" si="811"/>
        <v>0</v>
      </c>
      <c r="BQ313" s="182">
        <f t="shared" si="812"/>
        <v>0</v>
      </c>
      <c r="BR313" s="180">
        <v>0</v>
      </c>
      <c r="BS313" s="180">
        <v>0</v>
      </c>
      <c r="BT313" s="180">
        <v>0</v>
      </c>
      <c r="BU313" s="180">
        <v>0</v>
      </c>
      <c r="BV313" s="180">
        <v>0</v>
      </c>
      <c r="BW313" s="180">
        <v>0</v>
      </c>
      <c r="BX313" s="180">
        <v>0</v>
      </c>
      <c r="BY313" s="180">
        <v>0</v>
      </c>
      <c r="BZ313" s="180">
        <v>0</v>
      </c>
      <c r="CA313" s="180">
        <v>0</v>
      </c>
    </row>
    <row r="314" spans="2:79" x14ac:dyDescent="0.2">
      <c r="B314" s="185" t="s">
        <v>951</v>
      </c>
      <c r="C314" s="185" t="s">
        <v>952</v>
      </c>
      <c r="D314" s="186"/>
      <c r="E314" s="185" t="s">
        <v>953</v>
      </c>
      <c r="F314" s="180">
        <v>0</v>
      </c>
      <c r="G314" s="180">
        <v>0</v>
      </c>
      <c r="H314" s="180">
        <v>0</v>
      </c>
      <c r="I314" s="181">
        <f>VLOOKUP($B314,'[2]A - Dwelling Stock'!$B$13:$AH$463,32,FALSE)</f>
        <v>0</v>
      </c>
      <c r="J314" s="182">
        <f t="shared" si="791"/>
        <v>0</v>
      </c>
      <c r="K314" s="180">
        <v>0</v>
      </c>
      <c r="L314" s="182">
        <f>VLOOKUP($C314,'[2]A - Dwelling Stock'!$C$13:$AH$463,32,FALSE)</f>
        <v>0</v>
      </c>
      <c r="M314" s="182">
        <f t="shared" si="813"/>
        <v>0</v>
      </c>
      <c r="N314" s="183">
        <v>0</v>
      </c>
      <c r="O314" s="181">
        <f>VLOOKUP($B314,'[2]A - Dwelling Stock'!$B$13:$AH$463,32,FALSE)</f>
        <v>0</v>
      </c>
      <c r="P314" s="182">
        <f t="shared" si="792"/>
        <v>0</v>
      </c>
      <c r="Q314" s="180">
        <v>0</v>
      </c>
      <c r="R314" s="182">
        <f>VLOOKUP($C314,'[2]A - Dwelling Stock'!$C$13:$AH$463,32,FALSE)</f>
        <v>0</v>
      </c>
      <c r="S314" s="182">
        <f t="shared" si="632"/>
        <v>0</v>
      </c>
      <c r="T314" s="182">
        <f t="shared" si="793"/>
        <v>0</v>
      </c>
      <c r="U314" s="184">
        <f t="shared" si="794"/>
        <v>0</v>
      </c>
      <c r="V314" s="183">
        <v>0</v>
      </c>
      <c r="W314" s="182">
        <v>0</v>
      </c>
      <c r="X314" s="182">
        <f t="shared" si="795"/>
        <v>0</v>
      </c>
      <c r="Y314" s="180">
        <v>0</v>
      </c>
      <c r="Z314" s="180">
        <v>0</v>
      </c>
      <c r="AA314" s="182">
        <f t="shared" si="796"/>
        <v>0</v>
      </c>
      <c r="AB314" s="180">
        <v>0</v>
      </c>
      <c r="AC314" s="180">
        <v>0</v>
      </c>
      <c r="AD314" s="182">
        <f t="shared" si="797"/>
        <v>0</v>
      </c>
      <c r="AE314" s="180">
        <v>0</v>
      </c>
      <c r="AF314" s="180">
        <v>0</v>
      </c>
      <c r="AG314" s="182">
        <f t="shared" si="798"/>
        <v>0</v>
      </c>
      <c r="AH314" s="180">
        <v>0</v>
      </c>
      <c r="AI314" s="180">
        <v>0</v>
      </c>
      <c r="AJ314" s="182">
        <f t="shared" si="799"/>
        <v>0</v>
      </c>
      <c r="AK314" s="180">
        <v>0</v>
      </c>
      <c r="AL314" s="180">
        <v>0</v>
      </c>
      <c r="AM314" s="182">
        <f t="shared" si="800"/>
        <v>0</v>
      </c>
      <c r="AN314" s="180">
        <v>0</v>
      </c>
      <c r="AO314" s="180">
        <v>0</v>
      </c>
      <c r="AP314" s="182">
        <f t="shared" si="801"/>
        <v>0</v>
      </c>
      <c r="AQ314" s="180">
        <v>0</v>
      </c>
      <c r="AR314" s="180">
        <v>0</v>
      </c>
      <c r="AS314" s="182">
        <f t="shared" si="802"/>
        <v>0</v>
      </c>
      <c r="AT314" s="180">
        <v>0</v>
      </c>
      <c r="AU314" s="180">
        <v>0</v>
      </c>
      <c r="AV314" s="182">
        <f t="shared" si="803"/>
        <v>0</v>
      </c>
      <c r="AW314" s="180">
        <v>0</v>
      </c>
      <c r="AX314" s="180">
        <v>0</v>
      </c>
      <c r="AY314" s="182">
        <f t="shared" si="804"/>
        <v>0</v>
      </c>
      <c r="AZ314" s="180">
        <v>0</v>
      </c>
      <c r="BA314" s="180">
        <v>0</v>
      </c>
      <c r="BB314" s="182">
        <f t="shared" si="805"/>
        <v>0</v>
      </c>
      <c r="BC314" s="180">
        <v>0</v>
      </c>
      <c r="BD314" s="180">
        <v>0</v>
      </c>
      <c r="BE314" s="182">
        <f t="shared" si="806"/>
        <v>0</v>
      </c>
      <c r="BF314" s="180">
        <v>0</v>
      </c>
      <c r="BG314" s="180">
        <v>0</v>
      </c>
      <c r="BH314" s="182">
        <f t="shared" si="807"/>
        <v>0</v>
      </c>
      <c r="BI314" s="180">
        <v>0</v>
      </c>
      <c r="BJ314" s="180">
        <v>0</v>
      </c>
      <c r="BK314" s="182">
        <f t="shared" si="808"/>
        <v>0</v>
      </c>
      <c r="BL314" s="180">
        <v>0</v>
      </c>
      <c r="BM314" s="180">
        <f t="shared" si="809"/>
        <v>0</v>
      </c>
      <c r="BN314" s="182">
        <f t="shared" si="810"/>
        <v>0</v>
      </c>
      <c r="BO314" s="180">
        <v>0</v>
      </c>
      <c r="BP314" s="180">
        <f t="shared" si="811"/>
        <v>0</v>
      </c>
      <c r="BQ314" s="182">
        <f t="shared" si="812"/>
        <v>0</v>
      </c>
      <c r="BR314" s="180">
        <v>0</v>
      </c>
      <c r="BS314" s="180">
        <v>0</v>
      </c>
      <c r="BT314" s="180">
        <v>0</v>
      </c>
      <c r="BU314" s="180">
        <v>0</v>
      </c>
      <c r="BV314" s="180">
        <v>0</v>
      </c>
      <c r="BW314" s="180">
        <v>0</v>
      </c>
      <c r="BX314" s="180">
        <v>0</v>
      </c>
      <c r="BY314" s="180">
        <v>0</v>
      </c>
      <c r="BZ314" s="180">
        <v>0</v>
      </c>
      <c r="CA314" s="180">
        <v>0</v>
      </c>
    </row>
    <row r="315" spans="2:79" x14ac:dyDescent="0.2">
      <c r="B315" s="185" t="s">
        <v>954</v>
      </c>
      <c r="C315" s="185" t="s">
        <v>955</v>
      </c>
      <c r="D315" s="186"/>
      <c r="E315" s="185" t="s">
        <v>956</v>
      </c>
      <c r="F315" s="180">
        <v>0</v>
      </c>
      <c r="G315" s="180">
        <v>0</v>
      </c>
      <c r="H315" s="180">
        <v>0</v>
      </c>
      <c r="I315" s="181">
        <f>VLOOKUP($B315,'[2]A - Dwelling Stock'!$B$13:$AH$463,32,FALSE)</f>
        <v>0</v>
      </c>
      <c r="J315" s="182">
        <f t="shared" si="791"/>
        <v>0</v>
      </c>
      <c r="K315" s="180">
        <v>0</v>
      </c>
      <c r="L315" s="182">
        <f>VLOOKUP($C315,'[2]A - Dwelling Stock'!$C$13:$AH$463,32,FALSE)</f>
        <v>0</v>
      </c>
      <c r="M315" s="182">
        <f t="shared" si="813"/>
        <v>0</v>
      </c>
      <c r="N315" s="183">
        <v>0</v>
      </c>
      <c r="O315" s="181">
        <f>VLOOKUP($B315,'[2]A - Dwelling Stock'!$B$13:$AH$463,32,FALSE)</f>
        <v>0</v>
      </c>
      <c r="P315" s="182">
        <f t="shared" si="792"/>
        <v>0</v>
      </c>
      <c r="Q315" s="180">
        <v>0</v>
      </c>
      <c r="R315" s="182">
        <f>VLOOKUP($C315,'[2]A - Dwelling Stock'!$C$13:$AH$463,32,FALSE)</f>
        <v>0</v>
      </c>
      <c r="S315" s="182">
        <f t="shared" si="632"/>
        <v>0</v>
      </c>
      <c r="T315" s="182">
        <f t="shared" si="793"/>
        <v>0</v>
      </c>
      <c r="U315" s="184">
        <f t="shared" si="794"/>
        <v>0</v>
      </c>
      <c r="V315" s="183">
        <v>0</v>
      </c>
      <c r="W315" s="195">
        <v>0</v>
      </c>
      <c r="X315" s="182">
        <f t="shared" si="795"/>
        <v>0</v>
      </c>
      <c r="Y315" s="180">
        <v>0</v>
      </c>
      <c r="Z315" s="196">
        <v>0</v>
      </c>
      <c r="AA315" s="182">
        <f t="shared" si="796"/>
        <v>0</v>
      </c>
      <c r="AB315" s="180">
        <v>0</v>
      </c>
      <c r="AC315" s="196">
        <v>0</v>
      </c>
      <c r="AD315" s="182">
        <f t="shared" si="797"/>
        <v>0</v>
      </c>
      <c r="AE315" s="180">
        <v>0</v>
      </c>
      <c r="AF315" s="196">
        <v>0</v>
      </c>
      <c r="AG315" s="182">
        <f t="shared" si="798"/>
        <v>0</v>
      </c>
      <c r="AH315" s="180">
        <v>0</v>
      </c>
      <c r="AI315" s="196">
        <v>0</v>
      </c>
      <c r="AJ315" s="182">
        <f t="shared" si="799"/>
        <v>0</v>
      </c>
      <c r="AK315" s="180">
        <v>0</v>
      </c>
      <c r="AL315" s="196">
        <v>0</v>
      </c>
      <c r="AM315" s="182">
        <f t="shared" si="800"/>
        <v>0</v>
      </c>
      <c r="AN315" s="180">
        <v>0</v>
      </c>
      <c r="AO315" s="196">
        <v>0</v>
      </c>
      <c r="AP315" s="182">
        <f t="shared" si="801"/>
        <v>0</v>
      </c>
      <c r="AQ315" s="180">
        <v>0</v>
      </c>
      <c r="AR315" s="196">
        <v>0</v>
      </c>
      <c r="AS315" s="182">
        <f t="shared" si="802"/>
        <v>0</v>
      </c>
      <c r="AT315" s="180">
        <v>0</v>
      </c>
      <c r="AU315" s="196">
        <v>0</v>
      </c>
      <c r="AV315" s="182">
        <f t="shared" si="803"/>
        <v>0</v>
      </c>
      <c r="AW315" s="180">
        <v>0</v>
      </c>
      <c r="AX315" s="196">
        <v>0</v>
      </c>
      <c r="AY315" s="182">
        <f t="shared" si="804"/>
        <v>0</v>
      </c>
      <c r="AZ315" s="180">
        <v>0</v>
      </c>
      <c r="BA315" s="196">
        <v>0</v>
      </c>
      <c r="BB315" s="182">
        <f t="shared" si="805"/>
        <v>0</v>
      </c>
      <c r="BC315" s="180">
        <v>0</v>
      </c>
      <c r="BD315" s="196">
        <v>0</v>
      </c>
      <c r="BE315" s="182">
        <f t="shared" si="806"/>
        <v>0</v>
      </c>
      <c r="BF315" s="180">
        <v>0</v>
      </c>
      <c r="BG315" s="196">
        <v>0</v>
      </c>
      <c r="BH315" s="182">
        <f t="shared" si="807"/>
        <v>0</v>
      </c>
      <c r="BI315" s="180">
        <v>0</v>
      </c>
      <c r="BJ315" s="196">
        <v>0</v>
      </c>
      <c r="BK315" s="182">
        <f t="shared" si="808"/>
        <v>0</v>
      </c>
      <c r="BL315" s="180">
        <v>0</v>
      </c>
      <c r="BM315" s="180">
        <f t="shared" si="809"/>
        <v>0</v>
      </c>
      <c r="BN315" s="182">
        <f t="shared" si="810"/>
        <v>0</v>
      </c>
      <c r="BO315" s="180">
        <v>0</v>
      </c>
      <c r="BP315" s="180">
        <f t="shared" si="811"/>
        <v>0</v>
      </c>
      <c r="BQ315" s="182">
        <f t="shared" si="812"/>
        <v>0</v>
      </c>
      <c r="BR315" s="180">
        <v>0</v>
      </c>
      <c r="BS315" s="180">
        <v>0</v>
      </c>
      <c r="BT315" s="180">
        <v>0</v>
      </c>
      <c r="BU315" s="180">
        <v>0</v>
      </c>
      <c r="BV315" s="180">
        <v>0</v>
      </c>
      <c r="BW315" s="180">
        <v>0</v>
      </c>
      <c r="BX315" s="180">
        <v>0</v>
      </c>
      <c r="BY315" s="180">
        <v>0</v>
      </c>
      <c r="BZ315" s="180">
        <v>0</v>
      </c>
      <c r="CA315" s="180">
        <v>0</v>
      </c>
    </row>
    <row r="316" spans="2:79" x14ac:dyDescent="0.2">
      <c r="B316" s="185" t="s">
        <v>957</v>
      </c>
      <c r="C316" s="185" t="s">
        <v>958</v>
      </c>
      <c r="D316" s="186"/>
      <c r="E316" s="185" t="s">
        <v>959</v>
      </c>
      <c r="F316" s="180">
        <v>0</v>
      </c>
      <c r="G316" s="180">
        <v>0</v>
      </c>
      <c r="H316" s="180">
        <v>0</v>
      </c>
      <c r="I316" s="181">
        <f>VLOOKUP($B316,'[2]A - Dwelling Stock'!$B$13:$AH$463,32,FALSE)</f>
        <v>0</v>
      </c>
      <c r="J316" s="182">
        <f t="shared" si="791"/>
        <v>0</v>
      </c>
      <c r="K316" s="180">
        <v>0</v>
      </c>
      <c r="L316" s="182">
        <f>VLOOKUP($C316,'[2]A - Dwelling Stock'!$C$13:$AH$463,32,FALSE)</f>
        <v>0</v>
      </c>
      <c r="M316" s="182">
        <f t="shared" si="813"/>
        <v>0</v>
      </c>
      <c r="N316" s="183">
        <v>0</v>
      </c>
      <c r="O316" s="181">
        <f>VLOOKUP($B316,'[2]A - Dwelling Stock'!$B$13:$AH$463,32,FALSE)</f>
        <v>0</v>
      </c>
      <c r="P316" s="182">
        <f t="shared" si="792"/>
        <v>0</v>
      </c>
      <c r="Q316" s="180">
        <v>0</v>
      </c>
      <c r="R316" s="182">
        <f>VLOOKUP($C316,'[2]A - Dwelling Stock'!$C$13:$AH$463,32,FALSE)</f>
        <v>0</v>
      </c>
      <c r="S316" s="182">
        <f t="shared" si="632"/>
        <v>0</v>
      </c>
      <c r="T316" s="182">
        <f t="shared" si="793"/>
        <v>0</v>
      </c>
      <c r="U316" s="184">
        <f t="shared" si="794"/>
        <v>0</v>
      </c>
      <c r="V316" s="183">
        <v>0</v>
      </c>
      <c r="W316" s="182">
        <v>0</v>
      </c>
      <c r="X316" s="182">
        <f t="shared" si="795"/>
        <v>0</v>
      </c>
      <c r="Y316" s="180">
        <v>0</v>
      </c>
      <c r="Z316" s="180">
        <v>0</v>
      </c>
      <c r="AA316" s="182">
        <f t="shared" si="796"/>
        <v>0</v>
      </c>
      <c r="AB316" s="180">
        <v>0</v>
      </c>
      <c r="AC316" s="180">
        <v>0</v>
      </c>
      <c r="AD316" s="182">
        <f t="shared" si="797"/>
        <v>0</v>
      </c>
      <c r="AE316" s="180">
        <v>0</v>
      </c>
      <c r="AF316" s="180">
        <v>0</v>
      </c>
      <c r="AG316" s="182">
        <f t="shared" si="798"/>
        <v>0</v>
      </c>
      <c r="AH316" s="180">
        <v>0</v>
      </c>
      <c r="AI316" s="180">
        <v>0</v>
      </c>
      <c r="AJ316" s="182">
        <f t="shared" si="799"/>
        <v>0</v>
      </c>
      <c r="AK316" s="180">
        <v>0</v>
      </c>
      <c r="AL316" s="180">
        <v>0</v>
      </c>
      <c r="AM316" s="182">
        <f t="shared" si="800"/>
        <v>0</v>
      </c>
      <c r="AN316" s="180">
        <v>0</v>
      </c>
      <c r="AO316" s="180">
        <v>0</v>
      </c>
      <c r="AP316" s="182">
        <f t="shared" si="801"/>
        <v>0</v>
      </c>
      <c r="AQ316" s="180">
        <v>0</v>
      </c>
      <c r="AR316" s="180">
        <v>0</v>
      </c>
      <c r="AS316" s="182">
        <f t="shared" si="802"/>
        <v>0</v>
      </c>
      <c r="AT316" s="180">
        <v>0</v>
      </c>
      <c r="AU316" s="180">
        <v>0</v>
      </c>
      <c r="AV316" s="182">
        <f t="shared" si="803"/>
        <v>0</v>
      </c>
      <c r="AW316" s="180">
        <v>0</v>
      </c>
      <c r="AX316" s="180">
        <v>0</v>
      </c>
      <c r="AY316" s="182">
        <f t="shared" si="804"/>
        <v>0</v>
      </c>
      <c r="AZ316" s="180">
        <v>0</v>
      </c>
      <c r="BA316" s="180">
        <v>0</v>
      </c>
      <c r="BB316" s="182">
        <f t="shared" si="805"/>
        <v>0</v>
      </c>
      <c r="BC316" s="180">
        <v>0</v>
      </c>
      <c r="BD316" s="180">
        <v>0</v>
      </c>
      <c r="BE316" s="182">
        <f t="shared" si="806"/>
        <v>0</v>
      </c>
      <c r="BF316" s="180">
        <v>0</v>
      </c>
      <c r="BG316" s="180">
        <v>0</v>
      </c>
      <c r="BH316" s="182">
        <f t="shared" si="807"/>
        <v>0</v>
      </c>
      <c r="BI316" s="180">
        <v>0</v>
      </c>
      <c r="BJ316" s="180">
        <v>0</v>
      </c>
      <c r="BK316" s="182">
        <f t="shared" si="808"/>
        <v>0</v>
      </c>
      <c r="BL316" s="180">
        <v>0</v>
      </c>
      <c r="BM316" s="180">
        <f t="shared" si="809"/>
        <v>0</v>
      </c>
      <c r="BN316" s="182">
        <f t="shared" si="810"/>
        <v>0</v>
      </c>
      <c r="BO316" s="180">
        <v>0</v>
      </c>
      <c r="BP316" s="180">
        <f t="shared" si="811"/>
        <v>0</v>
      </c>
      <c r="BQ316" s="182">
        <f t="shared" si="812"/>
        <v>0</v>
      </c>
      <c r="BR316" s="180">
        <v>0</v>
      </c>
      <c r="BS316" s="180">
        <v>0</v>
      </c>
      <c r="BT316" s="180">
        <v>0</v>
      </c>
      <c r="BU316" s="180">
        <v>0</v>
      </c>
      <c r="BV316" s="180">
        <v>0</v>
      </c>
      <c r="BW316" s="180">
        <v>0</v>
      </c>
      <c r="BX316" s="180">
        <v>0</v>
      </c>
      <c r="BY316" s="180">
        <v>0</v>
      </c>
      <c r="BZ316" s="180">
        <v>0</v>
      </c>
      <c r="CA316" s="180">
        <v>0</v>
      </c>
    </row>
    <row r="317" spans="2:79" x14ac:dyDescent="0.2">
      <c r="B317" s="185" t="s">
        <v>960</v>
      </c>
      <c r="C317" s="185" t="s">
        <v>961</v>
      </c>
      <c r="D317" s="186"/>
      <c r="E317" s="185" t="s">
        <v>962</v>
      </c>
      <c r="F317" s="180">
        <v>48</v>
      </c>
      <c r="G317" s="180">
        <v>48</v>
      </c>
      <c r="H317" s="180">
        <v>83.37</v>
      </c>
      <c r="I317" s="181">
        <f>VLOOKUP($B317,'[2]A - Dwelling Stock'!$B$13:$AH$463,32,FALSE)</f>
        <v>6046</v>
      </c>
      <c r="J317" s="182">
        <f t="shared" si="791"/>
        <v>504055.02</v>
      </c>
      <c r="K317" s="180">
        <v>83.6</v>
      </c>
      <c r="L317" s="182">
        <f>VLOOKUP($C317,'[2]A - Dwelling Stock'!$C$13:$AH$463,32,FALSE)</f>
        <v>12</v>
      </c>
      <c r="M317" s="182">
        <f t="shared" si="813"/>
        <v>1003.1999999999999</v>
      </c>
      <c r="N317" s="183">
        <v>76.959999999999994</v>
      </c>
      <c r="O317" s="181">
        <f>VLOOKUP($B317,'[2]A - Dwelling Stock'!$B$13:$AH$463,32,FALSE)</f>
        <v>6046</v>
      </c>
      <c r="P317" s="182">
        <f t="shared" si="792"/>
        <v>465300.16</v>
      </c>
      <c r="Q317" s="180">
        <v>77.17</v>
      </c>
      <c r="R317" s="182">
        <f>VLOOKUP($C317,'[2]A - Dwelling Stock'!$C$13:$AH$463,32,FALSE)</f>
        <v>12</v>
      </c>
      <c r="S317" s="182">
        <f t="shared" si="632"/>
        <v>926.04</v>
      </c>
      <c r="T317" s="182">
        <f t="shared" si="793"/>
        <v>466226.19999999995</v>
      </c>
      <c r="U317" s="184">
        <f t="shared" si="794"/>
        <v>76.960415978870913</v>
      </c>
      <c r="V317" s="183">
        <v>65.64</v>
      </c>
      <c r="W317" s="182">
        <v>45</v>
      </c>
      <c r="X317" s="182">
        <f t="shared" si="795"/>
        <v>2953.8</v>
      </c>
      <c r="Y317" s="180">
        <v>0</v>
      </c>
      <c r="Z317" s="180">
        <v>0</v>
      </c>
      <c r="AA317" s="182">
        <f t="shared" si="796"/>
        <v>0</v>
      </c>
      <c r="AB317" s="180">
        <v>68.16</v>
      </c>
      <c r="AC317" s="180">
        <v>1902</v>
      </c>
      <c r="AD317" s="182">
        <f t="shared" si="797"/>
        <v>129640.31999999999</v>
      </c>
      <c r="AE317" s="180">
        <v>77.17</v>
      </c>
      <c r="AF317" s="180">
        <v>12</v>
      </c>
      <c r="AG317" s="182">
        <f t="shared" si="798"/>
        <v>926.04</v>
      </c>
      <c r="AH317" s="180">
        <v>74.77</v>
      </c>
      <c r="AI317" s="180">
        <v>1271</v>
      </c>
      <c r="AJ317" s="182">
        <f t="shared" si="799"/>
        <v>95032.67</v>
      </c>
      <c r="AK317" s="180">
        <v>0</v>
      </c>
      <c r="AL317" s="180">
        <v>0</v>
      </c>
      <c r="AM317" s="182">
        <f t="shared" si="800"/>
        <v>0</v>
      </c>
      <c r="AN317" s="180">
        <v>83.18</v>
      </c>
      <c r="AO317" s="180">
        <v>2473</v>
      </c>
      <c r="AP317" s="182">
        <f t="shared" si="801"/>
        <v>205704.14</v>
      </c>
      <c r="AQ317" s="180">
        <v>0</v>
      </c>
      <c r="AR317" s="180">
        <v>0</v>
      </c>
      <c r="AS317" s="182">
        <f t="shared" si="802"/>
        <v>0</v>
      </c>
      <c r="AT317" s="180">
        <v>88.38</v>
      </c>
      <c r="AU317" s="180">
        <v>272</v>
      </c>
      <c r="AV317" s="182">
        <f t="shared" si="803"/>
        <v>24039.360000000001</v>
      </c>
      <c r="AW317" s="180">
        <v>0</v>
      </c>
      <c r="AX317" s="180">
        <v>0</v>
      </c>
      <c r="AY317" s="182">
        <f t="shared" si="804"/>
        <v>0</v>
      </c>
      <c r="AZ317" s="180">
        <v>94.37</v>
      </c>
      <c r="BA317" s="180">
        <v>82</v>
      </c>
      <c r="BB317" s="182">
        <f t="shared" si="805"/>
        <v>7738.34</v>
      </c>
      <c r="BC317" s="180">
        <v>0</v>
      </c>
      <c r="BD317" s="180">
        <v>0</v>
      </c>
      <c r="BE317" s="182">
        <f t="shared" si="806"/>
        <v>0</v>
      </c>
      <c r="BF317" s="180">
        <v>86.69</v>
      </c>
      <c r="BG317" s="180">
        <v>1</v>
      </c>
      <c r="BH317" s="182">
        <f t="shared" si="807"/>
        <v>86.69</v>
      </c>
      <c r="BI317" s="180">
        <v>0</v>
      </c>
      <c r="BJ317" s="180">
        <v>0</v>
      </c>
      <c r="BK317" s="182">
        <f t="shared" si="808"/>
        <v>0</v>
      </c>
      <c r="BL317" s="180">
        <v>76.959999999999994</v>
      </c>
      <c r="BM317" s="180">
        <f t="shared" si="809"/>
        <v>6046</v>
      </c>
      <c r="BN317" s="182">
        <f t="shared" si="810"/>
        <v>465300.16</v>
      </c>
      <c r="BO317" s="180">
        <v>77.17</v>
      </c>
      <c r="BP317" s="180">
        <f t="shared" si="811"/>
        <v>12</v>
      </c>
      <c r="BQ317" s="182">
        <f t="shared" si="812"/>
        <v>926.04</v>
      </c>
      <c r="BR317" s="180">
        <v>634948.34</v>
      </c>
      <c r="BS317" s="180">
        <v>624357.18999999994</v>
      </c>
      <c r="BT317" s="180">
        <v>1259306</v>
      </c>
      <c r="BU317" s="180">
        <v>97752</v>
      </c>
      <c r="BV317" s="180">
        <v>24411915.32</v>
      </c>
      <c r="BW317" s="180">
        <v>116504.72</v>
      </c>
      <c r="BX317" s="180">
        <v>383766.34</v>
      </c>
      <c r="BY317" s="180">
        <v>23911644</v>
      </c>
      <c r="BZ317" s="180">
        <v>5.2</v>
      </c>
      <c r="CA317" s="180">
        <v>94.7</v>
      </c>
    </row>
    <row r="318" spans="2:79" x14ac:dyDescent="0.2">
      <c r="B318" s="185" t="s">
        <v>963</v>
      </c>
      <c r="C318" s="185" t="s">
        <v>964</v>
      </c>
      <c r="D318" s="186"/>
      <c r="E318" s="185" t="s">
        <v>965</v>
      </c>
      <c r="F318" s="180">
        <v>0</v>
      </c>
      <c r="G318" s="180">
        <v>0</v>
      </c>
      <c r="H318" s="180">
        <v>0</v>
      </c>
      <c r="I318" s="181">
        <f>VLOOKUP($B318,'[2]A - Dwelling Stock'!$B$13:$AH$463,32,FALSE)</f>
        <v>0</v>
      </c>
      <c r="J318" s="182">
        <f t="shared" si="791"/>
        <v>0</v>
      </c>
      <c r="K318" s="180">
        <v>0</v>
      </c>
      <c r="L318" s="182">
        <f>VLOOKUP($C318,'[2]A - Dwelling Stock'!$C$13:$AH$463,32,FALSE)</f>
        <v>0</v>
      </c>
      <c r="M318" s="182">
        <f t="shared" si="813"/>
        <v>0</v>
      </c>
      <c r="N318" s="183">
        <v>0</v>
      </c>
      <c r="O318" s="181">
        <f>VLOOKUP($B318,'[2]A - Dwelling Stock'!$B$13:$AH$463,32,FALSE)</f>
        <v>0</v>
      </c>
      <c r="P318" s="182">
        <f t="shared" si="792"/>
        <v>0</v>
      </c>
      <c r="Q318" s="180">
        <v>0</v>
      </c>
      <c r="R318" s="182">
        <f>VLOOKUP($C318,'[2]A - Dwelling Stock'!$C$13:$AH$463,32,FALSE)</f>
        <v>0</v>
      </c>
      <c r="S318" s="182">
        <f t="shared" si="632"/>
        <v>0</v>
      </c>
      <c r="T318" s="182">
        <f t="shared" si="793"/>
        <v>0</v>
      </c>
      <c r="U318" s="184">
        <f t="shared" si="794"/>
        <v>0</v>
      </c>
      <c r="V318" s="183">
        <v>0</v>
      </c>
      <c r="W318" s="182">
        <v>0</v>
      </c>
      <c r="X318" s="182">
        <f t="shared" si="795"/>
        <v>0</v>
      </c>
      <c r="Y318" s="180">
        <v>0</v>
      </c>
      <c r="Z318" s="180">
        <v>0</v>
      </c>
      <c r="AA318" s="182">
        <f t="shared" si="796"/>
        <v>0</v>
      </c>
      <c r="AB318" s="180">
        <v>0</v>
      </c>
      <c r="AC318" s="180">
        <v>0</v>
      </c>
      <c r="AD318" s="182">
        <f t="shared" si="797"/>
        <v>0</v>
      </c>
      <c r="AE318" s="180">
        <v>0</v>
      </c>
      <c r="AF318" s="180">
        <v>0</v>
      </c>
      <c r="AG318" s="182">
        <f t="shared" si="798"/>
        <v>0</v>
      </c>
      <c r="AH318" s="180">
        <v>0</v>
      </c>
      <c r="AI318" s="180">
        <v>0</v>
      </c>
      <c r="AJ318" s="182">
        <f t="shared" si="799"/>
        <v>0</v>
      </c>
      <c r="AK318" s="180">
        <v>0</v>
      </c>
      <c r="AL318" s="180">
        <v>0</v>
      </c>
      <c r="AM318" s="182">
        <f t="shared" si="800"/>
        <v>0</v>
      </c>
      <c r="AN318" s="180">
        <v>0</v>
      </c>
      <c r="AO318" s="180">
        <v>0</v>
      </c>
      <c r="AP318" s="182">
        <f t="shared" si="801"/>
        <v>0</v>
      </c>
      <c r="AQ318" s="180">
        <v>0</v>
      </c>
      <c r="AR318" s="180">
        <v>0</v>
      </c>
      <c r="AS318" s="182">
        <f t="shared" si="802"/>
        <v>0</v>
      </c>
      <c r="AT318" s="180">
        <v>0</v>
      </c>
      <c r="AU318" s="180">
        <v>0</v>
      </c>
      <c r="AV318" s="182">
        <f t="shared" si="803"/>
        <v>0</v>
      </c>
      <c r="AW318" s="180">
        <v>0</v>
      </c>
      <c r="AX318" s="180">
        <v>0</v>
      </c>
      <c r="AY318" s="182">
        <f t="shared" si="804"/>
        <v>0</v>
      </c>
      <c r="AZ318" s="180">
        <v>0</v>
      </c>
      <c r="BA318" s="180">
        <v>0</v>
      </c>
      <c r="BB318" s="182">
        <f t="shared" si="805"/>
        <v>0</v>
      </c>
      <c r="BC318" s="180">
        <v>0</v>
      </c>
      <c r="BD318" s="180">
        <v>0</v>
      </c>
      <c r="BE318" s="182">
        <f t="shared" si="806"/>
        <v>0</v>
      </c>
      <c r="BF318" s="180">
        <v>0</v>
      </c>
      <c r="BG318" s="180">
        <v>0</v>
      </c>
      <c r="BH318" s="182">
        <f t="shared" si="807"/>
        <v>0</v>
      </c>
      <c r="BI318" s="180">
        <v>0</v>
      </c>
      <c r="BJ318" s="180">
        <v>0</v>
      </c>
      <c r="BK318" s="182">
        <f t="shared" si="808"/>
        <v>0</v>
      </c>
      <c r="BL318" s="180">
        <v>0</v>
      </c>
      <c r="BM318" s="180">
        <f t="shared" si="809"/>
        <v>0</v>
      </c>
      <c r="BN318" s="182">
        <f t="shared" si="810"/>
        <v>0</v>
      </c>
      <c r="BO318" s="180">
        <v>0</v>
      </c>
      <c r="BP318" s="180">
        <f t="shared" si="811"/>
        <v>0</v>
      </c>
      <c r="BQ318" s="182">
        <f t="shared" si="812"/>
        <v>0</v>
      </c>
      <c r="BR318" s="180">
        <v>0</v>
      </c>
      <c r="BS318" s="180">
        <v>0</v>
      </c>
      <c r="BT318" s="180">
        <v>0</v>
      </c>
      <c r="BU318" s="180">
        <v>0</v>
      </c>
      <c r="BV318" s="180">
        <v>0</v>
      </c>
      <c r="BW318" s="180">
        <v>0</v>
      </c>
      <c r="BX318" s="180">
        <v>0</v>
      </c>
      <c r="BY318" s="180">
        <v>0</v>
      </c>
      <c r="BZ318" s="180">
        <v>0</v>
      </c>
      <c r="CA318" s="180">
        <v>0</v>
      </c>
    </row>
    <row r="319" spans="2:79" x14ac:dyDescent="0.2">
      <c r="F319" s="180"/>
      <c r="G319" s="180"/>
      <c r="H319" s="180"/>
      <c r="I319" s="181"/>
      <c r="J319" s="182"/>
      <c r="K319" s="180"/>
      <c r="L319" s="182"/>
      <c r="M319" s="182">
        <f t="shared" si="813"/>
        <v>0</v>
      </c>
      <c r="N319" s="183"/>
      <c r="O319" s="181"/>
      <c r="P319" s="182"/>
      <c r="Q319" s="180"/>
      <c r="R319" s="182"/>
      <c r="S319" s="182">
        <f t="shared" si="632"/>
        <v>0</v>
      </c>
      <c r="T319" s="182"/>
      <c r="U319" s="182"/>
      <c r="V319" s="183"/>
      <c r="W319" s="182"/>
      <c r="X319" s="182"/>
      <c r="Y319" s="180"/>
      <c r="Z319" s="180"/>
      <c r="AA319" s="182"/>
      <c r="AB319" s="180"/>
      <c r="AC319" s="180"/>
      <c r="AD319" s="182"/>
      <c r="AE319" s="180"/>
      <c r="AF319" s="180"/>
      <c r="AG319" s="182"/>
      <c r="AH319" s="180"/>
      <c r="AI319" s="180"/>
      <c r="AJ319" s="182"/>
      <c r="AK319" s="180"/>
      <c r="AL319" s="180"/>
      <c r="AM319" s="182"/>
      <c r="AN319" s="180"/>
      <c r="AO319" s="180"/>
      <c r="AP319" s="182"/>
      <c r="AQ319" s="180"/>
      <c r="AR319" s="180"/>
      <c r="AS319" s="182"/>
      <c r="AT319" s="180"/>
      <c r="AU319" s="180"/>
      <c r="AV319" s="182"/>
      <c r="AW319" s="180"/>
      <c r="AX319" s="180"/>
      <c r="AY319" s="182"/>
      <c r="AZ319" s="180"/>
      <c r="BA319" s="180"/>
      <c r="BB319" s="182"/>
      <c r="BC319" s="180"/>
      <c r="BD319" s="180"/>
      <c r="BE319" s="182"/>
      <c r="BF319" s="180"/>
      <c r="BG319" s="180"/>
      <c r="BH319" s="182"/>
      <c r="BI319" s="180"/>
      <c r="BJ319" s="180"/>
      <c r="BK319" s="182"/>
      <c r="BL319" s="180"/>
      <c r="BM319" s="180"/>
      <c r="BN319" s="182"/>
      <c r="BO319" s="180"/>
      <c r="BP319" s="180"/>
      <c r="BQ319" s="182"/>
      <c r="BR319" s="234"/>
      <c r="BS319" s="234"/>
      <c r="BT319" s="180"/>
      <c r="BU319" s="180"/>
      <c r="BV319" s="234"/>
      <c r="BW319" s="234"/>
      <c r="BX319" s="234"/>
      <c r="BY319" s="180"/>
      <c r="BZ319" s="235"/>
      <c r="CA319" s="236"/>
    </row>
    <row r="320" spans="2:79" s="203" customFormat="1" x14ac:dyDescent="0.2">
      <c r="B320" s="204"/>
      <c r="C320" s="204" t="s">
        <v>966</v>
      </c>
      <c r="D320" s="205" t="s">
        <v>967</v>
      </c>
      <c r="E320" s="204"/>
      <c r="F320" s="206" t="e">
        <v>#N/A</v>
      </c>
      <c r="G320" s="206" t="e">
        <v>#N/A</v>
      </c>
      <c r="H320" s="206" t="e">
        <v>#N/A</v>
      </c>
      <c r="I320" s="207">
        <f>VLOOKUP($C320,'[2]A - Dwelling Stock'!$C$13:$AH$463,31,FALSE)</f>
        <v>16479</v>
      </c>
      <c r="J320" s="208">
        <f>SUM(J321:J327)/I320</f>
        <v>81.133707749256615</v>
      </c>
      <c r="K320" s="206" t="e">
        <v>#N/A</v>
      </c>
      <c r="L320" s="195">
        <f>VLOOKUP($C320,'[2]A - Dwelling Stock'!$C$13:$AH$463,32,FALSE)</f>
        <v>13</v>
      </c>
      <c r="M320" s="208">
        <f>SUM(M321:M327)/L320</f>
        <v>94.816923076923089</v>
      </c>
      <c r="N320" s="209" t="e">
        <v>#N/A</v>
      </c>
      <c r="O320" s="207">
        <f>VLOOKUP($C320,'[2]A - Dwelling Stock'!$C$13:$AH$463,31,FALSE)</f>
        <v>16479</v>
      </c>
      <c r="P320" s="208">
        <f>SUM(P321:P327)/O320</f>
        <v>77.650279749984833</v>
      </c>
      <c r="Q320" s="206" t="e">
        <v>#N/A</v>
      </c>
      <c r="R320" s="195">
        <f>VLOOKUP($C320,'[2]A - Dwelling Stock'!$C$13:$AH$463,32,FALSE)</f>
        <v>13</v>
      </c>
      <c r="S320" s="208">
        <f>SUM(S321:S327)/R320</f>
        <v>94.047692307692316</v>
      </c>
      <c r="T320" s="208"/>
      <c r="U320" s="208">
        <f>SUM(T321:T327)/(O320+R320)</f>
        <v>77.663205190395345</v>
      </c>
      <c r="V320" s="209" t="e">
        <v>#N/A</v>
      </c>
      <c r="W320" s="210">
        <f t="shared" ref="W320" si="814">SUM(W321:W327)</f>
        <v>574</v>
      </c>
      <c r="X320" s="208">
        <f>SUM(X321:X327)/W320</f>
        <v>54.718972125435549</v>
      </c>
      <c r="Y320" s="206" t="e">
        <v>#N/A</v>
      </c>
      <c r="Z320" s="211">
        <f t="shared" ref="Z320" si="815">SUM(Z321:Z327)</f>
        <v>0</v>
      </c>
      <c r="AA320" s="208">
        <v>0</v>
      </c>
      <c r="AB320" s="206" t="e">
        <v>#N/A</v>
      </c>
      <c r="AC320" s="211">
        <f t="shared" ref="AC320" si="816">SUM(AC321:AC327)</f>
        <v>4841</v>
      </c>
      <c r="AD320" s="208">
        <f>SUM(AD321:AD327)/AC320</f>
        <v>67.159913241065894</v>
      </c>
      <c r="AE320" s="206" t="e">
        <v>#N/A</v>
      </c>
      <c r="AF320" s="211">
        <f t="shared" ref="AF320" si="817">SUM(AF321:AF327)</f>
        <v>0</v>
      </c>
      <c r="AG320" s="208">
        <v>0</v>
      </c>
      <c r="AH320" s="206" t="e">
        <v>#N/A</v>
      </c>
      <c r="AI320" s="211">
        <f t="shared" ref="AI320" si="818">SUM(AI321:AI327)</f>
        <v>4135</v>
      </c>
      <c r="AJ320" s="208">
        <f>SUM(AJ321:AJ327)/AI320</f>
        <v>77.36562273276904</v>
      </c>
      <c r="AK320" s="206" t="e">
        <v>#N/A</v>
      </c>
      <c r="AL320" s="211">
        <f t="shared" ref="AL320" si="819">SUM(AL321:AL327)</f>
        <v>10</v>
      </c>
      <c r="AM320" s="208">
        <f>SUM(AM321:AM327)/AL320</f>
        <v>90.01</v>
      </c>
      <c r="AN320" s="206" t="e">
        <v>#N/A</v>
      </c>
      <c r="AO320" s="211">
        <f t="shared" ref="AO320" si="820">SUM(AO321:AO327)</f>
        <v>6533</v>
      </c>
      <c r="AP320" s="208">
        <f>SUM(AP321:AP327)/AO320</f>
        <v>86.175412521046994</v>
      </c>
      <c r="AQ320" s="206" t="e">
        <v>#N/A</v>
      </c>
      <c r="AR320" s="211">
        <f t="shared" ref="AR320" si="821">SUM(AR321:AR327)</f>
        <v>2</v>
      </c>
      <c r="AS320" s="208">
        <f>SUM(AS321:AS327)/AR320</f>
        <v>0</v>
      </c>
      <c r="AT320" s="206" t="e">
        <v>#N/A</v>
      </c>
      <c r="AU320" s="211">
        <f t="shared" ref="AU320" si="822">SUM(AU321:AU327)</f>
        <v>343</v>
      </c>
      <c r="AV320" s="208">
        <f>SUM(AV321:AV327)/AU320</f>
        <v>93.32148688046648</v>
      </c>
      <c r="AW320" s="206" t="e">
        <v>#N/A</v>
      </c>
      <c r="AX320" s="211">
        <f t="shared" ref="AX320" si="823">SUM(AX321:AX327)</f>
        <v>1</v>
      </c>
      <c r="AY320" s="208">
        <f>SUM(AY321:AY327)/AX320</f>
        <v>120</v>
      </c>
      <c r="AZ320" s="206" t="e">
        <v>#N/A</v>
      </c>
      <c r="BA320" s="211">
        <f t="shared" ref="BA320" si="824">SUM(BA321:BA327)</f>
        <v>11</v>
      </c>
      <c r="BB320" s="208">
        <f>SUM(BB321:BB327)/BA320</f>
        <v>95.874545454545469</v>
      </c>
      <c r="BC320" s="206" t="e">
        <v>#N/A</v>
      </c>
      <c r="BD320" s="211">
        <f t="shared" ref="BD320" si="825">SUM(BD321:BD327)</f>
        <v>0</v>
      </c>
      <c r="BE320" s="208">
        <v>0</v>
      </c>
      <c r="BF320" s="206" t="e">
        <v>#N/A</v>
      </c>
      <c r="BG320" s="211">
        <f t="shared" ref="BG320" si="826">SUM(BG321:BG327)</f>
        <v>2</v>
      </c>
      <c r="BH320" s="208">
        <f>SUM(BH321:BH327)/BG320</f>
        <v>102.9</v>
      </c>
      <c r="BI320" s="206" t="e">
        <v>#N/A</v>
      </c>
      <c r="BJ320" s="211">
        <f t="shared" ref="BJ320" si="827">SUM(BJ321:BJ327)</f>
        <v>0</v>
      </c>
      <c r="BK320" s="208">
        <v>0</v>
      </c>
      <c r="BL320" s="206" t="e">
        <v>#N/A</v>
      </c>
      <c r="BM320" s="206">
        <f>SUM(BM321:BM327)</f>
        <v>16439</v>
      </c>
      <c r="BN320" s="208">
        <f>SUM(BN321:BN327)/BM320</f>
        <v>77.644294665125614</v>
      </c>
      <c r="BO320" s="206" t="e">
        <v>#N/A</v>
      </c>
      <c r="BP320" s="206">
        <f>SUM(BP321:BP327)</f>
        <v>13</v>
      </c>
      <c r="BQ320" s="208">
        <f>SUM(BQ321:BQ327)/BP320</f>
        <v>78.469230769230776</v>
      </c>
      <c r="BR320" s="206" t="e">
        <v>#N/A</v>
      </c>
      <c r="BS320" s="206" t="e">
        <v>#N/A</v>
      </c>
      <c r="BT320" s="206" t="e">
        <v>#N/A</v>
      </c>
      <c r="BU320" s="206" t="e">
        <v>#N/A</v>
      </c>
      <c r="BV320" s="206" t="e">
        <v>#N/A</v>
      </c>
      <c r="BW320" s="206" t="e">
        <v>#N/A</v>
      </c>
      <c r="BX320" s="206" t="e">
        <v>#N/A</v>
      </c>
      <c r="BY320" s="206" t="e">
        <v>#N/A</v>
      </c>
      <c r="BZ320" s="206" t="e">
        <v>#N/A</v>
      </c>
      <c r="CA320" s="206" t="e">
        <v>#N/A</v>
      </c>
    </row>
    <row r="321" spans="2:79" x14ac:dyDescent="0.2">
      <c r="B321" s="185" t="s">
        <v>968</v>
      </c>
      <c r="C321" s="185" t="s">
        <v>969</v>
      </c>
      <c r="D321" s="186"/>
      <c r="E321" s="185" t="s">
        <v>970</v>
      </c>
      <c r="F321" s="180">
        <v>0</v>
      </c>
      <c r="G321" s="180">
        <v>0</v>
      </c>
      <c r="H321" s="180">
        <v>0</v>
      </c>
      <c r="I321" s="181">
        <f>VLOOKUP($B321,'[2]A - Dwelling Stock'!$B$13:$AH$463,32,FALSE)</f>
        <v>0</v>
      </c>
      <c r="J321" s="182">
        <f t="shared" ref="J321:J327" si="828">I321*H321</f>
        <v>0</v>
      </c>
      <c r="K321" s="180">
        <v>0</v>
      </c>
      <c r="L321" s="182">
        <f>VLOOKUP($C321,'[2]A - Dwelling Stock'!$C$13:$AH$463,32,FALSE)</f>
        <v>0</v>
      </c>
      <c r="M321" s="182">
        <f t="shared" si="813"/>
        <v>0</v>
      </c>
      <c r="N321" s="183">
        <v>0</v>
      </c>
      <c r="O321" s="181">
        <f>VLOOKUP($B321,'[2]A - Dwelling Stock'!$B$13:$AH$463,32,FALSE)</f>
        <v>0</v>
      </c>
      <c r="P321" s="182">
        <f t="shared" ref="P321:P327" si="829">O321*N321</f>
        <v>0</v>
      </c>
      <c r="Q321" s="180">
        <v>0</v>
      </c>
      <c r="R321" s="182">
        <f>VLOOKUP($C321,'[2]A - Dwelling Stock'!$C$13:$AH$463,32,FALSE)</f>
        <v>0</v>
      </c>
      <c r="S321" s="182">
        <f t="shared" ref="S321:S384" si="830">R321*Q321</f>
        <v>0</v>
      </c>
      <c r="T321" s="182">
        <f t="shared" ref="T321" si="831">IF(O321=0,0,((O321*P321)+(R321*S321))/(O321+R321))</f>
        <v>0</v>
      </c>
      <c r="U321" s="184">
        <f t="shared" ref="U321:U327" si="832">IF(O321=0,0,T321/(O321+R321))</f>
        <v>0</v>
      </c>
      <c r="V321" s="183">
        <v>0</v>
      </c>
      <c r="W321" s="182">
        <v>0</v>
      </c>
      <c r="X321" s="182">
        <f t="shared" ref="X321:X327" si="833">W321*V321</f>
        <v>0</v>
      </c>
      <c r="Y321" s="180">
        <v>0</v>
      </c>
      <c r="Z321" s="180">
        <v>0</v>
      </c>
      <c r="AA321" s="182">
        <f t="shared" ref="AA321:AA327" si="834">Z321*Y321</f>
        <v>0</v>
      </c>
      <c r="AB321" s="180">
        <v>0</v>
      </c>
      <c r="AC321" s="180">
        <v>0</v>
      </c>
      <c r="AD321" s="182">
        <f t="shared" ref="AD321:AD327" si="835">AC321*AB321</f>
        <v>0</v>
      </c>
      <c r="AE321" s="180">
        <v>0</v>
      </c>
      <c r="AF321" s="180">
        <v>0</v>
      </c>
      <c r="AG321" s="182">
        <f t="shared" ref="AG321:AG327" si="836">AF321*AE321</f>
        <v>0</v>
      </c>
      <c r="AH321" s="180">
        <v>0</v>
      </c>
      <c r="AI321" s="180">
        <v>0</v>
      </c>
      <c r="AJ321" s="182">
        <f t="shared" ref="AJ321:AJ327" si="837">AI321*AH321</f>
        <v>0</v>
      </c>
      <c r="AK321" s="180">
        <v>0</v>
      </c>
      <c r="AL321" s="180">
        <v>0</v>
      </c>
      <c r="AM321" s="182">
        <f t="shared" ref="AM321:AM327" si="838">AL321*AK321</f>
        <v>0</v>
      </c>
      <c r="AN321" s="180">
        <v>0</v>
      </c>
      <c r="AO321" s="180">
        <v>0</v>
      </c>
      <c r="AP321" s="182">
        <f t="shared" ref="AP321:AP327" si="839">AO321*AN321</f>
        <v>0</v>
      </c>
      <c r="AQ321" s="180">
        <v>0</v>
      </c>
      <c r="AR321" s="180">
        <v>0</v>
      </c>
      <c r="AS321" s="182">
        <f t="shared" ref="AS321:AS327" si="840">AR321*AQ321</f>
        <v>0</v>
      </c>
      <c r="AT321" s="180">
        <v>0</v>
      </c>
      <c r="AU321" s="180">
        <v>0</v>
      </c>
      <c r="AV321" s="182">
        <f t="shared" ref="AV321:AV327" si="841">AU321*AT321</f>
        <v>0</v>
      </c>
      <c r="AW321" s="180">
        <v>0</v>
      </c>
      <c r="AX321" s="180">
        <v>0</v>
      </c>
      <c r="AY321" s="182">
        <f t="shared" ref="AY321:AY327" si="842">AX321*AW321</f>
        <v>0</v>
      </c>
      <c r="AZ321" s="180">
        <v>0</v>
      </c>
      <c r="BA321" s="180">
        <v>0</v>
      </c>
      <c r="BB321" s="182">
        <f t="shared" ref="BB321:BB327" si="843">BA321*AZ321</f>
        <v>0</v>
      </c>
      <c r="BC321" s="180">
        <v>0</v>
      </c>
      <c r="BD321" s="180">
        <v>0</v>
      </c>
      <c r="BE321" s="182">
        <f t="shared" ref="BE321:BE327" si="844">BD321*BC321</f>
        <v>0</v>
      </c>
      <c r="BF321" s="180">
        <v>0</v>
      </c>
      <c r="BG321" s="180">
        <v>0</v>
      </c>
      <c r="BH321" s="182">
        <f t="shared" ref="BH321:BH327" si="845">BG321*BF321</f>
        <v>0</v>
      </c>
      <c r="BI321" s="180">
        <v>0</v>
      </c>
      <c r="BJ321" s="180">
        <v>0</v>
      </c>
      <c r="BK321" s="182">
        <f t="shared" ref="BK321:BK327" si="846">BJ321*BI321</f>
        <v>0</v>
      </c>
      <c r="BL321" s="180">
        <v>0</v>
      </c>
      <c r="BM321" s="180">
        <f t="shared" ref="BM321:BM327" si="847">SUM(W321,AC321,AI321,AO321,AU321,BA321,BG321)</f>
        <v>0</v>
      </c>
      <c r="BN321" s="182">
        <f t="shared" ref="BN321:BN327" si="848">BM321*BL321</f>
        <v>0</v>
      </c>
      <c r="BO321" s="180">
        <v>0</v>
      </c>
      <c r="BP321" s="180">
        <f t="shared" ref="BP321:BP327" si="849">SUM(Z321,AF321,AL321,AR321,AX321,BD321,BJ321)</f>
        <v>0</v>
      </c>
      <c r="BQ321" s="182">
        <f t="shared" ref="BQ321:BQ327" si="850">BP321*BO321</f>
        <v>0</v>
      </c>
      <c r="BR321" s="180">
        <v>0</v>
      </c>
      <c r="BS321" s="180">
        <v>0</v>
      </c>
      <c r="BT321" s="180">
        <v>0</v>
      </c>
      <c r="BU321" s="180">
        <v>0</v>
      </c>
      <c r="BV321" s="180">
        <v>0</v>
      </c>
      <c r="BW321" s="180">
        <v>0</v>
      </c>
      <c r="BX321" s="180">
        <v>0</v>
      </c>
      <c r="BY321" s="180">
        <v>0</v>
      </c>
      <c r="BZ321" s="180">
        <v>0</v>
      </c>
      <c r="CA321" s="180">
        <v>0</v>
      </c>
    </row>
    <row r="322" spans="2:79" x14ac:dyDescent="0.2">
      <c r="B322" s="185" t="s">
        <v>971</v>
      </c>
      <c r="C322" s="185" t="s">
        <v>972</v>
      </c>
      <c r="D322" s="186"/>
      <c r="E322" s="185" t="s">
        <v>973</v>
      </c>
      <c r="F322" s="180">
        <v>48</v>
      </c>
      <c r="G322" s="180">
        <v>0</v>
      </c>
      <c r="H322" s="180">
        <v>81.180000000000007</v>
      </c>
      <c r="I322" s="181">
        <f>VLOOKUP($B322,'[2]A - Dwelling Stock'!$B$13:$AH$463,32,FALSE)</f>
        <v>5698</v>
      </c>
      <c r="J322" s="182">
        <f t="shared" si="828"/>
        <v>462563.64</v>
      </c>
      <c r="K322" s="180">
        <v>0</v>
      </c>
      <c r="L322" s="182">
        <f>VLOOKUP($C322,'[2]A - Dwelling Stock'!$C$13:$AH$463,32,FALSE)</f>
        <v>0</v>
      </c>
      <c r="M322" s="182">
        <f t="shared" si="813"/>
        <v>0</v>
      </c>
      <c r="N322" s="183">
        <v>74.94</v>
      </c>
      <c r="O322" s="181">
        <f>VLOOKUP($B322,'[2]A - Dwelling Stock'!$B$13:$AH$463,32,FALSE)</f>
        <v>5698</v>
      </c>
      <c r="P322" s="182">
        <f t="shared" si="829"/>
        <v>427008.12</v>
      </c>
      <c r="Q322" s="180">
        <v>0</v>
      </c>
      <c r="R322" s="182">
        <f>VLOOKUP($C322,'[2]A - Dwelling Stock'!$C$13:$AH$463,32,FALSE)</f>
        <v>0</v>
      </c>
      <c r="S322" s="182">
        <f t="shared" si="830"/>
        <v>0</v>
      </c>
      <c r="T322" s="182">
        <f t="shared" ref="T322:T327" si="851">IF(O322=0,0,(P322+S322))</f>
        <v>427008.12</v>
      </c>
      <c r="U322" s="184">
        <f t="shared" si="832"/>
        <v>74.94</v>
      </c>
      <c r="V322" s="183">
        <v>52.49</v>
      </c>
      <c r="W322" s="182">
        <v>317</v>
      </c>
      <c r="X322" s="182">
        <f t="shared" si="833"/>
        <v>16639.330000000002</v>
      </c>
      <c r="Y322" s="180">
        <v>0</v>
      </c>
      <c r="Z322" s="180">
        <v>0</v>
      </c>
      <c r="AA322" s="182">
        <f t="shared" si="834"/>
        <v>0</v>
      </c>
      <c r="AB322" s="180">
        <v>67.260000000000005</v>
      </c>
      <c r="AC322" s="180">
        <v>2306</v>
      </c>
      <c r="AD322" s="182">
        <f t="shared" si="835"/>
        <v>155101.56</v>
      </c>
      <c r="AE322" s="180">
        <v>0</v>
      </c>
      <c r="AF322" s="180">
        <v>0</v>
      </c>
      <c r="AG322" s="182">
        <f t="shared" si="836"/>
        <v>0</v>
      </c>
      <c r="AH322" s="180">
        <v>75.58</v>
      </c>
      <c r="AI322" s="180">
        <v>846</v>
      </c>
      <c r="AJ322" s="182">
        <f t="shared" si="837"/>
        <v>63940.68</v>
      </c>
      <c r="AK322" s="180">
        <v>0</v>
      </c>
      <c r="AL322" s="180">
        <v>0</v>
      </c>
      <c r="AM322" s="182">
        <f t="shared" si="838"/>
        <v>0</v>
      </c>
      <c r="AN322" s="180">
        <v>85.3</v>
      </c>
      <c r="AO322" s="180">
        <v>2095</v>
      </c>
      <c r="AP322" s="182">
        <f t="shared" si="839"/>
        <v>178703.5</v>
      </c>
      <c r="AQ322" s="180">
        <v>0</v>
      </c>
      <c r="AR322" s="180">
        <v>0</v>
      </c>
      <c r="AS322" s="182">
        <f t="shared" si="840"/>
        <v>0</v>
      </c>
      <c r="AT322" s="180">
        <v>93.56</v>
      </c>
      <c r="AU322" s="180">
        <v>129</v>
      </c>
      <c r="AV322" s="182">
        <f t="shared" si="841"/>
        <v>12069.24</v>
      </c>
      <c r="AW322" s="180">
        <v>0</v>
      </c>
      <c r="AX322" s="180">
        <v>0</v>
      </c>
      <c r="AY322" s="182">
        <f t="shared" si="842"/>
        <v>0</v>
      </c>
      <c r="AZ322" s="180">
        <v>94.11</v>
      </c>
      <c r="BA322" s="180">
        <v>3</v>
      </c>
      <c r="BB322" s="182">
        <f t="shared" si="843"/>
        <v>282.33</v>
      </c>
      <c r="BC322" s="180">
        <v>0</v>
      </c>
      <c r="BD322" s="180">
        <v>0</v>
      </c>
      <c r="BE322" s="182">
        <f t="shared" si="844"/>
        <v>0</v>
      </c>
      <c r="BF322" s="180">
        <v>102.9</v>
      </c>
      <c r="BG322" s="180">
        <v>2</v>
      </c>
      <c r="BH322" s="182">
        <f t="shared" si="845"/>
        <v>205.8</v>
      </c>
      <c r="BI322" s="180">
        <v>0</v>
      </c>
      <c r="BJ322" s="180">
        <v>0</v>
      </c>
      <c r="BK322" s="182">
        <f t="shared" si="846"/>
        <v>0</v>
      </c>
      <c r="BL322" s="180">
        <v>74.94</v>
      </c>
      <c r="BM322" s="180">
        <f t="shared" si="847"/>
        <v>5698</v>
      </c>
      <c r="BN322" s="182">
        <f t="shared" si="848"/>
        <v>427008.12</v>
      </c>
      <c r="BO322" s="180">
        <v>0</v>
      </c>
      <c r="BP322" s="180">
        <f t="shared" si="849"/>
        <v>0</v>
      </c>
      <c r="BQ322" s="182">
        <f t="shared" si="850"/>
        <v>0</v>
      </c>
      <c r="BR322" s="180">
        <v>475792.44</v>
      </c>
      <c r="BS322" s="180">
        <v>475556.36</v>
      </c>
      <c r="BT322" s="188">
        <v>-33333</v>
      </c>
      <c r="BU322" s="180">
        <v>159066</v>
      </c>
      <c r="BV322" s="180">
        <v>23949894.539999999</v>
      </c>
      <c r="BW322" s="180">
        <v>131667.60999999999</v>
      </c>
      <c r="BX322" s="180">
        <v>601610.32999999996</v>
      </c>
      <c r="BY322" s="180">
        <v>23216617</v>
      </c>
      <c r="BZ322" s="180">
        <v>4</v>
      </c>
      <c r="CA322" s="188">
        <v>-33333</v>
      </c>
    </row>
    <row r="323" spans="2:79" x14ac:dyDescent="0.2">
      <c r="B323" s="185" t="s">
        <v>974</v>
      </c>
      <c r="C323" s="185" t="s">
        <v>975</v>
      </c>
      <c r="D323" s="186"/>
      <c r="E323" s="185" t="s">
        <v>976</v>
      </c>
      <c r="F323" s="180">
        <v>0</v>
      </c>
      <c r="G323" s="180">
        <v>0</v>
      </c>
      <c r="H323" s="180">
        <v>0</v>
      </c>
      <c r="I323" s="181">
        <f>VLOOKUP($B323,'[2]A - Dwelling Stock'!$B$13:$AH$463,32,FALSE)</f>
        <v>0</v>
      </c>
      <c r="J323" s="182">
        <f t="shared" si="828"/>
        <v>0</v>
      </c>
      <c r="K323" s="180">
        <v>0</v>
      </c>
      <c r="L323" s="182">
        <f>VLOOKUP($C323,'[2]A - Dwelling Stock'!$C$13:$AH$463,32,FALSE)</f>
        <v>0</v>
      </c>
      <c r="M323" s="182">
        <f t="shared" si="813"/>
        <v>0</v>
      </c>
      <c r="N323" s="183">
        <v>0</v>
      </c>
      <c r="O323" s="181">
        <f>VLOOKUP($B323,'[2]A - Dwelling Stock'!$B$13:$AH$463,32,FALSE)</f>
        <v>0</v>
      </c>
      <c r="P323" s="182">
        <f t="shared" si="829"/>
        <v>0</v>
      </c>
      <c r="Q323" s="180">
        <v>0</v>
      </c>
      <c r="R323" s="182">
        <f>VLOOKUP($C323,'[2]A - Dwelling Stock'!$C$13:$AH$463,32,FALSE)</f>
        <v>0</v>
      </c>
      <c r="S323" s="182">
        <f t="shared" si="830"/>
        <v>0</v>
      </c>
      <c r="T323" s="182">
        <f t="shared" si="851"/>
        <v>0</v>
      </c>
      <c r="U323" s="184">
        <f t="shared" si="832"/>
        <v>0</v>
      </c>
      <c r="V323" s="183">
        <v>0</v>
      </c>
      <c r="W323" s="182">
        <v>0</v>
      </c>
      <c r="X323" s="182">
        <f t="shared" si="833"/>
        <v>0</v>
      </c>
      <c r="Y323" s="180">
        <v>0</v>
      </c>
      <c r="Z323" s="180">
        <v>0</v>
      </c>
      <c r="AA323" s="182">
        <f t="shared" si="834"/>
        <v>0</v>
      </c>
      <c r="AB323" s="180">
        <v>0</v>
      </c>
      <c r="AC323" s="180">
        <v>0</v>
      </c>
      <c r="AD323" s="182">
        <f t="shared" si="835"/>
        <v>0</v>
      </c>
      <c r="AE323" s="180">
        <v>0</v>
      </c>
      <c r="AF323" s="180">
        <v>0</v>
      </c>
      <c r="AG323" s="182">
        <f t="shared" si="836"/>
        <v>0</v>
      </c>
      <c r="AH323" s="180">
        <v>0</v>
      </c>
      <c r="AI323" s="180">
        <v>0</v>
      </c>
      <c r="AJ323" s="182">
        <f t="shared" si="837"/>
        <v>0</v>
      </c>
      <c r="AK323" s="180">
        <v>0</v>
      </c>
      <c r="AL323" s="180">
        <v>0</v>
      </c>
      <c r="AM323" s="182">
        <f t="shared" si="838"/>
        <v>0</v>
      </c>
      <c r="AN323" s="180">
        <v>0</v>
      </c>
      <c r="AO323" s="180">
        <v>0</v>
      </c>
      <c r="AP323" s="182">
        <f t="shared" si="839"/>
        <v>0</v>
      </c>
      <c r="AQ323" s="180">
        <v>0</v>
      </c>
      <c r="AR323" s="180">
        <v>0</v>
      </c>
      <c r="AS323" s="182">
        <f t="shared" si="840"/>
        <v>0</v>
      </c>
      <c r="AT323" s="180">
        <v>0</v>
      </c>
      <c r="AU323" s="180">
        <v>0</v>
      </c>
      <c r="AV323" s="182">
        <f t="shared" si="841"/>
        <v>0</v>
      </c>
      <c r="AW323" s="180">
        <v>0</v>
      </c>
      <c r="AX323" s="180">
        <v>0</v>
      </c>
      <c r="AY323" s="182">
        <f t="shared" si="842"/>
        <v>0</v>
      </c>
      <c r="AZ323" s="180">
        <v>0</v>
      </c>
      <c r="BA323" s="180">
        <v>0</v>
      </c>
      <c r="BB323" s="182">
        <f t="shared" si="843"/>
        <v>0</v>
      </c>
      <c r="BC323" s="180">
        <v>0</v>
      </c>
      <c r="BD323" s="180">
        <v>0</v>
      </c>
      <c r="BE323" s="182">
        <f t="shared" si="844"/>
        <v>0</v>
      </c>
      <c r="BF323" s="180">
        <v>0</v>
      </c>
      <c r="BG323" s="180">
        <v>0</v>
      </c>
      <c r="BH323" s="182">
        <f t="shared" si="845"/>
        <v>0</v>
      </c>
      <c r="BI323" s="180">
        <v>0</v>
      </c>
      <c r="BJ323" s="180">
        <v>0</v>
      </c>
      <c r="BK323" s="182">
        <f t="shared" si="846"/>
        <v>0</v>
      </c>
      <c r="BL323" s="180">
        <v>0</v>
      </c>
      <c r="BM323" s="180">
        <f t="shared" si="847"/>
        <v>0</v>
      </c>
      <c r="BN323" s="182">
        <f t="shared" si="848"/>
        <v>0</v>
      </c>
      <c r="BO323" s="180">
        <v>0</v>
      </c>
      <c r="BP323" s="180">
        <f t="shared" si="849"/>
        <v>0</v>
      </c>
      <c r="BQ323" s="182">
        <f t="shared" si="850"/>
        <v>0</v>
      </c>
      <c r="BR323" s="180">
        <v>0</v>
      </c>
      <c r="BS323" s="180">
        <v>0</v>
      </c>
      <c r="BT323" s="180">
        <v>0</v>
      </c>
      <c r="BU323" s="180">
        <v>0</v>
      </c>
      <c r="BV323" s="180">
        <v>0</v>
      </c>
      <c r="BW323" s="180">
        <v>0</v>
      </c>
      <c r="BX323" s="180">
        <v>0</v>
      </c>
      <c r="BY323" s="180">
        <v>0</v>
      </c>
      <c r="BZ323" s="180">
        <v>0</v>
      </c>
      <c r="CA323" s="180">
        <v>0</v>
      </c>
    </row>
    <row r="324" spans="2:79" x14ac:dyDescent="0.2">
      <c r="B324" s="185" t="s">
        <v>977</v>
      </c>
      <c r="C324" s="185" t="s">
        <v>978</v>
      </c>
      <c r="D324" s="186"/>
      <c r="E324" s="185" t="s">
        <v>979</v>
      </c>
      <c r="F324" s="180">
        <v>52</v>
      </c>
      <c r="G324" s="180">
        <v>52</v>
      </c>
      <c r="H324" s="180">
        <v>80.11</v>
      </c>
      <c r="I324" s="181">
        <f>VLOOKUP($B324,'[2]A - Dwelling Stock'!$B$13:$AH$463,32,FALSE)</f>
        <v>3352</v>
      </c>
      <c r="J324" s="182">
        <f t="shared" si="828"/>
        <v>268528.71999999997</v>
      </c>
      <c r="K324" s="180">
        <v>101.26</v>
      </c>
      <c r="L324" s="182">
        <f>VLOOKUP($C324,'[2]A - Dwelling Stock'!$C$13:$AH$463,32,FALSE)</f>
        <v>2</v>
      </c>
      <c r="M324" s="182">
        <f t="shared" si="813"/>
        <v>202.52</v>
      </c>
      <c r="N324" s="183">
        <v>80.11</v>
      </c>
      <c r="O324" s="181">
        <f>VLOOKUP($B324,'[2]A - Dwelling Stock'!$B$13:$AH$463,32,FALSE)</f>
        <v>3352</v>
      </c>
      <c r="P324" s="182">
        <f t="shared" si="829"/>
        <v>268528.71999999997</v>
      </c>
      <c r="Q324" s="180">
        <v>101.26</v>
      </c>
      <c r="R324" s="182">
        <f>VLOOKUP($C324,'[2]A - Dwelling Stock'!$C$13:$AH$463,32,FALSE)</f>
        <v>2</v>
      </c>
      <c r="S324" s="182">
        <f t="shared" si="830"/>
        <v>202.52</v>
      </c>
      <c r="T324" s="182">
        <f t="shared" si="851"/>
        <v>268731.24</v>
      </c>
      <c r="U324" s="184">
        <f t="shared" si="832"/>
        <v>80.122611806797849</v>
      </c>
      <c r="V324" s="183">
        <v>59.88</v>
      </c>
      <c r="W324" s="182">
        <v>97</v>
      </c>
      <c r="X324" s="182">
        <f t="shared" si="833"/>
        <v>5808.3600000000006</v>
      </c>
      <c r="Y324" s="180">
        <v>0</v>
      </c>
      <c r="Z324" s="180">
        <v>0</v>
      </c>
      <c r="AA324" s="182">
        <f t="shared" si="834"/>
        <v>0</v>
      </c>
      <c r="AB324" s="180">
        <v>71.680000000000007</v>
      </c>
      <c r="AC324" s="180">
        <v>753</v>
      </c>
      <c r="AD324" s="182">
        <f t="shared" si="835"/>
        <v>53975.040000000008</v>
      </c>
      <c r="AE324" s="180">
        <v>0</v>
      </c>
      <c r="AF324" s="180">
        <v>0</v>
      </c>
      <c r="AG324" s="182">
        <f t="shared" si="836"/>
        <v>0</v>
      </c>
      <c r="AH324" s="180">
        <v>79.83</v>
      </c>
      <c r="AI324" s="180">
        <v>1141</v>
      </c>
      <c r="AJ324" s="182">
        <f t="shared" si="837"/>
        <v>91086.03</v>
      </c>
      <c r="AK324" s="180">
        <v>0</v>
      </c>
      <c r="AL324" s="180">
        <v>0</v>
      </c>
      <c r="AM324" s="182">
        <f t="shared" si="838"/>
        <v>0</v>
      </c>
      <c r="AN324" s="180">
        <v>85.07</v>
      </c>
      <c r="AO324" s="180">
        <v>1301</v>
      </c>
      <c r="AP324" s="182">
        <f t="shared" si="839"/>
        <v>110676.06999999999</v>
      </c>
      <c r="AQ324" s="180">
        <v>0</v>
      </c>
      <c r="AR324" s="180">
        <v>2</v>
      </c>
      <c r="AS324" s="182">
        <f t="shared" si="840"/>
        <v>0</v>
      </c>
      <c r="AT324" s="180">
        <v>87.15</v>
      </c>
      <c r="AU324" s="180">
        <v>17</v>
      </c>
      <c r="AV324" s="182">
        <f t="shared" si="841"/>
        <v>1481.5500000000002</v>
      </c>
      <c r="AW324" s="180">
        <v>0</v>
      </c>
      <c r="AX324" s="180">
        <v>0</v>
      </c>
      <c r="AY324" s="182">
        <f t="shared" si="842"/>
        <v>0</v>
      </c>
      <c r="AZ324" s="180">
        <v>88.28</v>
      </c>
      <c r="BA324" s="180">
        <v>3</v>
      </c>
      <c r="BB324" s="182">
        <f t="shared" si="843"/>
        <v>264.84000000000003</v>
      </c>
      <c r="BC324" s="180">
        <v>0</v>
      </c>
      <c r="BD324" s="180">
        <v>0</v>
      </c>
      <c r="BE324" s="182">
        <f t="shared" si="844"/>
        <v>0</v>
      </c>
      <c r="BF324" s="180">
        <v>0</v>
      </c>
      <c r="BG324" s="180">
        <v>0</v>
      </c>
      <c r="BH324" s="182">
        <f t="shared" si="845"/>
        <v>0</v>
      </c>
      <c r="BI324" s="180">
        <v>0</v>
      </c>
      <c r="BJ324" s="180">
        <v>0</v>
      </c>
      <c r="BK324" s="182">
        <f t="shared" si="846"/>
        <v>0</v>
      </c>
      <c r="BL324" s="180">
        <v>80.11</v>
      </c>
      <c r="BM324" s="180">
        <f t="shared" si="847"/>
        <v>3312</v>
      </c>
      <c r="BN324" s="182">
        <f t="shared" si="848"/>
        <v>265324.32</v>
      </c>
      <c r="BO324" s="180">
        <v>0</v>
      </c>
      <c r="BP324" s="180">
        <f t="shared" si="849"/>
        <v>2</v>
      </c>
      <c r="BQ324" s="182">
        <f t="shared" si="850"/>
        <v>0</v>
      </c>
      <c r="BR324" s="180">
        <v>552559.09</v>
      </c>
      <c r="BS324" s="180">
        <v>138435.25</v>
      </c>
      <c r="BT324" s="180">
        <v>490729</v>
      </c>
      <c r="BU324" s="180">
        <v>13946</v>
      </c>
      <c r="BV324" s="180">
        <v>13944990.210000001</v>
      </c>
      <c r="BW324" s="180">
        <v>0</v>
      </c>
      <c r="BX324" s="180">
        <v>336412.78</v>
      </c>
      <c r="BY324" s="180">
        <v>13608577</v>
      </c>
      <c r="BZ324" s="180">
        <v>5</v>
      </c>
      <c r="CA324" s="180">
        <v>96.4</v>
      </c>
    </row>
    <row r="325" spans="2:79" x14ac:dyDescent="0.2">
      <c r="B325" s="185" t="s">
        <v>980</v>
      </c>
      <c r="C325" s="185" t="s">
        <v>981</v>
      </c>
      <c r="D325" s="186"/>
      <c r="E325" s="185" t="s">
        <v>982</v>
      </c>
      <c r="F325" s="180">
        <v>52</v>
      </c>
      <c r="G325" s="180">
        <v>52</v>
      </c>
      <c r="H325" s="180">
        <v>76.88</v>
      </c>
      <c r="I325" s="181">
        <f>VLOOKUP($B325,'[2]A - Dwelling Stock'!$B$13:$AH$463,32,FALSE)</f>
        <v>1842</v>
      </c>
      <c r="J325" s="182">
        <f t="shared" si="828"/>
        <v>141612.96</v>
      </c>
      <c r="K325" s="180">
        <v>90.01</v>
      </c>
      <c r="L325" s="182">
        <f>VLOOKUP($C325,'[2]A - Dwelling Stock'!$C$13:$AH$463,32,FALSE)</f>
        <v>10</v>
      </c>
      <c r="M325" s="182">
        <f t="shared" si="813"/>
        <v>900.1</v>
      </c>
      <c r="N325" s="183">
        <v>76.88</v>
      </c>
      <c r="O325" s="181">
        <f>VLOOKUP($B325,'[2]A - Dwelling Stock'!$B$13:$AH$463,32,FALSE)</f>
        <v>1842</v>
      </c>
      <c r="P325" s="182">
        <f t="shared" si="829"/>
        <v>141612.96</v>
      </c>
      <c r="Q325" s="180">
        <v>90.01</v>
      </c>
      <c r="R325" s="182">
        <f>VLOOKUP($C325,'[2]A - Dwelling Stock'!$C$13:$AH$463,32,FALSE)</f>
        <v>10</v>
      </c>
      <c r="S325" s="182">
        <f t="shared" si="830"/>
        <v>900.1</v>
      </c>
      <c r="T325" s="182">
        <f t="shared" si="851"/>
        <v>142513.06</v>
      </c>
      <c r="U325" s="184">
        <f t="shared" si="832"/>
        <v>76.950896328293737</v>
      </c>
      <c r="V325" s="183">
        <v>54.15</v>
      </c>
      <c r="W325" s="182">
        <v>26</v>
      </c>
      <c r="X325" s="182">
        <f t="shared" si="833"/>
        <v>1407.8999999999999</v>
      </c>
      <c r="Y325" s="180">
        <v>0</v>
      </c>
      <c r="Z325" s="180">
        <v>0</v>
      </c>
      <c r="AA325" s="182">
        <f t="shared" si="834"/>
        <v>0</v>
      </c>
      <c r="AB325" s="180">
        <v>66.77</v>
      </c>
      <c r="AC325" s="180">
        <v>587</v>
      </c>
      <c r="AD325" s="182">
        <f t="shared" si="835"/>
        <v>39193.99</v>
      </c>
      <c r="AE325" s="180">
        <v>0</v>
      </c>
      <c r="AF325" s="180">
        <v>0</v>
      </c>
      <c r="AG325" s="182">
        <f t="shared" si="836"/>
        <v>0</v>
      </c>
      <c r="AH325" s="180">
        <v>77.42</v>
      </c>
      <c r="AI325" s="180">
        <v>565</v>
      </c>
      <c r="AJ325" s="182">
        <f t="shared" si="837"/>
        <v>43742.3</v>
      </c>
      <c r="AK325" s="180">
        <v>90.01</v>
      </c>
      <c r="AL325" s="180">
        <v>10</v>
      </c>
      <c r="AM325" s="182">
        <f t="shared" si="838"/>
        <v>900.1</v>
      </c>
      <c r="AN325" s="180">
        <v>85.72</v>
      </c>
      <c r="AO325" s="180">
        <v>623</v>
      </c>
      <c r="AP325" s="182">
        <f t="shared" si="839"/>
        <v>53403.56</v>
      </c>
      <c r="AQ325" s="180">
        <v>0</v>
      </c>
      <c r="AR325" s="180">
        <v>0</v>
      </c>
      <c r="AS325" s="182">
        <f t="shared" si="840"/>
        <v>0</v>
      </c>
      <c r="AT325" s="180">
        <v>94.14</v>
      </c>
      <c r="AU325" s="180">
        <v>41</v>
      </c>
      <c r="AV325" s="182">
        <f t="shared" si="841"/>
        <v>3859.7400000000002</v>
      </c>
      <c r="AW325" s="180">
        <v>0</v>
      </c>
      <c r="AX325" s="180">
        <v>0</v>
      </c>
      <c r="AY325" s="182">
        <f t="shared" si="842"/>
        <v>0</v>
      </c>
      <c r="AZ325" s="180">
        <v>0</v>
      </c>
      <c r="BA325" s="180">
        <v>0</v>
      </c>
      <c r="BB325" s="182">
        <f t="shared" si="843"/>
        <v>0</v>
      </c>
      <c r="BC325" s="180">
        <v>0</v>
      </c>
      <c r="BD325" s="180">
        <v>0</v>
      </c>
      <c r="BE325" s="182">
        <f t="shared" si="844"/>
        <v>0</v>
      </c>
      <c r="BF325" s="180">
        <v>0</v>
      </c>
      <c r="BG325" s="180">
        <v>0</v>
      </c>
      <c r="BH325" s="182">
        <f t="shared" si="845"/>
        <v>0</v>
      </c>
      <c r="BI325" s="180">
        <v>0</v>
      </c>
      <c r="BJ325" s="180">
        <v>0</v>
      </c>
      <c r="BK325" s="182">
        <f t="shared" si="846"/>
        <v>0</v>
      </c>
      <c r="BL325" s="180">
        <v>76.88</v>
      </c>
      <c r="BM325" s="180">
        <f t="shared" si="847"/>
        <v>1842</v>
      </c>
      <c r="BN325" s="182">
        <f t="shared" si="848"/>
        <v>141612.96</v>
      </c>
      <c r="BO325" s="180">
        <v>90.01</v>
      </c>
      <c r="BP325" s="180">
        <f t="shared" si="849"/>
        <v>10</v>
      </c>
      <c r="BQ325" s="182">
        <f t="shared" si="850"/>
        <v>900.1</v>
      </c>
      <c r="BR325" s="180">
        <v>272716.98</v>
      </c>
      <c r="BS325" s="180">
        <v>200291.1</v>
      </c>
      <c r="BT325" s="180">
        <v>104695</v>
      </c>
      <c r="BU325" s="180">
        <v>85605</v>
      </c>
      <c r="BV325" s="180">
        <v>7341345.4900000002</v>
      </c>
      <c r="BW325" s="180">
        <v>52169.85</v>
      </c>
      <c r="BX325" s="180">
        <v>140366.37</v>
      </c>
      <c r="BY325" s="180">
        <v>7148809</v>
      </c>
      <c r="BZ325" s="180">
        <v>6.4</v>
      </c>
      <c r="CA325" s="180">
        <v>98.5</v>
      </c>
    </row>
    <row r="326" spans="2:79" x14ac:dyDescent="0.2">
      <c r="B326" s="185" t="s">
        <v>983</v>
      </c>
      <c r="C326" s="185" t="s">
        <v>984</v>
      </c>
      <c r="D326" s="186"/>
      <c r="E326" s="185" t="s">
        <v>985</v>
      </c>
      <c r="F326" s="180">
        <v>50</v>
      </c>
      <c r="G326" s="180">
        <v>0</v>
      </c>
      <c r="H326" s="180">
        <v>82.75</v>
      </c>
      <c r="I326" s="181">
        <f>VLOOKUP($B326,'[2]A - Dwelling Stock'!$B$13:$AH$463,32,FALSE)</f>
        <v>4354</v>
      </c>
      <c r="J326" s="182">
        <f t="shared" si="828"/>
        <v>360293.5</v>
      </c>
      <c r="K326" s="180">
        <v>0</v>
      </c>
      <c r="L326" s="182">
        <f>VLOOKUP($C326,'[2]A - Dwelling Stock'!$C$13:$AH$463,32,FALSE)</f>
        <v>0</v>
      </c>
      <c r="M326" s="182">
        <f t="shared" si="813"/>
        <v>0</v>
      </c>
      <c r="N326" s="183">
        <v>79.569999999999993</v>
      </c>
      <c r="O326" s="181">
        <f>VLOOKUP($B326,'[2]A - Dwelling Stock'!$B$13:$AH$463,32,FALSE)</f>
        <v>4354</v>
      </c>
      <c r="P326" s="182">
        <f t="shared" si="829"/>
        <v>346447.77999999997</v>
      </c>
      <c r="Q326" s="180">
        <v>0</v>
      </c>
      <c r="R326" s="182">
        <f>VLOOKUP($C326,'[2]A - Dwelling Stock'!$C$13:$AH$463,32,FALSE)</f>
        <v>0</v>
      </c>
      <c r="S326" s="182">
        <f t="shared" si="830"/>
        <v>0</v>
      </c>
      <c r="T326" s="182">
        <f t="shared" si="851"/>
        <v>346447.77999999997</v>
      </c>
      <c r="U326" s="184">
        <f t="shared" si="832"/>
        <v>79.569999999999993</v>
      </c>
      <c r="V326" s="183">
        <v>55.03</v>
      </c>
      <c r="W326" s="182">
        <v>90</v>
      </c>
      <c r="X326" s="182">
        <f t="shared" si="833"/>
        <v>4952.7</v>
      </c>
      <c r="Y326" s="180">
        <v>0</v>
      </c>
      <c r="Z326" s="180">
        <v>0</v>
      </c>
      <c r="AA326" s="182">
        <f t="shared" si="834"/>
        <v>0</v>
      </c>
      <c r="AB326" s="180">
        <v>62.37</v>
      </c>
      <c r="AC326" s="180">
        <v>880</v>
      </c>
      <c r="AD326" s="182">
        <f t="shared" si="835"/>
        <v>54885.599999999999</v>
      </c>
      <c r="AE326" s="180">
        <v>0</v>
      </c>
      <c r="AF326" s="180">
        <v>0</v>
      </c>
      <c r="AG326" s="182">
        <f t="shared" si="836"/>
        <v>0</v>
      </c>
      <c r="AH326" s="180">
        <v>76.41</v>
      </c>
      <c r="AI326" s="180">
        <v>1214</v>
      </c>
      <c r="AJ326" s="182">
        <f t="shared" si="837"/>
        <v>92761.739999999991</v>
      </c>
      <c r="AK326" s="180">
        <v>0</v>
      </c>
      <c r="AL326" s="180">
        <v>0</v>
      </c>
      <c r="AM326" s="182">
        <f t="shared" si="838"/>
        <v>0</v>
      </c>
      <c r="AN326" s="180">
        <v>88.22</v>
      </c>
      <c r="AO326" s="180">
        <v>2022</v>
      </c>
      <c r="AP326" s="182">
        <f t="shared" si="839"/>
        <v>178380.84</v>
      </c>
      <c r="AQ326" s="180">
        <v>0</v>
      </c>
      <c r="AR326" s="180">
        <v>0</v>
      </c>
      <c r="AS326" s="182">
        <f t="shared" si="840"/>
        <v>0</v>
      </c>
      <c r="AT326" s="180">
        <v>93.53</v>
      </c>
      <c r="AU326" s="180">
        <v>143</v>
      </c>
      <c r="AV326" s="182">
        <f t="shared" si="841"/>
        <v>13374.79</v>
      </c>
      <c r="AW326" s="180">
        <v>0</v>
      </c>
      <c r="AX326" s="180">
        <v>0</v>
      </c>
      <c r="AY326" s="182">
        <f t="shared" si="842"/>
        <v>0</v>
      </c>
      <c r="AZ326" s="180">
        <v>101.49</v>
      </c>
      <c r="BA326" s="180">
        <v>5</v>
      </c>
      <c r="BB326" s="182">
        <f t="shared" si="843"/>
        <v>507.45</v>
      </c>
      <c r="BC326" s="180">
        <v>0</v>
      </c>
      <c r="BD326" s="180">
        <v>0</v>
      </c>
      <c r="BE326" s="182">
        <f t="shared" si="844"/>
        <v>0</v>
      </c>
      <c r="BF326" s="180">
        <v>0</v>
      </c>
      <c r="BG326" s="180">
        <v>0</v>
      </c>
      <c r="BH326" s="182">
        <f t="shared" si="845"/>
        <v>0</v>
      </c>
      <c r="BI326" s="180">
        <v>0</v>
      </c>
      <c r="BJ326" s="180">
        <v>0</v>
      </c>
      <c r="BK326" s="182">
        <f t="shared" si="846"/>
        <v>0</v>
      </c>
      <c r="BL326" s="180">
        <v>79.569999999999993</v>
      </c>
      <c r="BM326" s="180">
        <f t="shared" si="847"/>
        <v>4354</v>
      </c>
      <c r="BN326" s="182">
        <f t="shared" si="848"/>
        <v>346447.77999999997</v>
      </c>
      <c r="BO326" s="180">
        <v>0</v>
      </c>
      <c r="BP326" s="180">
        <f t="shared" si="849"/>
        <v>0</v>
      </c>
      <c r="BQ326" s="182">
        <f t="shared" si="850"/>
        <v>0</v>
      </c>
      <c r="BR326" s="180">
        <v>350957.59</v>
      </c>
      <c r="BS326" s="180">
        <v>242747</v>
      </c>
      <c r="BT326" s="180">
        <v>189074</v>
      </c>
      <c r="BU326" s="180">
        <v>94087</v>
      </c>
      <c r="BV326" s="180">
        <v>17521680</v>
      </c>
      <c r="BW326" s="180">
        <v>121801</v>
      </c>
      <c r="BX326" s="180">
        <v>399138</v>
      </c>
      <c r="BY326" s="180">
        <v>17000741</v>
      </c>
      <c r="BZ326" s="180">
        <v>3.4</v>
      </c>
      <c r="CA326" s="180">
        <v>98.9</v>
      </c>
    </row>
    <row r="327" spans="2:79" x14ac:dyDescent="0.2">
      <c r="B327" s="185" t="s">
        <v>986</v>
      </c>
      <c r="C327" s="185" t="s">
        <v>987</v>
      </c>
      <c r="D327" s="186"/>
      <c r="E327" s="185" t="s">
        <v>988</v>
      </c>
      <c r="F327" s="180">
        <v>48</v>
      </c>
      <c r="G327" s="180">
        <v>48</v>
      </c>
      <c r="H327" s="180">
        <v>84.35</v>
      </c>
      <c r="I327" s="181">
        <f>VLOOKUP($B327,'[2]A - Dwelling Stock'!$B$13:$AH$463,32,FALSE)</f>
        <v>1233</v>
      </c>
      <c r="J327" s="182">
        <f t="shared" si="828"/>
        <v>104003.54999999999</v>
      </c>
      <c r="K327" s="180">
        <v>130</v>
      </c>
      <c r="L327" s="182">
        <f>VLOOKUP($C327,'[2]A - Dwelling Stock'!$C$13:$AH$463,32,FALSE)</f>
        <v>1</v>
      </c>
      <c r="M327" s="182">
        <f t="shared" si="813"/>
        <v>130</v>
      </c>
      <c r="N327" s="183">
        <v>77.86</v>
      </c>
      <c r="O327" s="181">
        <f>VLOOKUP($B327,'[2]A - Dwelling Stock'!$B$13:$AH$463,32,FALSE)</f>
        <v>1233</v>
      </c>
      <c r="P327" s="182">
        <f t="shared" si="829"/>
        <v>96001.38</v>
      </c>
      <c r="Q327" s="180">
        <v>120</v>
      </c>
      <c r="R327" s="182">
        <f>VLOOKUP($C327,'[2]A - Dwelling Stock'!$C$13:$AH$463,32,FALSE)</f>
        <v>1</v>
      </c>
      <c r="S327" s="182">
        <f t="shared" si="830"/>
        <v>120</v>
      </c>
      <c r="T327" s="182">
        <f t="shared" si="851"/>
        <v>96121.38</v>
      </c>
      <c r="U327" s="184">
        <f t="shared" si="832"/>
        <v>77.894149108589957</v>
      </c>
      <c r="V327" s="183">
        <v>59.1</v>
      </c>
      <c r="W327" s="182">
        <v>44</v>
      </c>
      <c r="X327" s="182">
        <f t="shared" si="833"/>
        <v>2600.4</v>
      </c>
      <c r="Y327" s="180">
        <v>0</v>
      </c>
      <c r="Z327" s="180">
        <v>0</v>
      </c>
      <c r="AA327" s="182">
        <f t="shared" si="834"/>
        <v>0</v>
      </c>
      <c r="AB327" s="180">
        <v>69.73</v>
      </c>
      <c r="AC327" s="180">
        <v>315</v>
      </c>
      <c r="AD327" s="182">
        <f t="shared" si="835"/>
        <v>21964.95</v>
      </c>
      <c r="AE327" s="180">
        <v>0</v>
      </c>
      <c r="AF327" s="180">
        <v>0</v>
      </c>
      <c r="AG327" s="182">
        <f t="shared" si="836"/>
        <v>0</v>
      </c>
      <c r="AH327" s="180">
        <v>76.900000000000006</v>
      </c>
      <c r="AI327" s="180">
        <v>369</v>
      </c>
      <c r="AJ327" s="182">
        <f t="shared" si="837"/>
        <v>28376.100000000002</v>
      </c>
      <c r="AK327" s="180">
        <v>0</v>
      </c>
      <c r="AL327" s="180">
        <v>0</v>
      </c>
      <c r="AM327" s="182">
        <f t="shared" si="838"/>
        <v>0</v>
      </c>
      <c r="AN327" s="180">
        <v>85</v>
      </c>
      <c r="AO327" s="180">
        <v>492</v>
      </c>
      <c r="AP327" s="182">
        <f t="shared" si="839"/>
        <v>41820</v>
      </c>
      <c r="AQ327" s="180">
        <v>0</v>
      </c>
      <c r="AR327" s="180">
        <v>0</v>
      </c>
      <c r="AS327" s="182">
        <f t="shared" si="840"/>
        <v>0</v>
      </c>
      <c r="AT327" s="180">
        <v>94.15</v>
      </c>
      <c r="AU327" s="180">
        <v>13</v>
      </c>
      <c r="AV327" s="182">
        <f t="shared" si="841"/>
        <v>1223.95</v>
      </c>
      <c r="AW327" s="180">
        <v>120</v>
      </c>
      <c r="AX327" s="180">
        <v>1</v>
      </c>
      <c r="AY327" s="182">
        <f t="shared" si="842"/>
        <v>120</v>
      </c>
      <c r="AZ327" s="180">
        <v>0</v>
      </c>
      <c r="BA327" s="180">
        <v>0</v>
      </c>
      <c r="BB327" s="182">
        <f t="shared" si="843"/>
        <v>0</v>
      </c>
      <c r="BC327" s="180">
        <v>0</v>
      </c>
      <c r="BD327" s="180">
        <v>0</v>
      </c>
      <c r="BE327" s="182">
        <f t="shared" si="844"/>
        <v>0</v>
      </c>
      <c r="BF327" s="180">
        <v>0</v>
      </c>
      <c r="BG327" s="180">
        <v>0</v>
      </c>
      <c r="BH327" s="182">
        <f t="shared" si="845"/>
        <v>0</v>
      </c>
      <c r="BI327" s="180">
        <v>0</v>
      </c>
      <c r="BJ327" s="180">
        <v>0</v>
      </c>
      <c r="BK327" s="182">
        <f t="shared" si="846"/>
        <v>0</v>
      </c>
      <c r="BL327" s="180">
        <v>77.86</v>
      </c>
      <c r="BM327" s="180">
        <f t="shared" si="847"/>
        <v>1233</v>
      </c>
      <c r="BN327" s="182">
        <f t="shared" si="848"/>
        <v>96001.38</v>
      </c>
      <c r="BO327" s="180">
        <v>120</v>
      </c>
      <c r="BP327" s="180">
        <f t="shared" si="849"/>
        <v>1</v>
      </c>
      <c r="BQ327" s="182">
        <f t="shared" si="850"/>
        <v>120</v>
      </c>
      <c r="BR327" s="180">
        <v>136623.28</v>
      </c>
      <c r="BS327" s="180">
        <v>46548.44</v>
      </c>
      <c r="BT327" s="180">
        <v>148287</v>
      </c>
      <c r="BU327" s="180">
        <v>0</v>
      </c>
      <c r="BV327" s="180">
        <v>4994096.12</v>
      </c>
      <c r="BW327" s="180">
        <v>0</v>
      </c>
      <c r="BX327" s="180">
        <v>0</v>
      </c>
      <c r="BY327" s="180">
        <v>4994096</v>
      </c>
      <c r="BZ327" s="180">
        <v>3.7</v>
      </c>
      <c r="CA327" s="180">
        <v>97</v>
      </c>
    </row>
    <row r="328" spans="2:79" x14ac:dyDescent="0.2">
      <c r="F328" s="180"/>
      <c r="G328" s="180"/>
      <c r="H328" s="180"/>
      <c r="I328" s="181"/>
      <c r="J328" s="182"/>
      <c r="K328" s="180"/>
      <c r="L328" s="182"/>
      <c r="M328" s="182">
        <f t="shared" si="813"/>
        <v>0</v>
      </c>
      <c r="N328" s="183"/>
      <c r="O328" s="181"/>
      <c r="P328" s="182"/>
      <c r="Q328" s="180"/>
      <c r="R328" s="182"/>
      <c r="S328" s="182">
        <f t="shared" si="830"/>
        <v>0</v>
      </c>
      <c r="T328" s="182"/>
      <c r="U328" s="182"/>
      <c r="V328" s="183"/>
      <c r="W328" s="182"/>
      <c r="X328" s="182"/>
      <c r="Y328" s="180"/>
      <c r="Z328" s="180"/>
      <c r="AA328" s="182"/>
      <c r="AB328" s="180"/>
      <c r="AC328" s="180"/>
      <c r="AD328" s="182"/>
      <c r="AE328" s="180"/>
      <c r="AF328" s="180"/>
      <c r="AG328" s="182"/>
      <c r="AH328" s="180"/>
      <c r="AI328" s="180"/>
      <c r="AJ328" s="182"/>
      <c r="AK328" s="180"/>
      <c r="AL328" s="180"/>
      <c r="AM328" s="182"/>
      <c r="AN328" s="180"/>
      <c r="AO328" s="180"/>
      <c r="AP328" s="182"/>
      <c r="AQ328" s="180"/>
      <c r="AR328" s="180"/>
      <c r="AS328" s="182"/>
      <c r="AT328" s="180"/>
      <c r="AU328" s="180"/>
      <c r="AV328" s="182"/>
      <c r="AW328" s="180"/>
      <c r="AX328" s="180"/>
      <c r="AY328" s="182"/>
      <c r="AZ328" s="180"/>
      <c r="BA328" s="180"/>
      <c r="BB328" s="182"/>
      <c r="BC328" s="180"/>
      <c r="BD328" s="180"/>
      <c r="BE328" s="182"/>
      <c r="BF328" s="180"/>
      <c r="BG328" s="180"/>
      <c r="BH328" s="182"/>
      <c r="BI328" s="180"/>
      <c r="BJ328" s="180"/>
      <c r="BK328" s="182"/>
      <c r="BL328" s="180"/>
      <c r="BM328" s="180"/>
      <c r="BN328" s="182"/>
      <c r="BO328" s="180"/>
      <c r="BP328" s="180"/>
      <c r="BQ328" s="182"/>
      <c r="BR328" s="234"/>
      <c r="BS328" s="234"/>
      <c r="BT328" s="180"/>
      <c r="BU328" s="180"/>
      <c r="BV328" s="234"/>
      <c r="BW328" s="234"/>
      <c r="BX328" s="234"/>
      <c r="BY328" s="180"/>
      <c r="BZ328" s="235"/>
      <c r="CA328" s="236"/>
    </row>
    <row r="329" spans="2:79" s="203" customFormat="1" x14ac:dyDescent="0.2">
      <c r="B329" s="204"/>
      <c r="C329" s="204" t="s">
        <v>989</v>
      </c>
      <c r="D329" s="205" t="s">
        <v>990</v>
      </c>
      <c r="E329" s="204"/>
      <c r="F329" s="206" t="e">
        <v>#N/A</v>
      </c>
      <c r="G329" s="206" t="e">
        <v>#N/A</v>
      </c>
      <c r="H329" s="206" t="e">
        <v>#N/A</v>
      </c>
      <c r="I329" s="207">
        <f>VLOOKUP($C329,'[2]A - Dwelling Stock'!$C$13:$AH$463,31,FALSE)</f>
        <v>21524</v>
      </c>
      <c r="J329" s="208">
        <f>SUM(J330:J336)/I329</f>
        <v>80.075123582977142</v>
      </c>
      <c r="K329" s="206" t="e">
        <v>#N/A</v>
      </c>
      <c r="L329" s="195">
        <f>VLOOKUP($C329,'[2]A - Dwelling Stock'!$C$13:$AH$463,32,FALSE)</f>
        <v>108</v>
      </c>
      <c r="M329" s="208">
        <f>SUM(M330:M336)/L329</f>
        <v>91.858518518518508</v>
      </c>
      <c r="N329" s="209" t="e">
        <v>#N/A</v>
      </c>
      <c r="O329" s="207">
        <f>VLOOKUP($C329,'[2]A - Dwelling Stock'!$C$13:$AH$463,31,FALSE)</f>
        <v>21524</v>
      </c>
      <c r="P329" s="208">
        <f>SUM(P330:P336)/O329</f>
        <v>76.003989964690575</v>
      </c>
      <c r="Q329" s="206" t="e">
        <v>#N/A</v>
      </c>
      <c r="R329" s="195">
        <f>VLOOKUP($C329,'[2]A - Dwelling Stock'!$C$13:$AH$463,32,FALSE)</f>
        <v>108</v>
      </c>
      <c r="S329" s="208">
        <f>SUM(S330:S336)/R329</f>
        <v>86.203703703703709</v>
      </c>
      <c r="T329" s="208"/>
      <c r="U329" s="208">
        <f>SUM(T330:T336)/(O329+R329)</f>
        <v>76.054913091715974</v>
      </c>
      <c r="V329" s="209" t="e">
        <v>#N/A</v>
      </c>
      <c r="W329" s="210">
        <f t="shared" ref="W329" si="852">SUM(W330:W336)</f>
        <v>22</v>
      </c>
      <c r="X329" s="208">
        <f>SUM(X330:X336)/W329</f>
        <v>54.284999999999997</v>
      </c>
      <c r="Y329" s="206" t="e">
        <v>#N/A</v>
      </c>
      <c r="Z329" s="211">
        <f t="shared" ref="Z329" si="853">SUM(Z330:Z336)</f>
        <v>0</v>
      </c>
      <c r="AA329" s="208">
        <v>0</v>
      </c>
      <c r="AB329" s="206" t="e">
        <v>#N/A</v>
      </c>
      <c r="AC329" s="211">
        <f t="shared" ref="AC329" si="854">SUM(AC330:AC336)</f>
        <v>5044</v>
      </c>
      <c r="AD329" s="208">
        <f>SUM(AD330:AD336)/AC329</f>
        <v>65.007133227597151</v>
      </c>
      <c r="AE329" s="206" t="e">
        <v>#N/A</v>
      </c>
      <c r="AF329" s="211">
        <f t="shared" ref="AF329" si="855">SUM(AF330:AF336)</f>
        <v>22</v>
      </c>
      <c r="AG329" s="208">
        <f>SUM(AG330:AG336)/AF329</f>
        <v>72.55</v>
      </c>
      <c r="AH329" s="206" t="e">
        <v>#N/A</v>
      </c>
      <c r="AI329" s="211">
        <f t="shared" ref="AI329" si="856">SUM(AI330:AI336)</f>
        <v>8758</v>
      </c>
      <c r="AJ329" s="208">
        <f>SUM(AJ330:AJ336)/AI329</f>
        <v>75.454397122630752</v>
      </c>
      <c r="AK329" s="206" t="e">
        <v>#N/A</v>
      </c>
      <c r="AL329" s="211">
        <f t="shared" ref="AL329" si="857">SUM(AL330:AL336)</f>
        <v>85</v>
      </c>
      <c r="AM329" s="208">
        <f>SUM(AM330:AM336)/AL329</f>
        <v>89.543529411764709</v>
      </c>
      <c r="AN329" s="206" t="e">
        <v>#N/A</v>
      </c>
      <c r="AO329" s="211">
        <f t="shared" ref="AO329" si="858">SUM(AO330:AO336)</f>
        <v>7381</v>
      </c>
      <c r="AP329" s="208">
        <f>SUM(AP330:AP336)/AO329</f>
        <v>83.619222327597882</v>
      </c>
      <c r="AQ329" s="206" t="e">
        <v>#N/A</v>
      </c>
      <c r="AR329" s="211">
        <f t="shared" ref="AR329" si="859">SUM(AR330:AR336)</f>
        <v>1</v>
      </c>
      <c r="AS329" s="208">
        <f>SUM(AS330:AS336)/AR329</f>
        <v>102.88</v>
      </c>
      <c r="AT329" s="206" t="e">
        <v>#N/A</v>
      </c>
      <c r="AU329" s="211">
        <f t="shared" ref="AU329" si="860">SUM(AU330:AU336)</f>
        <v>307</v>
      </c>
      <c r="AV329" s="208">
        <f>SUM(AV330:AV336)/AU329</f>
        <v>88.607296416938112</v>
      </c>
      <c r="AW329" s="206" t="e">
        <v>#N/A</v>
      </c>
      <c r="AX329" s="211">
        <f t="shared" ref="AX329" si="861">SUM(AX330:AX336)</f>
        <v>0</v>
      </c>
      <c r="AY329" s="208">
        <v>0</v>
      </c>
      <c r="AZ329" s="206" t="e">
        <v>#N/A</v>
      </c>
      <c r="BA329" s="211">
        <f t="shared" ref="BA329" si="862">SUM(BA330:BA336)</f>
        <v>5</v>
      </c>
      <c r="BB329" s="208">
        <f>SUM(BB330:BB336)/BA329</f>
        <v>93.093999999999994</v>
      </c>
      <c r="BC329" s="206" t="e">
        <v>#N/A</v>
      </c>
      <c r="BD329" s="211">
        <f t="shared" ref="BD329" si="863">SUM(BD330:BD336)</f>
        <v>0</v>
      </c>
      <c r="BE329" s="208">
        <v>0</v>
      </c>
      <c r="BF329" s="206" t="e">
        <v>#N/A</v>
      </c>
      <c r="BG329" s="211">
        <f t="shared" ref="BG329" si="864">SUM(BG330:BG336)</f>
        <v>7</v>
      </c>
      <c r="BH329" s="208">
        <f>SUM(BH330:BH336)/BG329</f>
        <v>94.927142857142854</v>
      </c>
      <c r="BI329" s="206" t="e">
        <v>#N/A</v>
      </c>
      <c r="BJ329" s="211">
        <f t="shared" ref="BJ329" si="865">SUM(BJ330:BJ336)</f>
        <v>0</v>
      </c>
      <c r="BK329" s="208">
        <v>0</v>
      </c>
      <c r="BL329" s="206" t="e">
        <v>#N/A</v>
      </c>
      <c r="BM329" s="206">
        <f>SUM(BM330:BM336)</f>
        <v>21524</v>
      </c>
      <c r="BN329" s="208">
        <f>SUM(BN330:BN336)/BM329</f>
        <v>76.003989964690575</v>
      </c>
      <c r="BO329" s="206" t="e">
        <v>#N/A</v>
      </c>
      <c r="BP329" s="206">
        <f>SUM(BP330:BP336)</f>
        <v>108</v>
      </c>
      <c r="BQ329" s="208">
        <f>SUM(BQ330:BQ336)/BP329</f>
        <v>86.203703703703709</v>
      </c>
      <c r="BR329" s="206" t="e">
        <v>#N/A</v>
      </c>
      <c r="BS329" s="206" t="e">
        <v>#N/A</v>
      </c>
      <c r="BT329" s="206" t="e">
        <v>#N/A</v>
      </c>
      <c r="BU329" s="206" t="e">
        <v>#N/A</v>
      </c>
      <c r="BV329" s="206" t="e">
        <v>#N/A</v>
      </c>
      <c r="BW329" s="206" t="e">
        <v>#N/A</v>
      </c>
      <c r="BX329" s="206" t="e">
        <v>#N/A</v>
      </c>
      <c r="BY329" s="206" t="e">
        <v>#N/A</v>
      </c>
      <c r="BZ329" s="206" t="e">
        <v>#N/A</v>
      </c>
      <c r="CA329" s="206" t="e">
        <v>#N/A</v>
      </c>
    </row>
    <row r="330" spans="2:79" x14ac:dyDescent="0.2">
      <c r="B330" s="185" t="s">
        <v>991</v>
      </c>
      <c r="C330" s="185" t="s">
        <v>992</v>
      </c>
      <c r="D330" s="186"/>
      <c r="E330" s="185" t="s">
        <v>993</v>
      </c>
      <c r="F330" s="180">
        <v>0</v>
      </c>
      <c r="G330" s="180">
        <v>0</v>
      </c>
      <c r="H330" s="180">
        <v>0</v>
      </c>
      <c r="I330" s="181">
        <f>VLOOKUP($B330,'[2]A - Dwelling Stock'!$B$13:$AH$463,32,FALSE)</f>
        <v>0</v>
      </c>
      <c r="J330" s="182">
        <f t="shared" ref="J330:J336" si="866">I330*H330</f>
        <v>0</v>
      </c>
      <c r="K330" s="180">
        <v>0</v>
      </c>
      <c r="L330" s="182">
        <f>VLOOKUP($C330,'[2]A - Dwelling Stock'!$C$13:$AH$463,32,FALSE)</f>
        <v>0</v>
      </c>
      <c r="M330" s="182">
        <f t="shared" si="813"/>
        <v>0</v>
      </c>
      <c r="N330" s="183">
        <v>0</v>
      </c>
      <c r="O330" s="181">
        <f>VLOOKUP($B330,'[2]A - Dwelling Stock'!$B$13:$AH$463,32,FALSE)</f>
        <v>0</v>
      </c>
      <c r="P330" s="182">
        <f t="shared" ref="P330:P336" si="867">O330*N330</f>
        <v>0</v>
      </c>
      <c r="Q330" s="180">
        <v>0</v>
      </c>
      <c r="R330" s="182">
        <f>VLOOKUP($C330,'[2]A - Dwelling Stock'!$C$13:$AH$463,32,FALSE)</f>
        <v>0</v>
      </c>
      <c r="S330" s="182">
        <f t="shared" si="830"/>
        <v>0</v>
      </c>
      <c r="T330" s="182">
        <f t="shared" ref="T330:T336" si="868">IF(O330=0,0,(P330+S330))</f>
        <v>0</v>
      </c>
      <c r="U330" s="184">
        <f t="shared" ref="U330:U336" si="869">IF(O330=0,0,T330/(O330+R330))</f>
        <v>0</v>
      </c>
      <c r="V330" s="183">
        <v>0</v>
      </c>
      <c r="W330" s="182">
        <v>0</v>
      </c>
      <c r="X330" s="182">
        <f t="shared" ref="X330:X336" si="870">W330*V330</f>
        <v>0</v>
      </c>
      <c r="Y330" s="180">
        <v>0</v>
      </c>
      <c r="Z330" s="180">
        <v>0</v>
      </c>
      <c r="AA330" s="182">
        <f t="shared" ref="AA330:AA336" si="871">Z330*Y330</f>
        <v>0</v>
      </c>
      <c r="AB330" s="180">
        <v>0</v>
      </c>
      <c r="AC330" s="180">
        <v>0</v>
      </c>
      <c r="AD330" s="182">
        <f t="shared" ref="AD330:AD336" si="872">AC330*AB330</f>
        <v>0</v>
      </c>
      <c r="AE330" s="180">
        <v>0</v>
      </c>
      <c r="AF330" s="180">
        <v>0</v>
      </c>
      <c r="AG330" s="182">
        <f t="shared" ref="AG330:AG336" si="873">AF330*AE330</f>
        <v>0</v>
      </c>
      <c r="AH330" s="180">
        <v>0</v>
      </c>
      <c r="AI330" s="180">
        <v>0</v>
      </c>
      <c r="AJ330" s="182">
        <f t="shared" ref="AJ330:AJ336" si="874">AI330*AH330</f>
        <v>0</v>
      </c>
      <c r="AK330" s="180">
        <v>0</v>
      </c>
      <c r="AL330" s="180">
        <v>0</v>
      </c>
      <c r="AM330" s="182">
        <f t="shared" ref="AM330:AM336" si="875">AL330*AK330</f>
        <v>0</v>
      </c>
      <c r="AN330" s="180">
        <v>0</v>
      </c>
      <c r="AO330" s="180">
        <v>0</v>
      </c>
      <c r="AP330" s="182">
        <f t="shared" ref="AP330:AP336" si="876">AO330*AN330</f>
        <v>0</v>
      </c>
      <c r="AQ330" s="180">
        <v>0</v>
      </c>
      <c r="AR330" s="180">
        <v>0</v>
      </c>
      <c r="AS330" s="182">
        <f t="shared" ref="AS330:AS336" si="877">AR330*AQ330</f>
        <v>0</v>
      </c>
      <c r="AT330" s="180">
        <v>0</v>
      </c>
      <c r="AU330" s="180">
        <v>0</v>
      </c>
      <c r="AV330" s="182">
        <f t="shared" ref="AV330:AV336" si="878">AU330*AT330</f>
        <v>0</v>
      </c>
      <c r="AW330" s="180">
        <v>0</v>
      </c>
      <c r="AX330" s="180">
        <v>0</v>
      </c>
      <c r="AY330" s="182">
        <f t="shared" ref="AY330:AY336" si="879">AX330*AW330</f>
        <v>0</v>
      </c>
      <c r="AZ330" s="180">
        <v>0</v>
      </c>
      <c r="BA330" s="180">
        <v>0</v>
      </c>
      <c r="BB330" s="182">
        <f t="shared" ref="BB330:BB336" si="880">BA330*AZ330</f>
        <v>0</v>
      </c>
      <c r="BC330" s="180">
        <v>0</v>
      </c>
      <c r="BD330" s="180">
        <v>0</v>
      </c>
      <c r="BE330" s="182">
        <f t="shared" ref="BE330:BE336" si="881">BD330*BC330</f>
        <v>0</v>
      </c>
      <c r="BF330" s="180">
        <v>0</v>
      </c>
      <c r="BG330" s="180">
        <v>0</v>
      </c>
      <c r="BH330" s="182">
        <f t="shared" ref="BH330:BH336" si="882">BG330*BF330</f>
        <v>0</v>
      </c>
      <c r="BI330" s="180">
        <v>0</v>
      </c>
      <c r="BJ330" s="180">
        <v>0</v>
      </c>
      <c r="BK330" s="182">
        <f t="shared" ref="BK330:BK336" si="883">BJ330*BI330</f>
        <v>0</v>
      </c>
      <c r="BL330" s="180">
        <v>0</v>
      </c>
      <c r="BM330" s="180">
        <f t="shared" ref="BM330:BM336" si="884">SUM(W330,AC330,AI330,AO330,AU330,BA330,BG330)</f>
        <v>0</v>
      </c>
      <c r="BN330" s="182">
        <f t="shared" ref="BN330:BN336" si="885">BM330*BL330</f>
        <v>0</v>
      </c>
      <c r="BO330" s="180">
        <v>0</v>
      </c>
      <c r="BP330" s="180">
        <f t="shared" ref="BP330:BP336" si="886">SUM(Z330,AF330,AL330,AR330,AX330,BD330,BJ330)</f>
        <v>0</v>
      </c>
      <c r="BQ330" s="182">
        <f t="shared" ref="BQ330:BQ336" si="887">BP330*BO330</f>
        <v>0</v>
      </c>
      <c r="BR330" s="180">
        <v>0</v>
      </c>
      <c r="BS330" s="180">
        <v>0</v>
      </c>
      <c r="BT330" s="180">
        <v>0</v>
      </c>
      <c r="BU330" s="180">
        <v>0</v>
      </c>
      <c r="BV330" s="180">
        <v>0</v>
      </c>
      <c r="BW330" s="180">
        <v>0</v>
      </c>
      <c r="BX330" s="180">
        <v>0</v>
      </c>
      <c r="BY330" s="180">
        <v>0</v>
      </c>
      <c r="BZ330" s="180">
        <v>0</v>
      </c>
      <c r="CA330" s="180">
        <v>0</v>
      </c>
    </row>
    <row r="331" spans="2:79" x14ac:dyDescent="0.2">
      <c r="B331" s="185" t="s">
        <v>994</v>
      </c>
      <c r="C331" s="185" t="s">
        <v>995</v>
      </c>
      <c r="D331" s="186"/>
      <c r="E331" s="185" t="s">
        <v>996</v>
      </c>
      <c r="F331" s="180">
        <v>0</v>
      </c>
      <c r="G331" s="180">
        <v>0</v>
      </c>
      <c r="H331" s="180">
        <v>0</v>
      </c>
      <c r="I331" s="181">
        <f>VLOOKUP($B331,'[2]A - Dwelling Stock'!$B$13:$AH$463,32,FALSE)</f>
        <v>0</v>
      </c>
      <c r="J331" s="182">
        <f t="shared" si="866"/>
        <v>0</v>
      </c>
      <c r="K331" s="180">
        <v>0</v>
      </c>
      <c r="L331" s="182">
        <f>VLOOKUP($C331,'[2]A - Dwelling Stock'!$C$13:$AH$463,32,FALSE)</f>
        <v>0</v>
      </c>
      <c r="M331" s="182">
        <f t="shared" si="813"/>
        <v>0</v>
      </c>
      <c r="N331" s="183">
        <v>0</v>
      </c>
      <c r="O331" s="181">
        <f>VLOOKUP($B331,'[2]A - Dwelling Stock'!$B$13:$AH$463,32,FALSE)</f>
        <v>0</v>
      </c>
      <c r="P331" s="182">
        <f t="shared" si="867"/>
        <v>0</v>
      </c>
      <c r="Q331" s="180">
        <v>0</v>
      </c>
      <c r="R331" s="182">
        <f>VLOOKUP($C331,'[2]A - Dwelling Stock'!$C$13:$AH$463,32,FALSE)</f>
        <v>0</v>
      </c>
      <c r="S331" s="182">
        <f t="shared" si="830"/>
        <v>0</v>
      </c>
      <c r="T331" s="182">
        <f t="shared" si="868"/>
        <v>0</v>
      </c>
      <c r="U331" s="184">
        <f t="shared" si="869"/>
        <v>0</v>
      </c>
      <c r="V331" s="183">
        <v>0</v>
      </c>
      <c r="W331" s="182">
        <v>0</v>
      </c>
      <c r="X331" s="182">
        <f t="shared" si="870"/>
        <v>0</v>
      </c>
      <c r="Y331" s="180">
        <v>0</v>
      </c>
      <c r="Z331" s="180">
        <v>0</v>
      </c>
      <c r="AA331" s="182">
        <f t="shared" si="871"/>
        <v>0</v>
      </c>
      <c r="AB331" s="180">
        <v>0</v>
      </c>
      <c r="AC331" s="180">
        <v>0</v>
      </c>
      <c r="AD331" s="182">
        <f t="shared" si="872"/>
        <v>0</v>
      </c>
      <c r="AE331" s="180">
        <v>0</v>
      </c>
      <c r="AF331" s="180">
        <v>0</v>
      </c>
      <c r="AG331" s="182">
        <f t="shared" si="873"/>
        <v>0</v>
      </c>
      <c r="AH331" s="180">
        <v>0</v>
      </c>
      <c r="AI331" s="180">
        <v>0</v>
      </c>
      <c r="AJ331" s="182">
        <f t="shared" si="874"/>
        <v>0</v>
      </c>
      <c r="AK331" s="180">
        <v>0</v>
      </c>
      <c r="AL331" s="180">
        <v>0</v>
      </c>
      <c r="AM331" s="182">
        <f t="shared" si="875"/>
        <v>0</v>
      </c>
      <c r="AN331" s="180">
        <v>0</v>
      </c>
      <c r="AO331" s="180">
        <v>0</v>
      </c>
      <c r="AP331" s="182">
        <f t="shared" si="876"/>
        <v>0</v>
      </c>
      <c r="AQ331" s="180">
        <v>0</v>
      </c>
      <c r="AR331" s="180">
        <v>0</v>
      </c>
      <c r="AS331" s="182">
        <f t="shared" si="877"/>
        <v>0</v>
      </c>
      <c r="AT331" s="180">
        <v>0</v>
      </c>
      <c r="AU331" s="180">
        <v>0</v>
      </c>
      <c r="AV331" s="182">
        <f t="shared" si="878"/>
        <v>0</v>
      </c>
      <c r="AW331" s="180">
        <v>0</v>
      </c>
      <c r="AX331" s="180">
        <v>0</v>
      </c>
      <c r="AY331" s="182">
        <f t="shared" si="879"/>
        <v>0</v>
      </c>
      <c r="AZ331" s="180">
        <v>0</v>
      </c>
      <c r="BA331" s="180">
        <v>0</v>
      </c>
      <c r="BB331" s="182">
        <f t="shared" si="880"/>
        <v>0</v>
      </c>
      <c r="BC331" s="180">
        <v>0</v>
      </c>
      <c r="BD331" s="180">
        <v>0</v>
      </c>
      <c r="BE331" s="182">
        <f t="shared" si="881"/>
        <v>0</v>
      </c>
      <c r="BF331" s="180">
        <v>0</v>
      </c>
      <c r="BG331" s="180">
        <v>0</v>
      </c>
      <c r="BH331" s="182">
        <f t="shared" si="882"/>
        <v>0</v>
      </c>
      <c r="BI331" s="180">
        <v>0</v>
      </c>
      <c r="BJ331" s="180">
        <v>0</v>
      </c>
      <c r="BK331" s="182">
        <f t="shared" si="883"/>
        <v>0</v>
      </c>
      <c r="BL331" s="180">
        <v>0</v>
      </c>
      <c r="BM331" s="180">
        <f t="shared" si="884"/>
        <v>0</v>
      </c>
      <c r="BN331" s="182">
        <f t="shared" si="885"/>
        <v>0</v>
      </c>
      <c r="BO331" s="180">
        <v>0</v>
      </c>
      <c r="BP331" s="180">
        <f t="shared" si="886"/>
        <v>0</v>
      </c>
      <c r="BQ331" s="182">
        <f t="shared" si="887"/>
        <v>0</v>
      </c>
      <c r="BR331" s="180">
        <v>0</v>
      </c>
      <c r="BS331" s="180">
        <v>0</v>
      </c>
      <c r="BT331" s="180">
        <v>0</v>
      </c>
      <c r="BU331" s="180">
        <v>0</v>
      </c>
      <c r="BV331" s="180">
        <v>0</v>
      </c>
      <c r="BW331" s="180">
        <v>0</v>
      </c>
      <c r="BX331" s="180">
        <v>0</v>
      </c>
      <c r="BY331" s="180">
        <v>0</v>
      </c>
      <c r="BZ331" s="180">
        <v>0</v>
      </c>
      <c r="CA331" s="180">
        <v>0</v>
      </c>
    </row>
    <row r="332" spans="2:79" x14ac:dyDescent="0.2">
      <c r="B332" s="185" t="s">
        <v>997</v>
      </c>
      <c r="C332" s="185" t="s">
        <v>998</v>
      </c>
      <c r="D332" s="186"/>
      <c r="E332" s="185" t="s">
        <v>999</v>
      </c>
      <c r="F332" s="180">
        <v>50</v>
      </c>
      <c r="G332" s="180">
        <v>0</v>
      </c>
      <c r="H332" s="180">
        <v>73.33</v>
      </c>
      <c r="I332" s="181">
        <f>VLOOKUP($B332,'[2]A - Dwelling Stock'!$B$13:$AH$463,32,FALSE)</f>
        <v>7800</v>
      </c>
      <c r="J332" s="182">
        <f t="shared" si="866"/>
        <v>571974</v>
      </c>
      <c r="K332" s="180">
        <v>0</v>
      </c>
      <c r="L332" s="182">
        <f>VLOOKUP($C332,'[2]A - Dwelling Stock'!$C$13:$AH$463,32,FALSE)</f>
        <v>0</v>
      </c>
      <c r="M332" s="182">
        <f t="shared" si="813"/>
        <v>0</v>
      </c>
      <c r="N332" s="183">
        <v>70.510000000000005</v>
      </c>
      <c r="O332" s="181">
        <f>VLOOKUP($B332,'[2]A - Dwelling Stock'!$B$13:$AH$463,32,FALSE)</f>
        <v>7800</v>
      </c>
      <c r="P332" s="182">
        <f t="shared" si="867"/>
        <v>549978</v>
      </c>
      <c r="Q332" s="180">
        <v>0</v>
      </c>
      <c r="R332" s="182">
        <f>VLOOKUP($C332,'[2]A - Dwelling Stock'!$C$13:$AH$463,32,FALSE)</f>
        <v>0</v>
      </c>
      <c r="S332" s="182">
        <f t="shared" si="830"/>
        <v>0</v>
      </c>
      <c r="T332" s="182">
        <f t="shared" si="868"/>
        <v>549978</v>
      </c>
      <c r="U332" s="184">
        <f t="shared" si="869"/>
        <v>70.510000000000005</v>
      </c>
      <c r="V332" s="183">
        <v>0</v>
      </c>
      <c r="W332" s="182">
        <v>0</v>
      </c>
      <c r="X332" s="182">
        <f t="shared" si="870"/>
        <v>0</v>
      </c>
      <c r="Y332" s="180">
        <v>0</v>
      </c>
      <c r="Z332" s="189">
        <v>0</v>
      </c>
      <c r="AA332" s="182">
        <f t="shared" si="871"/>
        <v>0</v>
      </c>
      <c r="AB332" s="180">
        <v>63.31</v>
      </c>
      <c r="AC332" s="180">
        <v>3116</v>
      </c>
      <c r="AD332" s="182">
        <f t="shared" si="872"/>
        <v>197273.96000000002</v>
      </c>
      <c r="AE332" s="180">
        <v>0</v>
      </c>
      <c r="AF332" s="189">
        <v>0</v>
      </c>
      <c r="AG332" s="182">
        <f t="shared" si="873"/>
        <v>0</v>
      </c>
      <c r="AH332" s="180">
        <v>72.14</v>
      </c>
      <c r="AI332" s="180">
        <v>2794</v>
      </c>
      <c r="AJ332" s="182">
        <f t="shared" si="874"/>
        <v>201559.16</v>
      </c>
      <c r="AK332" s="180">
        <v>0</v>
      </c>
      <c r="AL332" s="189">
        <v>0</v>
      </c>
      <c r="AM332" s="182">
        <f t="shared" si="875"/>
        <v>0</v>
      </c>
      <c r="AN332" s="180">
        <v>79.61</v>
      </c>
      <c r="AO332" s="180">
        <v>1762</v>
      </c>
      <c r="AP332" s="182">
        <f t="shared" si="876"/>
        <v>140272.82</v>
      </c>
      <c r="AQ332" s="180">
        <v>0</v>
      </c>
      <c r="AR332" s="189">
        <v>0</v>
      </c>
      <c r="AS332" s="182">
        <f t="shared" si="877"/>
        <v>0</v>
      </c>
      <c r="AT332" s="180">
        <v>84.61</v>
      </c>
      <c r="AU332" s="180">
        <v>118</v>
      </c>
      <c r="AV332" s="182">
        <f t="shared" si="878"/>
        <v>9983.98</v>
      </c>
      <c r="AW332" s="180">
        <v>0</v>
      </c>
      <c r="AX332" s="189">
        <v>0</v>
      </c>
      <c r="AY332" s="182">
        <f t="shared" si="879"/>
        <v>0</v>
      </c>
      <c r="AZ332" s="180">
        <v>90.07</v>
      </c>
      <c r="BA332" s="180">
        <v>4</v>
      </c>
      <c r="BB332" s="182">
        <f t="shared" si="880"/>
        <v>360.28</v>
      </c>
      <c r="BC332" s="180">
        <v>0</v>
      </c>
      <c r="BD332" s="189">
        <v>0</v>
      </c>
      <c r="BE332" s="182">
        <f t="shared" si="881"/>
        <v>0</v>
      </c>
      <c r="BF332" s="180">
        <v>94.06</v>
      </c>
      <c r="BG332" s="180">
        <v>6</v>
      </c>
      <c r="BH332" s="182">
        <f t="shared" si="882"/>
        <v>564.36</v>
      </c>
      <c r="BI332" s="180">
        <v>0</v>
      </c>
      <c r="BJ332" s="189">
        <v>0</v>
      </c>
      <c r="BK332" s="182">
        <f t="shared" si="883"/>
        <v>0</v>
      </c>
      <c r="BL332" s="180">
        <v>70.510000000000005</v>
      </c>
      <c r="BM332" s="180">
        <f t="shared" si="884"/>
        <v>7800</v>
      </c>
      <c r="BN332" s="182">
        <f t="shared" si="885"/>
        <v>549978</v>
      </c>
      <c r="BO332" s="180">
        <v>0</v>
      </c>
      <c r="BP332" s="180">
        <f t="shared" si="886"/>
        <v>0</v>
      </c>
      <c r="BQ332" s="182">
        <f t="shared" si="887"/>
        <v>0</v>
      </c>
      <c r="BR332" s="180">
        <v>662732.54</v>
      </c>
      <c r="BS332" s="180">
        <v>844359.9</v>
      </c>
      <c r="BT332" s="180">
        <v>1507092</v>
      </c>
      <c r="BU332" s="180">
        <v>173026</v>
      </c>
      <c r="BV332" s="180">
        <v>28611427.52</v>
      </c>
      <c r="BW332" s="180">
        <v>110612.31</v>
      </c>
      <c r="BX332" s="180">
        <v>241937.66</v>
      </c>
      <c r="BY332" s="180">
        <v>28258878</v>
      </c>
      <c r="BZ332" s="180">
        <v>5.3</v>
      </c>
      <c r="CA332" s="180">
        <v>94.7</v>
      </c>
    </row>
    <row r="333" spans="2:79" x14ac:dyDescent="0.2">
      <c r="B333" s="185" t="s">
        <v>1000</v>
      </c>
      <c r="C333" s="185" t="s">
        <v>1001</v>
      </c>
      <c r="D333" s="186"/>
      <c r="E333" s="185" t="s">
        <v>1002</v>
      </c>
      <c r="F333" s="180">
        <v>48</v>
      </c>
      <c r="G333" s="180">
        <v>48</v>
      </c>
      <c r="H333" s="180">
        <v>83.95</v>
      </c>
      <c r="I333" s="181">
        <f>VLOOKUP($B333,'[2]A - Dwelling Stock'!$B$13:$AH$463,32,FALSE)</f>
        <v>3766</v>
      </c>
      <c r="J333" s="182">
        <f t="shared" si="866"/>
        <v>316155.7</v>
      </c>
      <c r="K333" s="180">
        <v>90.24</v>
      </c>
      <c r="L333" s="182">
        <f>VLOOKUP($C333,'[2]A - Dwelling Stock'!$C$13:$AH$463,32,FALSE)</f>
        <v>88</v>
      </c>
      <c r="M333" s="182">
        <f t="shared" si="813"/>
        <v>7941.12</v>
      </c>
      <c r="N333" s="183">
        <v>77.489999999999995</v>
      </c>
      <c r="O333" s="181">
        <f>VLOOKUP($B333,'[2]A - Dwelling Stock'!$B$13:$AH$463,32,FALSE)</f>
        <v>3766</v>
      </c>
      <c r="P333" s="182">
        <f t="shared" si="867"/>
        <v>291827.33999999997</v>
      </c>
      <c r="Q333" s="180">
        <v>83.3</v>
      </c>
      <c r="R333" s="182">
        <f>VLOOKUP($C333,'[2]A - Dwelling Stock'!$C$13:$AH$463,32,FALSE)</f>
        <v>88</v>
      </c>
      <c r="S333" s="182">
        <f t="shared" si="830"/>
        <v>7330.4</v>
      </c>
      <c r="T333" s="182">
        <f t="shared" si="868"/>
        <v>299157.74</v>
      </c>
      <c r="U333" s="184">
        <f t="shared" si="869"/>
        <v>77.622662169174887</v>
      </c>
      <c r="V333" s="183">
        <v>0</v>
      </c>
      <c r="W333" s="182">
        <v>1</v>
      </c>
      <c r="X333" s="182">
        <f t="shared" si="870"/>
        <v>0</v>
      </c>
      <c r="Y333" s="180">
        <v>0</v>
      </c>
      <c r="Z333" s="180">
        <v>0</v>
      </c>
      <c r="AA333" s="182">
        <f t="shared" si="871"/>
        <v>0</v>
      </c>
      <c r="AB333" s="180">
        <v>65.540000000000006</v>
      </c>
      <c r="AC333" s="180">
        <v>398</v>
      </c>
      <c r="AD333" s="182">
        <f t="shared" si="872"/>
        <v>26084.920000000002</v>
      </c>
      <c r="AE333" s="180">
        <v>72.55</v>
      </c>
      <c r="AF333" s="180">
        <v>22</v>
      </c>
      <c r="AG333" s="182">
        <f t="shared" si="873"/>
        <v>1596.1</v>
      </c>
      <c r="AH333" s="180">
        <v>75.5</v>
      </c>
      <c r="AI333" s="180">
        <v>1921</v>
      </c>
      <c r="AJ333" s="182">
        <f t="shared" si="874"/>
        <v>145035.5</v>
      </c>
      <c r="AK333" s="180">
        <v>86.64</v>
      </c>
      <c r="AL333" s="180">
        <v>65</v>
      </c>
      <c r="AM333" s="182">
        <f t="shared" si="875"/>
        <v>5631.6</v>
      </c>
      <c r="AN333" s="180">
        <v>82.96</v>
      </c>
      <c r="AO333" s="180">
        <v>1393</v>
      </c>
      <c r="AP333" s="182">
        <f t="shared" si="876"/>
        <v>115563.27999999998</v>
      </c>
      <c r="AQ333" s="180">
        <v>102.88</v>
      </c>
      <c r="AR333" s="180">
        <v>1</v>
      </c>
      <c r="AS333" s="182">
        <f t="shared" si="877"/>
        <v>102.88</v>
      </c>
      <c r="AT333" s="180">
        <v>91.61</v>
      </c>
      <c r="AU333" s="180">
        <v>53</v>
      </c>
      <c r="AV333" s="182">
        <f t="shared" si="878"/>
        <v>4855.33</v>
      </c>
      <c r="AW333" s="180">
        <v>0</v>
      </c>
      <c r="AX333" s="180">
        <v>0</v>
      </c>
      <c r="AY333" s="182">
        <f t="shared" si="879"/>
        <v>0</v>
      </c>
      <c r="AZ333" s="180">
        <v>0</v>
      </c>
      <c r="BA333" s="180">
        <v>0</v>
      </c>
      <c r="BB333" s="182">
        <f t="shared" si="880"/>
        <v>0</v>
      </c>
      <c r="BC333" s="180">
        <v>0</v>
      </c>
      <c r="BD333" s="180">
        <v>0</v>
      </c>
      <c r="BE333" s="182">
        <f t="shared" si="881"/>
        <v>0</v>
      </c>
      <c r="BF333" s="180">
        <v>0</v>
      </c>
      <c r="BG333" s="180">
        <v>0</v>
      </c>
      <c r="BH333" s="182">
        <f t="shared" si="882"/>
        <v>0</v>
      </c>
      <c r="BI333" s="180">
        <v>0</v>
      </c>
      <c r="BJ333" s="180">
        <v>0</v>
      </c>
      <c r="BK333" s="182">
        <f t="shared" si="883"/>
        <v>0</v>
      </c>
      <c r="BL333" s="180">
        <v>77.489999999999995</v>
      </c>
      <c r="BM333" s="180">
        <f t="shared" si="884"/>
        <v>3766</v>
      </c>
      <c r="BN333" s="182">
        <f t="shared" si="885"/>
        <v>291827.33999999997</v>
      </c>
      <c r="BO333" s="180">
        <v>83.3</v>
      </c>
      <c r="BP333" s="180">
        <f t="shared" si="886"/>
        <v>88</v>
      </c>
      <c r="BQ333" s="182">
        <f t="shared" si="887"/>
        <v>7330.4</v>
      </c>
      <c r="BR333" s="180">
        <v>109320.06</v>
      </c>
      <c r="BS333" s="180">
        <v>293589.92</v>
      </c>
      <c r="BT333" s="180">
        <v>109320</v>
      </c>
      <c r="BU333" s="180">
        <v>307</v>
      </c>
      <c r="BV333" s="180">
        <v>15150417.060000001</v>
      </c>
      <c r="BW333" s="180">
        <v>106500.65</v>
      </c>
      <c r="BX333" s="180">
        <v>238231.7</v>
      </c>
      <c r="BY333" s="180">
        <v>14805685</v>
      </c>
      <c r="BZ333" s="180">
        <v>2.7</v>
      </c>
      <c r="CA333" s="180">
        <v>99.3</v>
      </c>
    </row>
    <row r="334" spans="2:79" x14ac:dyDescent="0.2">
      <c r="B334" s="185" t="s">
        <v>1003</v>
      </c>
      <c r="C334" s="185" t="s">
        <v>1004</v>
      </c>
      <c r="D334" s="186"/>
      <c r="E334" s="185" t="s">
        <v>1005</v>
      </c>
      <c r="F334" s="180">
        <v>52</v>
      </c>
      <c r="G334" s="180">
        <v>52</v>
      </c>
      <c r="H334" s="180">
        <v>77.849999999999994</v>
      </c>
      <c r="I334" s="181">
        <f>VLOOKUP($B334,'[2]A - Dwelling Stock'!$B$13:$AH$463,32,FALSE)</f>
        <v>3830</v>
      </c>
      <c r="J334" s="182">
        <f t="shared" si="866"/>
        <v>298165.5</v>
      </c>
      <c r="K334" s="180">
        <v>98.98</v>
      </c>
      <c r="L334" s="182">
        <f>VLOOKUP($C334,'[2]A - Dwelling Stock'!$C$13:$AH$463,32,FALSE)</f>
        <v>20</v>
      </c>
      <c r="M334" s="182">
        <f t="shared" si="813"/>
        <v>1979.6000000000001</v>
      </c>
      <c r="N334" s="183">
        <v>77.849999999999994</v>
      </c>
      <c r="O334" s="181">
        <f>VLOOKUP($B334,'[2]A - Dwelling Stock'!$B$13:$AH$463,32,FALSE)</f>
        <v>3830</v>
      </c>
      <c r="P334" s="182">
        <f t="shared" si="867"/>
        <v>298165.5</v>
      </c>
      <c r="Q334" s="180">
        <v>98.98</v>
      </c>
      <c r="R334" s="182">
        <f>VLOOKUP($C334,'[2]A - Dwelling Stock'!$C$13:$AH$463,32,FALSE)</f>
        <v>20</v>
      </c>
      <c r="S334" s="182">
        <f t="shared" si="830"/>
        <v>1979.6000000000001</v>
      </c>
      <c r="T334" s="182">
        <f t="shared" si="868"/>
        <v>300145.09999999998</v>
      </c>
      <c r="U334" s="184">
        <f t="shared" si="869"/>
        <v>77.959766233766231</v>
      </c>
      <c r="V334" s="183">
        <v>0</v>
      </c>
      <c r="W334" s="182">
        <v>0</v>
      </c>
      <c r="X334" s="182">
        <f t="shared" si="870"/>
        <v>0</v>
      </c>
      <c r="Y334" s="180">
        <v>0</v>
      </c>
      <c r="Z334" s="180">
        <v>0</v>
      </c>
      <c r="AA334" s="182">
        <f t="shared" si="871"/>
        <v>0</v>
      </c>
      <c r="AB334" s="180">
        <v>67.150000000000006</v>
      </c>
      <c r="AC334" s="180">
        <v>781</v>
      </c>
      <c r="AD334" s="182">
        <f t="shared" si="872"/>
        <v>52444.15</v>
      </c>
      <c r="AE334" s="180">
        <v>0</v>
      </c>
      <c r="AF334" s="180">
        <v>0</v>
      </c>
      <c r="AG334" s="182">
        <f t="shared" si="873"/>
        <v>0</v>
      </c>
      <c r="AH334" s="180">
        <v>76.75</v>
      </c>
      <c r="AI334" s="180">
        <v>1488</v>
      </c>
      <c r="AJ334" s="182">
        <f t="shared" si="874"/>
        <v>114204</v>
      </c>
      <c r="AK334" s="180">
        <v>98.98</v>
      </c>
      <c r="AL334" s="180">
        <v>20</v>
      </c>
      <c r="AM334" s="182">
        <f t="shared" si="875"/>
        <v>1979.6000000000001</v>
      </c>
      <c r="AN334" s="180">
        <v>84.15</v>
      </c>
      <c r="AO334" s="180">
        <v>1544</v>
      </c>
      <c r="AP334" s="182">
        <f t="shared" si="876"/>
        <v>129927.6</v>
      </c>
      <c r="AQ334" s="180">
        <v>0</v>
      </c>
      <c r="AR334" s="180">
        <v>0</v>
      </c>
      <c r="AS334" s="182">
        <f t="shared" si="877"/>
        <v>0</v>
      </c>
      <c r="AT334" s="180">
        <v>91.11</v>
      </c>
      <c r="AU334" s="180">
        <v>15</v>
      </c>
      <c r="AV334" s="182">
        <f t="shared" si="878"/>
        <v>1366.65</v>
      </c>
      <c r="AW334" s="180">
        <v>0</v>
      </c>
      <c r="AX334" s="180">
        <v>0</v>
      </c>
      <c r="AY334" s="182">
        <f t="shared" si="879"/>
        <v>0</v>
      </c>
      <c r="AZ334" s="180">
        <v>105.19</v>
      </c>
      <c r="BA334" s="180">
        <v>1</v>
      </c>
      <c r="BB334" s="182">
        <f t="shared" si="880"/>
        <v>105.19</v>
      </c>
      <c r="BC334" s="180">
        <v>0</v>
      </c>
      <c r="BD334" s="180">
        <v>0</v>
      </c>
      <c r="BE334" s="182">
        <f t="shared" si="881"/>
        <v>0</v>
      </c>
      <c r="BF334" s="180">
        <v>100.13</v>
      </c>
      <c r="BG334" s="180">
        <v>1</v>
      </c>
      <c r="BH334" s="182">
        <f t="shared" si="882"/>
        <v>100.13</v>
      </c>
      <c r="BI334" s="180">
        <v>0</v>
      </c>
      <c r="BJ334" s="180">
        <v>0</v>
      </c>
      <c r="BK334" s="182">
        <f t="shared" si="883"/>
        <v>0</v>
      </c>
      <c r="BL334" s="180">
        <v>77.849999999999994</v>
      </c>
      <c r="BM334" s="180">
        <f t="shared" si="884"/>
        <v>3830</v>
      </c>
      <c r="BN334" s="182">
        <f t="shared" si="885"/>
        <v>298165.5</v>
      </c>
      <c r="BO334" s="180">
        <v>98.98</v>
      </c>
      <c r="BP334" s="180">
        <f t="shared" si="886"/>
        <v>20</v>
      </c>
      <c r="BQ334" s="182">
        <f t="shared" si="887"/>
        <v>1979.6000000000001</v>
      </c>
      <c r="BR334" s="180">
        <v>288000</v>
      </c>
      <c r="BS334" s="180">
        <v>137000</v>
      </c>
      <c r="BT334" s="180">
        <v>30199</v>
      </c>
      <c r="BU334" s="180">
        <v>33266</v>
      </c>
      <c r="BV334" s="180">
        <v>16503832</v>
      </c>
      <c r="BW334" s="180">
        <v>134066</v>
      </c>
      <c r="BX334" s="180">
        <v>197691</v>
      </c>
      <c r="BY334" s="180">
        <v>16172075</v>
      </c>
      <c r="BZ334" s="180">
        <v>2.6</v>
      </c>
      <c r="CA334" s="180">
        <v>99.8</v>
      </c>
    </row>
    <row r="335" spans="2:79" x14ac:dyDescent="0.2">
      <c r="B335" s="185" t="s">
        <v>1006</v>
      </c>
      <c r="C335" s="185" t="s">
        <v>1007</v>
      </c>
      <c r="D335" s="186"/>
      <c r="E335" s="185" t="s">
        <v>1008</v>
      </c>
      <c r="F335" s="180">
        <v>48</v>
      </c>
      <c r="G335" s="180">
        <v>0</v>
      </c>
      <c r="H335" s="180">
        <v>87.67</v>
      </c>
      <c r="I335" s="181">
        <f>VLOOKUP($B335,'[2]A - Dwelling Stock'!$B$13:$AH$463,32,FALSE)</f>
        <v>6128</v>
      </c>
      <c r="J335" s="182">
        <f t="shared" si="866"/>
        <v>537241.76</v>
      </c>
      <c r="K335" s="180">
        <v>0</v>
      </c>
      <c r="L335" s="182">
        <f>VLOOKUP($C335,'[2]A - Dwelling Stock'!$C$13:$AH$463,32,FALSE)</f>
        <v>0</v>
      </c>
      <c r="M335" s="182">
        <f t="shared" si="813"/>
        <v>0</v>
      </c>
      <c r="N335" s="183">
        <v>80.930000000000007</v>
      </c>
      <c r="O335" s="181">
        <f>VLOOKUP($B335,'[2]A - Dwelling Stock'!$B$13:$AH$463,32,FALSE)</f>
        <v>6128</v>
      </c>
      <c r="P335" s="182">
        <f t="shared" si="867"/>
        <v>495939.04000000004</v>
      </c>
      <c r="Q335" s="180">
        <v>0</v>
      </c>
      <c r="R335" s="182">
        <f>VLOOKUP($C335,'[2]A - Dwelling Stock'!$C$13:$AH$463,32,FALSE)</f>
        <v>0</v>
      </c>
      <c r="S335" s="182">
        <f t="shared" si="830"/>
        <v>0</v>
      </c>
      <c r="T335" s="182">
        <f t="shared" si="868"/>
        <v>495939.04000000004</v>
      </c>
      <c r="U335" s="184">
        <f t="shared" si="869"/>
        <v>80.930000000000007</v>
      </c>
      <c r="V335" s="183">
        <v>56.87</v>
      </c>
      <c r="W335" s="182">
        <v>21</v>
      </c>
      <c r="X335" s="182">
        <f t="shared" si="870"/>
        <v>1194.27</v>
      </c>
      <c r="Y335" s="180">
        <v>0</v>
      </c>
      <c r="Z335" s="180">
        <v>0</v>
      </c>
      <c r="AA335" s="182">
        <f t="shared" si="871"/>
        <v>0</v>
      </c>
      <c r="AB335" s="180">
        <v>69.55</v>
      </c>
      <c r="AC335" s="180">
        <v>749</v>
      </c>
      <c r="AD335" s="182">
        <f t="shared" si="872"/>
        <v>52092.95</v>
      </c>
      <c r="AE335" s="180">
        <v>0</v>
      </c>
      <c r="AF335" s="180">
        <v>0</v>
      </c>
      <c r="AG335" s="182">
        <f t="shared" si="873"/>
        <v>0</v>
      </c>
      <c r="AH335" s="180">
        <v>78.290000000000006</v>
      </c>
      <c r="AI335" s="180">
        <v>2555</v>
      </c>
      <c r="AJ335" s="182">
        <f t="shared" si="874"/>
        <v>200030.95</v>
      </c>
      <c r="AK335" s="180">
        <v>0</v>
      </c>
      <c r="AL335" s="180">
        <v>0</v>
      </c>
      <c r="AM335" s="182">
        <f t="shared" si="875"/>
        <v>0</v>
      </c>
      <c r="AN335" s="180">
        <v>86.29</v>
      </c>
      <c r="AO335" s="180">
        <v>2682</v>
      </c>
      <c r="AP335" s="182">
        <f t="shared" si="876"/>
        <v>231429.78000000003</v>
      </c>
      <c r="AQ335" s="180">
        <v>0</v>
      </c>
      <c r="AR335" s="180">
        <v>0</v>
      </c>
      <c r="AS335" s="182">
        <f t="shared" si="877"/>
        <v>0</v>
      </c>
      <c r="AT335" s="180">
        <v>90.88</v>
      </c>
      <c r="AU335" s="180">
        <v>121</v>
      </c>
      <c r="AV335" s="182">
        <f t="shared" si="878"/>
        <v>10996.48</v>
      </c>
      <c r="AW335" s="180">
        <v>0</v>
      </c>
      <c r="AX335" s="180">
        <v>0</v>
      </c>
      <c r="AY335" s="182">
        <f t="shared" si="879"/>
        <v>0</v>
      </c>
      <c r="AZ335" s="180">
        <v>0</v>
      </c>
      <c r="BA335" s="180">
        <v>0</v>
      </c>
      <c r="BB335" s="182">
        <f t="shared" si="880"/>
        <v>0</v>
      </c>
      <c r="BC335" s="180">
        <v>0</v>
      </c>
      <c r="BD335" s="180">
        <v>0</v>
      </c>
      <c r="BE335" s="182">
        <f t="shared" si="881"/>
        <v>0</v>
      </c>
      <c r="BF335" s="180">
        <v>0</v>
      </c>
      <c r="BG335" s="180">
        <v>0</v>
      </c>
      <c r="BH335" s="182">
        <f t="shared" si="882"/>
        <v>0</v>
      </c>
      <c r="BI335" s="180">
        <v>0</v>
      </c>
      <c r="BJ335" s="180">
        <v>0</v>
      </c>
      <c r="BK335" s="182">
        <f t="shared" si="883"/>
        <v>0</v>
      </c>
      <c r="BL335" s="180">
        <v>80.930000000000007</v>
      </c>
      <c r="BM335" s="180">
        <f t="shared" si="884"/>
        <v>6128</v>
      </c>
      <c r="BN335" s="182">
        <f t="shared" si="885"/>
        <v>495939.04000000004</v>
      </c>
      <c r="BO335" s="180">
        <v>0</v>
      </c>
      <c r="BP335" s="180">
        <f t="shared" si="886"/>
        <v>0</v>
      </c>
      <c r="BQ335" s="182">
        <f t="shared" si="887"/>
        <v>0</v>
      </c>
      <c r="BR335" s="180">
        <v>789072.4</v>
      </c>
      <c r="BS335" s="180">
        <v>228705.5</v>
      </c>
      <c r="BT335" s="180">
        <v>452518</v>
      </c>
      <c r="BU335" s="180">
        <v>140831</v>
      </c>
      <c r="BV335" s="180">
        <v>25976197.91</v>
      </c>
      <c r="BW335" s="180">
        <v>93144.14</v>
      </c>
      <c r="BX335" s="180">
        <v>271649.99</v>
      </c>
      <c r="BY335" s="180">
        <v>25611404</v>
      </c>
      <c r="BZ335" s="180">
        <v>3.9</v>
      </c>
      <c r="CA335" s="180">
        <v>98.2</v>
      </c>
    </row>
    <row r="336" spans="2:79" x14ac:dyDescent="0.2">
      <c r="B336" s="185" t="s">
        <v>1009</v>
      </c>
      <c r="C336" s="185" t="s">
        <v>1010</v>
      </c>
      <c r="D336" s="186"/>
      <c r="E336" s="185" t="s">
        <v>1011</v>
      </c>
      <c r="F336" s="180">
        <v>0</v>
      </c>
      <c r="G336" s="180">
        <v>0</v>
      </c>
      <c r="H336" s="180">
        <v>0</v>
      </c>
      <c r="I336" s="181">
        <f>VLOOKUP($B336,'[2]A - Dwelling Stock'!$B$13:$AH$463,32,FALSE)</f>
        <v>0</v>
      </c>
      <c r="J336" s="182">
        <f t="shared" si="866"/>
        <v>0</v>
      </c>
      <c r="K336" s="180">
        <v>0</v>
      </c>
      <c r="L336" s="182">
        <f>VLOOKUP($C336,'[2]A - Dwelling Stock'!$C$13:$AH$463,32,FALSE)</f>
        <v>0</v>
      </c>
      <c r="M336" s="182">
        <f t="shared" si="813"/>
        <v>0</v>
      </c>
      <c r="N336" s="183">
        <v>0</v>
      </c>
      <c r="O336" s="181">
        <f>VLOOKUP($B336,'[2]A - Dwelling Stock'!$B$13:$AH$463,32,FALSE)</f>
        <v>0</v>
      </c>
      <c r="P336" s="182">
        <f t="shared" si="867"/>
        <v>0</v>
      </c>
      <c r="Q336" s="180">
        <v>0</v>
      </c>
      <c r="R336" s="182">
        <f>VLOOKUP($C336,'[2]A - Dwelling Stock'!$C$13:$AH$463,32,FALSE)</f>
        <v>0</v>
      </c>
      <c r="S336" s="182">
        <f t="shared" si="830"/>
        <v>0</v>
      </c>
      <c r="T336" s="182">
        <f t="shared" si="868"/>
        <v>0</v>
      </c>
      <c r="U336" s="184">
        <f t="shared" si="869"/>
        <v>0</v>
      </c>
      <c r="V336" s="183">
        <v>0</v>
      </c>
      <c r="W336" s="182">
        <v>0</v>
      </c>
      <c r="X336" s="182">
        <f t="shared" si="870"/>
        <v>0</v>
      </c>
      <c r="Y336" s="180">
        <v>0</v>
      </c>
      <c r="Z336" s="180">
        <v>0</v>
      </c>
      <c r="AA336" s="182">
        <f t="shared" si="871"/>
        <v>0</v>
      </c>
      <c r="AB336" s="180">
        <v>0</v>
      </c>
      <c r="AC336" s="180">
        <v>0</v>
      </c>
      <c r="AD336" s="182">
        <f t="shared" si="872"/>
        <v>0</v>
      </c>
      <c r="AE336" s="180">
        <v>0</v>
      </c>
      <c r="AF336" s="180">
        <v>0</v>
      </c>
      <c r="AG336" s="182">
        <f t="shared" si="873"/>
        <v>0</v>
      </c>
      <c r="AH336" s="180">
        <v>0</v>
      </c>
      <c r="AI336" s="180">
        <v>0</v>
      </c>
      <c r="AJ336" s="182">
        <f t="shared" si="874"/>
        <v>0</v>
      </c>
      <c r="AK336" s="180">
        <v>0</v>
      </c>
      <c r="AL336" s="180">
        <v>0</v>
      </c>
      <c r="AM336" s="182">
        <f t="shared" si="875"/>
        <v>0</v>
      </c>
      <c r="AN336" s="180">
        <v>0</v>
      </c>
      <c r="AO336" s="180">
        <v>0</v>
      </c>
      <c r="AP336" s="182">
        <f t="shared" si="876"/>
        <v>0</v>
      </c>
      <c r="AQ336" s="180">
        <v>0</v>
      </c>
      <c r="AR336" s="180">
        <v>0</v>
      </c>
      <c r="AS336" s="182">
        <f t="shared" si="877"/>
        <v>0</v>
      </c>
      <c r="AT336" s="180">
        <v>0</v>
      </c>
      <c r="AU336" s="180">
        <v>0</v>
      </c>
      <c r="AV336" s="182">
        <f t="shared" si="878"/>
        <v>0</v>
      </c>
      <c r="AW336" s="180">
        <v>0</v>
      </c>
      <c r="AX336" s="180">
        <v>0</v>
      </c>
      <c r="AY336" s="182">
        <f t="shared" si="879"/>
        <v>0</v>
      </c>
      <c r="AZ336" s="180">
        <v>0</v>
      </c>
      <c r="BA336" s="180">
        <v>0</v>
      </c>
      <c r="BB336" s="182">
        <f t="shared" si="880"/>
        <v>0</v>
      </c>
      <c r="BC336" s="180">
        <v>0</v>
      </c>
      <c r="BD336" s="180">
        <v>0</v>
      </c>
      <c r="BE336" s="182">
        <f t="shared" si="881"/>
        <v>0</v>
      </c>
      <c r="BF336" s="180">
        <v>0</v>
      </c>
      <c r="BG336" s="180">
        <v>0</v>
      </c>
      <c r="BH336" s="182">
        <f t="shared" si="882"/>
        <v>0</v>
      </c>
      <c r="BI336" s="180">
        <v>0</v>
      </c>
      <c r="BJ336" s="180">
        <v>0</v>
      </c>
      <c r="BK336" s="182">
        <f t="shared" si="883"/>
        <v>0</v>
      </c>
      <c r="BL336" s="180">
        <v>0</v>
      </c>
      <c r="BM336" s="180">
        <f t="shared" si="884"/>
        <v>0</v>
      </c>
      <c r="BN336" s="182">
        <f t="shared" si="885"/>
        <v>0</v>
      </c>
      <c r="BO336" s="180">
        <v>0</v>
      </c>
      <c r="BP336" s="180">
        <f t="shared" si="886"/>
        <v>0</v>
      </c>
      <c r="BQ336" s="182">
        <f t="shared" si="887"/>
        <v>0</v>
      </c>
      <c r="BR336" s="180">
        <v>0</v>
      </c>
      <c r="BS336" s="180">
        <v>0</v>
      </c>
      <c r="BT336" s="180">
        <v>0</v>
      </c>
      <c r="BU336" s="180">
        <v>0</v>
      </c>
      <c r="BV336" s="180">
        <v>0</v>
      </c>
      <c r="BW336" s="180">
        <v>0</v>
      </c>
      <c r="BX336" s="180">
        <v>0</v>
      </c>
      <c r="BY336" s="180">
        <v>0</v>
      </c>
      <c r="BZ336" s="180">
        <v>0</v>
      </c>
      <c r="CA336" s="180">
        <v>0</v>
      </c>
    </row>
    <row r="337" spans="2:79" x14ac:dyDescent="0.2">
      <c r="F337" s="180"/>
      <c r="G337" s="180"/>
      <c r="H337" s="180"/>
      <c r="I337" s="181"/>
      <c r="J337" s="182"/>
      <c r="K337" s="180"/>
      <c r="L337" s="182"/>
      <c r="M337" s="182">
        <f t="shared" si="813"/>
        <v>0</v>
      </c>
      <c r="N337" s="183"/>
      <c r="O337" s="181"/>
      <c r="P337" s="182"/>
      <c r="Q337" s="180"/>
      <c r="R337" s="182"/>
      <c r="S337" s="182">
        <f t="shared" si="830"/>
        <v>0</v>
      </c>
      <c r="T337" s="182"/>
      <c r="U337" s="182"/>
      <c r="V337" s="183"/>
      <c r="W337" s="182"/>
      <c r="X337" s="182"/>
      <c r="Y337" s="180"/>
      <c r="Z337" s="180"/>
      <c r="AA337" s="182"/>
      <c r="AB337" s="180"/>
      <c r="AC337" s="180"/>
      <c r="AD337" s="182"/>
      <c r="AE337" s="180"/>
      <c r="AF337" s="180"/>
      <c r="AG337" s="182"/>
      <c r="AH337" s="180"/>
      <c r="AI337" s="180"/>
      <c r="AJ337" s="182"/>
      <c r="AK337" s="180"/>
      <c r="AL337" s="180"/>
      <c r="AM337" s="182"/>
      <c r="AN337" s="180"/>
      <c r="AO337" s="180"/>
      <c r="AP337" s="182"/>
      <c r="AQ337" s="180"/>
      <c r="AR337" s="180"/>
      <c r="AS337" s="182"/>
      <c r="AT337" s="180"/>
      <c r="AU337" s="180"/>
      <c r="AV337" s="182"/>
      <c r="AW337" s="180"/>
      <c r="AX337" s="180"/>
      <c r="AY337" s="182"/>
      <c r="AZ337" s="180"/>
      <c r="BA337" s="180"/>
      <c r="BB337" s="182"/>
      <c r="BC337" s="180"/>
      <c r="BD337" s="180"/>
      <c r="BE337" s="182"/>
      <c r="BF337" s="180"/>
      <c r="BG337" s="180"/>
      <c r="BH337" s="182"/>
      <c r="BI337" s="180"/>
      <c r="BJ337" s="180"/>
      <c r="BK337" s="182"/>
      <c r="BL337" s="180"/>
      <c r="BM337" s="180"/>
      <c r="BN337" s="182"/>
      <c r="BO337" s="180"/>
      <c r="BP337" s="180"/>
      <c r="BQ337" s="182"/>
      <c r="BR337" s="234"/>
      <c r="BS337" s="234"/>
      <c r="BT337" s="180"/>
      <c r="BU337" s="180"/>
      <c r="BV337" s="234"/>
      <c r="BW337" s="234"/>
      <c r="BX337" s="234"/>
      <c r="BY337" s="180"/>
      <c r="BZ337" s="235"/>
      <c r="CA337" s="236"/>
    </row>
    <row r="338" spans="2:79" s="203" customFormat="1" x14ac:dyDescent="0.2">
      <c r="B338" s="204"/>
      <c r="C338" s="204" t="s">
        <v>1012</v>
      </c>
      <c r="D338" s="205" t="s">
        <v>1013</v>
      </c>
      <c r="E338" s="204"/>
      <c r="F338" s="206" t="e">
        <v>#N/A</v>
      </c>
      <c r="G338" s="206" t="e">
        <v>#N/A</v>
      </c>
      <c r="H338" s="206" t="e">
        <v>#N/A</v>
      </c>
      <c r="I338" s="207">
        <f>VLOOKUP($C338,'[2]A - Dwelling Stock'!$C$13:$AH$463,31,FALSE)</f>
        <v>21028</v>
      </c>
      <c r="J338" s="208">
        <f>SUM(J339:J345)/I338</f>
        <v>78.475686703443031</v>
      </c>
      <c r="K338" s="206" t="e">
        <v>#N/A</v>
      </c>
      <c r="L338" s="195">
        <f>VLOOKUP($C338,'[2]A - Dwelling Stock'!$C$13:$AH$463,32,FALSE)</f>
        <v>13</v>
      </c>
      <c r="M338" s="208">
        <f>SUM(M339:M345)/L338</f>
        <v>0</v>
      </c>
      <c r="N338" s="209" t="e">
        <v>#N/A</v>
      </c>
      <c r="O338" s="207">
        <f>VLOOKUP($C338,'[2]A - Dwelling Stock'!$C$13:$AH$463,31,FALSE)</f>
        <v>21028</v>
      </c>
      <c r="P338" s="208">
        <f>SUM(P339:P345)/O338</f>
        <v>75.459299029864951</v>
      </c>
      <c r="Q338" s="206" t="e">
        <v>#N/A</v>
      </c>
      <c r="R338" s="195">
        <f>VLOOKUP($C338,'[2]A - Dwelling Stock'!$C$13:$AH$463,32,FALSE)</f>
        <v>13</v>
      </c>
      <c r="S338" s="208">
        <f>SUM(S339:S345)/R338</f>
        <v>0</v>
      </c>
      <c r="T338" s="208"/>
      <c r="U338" s="208">
        <f>SUM(T339:T345)/(O338+R338)</f>
        <v>75.412677154127664</v>
      </c>
      <c r="V338" s="209" t="e">
        <v>#N/A</v>
      </c>
      <c r="W338" s="210">
        <f t="shared" ref="W338" si="888">SUM(W339:W345)</f>
        <v>173</v>
      </c>
      <c r="X338" s="208">
        <f>SUM(X339:X345)/W338</f>
        <v>58.107167630057809</v>
      </c>
      <c r="Y338" s="206" t="e">
        <v>#N/A</v>
      </c>
      <c r="Z338" s="211">
        <f t="shared" ref="Z338" si="889">SUM(Z339:Z345)</f>
        <v>0</v>
      </c>
      <c r="AA338" s="208">
        <v>0</v>
      </c>
      <c r="AB338" s="206" t="e">
        <v>#N/A</v>
      </c>
      <c r="AC338" s="211">
        <f t="shared" ref="AC338" si="890">SUM(AC339:AC345)</f>
        <v>5136</v>
      </c>
      <c r="AD338" s="208">
        <f>SUM(AD339:AD345)/AC338</f>
        <v>67.894345794392521</v>
      </c>
      <c r="AE338" s="206" t="e">
        <v>#N/A</v>
      </c>
      <c r="AF338" s="211">
        <f t="shared" ref="AF338" si="891">SUM(AF339:AF345)</f>
        <v>6</v>
      </c>
      <c r="AG338" s="208">
        <f>SUM(AG339:AG345)/AF338</f>
        <v>88.05</v>
      </c>
      <c r="AH338" s="206" t="e">
        <v>#N/A</v>
      </c>
      <c r="AI338" s="211">
        <f t="shared" ref="AI338" si="892">SUM(AI339:AI345)</f>
        <v>7432</v>
      </c>
      <c r="AJ338" s="208">
        <f>SUM(AJ339:AJ345)/AI338</f>
        <v>73.79024219590957</v>
      </c>
      <c r="AK338" s="206" t="e">
        <v>#N/A</v>
      </c>
      <c r="AL338" s="211">
        <f t="shared" ref="AL338" si="893">SUM(AL339:AL345)</f>
        <v>6</v>
      </c>
      <c r="AM338" s="208">
        <f>SUM(AM339:AM345)/AL338</f>
        <v>100.2</v>
      </c>
      <c r="AN338" s="206" t="e">
        <v>#N/A</v>
      </c>
      <c r="AO338" s="211">
        <f t="shared" ref="AO338" si="894">SUM(AO339:AO345)</f>
        <v>7778</v>
      </c>
      <c r="AP338" s="208">
        <f>SUM(AP339:AP345)/AO338</f>
        <v>81.592694780149131</v>
      </c>
      <c r="AQ338" s="206" t="e">
        <v>#N/A</v>
      </c>
      <c r="AR338" s="211">
        <f t="shared" ref="AR338" si="895">SUM(AR339:AR345)</f>
        <v>1</v>
      </c>
      <c r="AS338" s="208">
        <f>SUM(AS339:AS345)/AR338</f>
        <v>122</v>
      </c>
      <c r="AT338" s="206" t="e">
        <v>#N/A</v>
      </c>
      <c r="AU338" s="211">
        <f t="shared" ref="AU338" si="896">SUM(AU339:AU345)</f>
        <v>458</v>
      </c>
      <c r="AV338" s="208">
        <f>SUM(AV339:AV345)/AU338</f>
        <v>87.548886462882081</v>
      </c>
      <c r="AW338" s="206" t="e">
        <v>#N/A</v>
      </c>
      <c r="AX338" s="211">
        <f t="shared" ref="AX338" si="897">SUM(AX339:AX345)</f>
        <v>0</v>
      </c>
      <c r="AY338" s="208">
        <v>0</v>
      </c>
      <c r="AZ338" s="206" t="e">
        <v>#N/A</v>
      </c>
      <c r="BA338" s="211">
        <f t="shared" ref="BA338" si="898">SUM(BA339:BA345)</f>
        <v>38</v>
      </c>
      <c r="BB338" s="208">
        <f>SUM(BB339:BB345)/BA338</f>
        <v>97.358947368421056</v>
      </c>
      <c r="BC338" s="206" t="e">
        <v>#N/A</v>
      </c>
      <c r="BD338" s="211">
        <f t="shared" ref="BD338" si="899">SUM(BD339:BD345)</f>
        <v>0</v>
      </c>
      <c r="BE338" s="208">
        <v>0</v>
      </c>
      <c r="BF338" s="206" t="e">
        <v>#N/A</v>
      </c>
      <c r="BG338" s="211">
        <f t="shared" ref="BG338" si="900">SUM(BG339:BG345)</f>
        <v>12</v>
      </c>
      <c r="BH338" s="208">
        <f>SUM(BH339:BH345)/BG338</f>
        <v>100.5</v>
      </c>
      <c r="BI338" s="206" t="e">
        <v>#N/A</v>
      </c>
      <c r="BJ338" s="211">
        <f t="shared" ref="BJ338" si="901">SUM(BJ339:BJ345)</f>
        <v>0</v>
      </c>
      <c r="BK338" s="208">
        <v>0</v>
      </c>
      <c r="BL338" s="206" t="e">
        <v>#N/A</v>
      </c>
      <c r="BM338" s="206">
        <f>SUM(BM339:BM345)</f>
        <v>21027</v>
      </c>
      <c r="BN338" s="208">
        <f>SUM(BN339:BN345)/BM338</f>
        <v>75.45206115946165</v>
      </c>
      <c r="BO338" s="206" t="e">
        <v>#N/A</v>
      </c>
      <c r="BP338" s="206">
        <f>SUM(BP339:BP345)</f>
        <v>13</v>
      </c>
      <c r="BQ338" s="208">
        <f>SUM(BQ339:BQ345)/BP338</f>
        <v>96.27</v>
      </c>
      <c r="BR338" s="206" t="e">
        <v>#N/A</v>
      </c>
      <c r="BS338" s="206" t="e">
        <v>#N/A</v>
      </c>
      <c r="BT338" s="206" t="e">
        <v>#N/A</v>
      </c>
      <c r="BU338" s="206" t="e">
        <v>#N/A</v>
      </c>
      <c r="BV338" s="206" t="e">
        <v>#N/A</v>
      </c>
      <c r="BW338" s="206" t="e">
        <v>#N/A</v>
      </c>
      <c r="BX338" s="206" t="e">
        <v>#N/A</v>
      </c>
      <c r="BY338" s="206" t="e">
        <v>#N/A</v>
      </c>
      <c r="BZ338" s="206" t="e">
        <v>#N/A</v>
      </c>
      <c r="CA338" s="206" t="e">
        <v>#N/A</v>
      </c>
    </row>
    <row r="339" spans="2:79" x14ac:dyDescent="0.2">
      <c r="B339" s="185" t="s">
        <v>1014</v>
      </c>
      <c r="C339" s="185" t="s">
        <v>1015</v>
      </c>
      <c r="D339" s="186"/>
      <c r="E339" s="185" t="s">
        <v>1016</v>
      </c>
      <c r="F339" s="180">
        <v>0</v>
      </c>
      <c r="G339" s="180">
        <v>0</v>
      </c>
      <c r="H339" s="180">
        <v>0</v>
      </c>
      <c r="I339" s="181">
        <f>VLOOKUP($B339,'[2]A - Dwelling Stock'!$B$13:$AH$463,32,FALSE)</f>
        <v>0</v>
      </c>
      <c r="J339" s="182">
        <f t="shared" ref="J339:J345" si="902">I339*H339</f>
        <v>0</v>
      </c>
      <c r="K339" s="180">
        <v>0</v>
      </c>
      <c r="L339" s="182">
        <f>VLOOKUP($C339,'[2]A - Dwelling Stock'!$C$13:$AH$463,32,FALSE)</f>
        <v>0</v>
      </c>
      <c r="M339" s="182">
        <f t="shared" si="813"/>
        <v>0</v>
      </c>
      <c r="N339" s="183">
        <v>0</v>
      </c>
      <c r="O339" s="181">
        <f>VLOOKUP($B339,'[2]A - Dwelling Stock'!$B$13:$AH$463,32,FALSE)</f>
        <v>0</v>
      </c>
      <c r="P339" s="182">
        <f t="shared" ref="P339:P345" si="903">O339*N339</f>
        <v>0</v>
      </c>
      <c r="Q339" s="180">
        <v>0</v>
      </c>
      <c r="R339" s="182">
        <f>VLOOKUP($C339,'[2]A - Dwelling Stock'!$C$13:$AH$463,32,FALSE)</f>
        <v>0</v>
      </c>
      <c r="S339" s="182">
        <f t="shared" si="830"/>
        <v>0</v>
      </c>
      <c r="T339" s="182">
        <f t="shared" ref="T339:T345" si="904">IF(O339=0,0,(P339+S339))</f>
        <v>0</v>
      </c>
      <c r="U339" s="184">
        <f t="shared" ref="U339:U345" si="905">IF(O339=0,0,T339/(O339+R339))</f>
        <v>0</v>
      </c>
      <c r="V339" s="183">
        <v>0</v>
      </c>
      <c r="W339" s="182">
        <v>0</v>
      </c>
      <c r="X339" s="182">
        <f t="shared" ref="X339:X345" si="906">W339*V339</f>
        <v>0</v>
      </c>
      <c r="Y339" s="180">
        <v>0</v>
      </c>
      <c r="Z339" s="180">
        <v>0</v>
      </c>
      <c r="AA339" s="182">
        <f t="shared" ref="AA339:AA345" si="907">Z339*Y339</f>
        <v>0</v>
      </c>
      <c r="AB339" s="180">
        <v>0</v>
      </c>
      <c r="AC339" s="180">
        <v>0</v>
      </c>
      <c r="AD339" s="182">
        <f t="shared" ref="AD339:AD345" si="908">AC339*AB339</f>
        <v>0</v>
      </c>
      <c r="AE339" s="180">
        <v>0</v>
      </c>
      <c r="AF339" s="180">
        <v>0</v>
      </c>
      <c r="AG339" s="182">
        <f t="shared" ref="AG339:AG345" si="909">AF339*AE339</f>
        <v>0</v>
      </c>
      <c r="AH339" s="180">
        <v>0</v>
      </c>
      <c r="AI339" s="180">
        <v>0</v>
      </c>
      <c r="AJ339" s="182">
        <f t="shared" ref="AJ339:AJ345" si="910">AI339*AH339</f>
        <v>0</v>
      </c>
      <c r="AK339" s="180">
        <v>0</v>
      </c>
      <c r="AL339" s="180">
        <v>0</v>
      </c>
      <c r="AM339" s="182">
        <f t="shared" ref="AM339:AM345" si="911">AL339*AK339</f>
        <v>0</v>
      </c>
      <c r="AN339" s="180">
        <v>0</v>
      </c>
      <c r="AO339" s="180">
        <v>0</v>
      </c>
      <c r="AP339" s="182">
        <f t="shared" ref="AP339:AP345" si="912">AO339*AN339</f>
        <v>0</v>
      </c>
      <c r="AQ339" s="180">
        <v>0</v>
      </c>
      <c r="AR339" s="180">
        <v>0</v>
      </c>
      <c r="AS339" s="182">
        <f t="shared" ref="AS339:AS345" si="913">AR339*AQ339</f>
        <v>0</v>
      </c>
      <c r="AT339" s="180">
        <v>0</v>
      </c>
      <c r="AU339" s="180">
        <v>0</v>
      </c>
      <c r="AV339" s="182">
        <f t="shared" ref="AV339:AV345" si="914">AU339*AT339</f>
        <v>0</v>
      </c>
      <c r="AW339" s="180">
        <v>0</v>
      </c>
      <c r="AX339" s="180">
        <v>0</v>
      </c>
      <c r="AY339" s="182">
        <f t="shared" ref="AY339:AY345" si="915">AX339*AW339</f>
        <v>0</v>
      </c>
      <c r="AZ339" s="180">
        <v>0</v>
      </c>
      <c r="BA339" s="180">
        <v>0</v>
      </c>
      <c r="BB339" s="182">
        <f t="shared" ref="BB339:BB345" si="916">BA339*AZ339</f>
        <v>0</v>
      </c>
      <c r="BC339" s="180">
        <v>0</v>
      </c>
      <c r="BD339" s="180">
        <v>0</v>
      </c>
      <c r="BE339" s="182">
        <f t="shared" ref="BE339:BE345" si="917">BD339*BC339</f>
        <v>0</v>
      </c>
      <c r="BF339" s="180">
        <v>0</v>
      </c>
      <c r="BG339" s="180">
        <v>0</v>
      </c>
      <c r="BH339" s="182">
        <f t="shared" ref="BH339:BH345" si="918">BG339*BF339</f>
        <v>0</v>
      </c>
      <c r="BI339" s="180">
        <v>0</v>
      </c>
      <c r="BJ339" s="180">
        <v>0</v>
      </c>
      <c r="BK339" s="182">
        <f t="shared" ref="BK339:BK345" si="919">BJ339*BI339</f>
        <v>0</v>
      </c>
      <c r="BL339" s="180">
        <v>0</v>
      </c>
      <c r="BM339" s="180">
        <f t="shared" ref="BM339:BM345" si="920">SUM(W339,AC339,AI339,AO339,AU339,BA339,BG339)</f>
        <v>0</v>
      </c>
      <c r="BN339" s="182">
        <f t="shared" ref="BN339:BN345" si="921">BM339*BL339</f>
        <v>0</v>
      </c>
      <c r="BO339" s="180">
        <v>0</v>
      </c>
      <c r="BP339" s="180">
        <f t="shared" ref="BP339:BP345" si="922">SUM(Z339,AF339,AL339,AR339,AX339,BD339,BJ339)</f>
        <v>0</v>
      </c>
      <c r="BQ339" s="182">
        <f t="shared" ref="BQ339:BQ345" si="923">BP339*BO339</f>
        <v>0</v>
      </c>
      <c r="BR339" s="180">
        <v>0</v>
      </c>
      <c r="BS339" s="180">
        <v>0</v>
      </c>
      <c r="BT339" s="180">
        <v>0</v>
      </c>
      <c r="BU339" s="180">
        <v>0</v>
      </c>
      <c r="BV339" s="180">
        <v>0</v>
      </c>
      <c r="BW339" s="180">
        <v>0</v>
      </c>
      <c r="BX339" s="180">
        <v>0</v>
      </c>
      <c r="BY339" s="180">
        <v>0</v>
      </c>
      <c r="BZ339" s="180">
        <v>0</v>
      </c>
      <c r="CA339" s="180">
        <v>0</v>
      </c>
    </row>
    <row r="340" spans="2:79" x14ac:dyDescent="0.2">
      <c r="B340" s="185" t="s">
        <v>1017</v>
      </c>
      <c r="C340" s="185" t="s">
        <v>1018</v>
      </c>
      <c r="D340" s="186"/>
      <c r="E340" s="185" t="s">
        <v>1019</v>
      </c>
      <c r="F340" s="180">
        <v>0</v>
      </c>
      <c r="G340" s="180">
        <v>0</v>
      </c>
      <c r="H340" s="180">
        <v>0</v>
      </c>
      <c r="I340" s="181">
        <f>VLOOKUP($B340,'[2]A - Dwelling Stock'!$B$13:$AH$463,32,FALSE)</f>
        <v>0</v>
      </c>
      <c r="J340" s="182">
        <f t="shared" si="902"/>
        <v>0</v>
      </c>
      <c r="K340" s="180">
        <v>0</v>
      </c>
      <c r="L340" s="182">
        <f>VLOOKUP($C340,'[2]A - Dwelling Stock'!$C$13:$AH$463,32,FALSE)</f>
        <v>0</v>
      </c>
      <c r="M340" s="182">
        <f t="shared" si="813"/>
        <v>0</v>
      </c>
      <c r="N340" s="183">
        <v>0</v>
      </c>
      <c r="O340" s="181">
        <f>VLOOKUP($B340,'[2]A - Dwelling Stock'!$B$13:$AH$463,32,FALSE)</f>
        <v>0</v>
      </c>
      <c r="P340" s="182">
        <f t="shared" si="903"/>
        <v>0</v>
      </c>
      <c r="Q340" s="180">
        <v>0</v>
      </c>
      <c r="R340" s="182">
        <f>VLOOKUP($C340,'[2]A - Dwelling Stock'!$C$13:$AH$463,32,FALSE)</f>
        <v>0</v>
      </c>
      <c r="S340" s="182">
        <f t="shared" si="830"/>
        <v>0</v>
      </c>
      <c r="T340" s="182">
        <f t="shared" si="904"/>
        <v>0</v>
      </c>
      <c r="U340" s="184">
        <f t="shared" si="905"/>
        <v>0</v>
      </c>
      <c r="V340" s="183">
        <v>0</v>
      </c>
      <c r="W340" s="182">
        <v>0</v>
      </c>
      <c r="X340" s="182">
        <f t="shared" si="906"/>
        <v>0</v>
      </c>
      <c r="Y340" s="180">
        <v>0</v>
      </c>
      <c r="Z340" s="180">
        <v>0</v>
      </c>
      <c r="AA340" s="182">
        <f t="shared" si="907"/>
        <v>0</v>
      </c>
      <c r="AB340" s="180">
        <v>0</v>
      </c>
      <c r="AC340" s="180">
        <v>0</v>
      </c>
      <c r="AD340" s="182">
        <f t="shared" si="908"/>
        <v>0</v>
      </c>
      <c r="AE340" s="180">
        <v>0</v>
      </c>
      <c r="AF340" s="180">
        <v>0</v>
      </c>
      <c r="AG340" s="182">
        <f t="shared" si="909"/>
        <v>0</v>
      </c>
      <c r="AH340" s="180">
        <v>0</v>
      </c>
      <c r="AI340" s="180">
        <v>0</v>
      </c>
      <c r="AJ340" s="182">
        <f t="shared" si="910"/>
        <v>0</v>
      </c>
      <c r="AK340" s="180">
        <v>0</v>
      </c>
      <c r="AL340" s="180">
        <v>0</v>
      </c>
      <c r="AM340" s="182">
        <f t="shared" si="911"/>
        <v>0</v>
      </c>
      <c r="AN340" s="180">
        <v>0</v>
      </c>
      <c r="AO340" s="180">
        <v>0</v>
      </c>
      <c r="AP340" s="182">
        <f t="shared" si="912"/>
        <v>0</v>
      </c>
      <c r="AQ340" s="180">
        <v>0</v>
      </c>
      <c r="AR340" s="180">
        <v>0</v>
      </c>
      <c r="AS340" s="182">
        <f t="shared" si="913"/>
        <v>0</v>
      </c>
      <c r="AT340" s="180">
        <v>0</v>
      </c>
      <c r="AU340" s="180">
        <v>0</v>
      </c>
      <c r="AV340" s="182">
        <f t="shared" si="914"/>
        <v>0</v>
      </c>
      <c r="AW340" s="180">
        <v>0</v>
      </c>
      <c r="AX340" s="180">
        <v>0</v>
      </c>
      <c r="AY340" s="182">
        <f t="shared" si="915"/>
        <v>0</v>
      </c>
      <c r="AZ340" s="180">
        <v>0</v>
      </c>
      <c r="BA340" s="180">
        <v>0</v>
      </c>
      <c r="BB340" s="182">
        <f t="shared" si="916"/>
        <v>0</v>
      </c>
      <c r="BC340" s="180">
        <v>0</v>
      </c>
      <c r="BD340" s="180">
        <v>0</v>
      </c>
      <c r="BE340" s="182">
        <f t="shared" si="917"/>
        <v>0</v>
      </c>
      <c r="BF340" s="180">
        <v>0</v>
      </c>
      <c r="BG340" s="180">
        <v>0</v>
      </c>
      <c r="BH340" s="182">
        <f t="shared" si="918"/>
        <v>0</v>
      </c>
      <c r="BI340" s="180">
        <v>0</v>
      </c>
      <c r="BJ340" s="180">
        <v>0</v>
      </c>
      <c r="BK340" s="182">
        <f t="shared" si="919"/>
        <v>0</v>
      </c>
      <c r="BL340" s="180">
        <v>0</v>
      </c>
      <c r="BM340" s="180">
        <f t="shared" si="920"/>
        <v>0</v>
      </c>
      <c r="BN340" s="182">
        <f t="shared" si="921"/>
        <v>0</v>
      </c>
      <c r="BO340" s="180">
        <v>0</v>
      </c>
      <c r="BP340" s="180">
        <f t="shared" si="922"/>
        <v>0</v>
      </c>
      <c r="BQ340" s="182">
        <f t="shared" si="923"/>
        <v>0</v>
      </c>
      <c r="BR340" s="180">
        <v>0</v>
      </c>
      <c r="BS340" s="180">
        <v>0</v>
      </c>
      <c r="BT340" s="180">
        <v>0</v>
      </c>
      <c r="BU340" s="180">
        <v>0</v>
      </c>
      <c r="BV340" s="180">
        <v>0</v>
      </c>
      <c r="BW340" s="180">
        <v>0</v>
      </c>
      <c r="BX340" s="180">
        <v>0</v>
      </c>
      <c r="BY340" s="180">
        <v>0</v>
      </c>
      <c r="BZ340" s="180">
        <v>0</v>
      </c>
      <c r="CA340" s="180">
        <v>0</v>
      </c>
    </row>
    <row r="341" spans="2:79" x14ac:dyDescent="0.2">
      <c r="B341" s="185" t="s">
        <v>1020</v>
      </c>
      <c r="C341" s="185" t="s">
        <v>1021</v>
      </c>
      <c r="D341" s="186"/>
      <c r="E341" s="185" t="s">
        <v>1022</v>
      </c>
      <c r="F341" s="180">
        <v>50</v>
      </c>
      <c r="G341" s="180">
        <v>50</v>
      </c>
      <c r="H341" s="180">
        <v>76.28</v>
      </c>
      <c r="I341" s="181">
        <f>VLOOKUP($B341,'[2]A - Dwelling Stock'!$B$13:$AH$463,32,FALSE)</f>
        <v>5890</v>
      </c>
      <c r="J341" s="182">
        <f t="shared" si="902"/>
        <v>449289.2</v>
      </c>
      <c r="K341" s="180">
        <v>0</v>
      </c>
      <c r="L341" s="212">
        <v>0</v>
      </c>
      <c r="M341" s="182">
        <f t="shared" si="813"/>
        <v>0</v>
      </c>
      <c r="N341" s="183">
        <v>73.349999999999994</v>
      </c>
      <c r="O341" s="181">
        <f>VLOOKUP($B341,'[2]A - Dwelling Stock'!$B$13:$AH$463,32,FALSE)</f>
        <v>5890</v>
      </c>
      <c r="P341" s="182">
        <f t="shared" si="903"/>
        <v>432031.49999999994</v>
      </c>
      <c r="Q341" s="180">
        <v>0</v>
      </c>
      <c r="R341" s="212">
        <v>0</v>
      </c>
      <c r="S341" s="182">
        <f t="shared" si="830"/>
        <v>0</v>
      </c>
      <c r="T341" s="182">
        <f t="shared" si="904"/>
        <v>432031.49999999994</v>
      </c>
      <c r="U341" s="184">
        <f t="shared" si="905"/>
        <v>73.349999999999994</v>
      </c>
      <c r="V341" s="183">
        <v>58.14</v>
      </c>
      <c r="W341" s="182">
        <v>102</v>
      </c>
      <c r="X341" s="182">
        <f t="shared" si="906"/>
        <v>5930.28</v>
      </c>
      <c r="Y341" s="180">
        <v>0</v>
      </c>
      <c r="Z341" s="180">
        <v>0</v>
      </c>
      <c r="AA341" s="182">
        <f t="shared" si="907"/>
        <v>0</v>
      </c>
      <c r="AB341" s="180">
        <v>66.569999999999993</v>
      </c>
      <c r="AC341" s="180">
        <v>1752</v>
      </c>
      <c r="AD341" s="182">
        <f t="shared" si="908"/>
        <v>116630.63999999998</v>
      </c>
      <c r="AE341" s="180">
        <v>88.05</v>
      </c>
      <c r="AF341" s="180">
        <v>6</v>
      </c>
      <c r="AG341" s="182">
        <f t="shared" si="909"/>
        <v>528.29999999999995</v>
      </c>
      <c r="AH341" s="180">
        <v>73.58</v>
      </c>
      <c r="AI341" s="180">
        <v>2044</v>
      </c>
      <c r="AJ341" s="182">
        <f t="shared" si="910"/>
        <v>150397.51999999999</v>
      </c>
      <c r="AK341" s="180">
        <v>100.2</v>
      </c>
      <c r="AL341" s="180">
        <v>6</v>
      </c>
      <c r="AM341" s="182">
        <f t="shared" si="911"/>
        <v>601.20000000000005</v>
      </c>
      <c r="AN341" s="180">
        <v>79.59</v>
      </c>
      <c r="AO341" s="180">
        <v>1922</v>
      </c>
      <c r="AP341" s="182">
        <f t="shared" si="912"/>
        <v>152971.98000000001</v>
      </c>
      <c r="AQ341" s="180">
        <v>122</v>
      </c>
      <c r="AR341" s="180">
        <v>1</v>
      </c>
      <c r="AS341" s="182">
        <f t="shared" si="913"/>
        <v>122</v>
      </c>
      <c r="AT341" s="180">
        <v>88.05</v>
      </c>
      <c r="AU341" s="180">
        <v>69</v>
      </c>
      <c r="AV341" s="182">
        <f t="shared" si="914"/>
        <v>6075.45</v>
      </c>
      <c r="AW341" s="180">
        <v>0</v>
      </c>
      <c r="AX341" s="180">
        <v>0</v>
      </c>
      <c r="AY341" s="182">
        <f t="shared" si="915"/>
        <v>0</v>
      </c>
      <c r="AZ341" s="180">
        <v>95.84</v>
      </c>
      <c r="BA341" s="180">
        <v>1</v>
      </c>
      <c r="BB341" s="182">
        <f t="shared" si="916"/>
        <v>95.84</v>
      </c>
      <c r="BC341" s="180">
        <v>0</v>
      </c>
      <c r="BD341" s="180">
        <v>0</v>
      </c>
      <c r="BE341" s="182">
        <f t="shared" si="917"/>
        <v>0</v>
      </c>
      <c r="BF341" s="180">
        <v>0</v>
      </c>
      <c r="BG341" s="180">
        <v>0</v>
      </c>
      <c r="BH341" s="182">
        <f t="shared" si="918"/>
        <v>0</v>
      </c>
      <c r="BI341" s="180">
        <v>0</v>
      </c>
      <c r="BJ341" s="180">
        <v>0</v>
      </c>
      <c r="BK341" s="182">
        <f t="shared" si="919"/>
        <v>0</v>
      </c>
      <c r="BL341" s="180">
        <v>73.349999999999994</v>
      </c>
      <c r="BM341" s="180">
        <f t="shared" si="920"/>
        <v>5890</v>
      </c>
      <c r="BN341" s="182">
        <f t="shared" si="921"/>
        <v>432031.49999999994</v>
      </c>
      <c r="BO341" s="180">
        <v>96.27</v>
      </c>
      <c r="BP341" s="180">
        <f t="shared" si="922"/>
        <v>13</v>
      </c>
      <c r="BQ341" s="182">
        <f t="shared" si="923"/>
        <v>1251.51</v>
      </c>
      <c r="BR341" s="180">
        <v>244184</v>
      </c>
      <c r="BS341" s="180">
        <v>504136</v>
      </c>
      <c r="BT341" s="180">
        <v>30000</v>
      </c>
      <c r="BU341" s="180">
        <v>48076</v>
      </c>
      <c r="BV341" s="180">
        <v>22791582</v>
      </c>
      <c r="BW341" s="180">
        <v>9000</v>
      </c>
      <c r="BX341" s="180">
        <v>317230</v>
      </c>
      <c r="BY341" s="180">
        <v>22465352</v>
      </c>
      <c r="BZ341" s="180">
        <v>3.3</v>
      </c>
      <c r="CA341" s="180">
        <v>99.9</v>
      </c>
    </row>
    <row r="342" spans="2:79" x14ac:dyDescent="0.2">
      <c r="B342" s="185" t="s">
        <v>1023</v>
      </c>
      <c r="C342" s="185" t="s">
        <v>1024</v>
      </c>
      <c r="D342" s="186"/>
      <c r="E342" s="185" t="s">
        <v>1025</v>
      </c>
      <c r="F342" s="180">
        <v>0</v>
      </c>
      <c r="G342" s="180">
        <v>0</v>
      </c>
      <c r="H342" s="180">
        <v>0</v>
      </c>
      <c r="I342" s="181">
        <f>VLOOKUP($B342,'[2]A - Dwelling Stock'!$B$13:$AH$463,32,FALSE)</f>
        <v>0</v>
      </c>
      <c r="J342" s="182">
        <f t="shared" si="902"/>
        <v>0</v>
      </c>
      <c r="K342" s="180">
        <v>0</v>
      </c>
      <c r="L342" s="182">
        <f>VLOOKUP($C342,'[2]A - Dwelling Stock'!$C$13:$AH$463,32,FALSE)</f>
        <v>0</v>
      </c>
      <c r="M342" s="182">
        <f t="shared" si="813"/>
        <v>0</v>
      </c>
      <c r="N342" s="183">
        <v>0</v>
      </c>
      <c r="O342" s="181">
        <f>VLOOKUP($B342,'[2]A - Dwelling Stock'!$B$13:$AH$463,32,FALSE)</f>
        <v>0</v>
      </c>
      <c r="P342" s="182">
        <f t="shared" si="903"/>
        <v>0</v>
      </c>
      <c r="Q342" s="180">
        <v>0</v>
      </c>
      <c r="R342" s="182">
        <f>VLOOKUP($C342,'[2]A - Dwelling Stock'!$C$13:$AH$463,32,FALSE)</f>
        <v>0</v>
      </c>
      <c r="S342" s="182">
        <f t="shared" si="830"/>
        <v>0</v>
      </c>
      <c r="T342" s="182">
        <f t="shared" si="904"/>
        <v>0</v>
      </c>
      <c r="U342" s="184">
        <f t="shared" si="905"/>
        <v>0</v>
      </c>
      <c r="V342" s="183">
        <v>0</v>
      </c>
      <c r="W342" s="182">
        <v>0</v>
      </c>
      <c r="X342" s="182">
        <f t="shared" si="906"/>
        <v>0</v>
      </c>
      <c r="Y342" s="180">
        <v>0</v>
      </c>
      <c r="Z342" s="180">
        <v>0</v>
      </c>
      <c r="AA342" s="182">
        <f t="shared" si="907"/>
        <v>0</v>
      </c>
      <c r="AB342" s="180">
        <v>0</v>
      </c>
      <c r="AC342" s="180">
        <v>0</v>
      </c>
      <c r="AD342" s="182">
        <f t="shared" si="908"/>
        <v>0</v>
      </c>
      <c r="AE342" s="180">
        <v>0</v>
      </c>
      <c r="AF342" s="180">
        <v>0</v>
      </c>
      <c r="AG342" s="182">
        <f t="shared" si="909"/>
        <v>0</v>
      </c>
      <c r="AH342" s="180">
        <v>0</v>
      </c>
      <c r="AI342" s="180">
        <v>0</v>
      </c>
      <c r="AJ342" s="182">
        <f t="shared" si="910"/>
        <v>0</v>
      </c>
      <c r="AK342" s="180">
        <v>0</v>
      </c>
      <c r="AL342" s="180">
        <v>0</v>
      </c>
      <c r="AM342" s="182">
        <f t="shared" si="911"/>
        <v>0</v>
      </c>
      <c r="AN342" s="180">
        <v>0</v>
      </c>
      <c r="AO342" s="180">
        <v>0</v>
      </c>
      <c r="AP342" s="182">
        <f t="shared" si="912"/>
        <v>0</v>
      </c>
      <c r="AQ342" s="180">
        <v>0</v>
      </c>
      <c r="AR342" s="180">
        <v>0</v>
      </c>
      <c r="AS342" s="182">
        <f t="shared" si="913"/>
        <v>0</v>
      </c>
      <c r="AT342" s="180">
        <v>0</v>
      </c>
      <c r="AU342" s="180">
        <v>0</v>
      </c>
      <c r="AV342" s="182">
        <f t="shared" si="914"/>
        <v>0</v>
      </c>
      <c r="AW342" s="180">
        <v>0</v>
      </c>
      <c r="AX342" s="180">
        <v>0</v>
      </c>
      <c r="AY342" s="182">
        <f t="shared" si="915"/>
        <v>0</v>
      </c>
      <c r="AZ342" s="180">
        <v>0</v>
      </c>
      <c r="BA342" s="180">
        <v>0</v>
      </c>
      <c r="BB342" s="182">
        <f t="shared" si="916"/>
        <v>0</v>
      </c>
      <c r="BC342" s="180">
        <v>0</v>
      </c>
      <c r="BD342" s="180">
        <v>0</v>
      </c>
      <c r="BE342" s="182">
        <f t="shared" si="917"/>
        <v>0</v>
      </c>
      <c r="BF342" s="180">
        <v>0</v>
      </c>
      <c r="BG342" s="180">
        <v>0</v>
      </c>
      <c r="BH342" s="182">
        <f t="shared" si="918"/>
        <v>0</v>
      </c>
      <c r="BI342" s="180">
        <v>0</v>
      </c>
      <c r="BJ342" s="180">
        <v>0</v>
      </c>
      <c r="BK342" s="182">
        <f t="shared" si="919"/>
        <v>0</v>
      </c>
      <c r="BL342" s="180">
        <v>0</v>
      </c>
      <c r="BM342" s="180">
        <f t="shared" si="920"/>
        <v>0</v>
      </c>
      <c r="BN342" s="182">
        <f t="shared" si="921"/>
        <v>0</v>
      </c>
      <c r="BO342" s="180">
        <v>0</v>
      </c>
      <c r="BP342" s="180">
        <f t="shared" si="922"/>
        <v>0</v>
      </c>
      <c r="BQ342" s="182">
        <f t="shared" si="923"/>
        <v>0</v>
      </c>
      <c r="BR342" s="180">
        <v>0</v>
      </c>
      <c r="BS342" s="180">
        <v>0</v>
      </c>
      <c r="BT342" s="180">
        <v>0</v>
      </c>
      <c r="BU342" s="180">
        <v>0</v>
      </c>
      <c r="BV342" s="180">
        <v>0</v>
      </c>
      <c r="BW342" s="180">
        <v>0</v>
      </c>
      <c r="BX342" s="180">
        <v>0</v>
      </c>
      <c r="BY342" s="180">
        <v>0</v>
      </c>
      <c r="BZ342" s="180">
        <v>0</v>
      </c>
      <c r="CA342" s="180">
        <v>0</v>
      </c>
    </row>
    <row r="343" spans="2:79" x14ac:dyDescent="0.2">
      <c r="B343" s="185" t="s">
        <v>1026</v>
      </c>
      <c r="C343" s="185" t="s">
        <v>1027</v>
      </c>
      <c r="D343" s="186"/>
      <c r="E343" s="185" t="s">
        <v>1028</v>
      </c>
      <c r="F343" s="180">
        <v>0</v>
      </c>
      <c r="G343" s="180">
        <v>0</v>
      </c>
      <c r="H343" s="180">
        <v>0</v>
      </c>
      <c r="I343" s="181">
        <f>VLOOKUP($B343,'[2]A - Dwelling Stock'!$B$13:$AH$463,32,FALSE)</f>
        <v>0</v>
      </c>
      <c r="J343" s="182">
        <f t="shared" si="902"/>
        <v>0</v>
      </c>
      <c r="K343" s="180">
        <v>0</v>
      </c>
      <c r="L343" s="182">
        <f>VLOOKUP($C343,'[2]A - Dwelling Stock'!$C$13:$AH$463,32,FALSE)</f>
        <v>0</v>
      </c>
      <c r="M343" s="182">
        <f t="shared" si="813"/>
        <v>0</v>
      </c>
      <c r="N343" s="183">
        <v>0</v>
      </c>
      <c r="O343" s="181">
        <f>VLOOKUP($B343,'[2]A - Dwelling Stock'!$B$13:$AH$463,32,FALSE)</f>
        <v>0</v>
      </c>
      <c r="P343" s="182">
        <f t="shared" si="903"/>
        <v>0</v>
      </c>
      <c r="Q343" s="180">
        <v>0</v>
      </c>
      <c r="R343" s="182">
        <f>VLOOKUP($C343,'[2]A - Dwelling Stock'!$C$13:$AH$463,32,FALSE)</f>
        <v>0</v>
      </c>
      <c r="S343" s="182">
        <f t="shared" si="830"/>
        <v>0</v>
      </c>
      <c r="T343" s="182">
        <f t="shared" si="904"/>
        <v>0</v>
      </c>
      <c r="U343" s="184">
        <f t="shared" si="905"/>
        <v>0</v>
      </c>
      <c r="V343" s="183">
        <v>0</v>
      </c>
      <c r="W343" s="182">
        <v>0</v>
      </c>
      <c r="X343" s="182">
        <f t="shared" si="906"/>
        <v>0</v>
      </c>
      <c r="Y343" s="180">
        <v>0</v>
      </c>
      <c r="Z343" s="180">
        <v>0</v>
      </c>
      <c r="AA343" s="182">
        <f t="shared" si="907"/>
        <v>0</v>
      </c>
      <c r="AB343" s="180">
        <v>0</v>
      </c>
      <c r="AC343" s="180">
        <v>0</v>
      </c>
      <c r="AD343" s="182">
        <f t="shared" si="908"/>
        <v>0</v>
      </c>
      <c r="AE343" s="180">
        <v>0</v>
      </c>
      <c r="AF343" s="180">
        <v>0</v>
      </c>
      <c r="AG343" s="182">
        <f t="shared" si="909"/>
        <v>0</v>
      </c>
      <c r="AH343" s="180">
        <v>0</v>
      </c>
      <c r="AI343" s="180">
        <v>0</v>
      </c>
      <c r="AJ343" s="182">
        <f t="shared" si="910"/>
        <v>0</v>
      </c>
      <c r="AK343" s="180">
        <v>0</v>
      </c>
      <c r="AL343" s="180">
        <v>0</v>
      </c>
      <c r="AM343" s="182">
        <f t="shared" si="911"/>
        <v>0</v>
      </c>
      <c r="AN343" s="180">
        <v>0</v>
      </c>
      <c r="AO343" s="180">
        <v>0</v>
      </c>
      <c r="AP343" s="182">
        <f t="shared" si="912"/>
        <v>0</v>
      </c>
      <c r="AQ343" s="180">
        <v>0</v>
      </c>
      <c r="AR343" s="180">
        <v>0</v>
      </c>
      <c r="AS343" s="182">
        <f t="shared" si="913"/>
        <v>0</v>
      </c>
      <c r="AT343" s="180">
        <v>0</v>
      </c>
      <c r="AU343" s="180">
        <v>0</v>
      </c>
      <c r="AV343" s="182">
        <f t="shared" si="914"/>
        <v>0</v>
      </c>
      <c r="AW343" s="180">
        <v>0</v>
      </c>
      <c r="AX343" s="180">
        <v>0</v>
      </c>
      <c r="AY343" s="182">
        <f t="shared" si="915"/>
        <v>0</v>
      </c>
      <c r="AZ343" s="180">
        <v>0</v>
      </c>
      <c r="BA343" s="180">
        <v>0</v>
      </c>
      <c r="BB343" s="182">
        <f t="shared" si="916"/>
        <v>0</v>
      </c>
      <c r="BC343" s="180">
        <v>0</v>
      </c>
      <c r="BD343" s="180">
        <v>0</v>
      </c>
      <c r="BE343" s="182">
        <f t="shared" si="917"/>
        <v>0</v>
      </c>
      <c r="BF343" s="180">
        <v>0</v>
      </c>
      <c r="BG343" s="180">
        <v>0</v>
      </c>
      <c r="BH343" s="182">
        <f t="shared" si="918"/>
        <v>0</v>
      </c>
      <c r="BI343" s="180">
        <v>0</v>
      </c>
      <c r="BJ343" s="180">
        <v>0</v>
      </c>
      <c r="BK343" s="182">
        <f t="shared" si="919"/>
        <v>0</v>
      </c>
      <c r="BL343" s="180">
        <v>0</v>
      </c>
      <c r="BM343" s="180">
        <f t="shared" si="920"/>
        <v>0</v>
      </c>
      <c r="BN343" s="182">
        <f t="shared" si="921"/>
        <v>0</v>
      </c>
      <c r="BO343" s="180">
        <v>0</v>
      </c>
      <c r="BP343" s="180">
        <f t="shared" si="922"/>
        <v>0</v>
      </c>
      <c r="BQ343" s="182">
        <f t="shared" si="923"/>
        <v>0</v>
      </c>
      <c r="BR343" s="180">
        <v>0</v>
      </c>
      <c r="BS343" s="180">
        <v>0</v>
      </c>
      <c r="BT343" s="180">
        <v>0</v>
      </c>
      <c r="BU343" s="180">
        <v>0</v>
      </c>
      <c r="BV343" s="180">
        <v>0</v>
      </c>
      <c r="BW343" s="180">
        <v>0</v>
      </c>
      <c r="BX343" s="180">
        <v>0</v>
      </c>
      <c r="BY343" s="180">
        <v>0</v>
      </c>
      <c r="BZ343" s="180">
        <v>0</v>
      </c>
      <c r="CA343" s="180">
        <v>0</v>
      </c>
    </row>
    <row r="344" spans="2:79" x14ac:dyDescent="0.2">
      <c r="B344" s="185" t="s">
        <v>1029</v>
      </c>
      <c r="C344" s="185" t="s">
        <v>1030</v>
      </c>
      <c r="D344" s="186"/>
      <c r="E344" s="185" t="s">
        <v>1031</v>
      </c>
      <c r="F344" s="180">
        <v>50</v>
      </c>
      <c r="G344" s="180">
        <v>0</v>
      </c>
      <c r="H344" s="180">
        <v>79.33</v>
      </c>
      <c r="I344" s="181">
        <f>VLOOKUP($B344,'[2]A - Dwelling Stock'!$B$13:$AH$463,32,FALSE)</f>
        <v>15138</v>
      </c>
      <c r="J344" s="182">
        <f t="shared" si="902"/>
        <v>1200897.54</v>
      </c>
      <c r="K344" s="180">
        <v>0</v>
      </c>
      <c r="L344" s="182">
        <f>VLOOKUP($C344,'[2]A - Dwelling Stock'!$C$13:$AH$463,32,FALSE)</f>
        <v>0</v>
      </c>
      <c r="M344" s="182">
        <f t="shared" si="813"/>
        <v>0</v>
      </c>
      <c r="N344" s="183">
        <v>76.28</v>
      </c>
      <c r="O344" s="181">
        <f>VLOOKUP($B344,'[2]A - Dwelling Stock'!$B$13:$AH$463,32,FALSE)</f>
        <v>15138</v>
      </c>
      <c r="P344" s="182">
        <f t="shared" si="903"/>
        <v>1154726.6400000001</v>
      </c>
      <c r="Q344" s="180">
        <v>0</v>
      </c>
      <c r="R344" s="182">
        <f>VLOOKUP($C344,'[2]A - Dwelling Stock'!$C$13:$AH$463,32,FALSE)</f>
        <v>0</v>
      </c>
      <c r="S344" s="182">
        <f t="shared" si="830"/>
        <v>0</v>
      </c>
      <c r="T344" s="182">
        <f t="shared" si="904"/>
        <v>1154726.6400000001</v>
      </c>
      <c r="U344" s="184">
        <f t="shared" si="905"/>
        <v>76.280000000000015</v>
      </c>
      <c r="V344" s="183">
        <v>58.06</v>
      </c>
      <c r="W344" s="182">
        <v>71</v>
      </c>
      <c r="X344" s="182">
        <f t="shared" si="906"/>
        <v>4122.26</v>
      </c>
      <c r="Y344" s="180">
        <v>0</v>
      </c>
      <c r="Z344" s="180">
        <v>0</v>
      </c>
      <c r="AA344" s="182">
        <f t="shared" si="907"/>
        <v>0</v>
      </c>
      <c r="AB344" s="180">
        <v>68.58</v>
      </c>
      <c r="AC344" s="180">
        <v>3384</v>
      </c>
      <c r="AD344" s="182">
        <f t="shared" si="908"/>
        <v>232074.72</v>
      </c>
      <c r="AE344" s="180">
        <v>0</v>
      </c>
      <c r="AF344" s="180">
        <v>0</v>
      </c>
      <c r="AG344" s="182">
        <f t="shared" si="909"/>
        <v>0</v>
      </c>
      <c r="AH344" s="180">
        <v>73.87</v>
      </c>
      <c r="AI344" s="180">
        <v>5388</v>
      </c>
      <c r="AJ344" s="182">
        <f t="shared" si="910"/>
        <v>398011.56</v>
      </c>
      <c r="AK344" s="180">
        <v>0</v>
      </c>
      <c r="AL344" s="180">
        <v>0</v>
      </c>
      <c r="AM344" s="182">
        <f t="shared" si="911"/>
        <v>0</v>
      </c>
      <c r="AN344" s="180">
        <v>82.25</v>
      </c>
      <c r="AO344" s="180">
        <v>5856</v>
      </c>
      <c r="AP344" s="182">
        <f t="shared" si="912"/>
        <v>481656</v>
      </c>
      <c r="AQ344" s="180">
        <v>0</v>
      </c>
      <c r="AR344" s="180">
        <v>0</v>
      </c>
      <c r="AS344" s="182">
        <f t="shared" si="913"/>
        <v>0</v>
      </c>
      <c r="AT344" s="180">
        <v>87.46</v>
      </c>
      <c r="AU344" s="180">
        <v>389</v>
      </c>
      <c r="AV344" s="182">
        <f t="shared" si="914"/>
        <v>34021.939999999995</v>
      </c>
      <c r="AW344" s="180">
        <v>0</v>
      </c>
      <c r="AX344" s="180">
        <v>0</v>
      </c>
      <c r="AY344" s="182">
        <f t="shared" si="915"/>
        <v>0</v>
      </c>
      <c r="AZ344" s="180">
        <v>97.4</v>
      </c>
      <c r="BA344" s="180">
        <v>37</v>
      </c>
      <c r="BB344" s="182">
        <f t="shared" si="916"/>
        <v>3603.8</v>
      </c>
      <c r="BC344" s="180">
        <v>0</v>
      </c>
      <c r="BD344" s="180">
        <v>0</v>
      </c>
      <c r="BE344" s="182">
        <f t="shared" si="917"/>
        <v>0</v>
      </c>
      <c r="BF344" s="180">
        <v>100.5</v>
      </c>
      <c r="BG344" s="180">
        <v>12</v>
      </c>
      <c r="BH344" s="182">
        <f t="shared" si="918"/>
        <v>1206</v>
      </c>
      <c r="BI344" s="180">
        <v>0</v>
      </c>
      <c r="BJ344" s="180">
        <v>0</v>
      </c>
      <c r="BK344" s="182">
        <f t="shared" si="919"/>
        <v>0</v>
      </c>
      <c r="BL344" s="180">
        <v>76.27</v>
      </c>
      <c r="BM344" s="180">
        <f t="shared" si="920"/>
        <v>15137</v>
      </c>
      <c r="BN344" s="182">
        <f t="shared" si="921"/>
        <v>1154498.99</v>
      </c>
      <c r="BO344" s="180">
        <v>0</v>
      </c>
      <c r="BP344" s="180">
        <f t="shared" si="922"/>
        <v>0</v>
      </c>
      <c r="BQ344" s="182">
        <f t="shared" si="923"/>
        <v>0</v>
      </c>
      <c r="BR344" s="180">
        <v>2250436.29</v>
      </c>
      <c r="BS344" s="180">
        <v>1122392.4099999999</v>
      </c>
      <c r="BT344" s="180">
        <v>401826</v>
      </c>
      <c r="BU344" s="180">
        <v>134351</v>
      </c>
      <c r="BV344" s="180">
        <v>61102730.859999999</v>
      </c>
      <c r="BW344" s="180">
        <v>395465.42</v>
      </c>
      <c r="BX344" s="180">
        <v>510714.86</v>
      </c>
      <c r="BY344" s="180">
        <v>60196551</v>
      </c>
      <c r="BZ344" s="180">
        <v>5.5</v>
      </c>
      <c r="CA344" s="180">
        <v>99.3</v>
      </c>
    </row>
    <row r="345" spans="2:79" x14ac:dyDescent="0.2">
      <c r="B345" s="185" t="s">
        <v>1032</v>
      </c>
      <c r="C345" s="185" t="s">
        <v>1033</v>
      </c>
      <c r="D345" s="186"/>
      <c r="E345" s="185" t="s">
        <v>1034</v>
      </c>
      <c r="F345" s="180">
        <v>0</v>
      </c>
      <c r="G345" s="180">
        <v>0</v>
      </c>
      <c r="H345" s="180">
        <v>0</v>
      </c>
      <c r="I345" s="181">
        <f>VLOOKUP($B345,'[2]A - Dwelling Stock'!$B$13:$AH$463,32,FALSE)</f>
        <v>0</v>
      </c>
      <c r="J345" s="182">
        <f t="shared" si="902"/>
        <v>0</v>
      </c>
      <c r="K345" s="180">
        <v>0</v>
      </c>
      <c r="L345" s="182">
        <f>VLOOKUP($C345,'[2]A - Dwelling Stock'!$C$13:$AH$463,32,FALSE)</f>
        <v>0</v>
      </c>
      <c r="M345" s="182">
        <f t="shared" si="813"/>
        <v>0</v>
      </c>
      <c r="N345" s="183">
        <v>0</v>
      </c>
      <c r="O345" s="181">
        <f>VLOOKUP($B345,'[2]A - Dwelling Stock'!$B$13:$AH$463,32,FALSE)</f>
        <v>0</v>
      </c>
      <c r="P345" s="182">
        <f t="shared" si="903"/>
        <v>0</v>
      </c>
      <c r="Q345" s="180">
        <v>0</v>
      </c>
      <c r="R345" s="182">
        <f>VLOOKUP($C345,'[2]A - Dwelling Stock'!$C$13:$AH$463,32,FALSE)</f>
        <v>0</v>
      </c>
      <c r="S345" s="182">
        <f t="shared" si="830"/>
        <v>0</v>
      </c>
      <c r="T345" s="182">
        <f t="shared" si="904"/>
        <v>0</v>
      </c>
      <c r="U345" s="184">
        <f t="shared" si="905"/>
        <v>0</v>
      </c>
      <c r="V345" s="183">
        <v>0</v>
      </c>
      <c r="W345" s="182">
        <v>0</v>
      </c>
      <c r="X345" s="182">
        <f t="shared" si="906"/>
        <v>0</v>
      </c>
      <c r="Y345" s="180">
        <v>0</v>
      </c>
      <c r="Z345" s="180">
        <v>0</v>
      </c>
      <c r="AA345" s="182">
        <f t="shared" si="907"/>
        <v>0</v>
      </c>
      <c r="AB345" s="180">
        <v>0</v>
      </c>
      <c r="AC345" s="180">
        <v>0</v>
      </c>
      <c r="AD345" s="182">
        <f t="shared" si="908"/>
        <v>0</v>
      </c>
      <c r="AE345" s="180">
        <v>0</v>
      </c>
      <c r="AF345" s="180">
        <v>0</v>
      </c>
      <c r="AG345" s="182">
        <f t="shared" si="909"/>
        <v>0</v>
      </c>
      <c r="AH345" s="180">
        <v>0</v>
      </c>
      <c r="AI345" s="180">
        <v>0</v>
      </c>
      <c r="AJ345" s="182">
        <f t="shared" si="910"/>
        <v>0</v>
      </c>
      <c r="AK345" s="180">
        <v>0</v>
      </c>
      <c r="AL345" s="180">
        <v>0</v>
      </c>
      <c r="AM345" s="182">
        <f t="shared" si="911"/>
        <v>0</v>
      </c>
      <c r="AN345" s="180">
        <v>0</v>
      </c>
      <c r="AO345" s="180">
        <v>0</v>
      </c>
      <c r="AP345" s="182">
        <f t="shared" si="912"/>
        <v>0</v>
      </c>
      <c r="AQ345" s="180">
        <v>0</v>
      </c>
      <c r="AR345" s="180">
        <v>0</v>
      </c>
      <c r="AS345" s="182">
        <f t="shared" si="913"/>
        <v>0</v>
      </c>
      <c r="AT345" s="180">
        <v>0</v>
      </c>
      <c r="AU345" s="180">
        <v>0</v>
      </c>
      <c r="AV345" s="182">
        <f t="shared" si="914"/>
        <v>0</v>
      </c>
      <c r="AW345" s="180">
        <v>0</v>
      </c>
      <c r="AX345" s="180">
        <v>0</v>
      </c>
      <c r="AY345" s="182">
        <f t="shared" si="915"/>
        <v>0</v>
      </c>
      <c r="AZ345" s="180">
        <v>0</v>
      </c>
      <c r="BA345" s="180">
        <v>0</v>
      </c>
      <c r="BB345" s="182">
        <f t="shared" si="916"/>
        <v>0</v>
      </c>
      <c r="BC345" s="180">
        <v>0</v>
      </c>
      <c r="BD345" s="180">
        <v>0</v>
      </c>
      <c r="BE345" s="182">
        <f t="shared" si="917"/>
        <v>0</v>
      </c>
      <c r="BF345" s="180">
        <v>0</v>
      </c>
      <c r="BG345" s="180">
        <v>0</v>
      </c>
      <c r="BH345" s="182">
        <f t="shared" si="918"/>
        <v>0</v>
      </c>
      <c r="BI345" s="180">
        <v>0</v>
      </c>
      <c r="BJ345" s="180">
        <v>0</v>
      </c>
      <c r="BK345" s="182">
        <f t="shared" si="919"/>
        <v>0</v>
      </c>
      <c r="BL345" s="180">
        <v>0</v>
      </c>
      <c r="BM345" s="180">
        <f t="shared" si="920"/>
        <v>0</v>
      </c>
      <c r="BN345" s="182">
        <f t="shared" si="921"/>
        <v>0</v>
      </c>
      <c r="BO345" s="180">
        <v>0</v>
      </c>
      <c r="BP345" s="180">
        <f t="shared" si="922"/>
        <v>0</v>
      </c>
      <c r="BQ345" s="182">
        <f t="shared" si="923"/>
        <v>0</v>
      </c>
      <c r="BR345" s="180">
        <v>0</v>
      </c>
      <c r="BS345" s="180">
        <v>0</v>
      </c>
      <c r="BT345" s="180">
        <v>0</v>
      </c>
      <c r="BU345" s="180">
        <v>0</v>
      </c>
      <c r="BV345" s="180">
        <v>0</v>
      </c>
      <c r="BW345" s="180">
        <v>0</v>
      </c>
      <c r="BX345" s="180">
        <v>0</v>
      </c>
      <c r="BY345" s="180">
        <v>0</v>
      </c>
      <c r="BZ345" s="180">
        <v>0</v>
      </c>
      <c r="CA345" s="180">
        <v>0</v>
      </c>
    </row>
    <row r="346" spans="2:79" x14ac:dyDescent="0.2">
      <c r="F346" s="180"/>
      <c r="G346" s="180"/>
      <c r="H346" s="180"/>
      <c r="I346" s="181"/>
      <c r="J346" s="182"/>
      <c r="K346" s="180"/>
      <c r="L346" s="182"/>
      <c r="M346" s="182">
        <f t="shared" si="813"/>
        <v>0</v>
      </c>
      <c r="N346" s="183"/>
      <c r="O346" s="181"/>
      <c r="P346" s="182"/>
      <c r="Q346" s="180"/>
      <c r="R346" s="182"/>
      <c r="S346" s="182">
        <f t="shared" si="830"/>
        <v>0</v>
      </c>
      <c r="T346" s="182"/>
      <c r="U346" s="182"/>
      <c r="V346" s="183"/>
      <c r="W346" s="182"/>
      <c r="X346" s="182"/>
      <c r="Y346" s="180"/>
      <c r="Z346" s="180"/>
      <c r="AA346" s="182"/>
      <c r="AB346" s="180"/>
      <c r="AC346" s="180"/>
      <c r="AD346" s="182"/>
      <c r="AE346" s="180"/>
      <c r="AF346" s="180"/>
      <c r="AG346" s="182"/>
      <c r="AH346" s="180"/>
      <c r="AI346" s="180"/>
      <c r="AJ346" s="182"/>
      <c r="AK346" s="180"/>
      <c r="AL346" s="180"/>
      <c r="AM346" s="182"/>
      <c r="AN346" s="180"/>
      <c r="AO346" s="180"/>
      <c r="AP346" s="182"/>
      <c r="AQ346" s="180"/>
      <c r="AR346" s="180"/>
      <c r="AS346" s="182"/>
      <c r="AT346" s="180"/>
      <c r="AU346" s="180"/>
      <c r="AV346" s="182"/>
      <c r="AW346" s="180"/>
      <c r="AX346" s="180"/>
      <c r="AY346" s="182"/>
      <c r="AZ346" s="180"/>
      <c r="BA346" s="180"/>
      <c r="BB346" s="182"/>
      <c r="BC346" s="180"/>
      <c r="BD346" s="180"/>
      <c r="BE346" s="182"/>
      <c r="BF346" s="180"/>
      <c r="BG346" s="180"/>
      <c r="BH346" s="182"/>
      <c r="BI346" s="180"/>
      <c r="BJ346" s="180"/>
      <c r="BK346" s="182"/>
      <c r="BL346" s="180"/>
      <c r="BM346" s="180"/>
      <c r="BN346" s="182"/>
      <c r="BO346" s="180"/>
      <c r="BP346" s="180"/>
      <c r="BQ346" s="182"/>
      <c r="BR346" s="234"/>
      <c r="BS346" s="234"/>
      <c r="BT346" s="180"/>
      <c r="BU346" s="180"/>
      <c r="BV346" s="234"/>
      <c r="BW346" s="234"/>
      <c r="BX346" s="234"/>
      <c r="BY346" s="180"/>
      <c r="BZ346" s="235"/>
      <c r="CA346" s="236"/>
    </row>
    <row r="347" spans="2:79" s="203" customFormat="1" x14ac:dyDescent="0.2">
      <c r="B347" s="204"/>
      <c r="C347" s="204" t="s">
        <v>1035</v>
      </c>
      <c r="D347" s="205" t="s">
        <v>1036</v>
      </c>
      <c r="E347" s="204"/>
      <c r="F347" s="206" t="e">
        <v>#N/A</v>
      </c>
      <c r="G347" s="206" t="e">
        <v>#N/A</v>
      </c>
      <c r="H347" s="206" t="e">
        <v>#N/A</v>
      </c>
      <c r="I347" s="207">
        <f>VLOOKUP($C347,'[2]A - Dwelling Stock'!$C$13:$AH$463,31,FALSE)</f>
        <v>20057</v>
      </c>
      <c r="J347" s="208">
        <f>SUM(J348:J354)/I347</f>
        <v>89.578884180086746</v>
      </c>
      <c r="K347" s="206" t="e">
        <v>#N/A</v>
      </c>
      <c r="L347" s="195">
        <f>VLOOKUP($C347,'[2]A - Dwelling Stock'!$C$13:$AH$463,32,FALSE)</f>
        <v>175</v>
      </c>
      <c r="M347" s="208">
        <f>SUM(M348:M354)/L347</f>
        <v>106.16365714285713</v>
      </c>
      <c r="N347" s="209" t="e">
        <v>#N/A</v>
      </c>
      <c r="O347" s="207">
        <f>VLOOKUP($C347,'[2]A - Dwelling Stock'!$C$13:$AH$463,31,FALSE)</f>
        <v>20057</v>
      </c>
      <c r="P347" s="208">
        <f>SUM(P348:P354)/O347</f>
        <v>82.688861744029509</v>
      </c>
      <c r="Q347" s="206" t="e">
        <v>#N/A</v>
      </c>
      <c r="R347" s="195">
        <f>VLOOKUP($C347,'[2]A - Dwelling Stock'!$C$13:$AH$463,32,FALSE)</f>
        <v>175</v>
      </c>
      <c r="S347" s="208">
        <f>SUM(S348:S354)/R347</f>
        <v>97.993028571428582</v>
      </c>
      <c r="T347" s="208"/>
      <c r="U347" s="208">
        <f>SUM(T348:T354)/(O347+R347)</f>
        <v>82.821237643337284</v>
      </c>
      <c r="V347" s="209" t="e">
        <v>#N/A</v>
      </c>
      <c r="W347" s="210">
        <f t="shared" ref="W347" si="924">SUM(W348:W354)</f>
        <v>461</v>
      </c>
      <c r="X347" s="208">
        <f>SUM(X348:X354)/W347</f>
        <v>61.155032537960956</v>
      </c>
      <c r="Y347" s="206" t="e">
        <v>#N/A</v>
      </c>
      <c r="Z347" s="211">
        <f t="shared" ref="Z347" si="925">SUM(Z348:Z354)</f>
        <v>2</v>
      </c>
      <c r="AA347" s="208">
        <f>SUM(AA348:AA354)/Z347</f>
        <v>0</v>
      </c>
      <c r="AB347" s="206" t="e">
        <v>#N/A</v>
      </c>
      <c r="AC347" s="211">
        <f t="shared" ref="AC347" si="926">SUM(AC348:AC354)</f>
        <v>6226</v>
      </c>
      <c r="AD347" s="208">
        <f>SUM(AD348:AD354)/AC347</f>
        <v>73.649890780597502</v>
      </c>
      <c r="AE347" s="206" t="e">
        <v>#N/A</v>
      </c>
      <c r="AF347" s="211">
        <f t="shared" ref="AF347" si="927">SUM(AF348:AF354)</f>
        <v>17</v>
      </c>
      <c r="AG347" s="208">
        <f>SUM(AG348:AG354)/AF347</f>
        <v>85.047647058823529</v>
      </c>
      <c r="AH347" s="206" t="e">
        <v>#N/A</v>
      </c>
      <c r="AI347" s="211">
        <f t="shared" ref="AI347" si="928">SUM(AI348:AI354)</f>
        <v>6401</v>
      </c>
      <c r="AJ347" s="208">
        <f>SUM(AJ348:AJ354)/AI347</f>
        <v>83.822827683174495</v>
      </c>
      <c r="AK347" s="206" t="e">
        <v>#N/A</v>
      </c>
      <c r="AL347" s="211">
        <f t="shared" ref="AL347" si="929">SUM(AL348:AL354)</f>
        <v>107</v>
      </c>
      <c r="AM347" s="208">
        <f>SUM(AM348:AM354)/AL347</f>
        <v>93.577850467289721</v>
      </c>
      <c r="AN347" s="206" t="e">
        <v>#N/A</v>
      </c>
      <c r="AO347" s="211">
        <f t="shared" ref="AO347" si="930">SUM(AO348:AO354)</f>
        <v>6335</v>
      </c>
      <c r="AP347" s="208">
        <f>SUM(AP348:AP354)/AO347</f>
        <v>90.653090765588018</v>
      </c>
      <c r="AQ347" s="206" t="e">
        <v>#N/A</v>
      </c>
      <c r="AR347" s="211">
        <f t="shared" ref="AR347" si="931">SUM(AR348:AR354)</f>
        <v>36</v>
      </c>
      <c r="AS347" s="208">
        <f>SUM(AS348:AS354)/AR347</f>
        <v>108.89611111111111</v>
      </c>
      <c r="AT347" s="206" t="e">
        <v>#N/A</v>
      </c>
      <c r="AU347" s="211">
        <f t="shared" ref="AU347" si="932">SUM(AU348:AU354)</f>
        <v>480</v>
      </c>
      <c r="AV347" s="208">
        <f>SUM(AV348:AV354)/AU347</f>
        <v>95.292854166666672</v>
      </c>
      <c r="AW347" s="206" t="e">
        <v>#N/A</v>
      </c>
      <c r="AX347" s="211">
        <f t="shared" ref="AX347" si="933">SUM(AX348:AX354)</f>
        <v>13</v>
      </c>
      <c r="AY347" s="208">
        <f>SUM(AY348:AY354)/AX347</f>
        <v>116.91</v>
      </c>
      <c r="AZ347" s="206" t="e">
        <v>#N/A</v>
      </c>
      <c r="BA347" s="211">
        <f t="shared" ref="BA347" si="934">SUM(BA348:BA354)</f>
        <v>154</v>
      </c>
      <c r="BB347" s="208">
        <f>SUM(BB348:BB354)/BA347</f>
        <v>104.45902597402598</v>
      </c>
      <c r="BC347" s="206" t="e">
        <v>#N/A</v>
      </c>
      <c r="BD347" s="211">
        <f t="shared" ref="BD347" si="935">SUM(BD348:BD354)</f>
        <v>0</v>
      </c>
      <c r="BE347" s="208">
        <v>0</v>
      </c>
      <c r="BF347" s="206" t="e">
        <v>#N/A</v>
      </c>
      <c r="BG347" s="211">
        <f t="shared" ref="BG347" si="936">SUM(BG348:BG354)</f>
        <v>0</v>
      </c>
      <c r="BH347" s="208">
        <v>0</v>
      </c>
      <c r="BI347" s="206" t="e">
        <v>#N/A</v>
      </c>
      <c r="BJ347" s="211">
        <f t="shared" ref="BJ347" si="937">SUM(BJ348:BJ354)</f>
        <v>0</v>
      </c>
      <c r="BK347" s="208">
        <v>0</v>
      </c>
      <c r="BL347" s="206" t="e">
        <v>#N/A</v>
      </c>
      <c r="BM347" s="206">
        <f>SUM(BM348:BM354)</f>
        <v>20057</v>
      </c>
      <c r="BN347" s="208">
        <v>0</v>
      </c>
      <c r="BO347" s="206" t="e">
        <v>#N/A</v>
      </c>
      <c r="BP347" s="206">
        <f>SUM(BP348:BP354)</f>
        <v>175</v>
      </c>
      <c r="BQ347" s="208">
        <v>0</v>
      </c>
      <c r="BR347" s="206" t="e">
        <v>#N/A</v>
      </c>
      <c r="BS347" s="206" t="e">
        <v>#N/A</v>
      </c>
      <c r="BT347" s="206" t="e">
        <v>#N/A</v>
      </c>
      <c r="BU347" s="206" t="e">
        <v>#N/A</v>
      </c>
      <c r="BV347" s="206" t="e">
        <v>#N/A</v>
      </c>
      <c r="BW347" s="206" t="e">
        <v>#N/A</v>
      </c>
      <c r="BX347" s="206" t="e">
        <v>#N/A</v>
      </c>
      <c r="BY347" s="206" t="e">
        <v>#N/A</v>
      </c>
      <c r="BZ347" s="206" t="e">
        <v>#N/A</v>
      </c>
      <c r="CA347" s="206" t="e">
        <v>#N/A</v>
      </c>
    </row>
    <row r="348" spans="2:79" x14ac:dyDescent="0.2">
      <c r="B348" s="185" t="s">
        <v>1037</v>
      </c>
      <c r="C348" s="185" t="s">
        <v>1038</v>
      </c>
      <c r="D348" s="186"/>
      <c r="E348" s="185" t="s">
        <v>1039</v>
      </c>
      <c r="F348" s="180">
        <v>48</v>
      </c>
      <c r="G348" s="180">
        <v>48</v>
      </c>
      <c r="H348" s="180">
        <v>83.82</v>
      </c>
      <c r="I348" s="181">
        <f>VLOOKUP($B348,'[2]A - Dwelling Stock'!$B$13:$AH$463,32,FALSE)</f>
        <v>4576</v>
      </c>
      <c r="J348" s="182">
        <f t="shared" ref="J348:J354" si="938">I348*H348</f>
        <v>383560.31999999995</v>
      </c>
      <c r="K348" s="180">
        <v>104.98</v>
      </c>
      <c r="L348" s="182">
        <f>VLOOKUP($C348,'[2]A - Dwelling Stock'!$C$13:$AH$463,32,FALSE)</f>
        <v>152</v>
      </c>
      <c r="M348" s="182">
        <f t="shared" si="813"/>
        <v>15956.960000000001</v>
      </c>
      <c r="N348" s="183">
        <v>77.37</v>
      </c>
      <c r="O348" s="181">
        <f>VLOOKUP($B348,'[2]A - Dwelling Stock'!$B$13:$AH$463,32,FALSE)</f>
        <v>4576</v>
      </c>
      <c r="P348" s="182">
        <f t="shared" ref="P348:P354" si="939">O348*N348</f>
        <v>354045.12</v>
      </c>
      <c r="Q348" s="180">
        <v>96.9</v>
      </c>
      <c r="R348" s="182">
        <f>VLOOKUP($C348,'[2]A - Dwelling Stock'!$C$13:$AH$463,32,FALSE)</f>
        <v>152</v>
      </c>
      <c r="S348" s="182">
        <f t="shared" si="830"/>
        <v>14728.800000000001</v>
      </c>
      <c r="T348" s="182">
        <f t="shared" ref="T348:T354" si="940">IF(O348=0,0,(P348+S348))</f>
        <v>368773.92</v>
      </c>
      <c r="U348" s="184">
        <f t="shared" ref="U348:U354" si="941">IF(O348=0,0,T348/(O348+R348))</f>
        <v>77.997868020304566</v>
      </c>
      <c r="V348" s="183">
        <v>61.12</v>
      </c>
      <c r="W348" s="182">
        <v>131</v>
      </c>
      <c r="X348" s="182">
        <f t="shared" ref="X348:X354" si="942">W348*V348</f>
        <v>8006.7199999999993</v>
      </c>
      <c r="Y348" s="180">
        <v>0</v>
      </c>
      <c r="Z348" s="180">
        <v>0</v>
      </c>
      <c r="AA348" s="182">
        <f t="shared" ref="AA348:AA354" si="943">Z348*Y348</f>
        <v>0</v>
      </c>
      <c r="AB348" s="180">
        <v>68.23</v>
      </c>
      <c r="AC348" s="180">
        <v>945</v>
      </c>
      <c r="AD348" s="182">
        <f t="shared" ref="AD348:AD354" si="944">AC348*AB348</f>
        <v>64477.350000000006</v>
      </c>
      <c r="AE348" s="180">
        <v>86.23</v>
      </c>
      <c r="AF348" s="180">
        <v>13</v>
      </c>
      <c r="AG348" s="182">
        <f t="shared" ref="AG348:AG354" si="945">AF348*AE348</f>
        <v>1120.99</v>
      </c>
      <c r="AH348" s="180">
        <v>76.13</v>
      </c>
      <c r="AI348" s="180">
        <v>1247</v>
      </c>
      <c r="AJ348" s="182">
        <f t="shared" ref="AJ348:AJ354" si="946">AI348*AH348</f>
        <v>94934.11</v>
      </c>
      <c r="AK348" s="180">
        <v>93.35</v>
      </c>
      <c r="AL348" s="180">
        <v>99</v>
      </c>
      <c r="AM348" s="182">
        <f t="shared" ref="AM348:AM354" si="947">AL348*AK348</f>
        <v>9241.65</v>
      </c>
      <c r="AN348" s="180">
        <v>82.16</v>
      </c>
      <c r="AO348" s="180">
        <v>1985</v>
      </c>
      <c r="AP348" s="182">
        <f t="shared" ref="AP348:AP354" si="948">AO348*AN348</f>
        <v>163087.6</v>
      </c>
      <c r="AQ348" s="180">
        <v>105.44</v>
      </c>
      <c r="AR348" s="180">
        <v>27</v>
      </c>
      <c r="AS348" s="182">
        <f t="shared" ref="AS348:AS354" si="949">AR348*AQ348</f>
        <v>2846.88</v>
      </c>
      <c r="AT348" s="180">
        <v>87.41</v>
      </c>
      <c r="AU348" s="180">
        <v>231</v>
      </c>
      <c r="AV348" s="182">
        <f t="shared" ref="AV348:AV354" si="950">AU348*AT348</f>
        <v>20191.71</v>
      </c>
      <c r="AW348" s="180">
        <v>116.91</v>
      </c>
      <c r="AX348" s="180">
        <v>13</v>
      </c>
      <c r="AY348" s="182">
        <f t="shared" ref="AY348:AY354" si="951">AX348*AW348</f>
        <v>1519.83</v>
      </c>
      <c r="AZ348" s="180">
        <v>89.86</v>
      </c>
      <c r="BA348" s="180">
        <v>37</v>
      </c>
      <c r="BB348" s="182">
        <f t="shared" ref="BB348:BB354" si="952">BA348*AZ348</f>
        <v>3324.82</v>
      </c>
      <c r="BC348" s="180">
        <v>0</v>
      </c>
      <c r="BD348" s="180">
        <v>0</v>
      </c>
      <c r="BE348" s="182">
        <f t="shared" ref="BE348:BE354" si="953">BD348*BC348</f>
        <v>0</v>
      </c>
      <c r="BF348" s="180">
        <v>0</v>
      </c>
      <c r="BG348" s="180">
        <v>0</v>
      </c>
      <c r="BH348" s="182">
        <f t="shared" ref="BH348:BH354" si="954">BG348*BF348</f>
        <v>0</v>
      </c>
      <c r="BI348" s="180">
        <v>0</v>
      </c>
      <c r="BJ348" s="180">
        <v>0</v>
      </c>
      <c r="BK348" s="182">
        <f t="shared" ref="BK348:BK354" si="955">BJ348*BI348</f>
        <v>0</v>
      </c>
      <c r="BL348" s="180">
        <v>77.37</v>
      </c>
      <c r="BM348" s="180">
        <f t="shared" ref="BM348:BM354" si="956">SUM(W348,AC348,AI348,AO348,AU348,BA348,BG348)</f>
        <v>4576</v>
      </c>
      <c r="BN348" s="182">
        <f t="shared" ref="BN348:BN354" si="957">BM348*BL348</f>
        <v>354045.12</v>
      </c>
      <c r="BO348" s="180">
        <v>96.9</v>
      </c>
      <c r="BP348" s="180">
        <f t="shared" ref="BP348:BP354" si="958">SUM(Z348,AF348,AL348,AR348,AX348,BD348,BJ348)</f>
        <v>152</v>
      </c>
      <c r="BQ348" s="182">
        <f t="shared" ref="BQ348:BQ354" si="959">BP348*BO348</f>
        <v>14728.800000000001</v>
      </c>
      <c r="BR348" s="180">
        <v>336279.21</v>
      </c>
      <c r="BS348" s="180">
        <v>398852.17</v>
      </c>
      <c r="BT348" s="180">
        <v>104724</v>
      </c>
      <c r="BU348" s="180">
        <v>121626</v>
      </c>
      <c r="BV348" s="180">
        <v>19805633.82</v>
      </c>
      <c r="BW348" s="180">
        <v>1450.16</v>
      </c>
      <c r="BX348" s="180">
        <v>161050.26</v>
      </c>
      <c r="BY348" s="180">
        <v>19643133</v>
      </c>
      <c r="BZ348" s="180">
        <v>3.7</v>
      </c>
      <c r="CA348" s="180">
        <v>99.5</v>
      </c>
    </row>
    <row r="349" spans="2:79" x14ac:dyDescent="0.2">
      <c r="B349" s="185" t="s">
        <v>1040</v>
      </c>
      <c r="C349" s="185" t="s">
        <v>1041</v>
      </c>
      <c r="D349" s="186"/>
      <c r="E349" s="185" t="s">
        <v>1042</v>
      </c>
      <c r="F349" s="180">
        <v>0</v>
      </c>
      <c r="G349" s="180">
        <v>0</v>
      </c>
      <c r="H349" s="180">
        <v>0</v>
      </c>
      <c r="I349" s="181">
        <f>VLOOKUP($B349,'[2]A - Dwelling Stock'!$B$13:$AH$463,32,FALSE)</f>
        <v>0</v>
      </c>
      <c r="J349" s="182">
        <f t="shared" si="938"/>
        <v>0</v>
      </c>
      <c r="K349" s="180">
        <v>0</v>
      </c>
      <c r="L349" s="182">
        <f>VLOOKUP($C349,'[2]A - Dwelling Stock'!$C$13:$AH$463,32,FALSE)</f>
        <v>0</v>
      </c>
      <c r="M349" s="182">
        <f t="shared" si="813"/>
        <v>0</v>
      </c>
      <c r="N349" s="183">
        <v>0</v>
      </c>
      <c r="O349" s="181">
        <f>VLOOKUP($B349,'[2]A - Dwelling Stock'!$B$13:$AH$463,32,FALSE)</f>
        <v>0</v>
      </c>
      <c r="P349" s="182">
        <f t="shared" si="939"/>
        <v>0</v>
      </c>
      <c r="Q349" s="180">
        <v>0</v>
      </c>
      <c r="R349" s="182">
        <f>VLOOKUP($C349,'[2]A - Dwelling Stock'!$C$13:$AH$463,32,FALSE)</f>
        <v>0</v>
      </c>
      <c r="S349" s="182">
        <f t="shared" si="830"/>
        <v>0</v>
      </c>
      <c r="T349" s="182">
        <f t="shared" si="940"/>
        <v>0</v>
      </c>
      <c r="U349" s="184">
        <f t="shared" si="941"/>
        <v>0</v>
      </c>
      <c r="V349" s="183">
        <v>0</v>
      </c>
      <c r="W349" s="182">
        <v>0</v>
      </c>
      <c r="X349" s="182">
        <f t="shared" si="942"/>
        <v>0</v>
      </c>
      <c r="Y349" s="180">
        <v>0</v>
      </c>
      <c r="Z349" s="180">
        <v>0</v>
      </c>
      <c r="AA349" s="182">
        <f t="shared" si="943"/>
        <v>0</v>
      </c>
      <c r="AB349" s="180">
        <v>0</v>
      </c>
      <c r="AC349" s="180">
        <v>0</v>
      </c>
      <c r="AD349" s="182">
        <f t="shared" si="944"/>
        <v>0</v>
      </c>
      <c r="AE349" s="180">
        <v>0</v>
      </c>
      <c r="AF349" s="180">
        <v>0</v>
      </c>
      <c r="AG349" s="182">
        <f t="shared" si="945"/>
        <v>0</v>
      </c>
      <c r="AH349" s="180">
        <v>0</v>
      </c>
      <c r="AI349" s="180">
        <v>0</v>
      </c>
      <c r="AJ349" s="182">
        <f t="shared" si="946"/>
        <v>0</v>
      </c>
      <c r="AK349" s="180">
        <v>0</v>
      </c>
      <c r="AL349" s="180">
        <v>0</v>
      </c>
      <c r="AM349" s="182">
        <f t="shared" si="947"/>
        <v>0</v>
      </c>
      <c r="AN349" s="180">
        <v>0</v>
      </c>
      <c r="AO349" s="180">
        <v>0</v>
      </c>
      <c r="AP349" s="182">
        <f t="shared" si="948"/>
        <v>0</v>
      </c>
      <c r="AQ349" s="180">
        <v>0</v>
      </c>
      <c r="AR349" s="180">
        <v>0</v>
      </c>
      <c r="AS349" s="182">
        <f t="shared" si="949"/>
        <v>0</v>
      </c>
      <c r="AT349" s="180">
        <v>0</v>
      </c>
      <c r="AU349" s="180">
        <v>0</v>
      </c>
      <c r="AV349" s="182">
        <f t="shared" si="950"/>
        <v>0</v>
      </c>
      <c r="AW349" s="180">
        <v>0</v>
      </c>
      <c r="AX349" s="180">
        <v>0</v>
      </c>
      <c r="AY349" s="182">
        <f t="shared" si="951"/>
        <v>0</v>
      </c>
      <c r="AZ349" s="180">
        <v>0</v>
      </c>
      <c r="BA349" s="180">
        <v>0</v>
      </c>
      <c r="BB349" s="182">
        <f t="shared" si="952"/>
        <v>0</v>
      </c>
      <c r="BC349" s="180">
        <v>0</v>
      </c>
      <c r="BD349" s="180">
        <v>0</v>
      </c>
      <c r="BE349" s="182">
        <f t="shared" si="953"/>
        <v>0</v>
      </c>
      <c r="BF349" s="180">
        <v>0</v>
      </c>
      <c r="BG349" s="180">
        <v>0</v>
      </c>
      <c r="BH349" s="182">
        <f t="shared" si="954"/>
        <v>0</v>
      </c>
      <c r="BI349" s="180">
        <v>0</v>
      </c>
      <c r="BJ349" s="180">
        <v>0</v>
      </c>
      <c r="BK349" s="182">
        <f t="shared" si="955"/>
        <v>0</v>
      </c>
      <c r="BL349" s="180">
        <v>0</v>
      </c>
      <c r="BM349" s="180">
        <f t="shared" si="956"/>
        <v>0</v>
      </c>
      <c r="BN349" s="182">
        <f t="shared" si="957"/>
        <v>0</v>
      </c>
      <c r="BO349" s="180">
        <v>0</v>
      </c>
      <c r="BP349" s="180">
        <f t="shared" si="958"/>
        <v>0</v>
      </c>
      <c r="BQ349" s="182">
        <f t="shared" si="959"/>
        <v>0</v>
      </c>
      <c r="BR349" s="180">
        <v>0</v>
      </c>
      <c r="BS349" s="180">
        <v>0</v>
      </c>
      <c r="BT349" s="180">
        <v>0</v>
      </c>
      <c r="BU349" s="180">
        <v>0</v>
      </c>
      <c r="BV349" s="180">
        <v>0</v>
      </c>
      <c r="BW349" s="180">
        <v>0</v>
      </c>
      <c r="BX349" s="180">
        <v>0</v>
      </c>
      <c r="BY349" s="180">
        <v>0</v>
      </c>
      <c r="BZ349" s="180">
        <v>0</v>
      </c>
      <c r="CA349" s="180">
        <v>0</v>
      </c>
    </row>
    <row r="350" spans="2:79" x14ac:dyDescent="0.2">
      <c r="B350" s="185" t="s">
        <v>1043</v>
      </c>
      <c r="C350" s="185" t="s">
        <v>1044</v>
      </c>
      <c r="D350" s="186"/>
      <c r="E350" s="185" t="s">
        <v>1045</v>
      </c>
      <c r="F350" s="180">
        <v>0</v>
      </c>
      <c r="G350" s="180">
        <v>0</v>
      </c>
      <c r="H350" s="180">
        <v>0</v>
      </c>
      <c r="I350" s="181">
        <f>VLOOKUP($B350,'[2]A - Dwelling Stock'!$B$13:$AH$463,32,FALSE)</f>
        <v>0</v>
      </c>
      <c r="J350" s="182">
        <f t="shared" si="938"/>
        <v>0</v>
      </c>
      <c r="K350" s="180">
        <v>0</v>
      </c>
      <c r="L350" s="182">
        <f>VLOOKUP($C350,'[2]A - Dwelling Stock'!$C$13:$AH$463,32,FALSE)</f>
        <v>0</v>
      </c>
      <c r="M350" s="182">
        <f t="shared" si="813"/>
        <v>0</v>
      </c>
      <c r="N350" s="183">
        <v>0</v>
      </c>
      <c r="O350" s="181">
        <f>VLOOKUP($B350,'[2]A - Dwelling Stock'!$B$13:$AH$463,32,FALSE)</f>
        <v>0</v>
      </c>
      <c r="P350" s="182">
        <f t="shared" si="939"/>
        <v>0</v>
      </c>
      <c r="Q350" s="180">
        <v>0</v>
      </c>
      <c r="R350" s="182">
        <f>VLOOKUP($C350,'[2]A - Dwelling Stock'!$C$13:$AH$463,32,FALSE)</f>
        <v>0</v>
      </c>
      <c r="S350" s="182">
        <f t="shared" si="830"/>
        <v>0</v>
      </c>
      <c r="T350" s="182">
        <f t="shared" si="940"/>
        <v>0</v>
      </c>
      <c r="U350" s="184">
        <f t="shared" si="941"/>
        <v>0</v>
      </c>
      <c r="V350" s="183">
        <v>0</v>
      </c>
      <c r="W350" s="182">
        <v>0</v>
      </c>
      <c r="X350" s="182">
        <f t="shared" si="942"/>
        <v>0</v>
      </c>
      <c r="Y350" s="180">
        <v>0</v>
      </c>
      <c r="Z350" s="180">
        <v>0</v>
      </c>
      <c r="AA350" s="182">
        <f t="shared" si="943"/>
        <v>0</v>
      </c>
      <c r="AB350" s="180">
        <v>0</v>
      </c>
      <c r="AC350" s="180">
        <v>0</v>
      </c>
      <c r="AD350" s="182">
        <f t="shared" si="944"/>
        <v>0</v>
      </c>
      <c r="AE350" s="180">
        <v>0</v>
      </c>
      <c r="AF350" s="180">
        <v>0</v>
      </c>
      <c r="AG350" s="182">
        <f t="shared" si="945"/>
        <v>0</v>
      </c>
      <c r="AH350" s="180">
        <v>0</v>
      </c>
      <c r="AI350" s="180">
        <v>0</v>
      </c>
      <c r="AJ350" s="182">
        <f t="shared" si="946"/>
        <v>0</v>
      </c>
      <c r="AK350" s="180">
        <v>0</v>
      </c>
      <c r="AL350" s="180">
        <v>0</v>
      </c>
      <c r="AM350" s="182">
        <f t="shared" si="947"/>
        <v>0</v>
      </c>
      <c r="AN350" s="180">
        <v>0</v>
      </c>
      <c r="AO350" s="180">
        <v>0</v>
      </c>
      <c r="AP350" s="182">
        <f t="shared" si="948"/>
        <v>0</v>
      </c>
      <c r="AQ350" s="180">
        <v>0</v>
      </c>
      <c r="AR350" s="180">
        <v>0</v>
      </c>
      <c r="AS350" s="182">
        <f t="shared" si="949"/>
        <v>0</v>
      </c>
      <c r="AT350" s="180">
        <v>0</v>
      </c>
      <c r="AU350" s="180">
        <v>0</v>
      </c>
      <c r="AV350" s="182">
        <f t="shared" si="950"/>
        <v>0</v>
      </c>
      <c r="AW350" s="180">
        <v>0</v>
      </c>
      <c r="AX350" s="180">
        <v>0</v>
      </c>
      <c r="AY350" s="182">
        <f t="shared" si="951"/>
        <v>0</v>
      </c>
      <c r="AZ350" s="180">
        <v>0</v>
      </c>
      <c r="BA350" s="180">
        <v>0</v>
      </c>
      <c r="BB350" s="182">
        <f t="shared" si="952"/>
        <v>0</v>
      </c>
      <c r="BC350" s="180">
        <v>0</v>
      </c>
      <c r="BD350" s="180">
        <v>0</v>
      </c>
      <c r="BE350" s="182">
        <f t="shared" si="953"/>
        <v>0</v>
      </c>
      <c r="BF350" s="180">
        <v>0</v>
      </c>
      <c r="BG350" s="180">
        <v>0</v>
      </c>
      <c r="BH350" s="182">
        <f t="shared" si="954"/>
        <v>0</v>
      </c>
      <c r="BI350" s="180">
        <v>0</v>
      </c>
      <c r="BJ350" s="180">
        <v>0</v>
      </c>
      <c r="BK350" s="182">
        <f t="shared" si="955"/>
        <v>0</v>
      </c>
      <c r="BL350" s="180">
        <v>0</v>
      </c>
      <c r="BM350" s="180">
        <f t="shared" si="956"/>
        <v>0</v>
      </c>
      <c r="BN350" s="182">
        <f t="shared" si="957"/>
        <v>0</v>
      </c>
      <c r="BO350" s="180">
        <v>0</v>
      </c>
      <c r="BP350" s="180">
        <f t="shared" si="958"/>
        <v>0</v>
      </c>
      <c r="BQ350" s="182">
        <f t="shared" si="959"/>
        <v>0</v>
      </c>
      <c r="BR350" s="180">
        <v>0</v>
      </c>
      <c r="BS350" s="180">
        <v>0</v>
      </c>
      <c r="BT350" s="180">
        <v>0</v>
      </c>
      <c r="BU350" s="180">
        <v>0</v>
      </c>
      <c r="BV350" s="180">
        <v>0</v>
      </c>
      <c r="BW350" s="180">
        <v>0</v>
      </c>
      <c r="BX350" s="180">
        <v>0</v>
      </c>
      <c r="BY350" s="180">
        <v>0</v>
      </c>
      <c r="BZ350" s="180">
        <v>0</v>
      </c>
      <c r="CA350" s="180">
        <v>0</v>
      </c>
    </row>
    <row r="351" spans="2:79" x14ac:dyDescent="0.2">
      <c r="B351" s="185" t="s">
        <v>1046</v>
      </c>
      <c r="C351" s="185" t="s">
        <v>1047</v>
      </c>
      <c r="D351" s="186"/>
      <c r="E351" s="185" t="s">
        <v>1048</v>
      </c>
      <c r="F351" s="180">
        <v>48</v>
      </c>
      <c r="G351" s="180">
        <v>48</v>
      </c>
      <c r="H351" s="180">
        <v>88.81</v>
      </c>
      <c r="I351" s="181">
        <f>VLOOKUP($B351,'[2]A - Dwelling Stock'!$B$13:$AH$463,32,FALSE)</f>
        <v>3710</v>
      </c>
      <c r="J351" s="182">
        <f t="shared" si="938"/>
        <v>329485.10000000003</v>
      </c>
      <c r="K351" s="180">
        <v>101.67</v>
      </c>
      <c r="L351" s="182">
        <f>VLOOKUP($C351,'[2]A - Dwelling Stock'!$C$13:$AH$463,32,FALSE)</f>
        <v>10</v>
      </c>
      <c r="M351" s="182">
        <f t="shared" si="813"/>
        <v>1016.7</v>
      </c>
      <c r="N351" s="183">
        <v>81.98</v>
      </c>
      <c r="O351" s="181">
        <f>VLOOKUP($B351,'[2]A - Dwelling Stock'!$B$13:$AH$463,32,FALSE)</f>
        <v>3710</v>
      </c>
      <c r="P351" s="182">
        <f t="shared" si="939"/>
        <v>304145.8</v>
      </c>
      <c r="Q351" s="180">
        <v>93.85</v>
      </c>
      <c r="R351" s="182">
        <f>VLOOKUP($C351,'[2]A - Dwelling Stock'!$C$13:$AH$463,32,FALSE)</f>
        <v>10</v>
      </c>
      <c r="S351" s="182">
        <f t="shared" si="830"/>
        <v>938.5</v>
      </c>
      <c r="T351" s="182">
        <f t="shared" si="940"/>
        <v>305084.3</v>
      </c>
      <c r="U351" s="184">
        <f t="shared" si="941"/>
        <v>82.011908602150541</v>
      </c>
      <c r="V351" s="183">
        <v>63.84</v>
      </c>
      <c r="W351" s="182">
        <v>41</v>
      </c>
      <c r="X351" s="182">
        <f t="shared" si="942"/>
        <v>2617.44</v>
      </c>
      <c r="Y351" s="180">
        <v>0</v>
      </c>
      <c r="Z351" s="180">
        <v>0</v>
      </c>
      <c r="AA351" s="182">
        <f t="shared" si="943"/>
        <v>0</v>
      </c>
      <c r="AB351" s="180">
        <v>73.39</v>
      </c>
      <c r="AC351" s="180">
        <v>1118</v>
      </c>
      <c r="AD351" s="182">
        <f t="shared" si="944"/>
        <v>82050.02</v>
      </c>
      <c r="AE351" s="180">
        <v>74.97</v>
      </c>
      <c r="AF351" s="180">
        <v>2</v>
      </c>
      <c r="AG351" s="182">
        <f t="shared" si="945"/>
        <v>149.94</v>
      </c>
      <c r="AH351" s="180">
        <v>83.59</v>
      </c>
      <c r="AI351" s="180">
        <v>1367</v>
      </c>
      <c r="AJ351" s="182">
        <f t="shared" si="946"/>
        <v>114267.53</v>
      </c>
      <c r="AK351" s="180">
        <v>91.35</v>
      </c>
      <c r="AL351" s="180">
        <v>6</v>
      </c>
      <c r="AM351" s="182">
        <f t="shared" si="947"/>
        <v>548.09999999999991</v>
      </c>
      <c r="AN351" s="180">
        <v>89.55</v>
      </c>
      <c r="AO351" s="180">
        <v>1151</v>
      </c>
      <c r="AP351" s="182">
        <f t="shared" si="948"/>
        <v>103072.05</v>
      </c>
      <c r="AQ351" s="180">
        <v>108.92</v>
      </c>
      <c r="AR351" s="180">
        <v>2</v>
      </c>
      <c r="AS351" s="182">
        <f t="shared" si="949"/>
        <v>217.84</v>
      </c>
      <c r="AT351" s="180">
        <v>98.17</v>
      </c>
      <c r="AU351" s="180">
        <v>32</v>
      </c>
      <c r="AV351" s="182">
        <f t="shared" si="950"/>
        <v>3141.44</v>
      </c>
      <c r="AW351" s="180">
        <v>0</v>
      </c>
      <c r="AX351" s="180">
        <v>0</v>
      </c>
      <c r="AY351" s="182">
        <f t="shared" si="951"/>
        <v>0</v>
      </c>
      <c r="AZ351" s="180">
        <v>110.91</v>
      </c>
      <c r="BA351" s="180">
        <v>1</v>
      </c>
      <c r="BB351" s="182">
        <f t="shared" si="952"/>
        <v>110.91</v>
      </c>
      <c r="BC351" s="180">
        <v>0</v>
      </c>
      <c r="BD351" s="180">
        <v>0</v>
      </c>
      <c r="BE351" s="182">
        <f t="shared" si="953"/>
        <v>0</v>
      </c>
      <c r="BF351" s="180">
        <v>0</v>
      </c>
      <c r="BG351" s="180">
        <v>0</v>
      </c>
      <c r="BH351" s="182">
        <f t="shared" si="954"/>
        <v>0</v>
      </c>
      <c r="BI351" s="180">
        <v>0</v>
      </c>
      <c r="BJ351" s="180">
        <v>0</v>
      </c>
      <c r="BK351" s="182">
        <f t="shared" si="955"/>
        <v>0</v>
      </c>
      <c r="BL351" s="180">
        <v>82.28</v>
      </c>
      <c r="BM351" s="180">
        <f t="shared" si="956"/>
        <v>3710</v>
      </c>
      <c r="BN351" s="182">
        <f t="shared" si="957"/>
        <v>305258.8</v>
      </c>
      <c r="BO351" s="180">
        <v>91.59</v>
      </c>
      <c r="BP351" s="180">
        <f t="shared" si="958"/>
        <v>10</v>
      </c>
      <c r="BQ351" s="182">
        <f t="shared" si="959"/>
        <v>915.90000000000009</v>
      </c>
      <c r="BR351" s="180">
        <v>240754.86</v>
      </c>
      <c r="BS351" s="180">
        <v>329711</v>
      </c>
      <c r="BT351" s="180">
        <v>247534</v>
      </c>
      <c r="BU351" s="180">
        <v>39366</v>
      </c>
      <c r="BV351" s="180">
        <v>16295211.34</v>
      </c>
      <c r="BW351" s="180">
        <v>37643.279999999999</v>
      </c>
      <c r="BX351" s="180">
        <v>296735.12</v>
      </c>
      <c r="BY351" s="180">
        <v>15960833</v>
      </c>
      <c r="BZ351" s="180">
        <v>3.5</v>
      </c>
      <c r="CA351" s="180">
        <v>98.4</v>
      </c>
    </row>
    <row r="352" spans="2:79" x14ac:dyDescent="0.2">
      <c r="B352" s="185" t="s">
        <v>1049</v>
      </c>
      <c r="C352" s="185" t="s">
        <v>1050</v>
      </c>
      <c r="D352" s="186"/>
      <c r="E352" s="185" t="s">
        <v>1051</v>
      </c>
      <c r="F352" s="180">
        <v>48</v>
      </c>
      <c r="G352" s="180">
        <v>48</v>
      </c>
      <c r="H352" s="180">
        <v>92.06</v>
      </c>
      <c r="I352" s="181">
        <f>VLOOKUP($B352,'[2]A - Dwelling Stock'!$B$13:$AH$463,32,FALSE)</f>
        <v>11771</v>
      </c>
      <c r="J352" s="182">
        <f t="shared" si="938"/>
        <v>1083638.26</v>
      </c>
      <c r="K352" s="180">
        <v>123.46</v>
      </c>
      <c r="L352" s="182">
        <f>VLOOKUP($C352,'[2]A - Dwelling Stock'!$C$13:$AH$463,32,FALSE)</f>
        <v>13</v>
      </c>
      <c r="M352" s="182">
        <f t="shared" si="813"/>
        <v>1604.98</v>
      </c>
      <c r="N352" s="183">
        <v>84.98</v>
      </c>
      <c r="O352" s="181">
        <f>VLOOKUP($B352,'[2]A - Dwelling Stock'!$B$13:$AH$463,32,FALSE)</f>
        <v>11771</v>
      </c>
      <c r="P352" s="182">
        <f t="shared" si="939"/>
        <v>1000299.5800000001</v>
      </c>
      <c r="Q352" s="180">
        <v>113.96</v>
      </c>
      <c r="R352" s="182">
        <f>VLOOKUP($C352,'[2]A - Dwelling Stock'!$C$13:$AH$463,32,FALSE)</f>
        <v>13</v>
      </c>
      <c r="S352" s="182">
        <f t="shared" si="830"/>
        <v>1481.48</v>
      </c>
      <c r="T352" s="182">
        <f t="shared" si="940"/>
        <v>1001781.06</v>
      </c>
      <c r="U352" s="184">
        <f t="shared" si="941"/>
        <v>85.01197046843177</v>
      </c>
      <c r="V352" s="183">
        <v>60.79</v>
      </c>
      <c r="W352" s="182">
        <v>289</v>
      </c>
      <c r="X352" s="182">
        <f t="shared" si="942"/>
        <v>17568.310000000001</v>
      </c>
      <c r="Y352" s="180">
        <v>0</v>
      </c>
      <c r="Z352" s="180">
        <v>2</v>
      </c>
      <c r="AA352" s="182">
        <f t="shared" si="943"/>
        <v>0</v>
      </c>
      <c r="AB352" s="180">
        <v>74.95</v>
      </c>
      <c r="AC352" s="180">
        <v>4163</v>
      </c>
      <c r="AD352" s="182">
        <f t="shared" si="944"/>
        <v>312016.85000000003</v>
      </c>
      <c r="AE352" s="180">
        <v>87.44</v>
      </c>
      <c r="AF352" s="180">
        <v>2</v>
      </c>
      <c r="AG352" s="182">
        <f t="shared" si="945"/>
        <v>174.88</v>
      </c>
      <c r="AH352" s="180">
        <v>86.44</v>
      </c>
      <c r="AI352" s="180">
        <v>3787</v>
      </c>
      <c r="AJ352" s="182">
        <f t="shared" si="946"/>
        <v>327348.27999999997</v>
      </c>
      <c r="AK352" s="180">
        <v>111.54</v>
      </c>
      <c r="AL352" s="180">
        <v>2</v>
      </c>
      <c r="AM352" s="182">
        <f t="shared" si="947"/>
        <v>223.08</v>
      </c>
      <c r="AN352" s="180">
        <v>96.32</v>
      </c>
      <c r="AO352" s="180">
        <v>3199</v>
      </c>
      <c r="AP352" s="182">
        <f t="shared" si="948"/>
        <v>308127.68</v>
      </c>
      <c r="AQ352" s="180">
        <v>122.22</v>
      </c>
      <c r="AR352" s="180">
        <v>7</v>
      </c>
      <c r="AS352" s="182">
        <f t="shared" si="949"/>
        <v>855.54</v>
      </c>
      <c r="AT352" s="180">
        <v>103.26</v>
      </c>
      <c r="AU352" s="180">
        <v>217</v>
      </c>
      <c r="AV352" s="182">
        <f t="shared" si="950"/>
        <v>22407.420000000002</v>
      </c>
      <c r="AW352" s="180">
        <v>0</v>
      </c>
      <c r="AX352" s="180">
        <v>0</v>
      </c>
      <c r="AY352" s="182">
        <f t="shared" si="951"/>
        <v>0</v>
      </c>
      <c r="AZ352" s="180">
        <v>109.06</v>
      </c>
      <c r="BA352" s="180">
        <v>116</v>
      </c>
      <c r="BB352" s="182">
        <f t="shared" si="952"/>
        <v>12650.960000000001</v>
      </c>
      <c r="BC352" s="180">
        <v>0</v>
      </c>
      <c r="BD352" s="180">
        <v>0</v>
      </c>
      <c r="BE352" s="182">
        <f t="shared" si="953"/>
        <v>0</v>
      </c>
      <c r="BF352" s="180">
        <v>0</v>
      </c>
      <c r="BG352" s="180">
        <v>0</v>
      </c>
      <c r="BH352" s="182">
        <f t="shared" si="954"/>
        <v>0</v>
      </c>
      <c r="BI352" s="180">
        <v>0</v>
      </c>
      <c r="BJ352" s="180">
        <v>0</v>
      </c>
      <c r="BK352" s="182">
        <f t="shared" si="955"/>
        <v>0</v>
      </c>
      <c r="BL352" s="180">
        <v>84.98</v>
      </c>
      <c r="BM352" s="180">
        <f t="shared" si="956"/>
        <v>11771</v>
      </c>
      <c r="BN352" s="182">
        <f t="shared" si="957"/>
        <v>1000299.5800000001</v>
      </c>
      <c r="BO352" s="180">
        <v>113.96</v>
      </c>
      <c r="BP352" s="180">
        <f t="shared" si="958"/>
        <v>13</v>
      </c>
      <c r="BQ352" s="182">
        <f t="shared" si="959"/>
        <v>1481.48</v>
      </c>
      <c r="BR352" s="180">
        <v>1023814.24</v>
      </c>
      <c r="BS352" s="180">
        <v>414041</v>
      </c>
      <c r="BT352" s="180">
        <v>106603</v>
      </c>
      <c r="BU352" s="180">
        <v>239528</v>
      </c>
      <c r="BV352" s="180">
        <v>53587193.210000001</v>
      </c>
      <c r="BW352" s="180">
        <v>0</v>
      </c>
      <c r="BX352" s="180">
        <v>967689.9</v>
      </c>
      <c r="BY352" s="180">
        <v>52619503</v>
      </c>
      <c r="BZ352" s="180">
        <v>2.7</v>
      </c>
      <c r="CA352" s="180">
        <v>99.8</v>
      </c>
    </row>
    <row r="353" spans="2:79" x14ac:dyDescent="0.2">
      <c r="B353" s="185" t="s">
        <v>1052</v>
      </c>
      <c r="C353" s="185" t="s">
        <v>1053</v>
      </c>
      <c r="D353" s="186"/>
      <c r="E353" s="185" t="s">
        <v>1054</v>
      </c>
      <c r="F353" s="180">
        <v>0</v>
      </c>
      <c r="G353" s="180">
        <v>0</v>
      </c>
      <c r="H353" s="180">
        <v>0</v>
      </c>
      <c r="I353" s="181">
        <f>VLOOKUP($B353,'[2]A - Dwelling Stock'!$B$13:$AH$463,32,FALSE)</f>
        <v>0</v>
      </c>
      <c r="J353" s="182">
        <f t="shared" si="938"/>
        <v>0</v>
      </c>
      <c r="K353" s="180">
        <v>0</v>
      </c>
      <c r="L353" s="182">
        <f>VLOOKUP($C353,'[2]A - Dwelling Stock'!$C$13:$AH$463,32,FALSE)</f>
        <v>0</v>
      </c>
      <c r="M353" s="182">
        <f t="shared" si="813"/>
        <v>0</v>
      </c>
      <c r="N353" s="183">
        <v>0</v>
      </c>
      <c r="O353" s="181">
        <f>VLOOKUP($B353,'[2]A - Dwelling Stock'!$B$13:$AH$463,32,FALSE)</f>
        <v>0</v>
      </c>
      <c r="P353" s="182">
        <f t="shared" si="939"/>
        <v>0</v>
      </c>
      <c r="Q353" s="180">
        <v>0</v>
      </c>
      <c r="R353" s="182">
        <f>VLOOKUP($C353,'[2]A - Dwelling Stock'!$C$13:$AH$463,32,FALSE)</f>
        <v>0</v>
      </c>
      <c r="S353" s="182">
        <f t="shared" si="830"/>
        <v>0</v>
      </c>
      <c r="T353" s="182">
        <f t="shared" si="940"/>
        <v>0</v>
      </c>
      <c r="U353" s="184">
        <f t="shared" si="941"/>
        <v>0</v>
      </c>
      <c r="V353" s="183">
        <v>0</v>
      </c>
      <c r="W353" s="182">
        <v>0</v>
      </c>
      <c r="X353" s="182">
        <f t="shared" si="942"/>
        <v>0</v>
      </c>
      <c r="Y353" s="180">
        <v>0</v>
      </c>
      <c r="Z353" s="180">
        <v>0</v>
      </c>
      <c r="AA353" s="182">
        <f t="shared" si="943"/>
        <v>0</v>
      </c>
      <c r="AB353" s="180">
        <v>0</v>
      </c>
      <c r="AC353" s="180">
        <v>0</v>
      </c>
      <c r="AD353" s="182">
        <f t="shared" si="944"/>
        <v>0</v>
      </c>
      <c r="AE353" s="180">
        <v>0</v>
      </c>
      <c r="AF353" s="180">
        <v>0</v>
      </c>
      <c r="AG353" s="182">
        <f t="shared" si="945"/>
        <v>0</v>
      </c>
      <c r="AH353" s="180">
        <v>0</v>
      </c>
      <c r="AI353" s="180">
        <v>0</v>
      </c>
      <c r="AJ353" s="182">
        <f t="shared" si="946"/>
        <v>0</v>
      </c>
      <c r="AK353" s="180">
        <v>0</v>
      </c>
      <c r="AL353" s="180">
        <v>0</v>
      </c>
      <c r="AM353" s="182">
        <f t="shared" si="947"/>
        <v>0</v>
      </c>
      <c r="AN353" s="180">
        <v>0</v>
      </c>
      <c r="AO353" s="180">
        <v>0</v>
      </c>
      <c r="AP353" s="182">
        <f t="shared" si="948"/>
        <v>0</v>
      </c>
      <c r="AQ353" s="180">
        <v>0</v>
      </c>
      <c r="AR353" s="180">
        <v>0</v>
      </c>
      <c r="AS353" s="182">
        <f t="shared" si="949"/>
        <v>0</v>
      </c>
      <c r="AT353" s="180">
        <v>0</v>
      </c>
      <c r="AU353" s="180">
        <v>0</v>
      </c>
      <c r="AV353" s="182">
        <f t="shared" si="950"/>
        <v>0</v>
      </c>
      <c r="AW353" s="180">
        <v>0</v>
      </c>
      <c r="AX353" s="180">
        <v>0</v>
      </c>
      <c r="AY353" s="182">
        <f t="shared" si="951"/>
        <v>0</v>
      </c>
      <c r="AZ353" s="180">
        <v>0</v>
      </c>
      <c r="BA353" s="180">
        <v>0</v>
      </c>
      <c r="BB353" s="182">
        <f t="shared" si="952"/>
        <v>0</v>
      </c>
      <c r="BC353" s="180">
        <v>0</v>
      </c>
      <c r="BD353" s="180">
        <v>0</v>
      </c>
      <c r="BE353" s="182">
        <f t="shared" si="953"/>
        <v>0</v>
      </c>
      <c r="BF353" s="180">
        <v>0</v>
      </c>
      <c r="BG353" s="180">
        <v>0</v>
      </c>
      <c r="BH353" s="182">
        <f t="shared" si="954"/>
        <v>0</v>
      </c>
      <c r="BI353" s="180">
        <v>0</v>
      </c>
      <c r="BJ353" s="180">
        <v>0</v>
      </c>
      <c r="BK353" s="182">
        <f t="shared" si="955"/>
        <v>0</v>
      </c>
      <c r="BL353" s="180">
        <v>0</v>
      </c>
      <c r="BM353" s="180">
        <f t="shared" si="956"/>
        <v>0</v>
      </c>
      <c r="BN353" s="182">
        <f t="shared" si="957"/>
        <v>0</v>
      </c>
      <c r="BO353" s="180">
        <v>0</v>
      </c>
      <c r="BP353" s="180">
        <f t="shared" si="958"/>
        <v>0</v>
      </c>
      <c r="BQ353" s="182">
        <f t="shared" si="959"/>
        <v>0</v>
      </c>
      <c r="BR353" s="180">
        <v>0</v>
      </c>
      <c r="BS353" s="180">
        <v>0</v>
      </c>
      <c r="BT353" s="180">
        <v>0</v>
      </c>
      <c r="BU353" s="180">
        <v>0</v>
      </c>
      <c r="BV353" s="180">
        <v>0</v>
      </c>
      <c r="BW353" s="180">
        <v>0</v>
      </c>
      <c r="BX353" s="180">
        <v>0</v>
      </c>
      <c r="BY353" s="180">
        <v>0</v>
      </c>
      <c r="BZ353" s="180">
        <v>0</v>
      </c>
      <c r="CA353" s="180">
        <v>0</v>
      </c>
    </row>
    <row r="354" spans="2:79" x14ac:dyDescent="0.2">
      <c r="B354" s="185" t="s">
        <v>1055</v>
      </c>
      <c r="C354" s="185" t="s">
        <v>1056</v>
      </c>
      <c r="D354" s="186"/>
      <c r="E354" s="185" t="s">
        <v>1057</v>
      </c>
      <c r="F354" s="180">
        <v>0</v>
      </c>
      <c r="G354" s="180">
        <v>0</v>
      </c>
      <c r="H354" s="180">
        <v>0</v>
      </c>
      <c r="I354" s="181">
        <f>VLOOKUP($B354,'[2]A - Dwelling Stock'!$B$13:$AH$463,32,FALSE)</f>
        <v>0</v>
      </c>
      <c r="J354" s="182">
        <f t="shared" si="938"/>
        <v>0</v>
      </c>
      <c r="K354" s="180">
        <v>0</v>
      </c>
      <c r="L354" s="182">
        <f>VLOOKUP($C354,'[2]A - Dwelling Stock'!$C$13:$AH$463,32,FALSE)</f>
        <v>0</v>
      </c>
      <c r="M354" s="182">
        <f t="shared" si="813"/>
        <v>0</v>
      </c>
      <c r="N354" s="183">
        <v>0</v>
      </c>
      <c r="O354" s="181">
        <f>VLOOKUP($B354,'[2]A - Dwelling Stock'!$B$13:$AH$463,32,FALSE)</f>
        <v>0</v>
      </c>
      <c r="P354" s="182">
        <f t="shared" si="939"/>
        <v>0</v>
      </c>
      <c r="Q354" s="180">
        <v>0</v>
      </c>
      <c r="R354" s="182">
        <f>VLOOKUP($C354,'[2]A - Dwelling Stock'!$C$13:$AH$463,32,FALSE)</f>
        <v>0</v>
      </c>
      <c r="S354" s="182">
        <f t="shared" si="830"/>
        <v>0</v>
      </c>
      <c r="T354" s="182">
        <f t="shared" si="940"/>
        <v>0</v>
      </c>
      <c r="U354" s="184">
        <f t="shared" si="941"/>
        <v>0</v>
      </c>
      <c r="V354" s="183">
        <v>0</v>
      </c>
      <c r="W354" s="182">
        <v>0</v>
      </c>
      <c r="X354" s="182">
        <f t="shared" si="942"/>
        <v>0</v>
      </c>
      <c r="Y354" s="180">
        <v>0</v>
      </c>
      <c r="Z354" s="180">
        <v>0</v>
      </c>
      <c r="AA354" s="182">
        <f t="shared" si="943"/>
        <v>0</v>
      </c>
      <c r="AB354" s="180">
        <v>0</v>
      </c>
      <c r="AC354" s="180">
        <v>0</v>
      </c>
      <c r="AD354" s="182">
        <f t="shared" si="944"/>
        <v>0</v>
      </c>
      <c r="AE354" s="180">
        <v>0</v>
      </c>
      <c r="AF354" s="180">
        <v>0</v>
      </c>
      <c r="AG354" s="182">
        <f t="shared" si="945"/>
        <v>0</v>
      </c>
      <c r="AH354" s="180">
        <v>0</v>
      </c>
      <c r="AI354" s="180">
        <v>0</v>
      </c>
      <c r="AJ354" s="182">
        <f t="shared" si="946"/>
        <v>0</v>
      </c>
      <c r="AK354" s="180">
        <v>0</v>
      </c>
      <c r="AL354" s="180">
        <v>0</v>
      </c>
      <c r="AM354" s="182">
        <f t="shared" si="947"/>
        <v>0</v>
      </c>
      <c r="AN354" s="180">
        <v>0</v>
      </c>
      <c r="AO354" s="180">
        <v>0</v>
      </c>
      <c r="AP354" s="182">
        <f t="shared" si="948"/>
        <v>0</v>
      </c>
      <c r="AQ354" s="180">
        <v>0</v>
      </c>
      <c r="AR354" s="180">
        <v>0</v>
      </c>
      <c r="AS354" s="182">
        <f t="shared" si="949"/>
        <v>0</v>
      </c>
      <c r="AT354" s="180">
        <v>0</v>
      </c>
      <c r="AU354" s="180">
        <v>0</v>
      </c>
      <c r="AV354" s="182">
        <f t="shared" si="950"/>
        <v>0</v>
      </c>
      <c r="AW354" s="180">
        <v>0</v>
      </c>
      <c r="AX354" s="180">
        <v>0</v>
      </c>
      <c r="AY354" s="182">
        <f t="shared" si="951"/>
        <v>0</v>
      </c>
      <c r="AZ354" s="180">
        <v>0</v>
      </c>
      <c r="BA354" s="180">
        <v>0</v>
      </c>
      <c r="BB354" s="182">
        <f t="shared" si="952"/>
        <v>0</v>
      </c>
      <c r="BC354" s="180">
        <v>0</v>
      </c>
      <c r="BD354" s="180">
        <v>0</v>
      </c>
      <c r="BE354" s="182">
        <f t="shared" si="953"/>
        <v>0</v>
      </c>
      <c r="BF354" s="180">
        <v>0</v>
      </c>
      <c r="BG354" s="180">
        <v>0</v>
      </c>
      <c r="BH354" s="182">
        <f t="shared" si="954"/>
        <v>0</v>
      </c>
      <c r="BI354" s="180">
        <v>0</v>
      </c>
      <c r="BJ354" s="180">
        <v>0</v>
      </c>
      <c r="BK354" s="182">
        <f t="shared" si="955"/>
        <v>0</v>
      </c>
      <c r="BL354" s="180">
        <v>0</v>
      </c>
      <c r="BM354" s="180">
        <f t="shared" si="956"/>
        <v>0</v>
      </c>
      <c r="BN354" s="182">
        <f t="shared" si="957"/>
        <v>0</v>
      </c>
      <c r="BO354" s="180">
        <v>0</v>
      </c>
      <c r="BP354" s="180">
        <f t="shared" si="958"/>
        <v>0</v>
      </c>
      <c r="BQ354" s="182">
        <f t="shared" si="959"/>
        <v>0</v>
      </c>
      <c r="BR354" s="180">
        <v>0</v>
      </c>
      <c r="BS354" s="180">
        <v>0</v>
      </c>
      <c r="BT354" s="180">
        <v>0</v>
      </c>
      <c r="BU354" s="180">
        <v>0</v>
      </c>
      <c r="BV354" s="180">
        <v>0</v>
      </c>
      <c r="BW354" s="180">
        <v>0</v>
      </c>
      <c r="BX354" s="180">
        <v>0</v>
      </c>
      <c r="BY354" s="180">
        <v>0</v>
      </c>
      <c r="BZ354" s="180">
        <v>0</v>
      </c>
      <c r="CA354" s="180">
        <v>0</v>
      </c>
    </row>
    <row r="355" spans="2:79" x14ac:dyDescent="0.2">
      <c r="F355" s="180"/>
      <c r="G355" s="180"/>
      <c r="H355" s="180"/>
      <c r="I355" s="181"/>
      <c r="J355" s="182"/>
      <c r="K355" s="180"/>
      <c r="L355" s="182"/>
      <c r="M355" s="182">
        <f t="shared" si="813"/>
        <v>0</v>
      </c>
      <c r="N355" s="183"/>
      <c r="O355" s="181"/>
      <c r="P355" s="182"/>
      <c r="Q355" s="180"/>
      <c r="R355" s="182"/>
      <c r="S355" s="182">
        <f t="shared" si="830"/>
        <v>0</v>
      </c>
      <c r="T355" s="182"/>
      <c r="U355" s="182"/>
      <c r="V355" s="183"/>
      <c r="W355" s="182"/>
      <c r="X355" s="182"/>
      <c r="Y355" s="180"/>
      <c r="Z355" s="180"/>
      <c r="AA355" s="182"/>
      <c r="AB355" s="180"/>
      <c r="AC355" s="180"/>
      <c r="AD355" s="182"/>
      <c r="AE355" s="180"/>
      <c r="AF355" s="180"/>
      <c r="AG355" s="182"/>
      <c r="AH355" s="180"/>
      <c r="AI355" s="180"/>
      <c r="AJ355" s="182"/>
      <c r="AK355" s="180"/>
      <c r="AL355" s="180"/>
      <c r="AM355" s="182"/>
      <c r="AN355" s="180"/>
      <c r="AO355" s="180"/>
      <c r="AP355" s="182"/>
      <c r="AQ355" s="180"/>
      <c r="AR355" s="180"/>
      <c r="AS355" s="182"/>
      <c r="AT355" s="180"/>
      <c r="AU355" s="180"/>
      <c r="AV355" s="182"/>
      <c r="AW355" s="180"/>
      <c r="AX355" s="180"/>
      <c r="AY355" s="182"/>
      <c r="AZ355" s="180"/>
      <c r="BA355" s="180"/>
      <c r="BB355" s="182"/>
      <c r="BC355" s="180"/>
      <c r="BD355" s="180"/>
      <c r="BE355" s="182"/>
      <c r="BF355" s="180"/>
      <c r="BG355" s="180"/>
      <c r="BH355" s="182"/>
      <c r="BI355" s="180"/>
      <c r="BJ355" s="180"/>
      <c r="BK355" s="182"/>
      <c r="BL355" s="180"/>
      <c r="BM355" s="180"/>
      <c r="BN355" s="182"/>
      <c r="BO355" s="180"/>
      <c r="BP355" s="180"/>
      <c r="BQ355" s="182"/>
      <c r="BR355" s="234"/>
      <c r="BS355" s="234"/>
      <c r="BT355" s="180"/>
      <c r="BU355" s="180"/>
      <c r="BV355" s="234"/>
      <c r="BW355" s="234"/>
      <c r="BX355" s="234"/>
      <c r="BY355" s="180"/>
      <c r="BZ355" s="235"/>
      <c r="CA355" s="236"/>
    </row>
    <row r="356" spans="2:79" x14ac:dyDescent="0.2">
      <c r="B356" s="185"/>
      <c r="C356" s="185" t="s">
        <v>1058</v>
      </c>
      <c r="D356" s="186" t="s">
        <v>254</v>
      </c>
      <c r="E356" s="185"/>
      <c r="F356" s="224"/>
      <c r="G356" s="224"/>
      <c r="H356" s="224"/>
      <c r="I356" s="181"/>
      <c r="J356" s="182"/>
      <c r="K356" s="224"/>
      <c r="L356" s="182"/>
      <c r="M356" s="182">
        <f t="shared" si="813"/>
        <v>0</v>
      </c>
      <c r="N356" s="237"/>
      <c r="O356" s="224"/>
      <c r="P356" s="224"/>
      <c r="Q356" s="224"/>
      <c r="R356" s="224"/>
      <c r="S356" s="224"/>
      <c r="T356" s="224"/>
      <c r="U356" s="224"/>
      <c r="V356" s="237"/>
      <c r="W356" s="182"/>
      <c r="X356" s="182"/>
      <c r="Y356" s="224"/>
      <c r="Z356" s="224"/>
      <c r="AA356" s="182"/>
      <c r="AB356" s="224"/>
      <c r="AC356" s="224"/>
      <c r="AD356" s="182"/>
      <c r="AE356" s="224"/>
      <c r="AF356" s="224"/>
      <c r="AG356" s="182"/>
      <c r="AH356" s="224"/>
      <c r="AI356" s="224"/>
      <c r="AJ356" s="182"/>
      <c r="AK356" s="224"/>
      <c r="AL356" s="224"/>
      <c r="AM356" s="182"/>
      <c r="AN356" s="224"/>
      <c r="AO356" s="224"/>
      <c r="AP356" s="182"/>
      <c r="AQ356" s="224"/>
      <c r="AR356" s="224"/>
      <c r="AS356" s="182"/>
      <c r="AT356" s="224"/>
      <c r="AU356" s="224"/>
      <c r="AV356" s="182"/>
      <c r="AW356" s="224"/>
      <c r="AX356" s="224"/>
      <c r="AY356" s="182"/>
      <c r="AZ356" s="224"/>
      <c r="BA356" s="224"/>
      <c r="BB356" s="182"/>
      <c r="BC356" s="224"/>
      <c r="BD356" s="224"/>
      <c r="BE356" s="182"/>
      <c r="BF356" s="224"/>
      <c r="BG356" s="224"/>
      <c r="BH356" s="182"/>
      <c r="BI356" s="224"/>
      <c r="BJ356" s="224"/>
      <c r="BK356" s="182"/>
      <c r="BL356" s="224"/>
      <c r="BM356" s="224"/>
      <c r="BN356" s="182"/>
      <c r="BO356" s="224"/>
      <c r="BP356" s="224"/>
      <c r="BQ356" s="182"/>
      <c r="BR356" s="238"/>
      <c r="BS356" s="238"/>
      <c r="BT356" s="224"/>
      <c r="BU356" s="224"/>
      <c r="BV356" s="238"/>
      <c r="BW356" s="238"/>
      <c r="BX356" s="238"/>
      <c r="BY356" s="224"/>
      <c r="BZ356" s="239"/>
      <c r="CA356" s="240"/>
    </row>
    <row r="357" spans="2:79" x14ac:dyDescent="0.2">
      <c r="B357" s="185" t="s">
        <v>1059</v>
      </c>
      <c r="C357" s="185" t="s">
        <v>1060</v>
      </c>
      <c r="D357" s="186"/>
      <c r="E357" s="185" t="s">
        <v>1061</v>
      </c>
      <c r="F357" s="224"/>
      <c r="G357" s="224"/>
      <c r="H357" s="224"/>
      <c r="I357" s="181"/>
      <c r="J357" s="182"/>
      <c r="K357" s="224"/>
      <c r="L357" s="182"/>
      <c r="M357" s="182">
        <f t="shared" si="813"/>
        <v>0</v>
      </c>
      <c r="N357" s="237"/>
      <c r="O357" s="224"/>
      <c r="P357" s="224"/>
      <c r="Q357" s="224"/>
      <c r="R357" s="224"/>
      <c r="S357" s="224"/>
      <c r="T357" s="224"/>
      <c r="U357" s="224"/>
      <c r="V357" s="237"/>
      <c r="W357" s="182"/>
      <c r="X357" s="182"/>
      <c r="Y357" s="224"/>
      <c r="Z357" s="224"/>
      <c r="AA357" s="182"/>
      <c r="AB357" s="224"/>
      <c r="AC357" s="224"/>
      <c r="AD357" s="182"/>
      <c r="AE357" s="224"/>
      <c r="AF357" s="224"/>
      <c r="AG357" s="182"/>
      <c r="AH357" s="224"/>
      <c r="AI357" s="224"/>
      <c r="AJ357" s="182"/>
      <c r="AK357" s="224"/>
      <c r="AL357" s="224"/>
      <c r="AM357" s="182"/>
      <c r="AN357" s="224"/>
      <c r="AO357" s="224"/>
      <c r="AP357" s="182"/>
      <c r="AQ357" s="224"/>
      <c r="AR357" s="224"/>
      <c r="AS357" s="182"/>
      <c r="AT357" s="224"/>
      <c r="AU357" s="224"/>
      <c r="AV357" s="182"/>
      <c r="AW357" s="224"/>
      <c r="AX357" s="224"/>
      <c r="AY357" s="182"/>
      <c r="AZ357" s="224"/>
      <c r="BA357" s="224"/>
      <c r="BB357" s="182"/>
      <c r="BC357" s="224"/>
      <c r="BD357" s="224"/>
      <c r="BE357" s="182"/>
      <c r="BF357" s="224"/>
      <c r="BG357" s="224"/>
      <c r="BH357" s="182"/>
      <c r="BI357" s="224"/>
      <c r="BJ357" s="224"/>
      <c r="BK357" s="182"/>
      <c r="BL357" s="224"/>
      <c r="BM357" s="224"/>
      <c r="BN357" s="182"/>
      <c r="BO357" s="224"/>
      <c r="BP357" s="224"/>
      <c r="BQ357" s="182"/>
      <c r="BR357" s="238"/>
      <c r="BS357" s="238"/>
      <c r="BT357" s="224"/>
      <c r="BU357" s="224"/>
      <c r="BV357" s="238"/>
      <c r="BW357" s="238"/>
      <c r="BX357" s="238"/>
      <c r="BY357" s="224"/>
      <c r="BZ357" s="239"/>
      <c r="CA357" s="240"/>
    </row>
    <row r="358" spans="2:79" x14ac:dyDescent="0.2">
      <c r="B358" s="185" t="s">
        <v>1062</v>
      </c>
      <c r="C358" s="185" t="s">
        <v>1063</v>
      </c>
      <c r="D358" s="186"/>
      <c r="E358" s="185" t="s">
        <v>1064</v>
      </c>
      <c r="F358" s="224"/>
      <c r="G358" s="224"/>
      <c r="H358" s="224"/>
      <c r="I358" s="181"/>
      <c r="J358" s="182"/>
      <c r="K358" s="224"/>
      <c r="L358" s="182"/>
      <c r="M358" s="182">
        <f t="shared" si="813"/>
        <v>0</v>
      </c>
      <c r="N358" s="237"/>
      <c r="O358" s="224"/>
      <c r="P358" s="224"/>
      <c r="Q358" s="224"/>
      <c r="R358" s="224"/>
      <c r="S358" s="224"/>
      <c r="T358" s="224"/>
      <c r="U358" s="224"/>
      <c r="V358" s="237"/>
      <c r="W358" s="182"/>
      <c r="X358" s="182"/>
      <c r="Y358" s="224"/>
      <c r="Z358" s="224"/>
      <c r="AA358" s="182"/>
      <c r="AB358" s="224"/>
      <c r="AC358" s="224"/>
      <c r="AD358" s="182"/>
      <c r="AE358" s="224"/>
      <c r="AF358" s="224"/>
      <c r="AG358" s="182"/>
      <c r="AH358" s="224"/>
      <c r="AI358" s="224"/>
      <c r="AJ358" s="182"/>
      <c r="AK358" s="224"/>
      <c r="AL358" s="224"/>
      <c r="AM358" s="182"/>
      <c r="AN358" s="224"/>
      <c r="AO358" s="224"/>
      <c r="AP358" s="182"/>
      <c r="AQ358" s="224"/>
      <c r="AR358" s="224"/>
      <c r="AS358" s="182"/>
      <c r="AT358" s="224"/>
      <c r="AU358" s="224"/>
      <c r="AV358" s="182"/>
      <c r="AW358" s="224"/>
      <c r="AX358" s="224"/>
      <c r="AY358" s="182"/>
      <c r="AZ358" s="224"/>
      <c r="BA358" s="224"/>
      <c r="BB358" s="182"/>
      <c r="BC358" s="224"/>
      <c r="BD358" s="224"/>
      <c r="BE358" s="182"/>
      <c r="BF358" s="224"/>
      <c r="BG358" s="224"/>
      <c r="BH358" s="182"/>
      <c r="BI358" s="224"/>
      <c r="BJ358" s="224"/>
      <c r="BK358" s="182"/>
      <c r="BL358" s="224"/>
      <c r="BM358" s="224"/>
      <c r="BN358" s="182"/>
      <c r="BO358" s="224"/>
      <c r="BP358" s="224"/>
      <c r="BQ358" s="182"/>
      <c r="BR358" s="238"/>
      <c r="BS358" s="238"/>
      <c r="BT358" s="224"/>
      <c r="BU358" s="224"/>
      <c r="BV358" s="238"/>
      <c r="BW358" s="238"/>
      <c r="BX358" s="238"/>
      <c r="BY358" s="224"/>
      <c r="BZ358" s="239"/>
      <c r="CA358" s="240"/>
    </row>
    <row r="359" spans="2:79" x14ac:dyDescent="0.2">
      <c r="B359" s="185" t="s">
        <v>1065</v>
      </c>
      <c r="C359" s="185" t="s">
        <v>1066</v>
      </c>
      <c r="D359" s="186"/>
      <c r="E359" s="185" t="s">
        <v>1067</v>
      </c>
      <c r="F359" s="224"/>
      <c r="G359" s="224"/>
      <c r="H359" s="224"/>
      <c r="I359" s="181"/>
      <c r="J359" s="182"/>
      <c r="K359" s="224"/>
      <c r="L359" s="182"/>
      <c r="M359" s="182">
        <f t="shared" si="813"/>
        <v>0</v>
      </c>
      <c r="N359" s="237"/>
      <c r="O359" s="224"/>
      <c r="P359" s="224"/>
      <c r="Q359" s="224"/>
      <c r="R359" s="224"/>
      <c r="S359" s="224"/>
      <c r="T359" s="224"/>
      <c r="U359" s="224"/>
      <c r="V359" s="237"/>
      <c r="W359" s="182"/>
      <c r="X359" s="182"/>
      <c r="Y359" s="224"/>
      <c r="Z359" s="224"/>
      <c r="AA359" s="182"/>
      <c r="AB359" s="224"/>
      <c r="AC359" s="224"/>
      <c r="AD359" s="182"/>
      <c r="AE359" s="224"/>
      <c r="AF359" s="224"/>
      <c r="AG359" s="182"/>
      <c r="AH359" s="224"/>
      <c r="AI359" s="224"/>
      <c r="AJ359" s="182"/>
      <c r="AK359" s="224"/>
      <c r="AL359" s="224"/>
      <c r="AM359" s="182"/>
      <c r="AN359" s="224"/>
      <c r="AO359" s="224"/>
      <c r="AP359" s="182"/>
      <c r="AQ359" s="224"/>
      <c r="AR359" s="224"/>
      <c r="AS359" s="182"/>
      <c r="AT359" s="224"/>
      <c r="AU359" s="224"/>
      <c r="AV359" s="182"/>
      <c r="AW359" s="224"/>
      <c r="AX359" s="224"/>
      <c r="AY359" s="182"/>
      <c r="AZ359" s="224"/>
      <c r="BA359" s="224"/>
      <c r="BB359" s="182"/>
      <c r="BC359" s="224"/>
      <c r="BD359" s="224"/>
      <c r="BE359" s="182"/>
      <c r="BF359" s="224"/>
      <c r="BG359" s="224"/>
      <c r="BH359" s="182"/>
      <c r="BI359" s="224"/>
      <c r="BJ359" s="224"/>
      <c r="BK359" s="182"/>
      <c r="BL359" s="224"/>
      <c r="BM359" s="224"/>
      <c r="BN359" s="182"/>
      <c r="BO359" s="224"/>
      <c r="BP359" s="224"/>
      <c r="BQ359" s="182"/>
      <c r="BR359" s="238"/>
      <c r="BS359" s="238"/>
      <c r="BT359" s="224"/>
      <c r="BU359" s="224"/>
      <c r="BV359" s="238"/>
      <c r="BW359" s="238"/>
      <c r="BX359" s="238"/>
      <c r="BY359" s="224"/>
      <c r="BZ359" s="239"/>
      <c r="CA359" s="240"/>
    </row>
    <row r="360" spans="2:79" x14ac:dyDescent="0.2">
      <c r="B360" s="185" t="s">
        <v>1068</v>
      </c>
      <c r="C360" s="185" t="s">
        <v>1069</v>
      </c>
      <c r="D360" s="186"/>
      <c r="E360" s="185" t="s">
        <v>1070</v>
      </c>
      <c r="F360" s="224"/>
      <c r="G360" s="224"/>
      <c r="H360" s="224"/>
      <c r="I360" s="181"/>
      <c r="J360" s="182"/>
      <c r="K360" s="224"/>
      <c r="L360" s="182"/>
      <c r="M360" s="182">
        <f t="shared" si="813"/>
        <v>0</v>
      </c>
      <c r="N360" s="237"/>
      <c r="O360" s="224"/>
      <c r="P360" s="224"/>
      <c r="Q360" s="224"/>
      <c r="R360" s="224"/>
      <c r="S360" s="224"/>
      <c r="T360" s="224"/>
      <c r="U360" s="224"/>
      <c r="V360" s="237"/>
      <c r="W360" s="182"/>
      <c r="X360" s="182"/>
      <c r="Y360" s="224"/>
      <c r="Z360" s="224"/>
      <c r="AA360" s="182"/>
      <c r="AB360" s="224"/>
      <c r="AC360" s="224"/>
      <c r="AD360" s="182"/>
      <c r="AE360" s="224"/>
      <c r="AF360" s="224"/>
      <c r="AG360" s="182"/>
      <c r="AH360" s="224"/>
      <c r="AI360" s="224"/>
      <c r="AJ360" s="182"/>
      <c r="AK360" s="224"/>
      <c r="AL360" s="224"/>
      <c r="AM360" s="182"/>
      <c r="AN360" s="224"/>
      <c r="AO360" s="224"/>
      <c r="AP360" s="182"/>
      <c r="AQ360" s="224"/>
      <c r="AR360" s="224"/>
      <c r="AS360" s="182"/>
      <c r="AT360" s="224"/>
      <c r="AU360" s="224"/>
      <c r="AV360" s="182"/>
      <c r="AW360" s="224"/>
      <c r="AX360" s="224"/>
      <c r="AY360" s="182"/>
      <c r="AZ360" s="224"/>
      <c r="BA360" s="224"/>
      <c r="BB360" s="182"/>
      <c r="BC360" s="224"/>
      <c r="BD360" s="224"/>
      <c r="BE360" s="182"/>
      <c r="BF360" s="224"/>
      <c r="BG360" s="224"/>
      <c r="BH360" s="182"/>
      <c r="BI360" s="224"/>
      <c r="BJ360" s="224"/>
      <c r="BK360" s="182"/>
      <c r="BL360" s="224"/>
      <c r="BM360" s="224"/>
      <c r="BN360" s="182"/>
      <c r="BO360" s="224"/>
      <c r="BP360" s="224"/>
      <c r="BQ360" s="182"/>
      <c r="BR360" s="238"/>
      <c r="BS360" s="238"/>
      <c r="BT360" s="224"/>
      <c r="BU360" s="224"/>
      <c r="BV360" s="238"/>
      <c r="BW360" s="238"/>
      <c r="BX360" s="238"/>
      <c r="BY360" s="224"/>
      <c r="BZ360" s="239"/>
      <c r="CA360" s="240"/>
    </row>
    <row r="361" spans="2:79" x14ac:dyDescent="0.2">
      <c r="B361" s="185" t="s">
        <v>1071</v>
      </c>
      <c r="C361" s="185" t="s">
        <v>1072</v>
      </c>
      <c r="D361" s="186"/>
      <c r="E361" s="185" t="s">
        <v>1073</v>
      </c>
      <c r="F361" s="224"/>
      <c r="G361" s="224"/>
      <c r="H361" s="224"/>
      <c r="I361" s="181"/>
      <c r="J361" s="182"/>
      <c r="K361" s="224"/>
      <c r="L361" s="182"/>
      <c r="M361" s="182">
        <f t="shared" si="813"/>
        <v>0</v>
      </c>
      <c r="N361" s="237"/>
      <c r="O361" s="224"/>
      <c r="P361" s="224"/>
      <c r="Q361" s="224"/>
      <c r="R361" s="224"/>
      <c r="S361" s="224"/>
      <c r="T361" s="224"/>
      <c r="U361" s="224"/>
      <c r="V361" s="237"/>
      <c r="W361" s="182"/>
      <c r="X361" s="182"/>
      <c r="Y361" s="224"/>
      <c r="Z361" s="224"/>
      <c r="AA361" s="182"/>
      <c r="AB361" s="224"/>
      <c r="AC361" s="224"/>
      <c r="AD361" s="182"/>
      <c r="AE361" s="224"/>
      <c r="AF361" s="224"/>
      <c r="AG361" s="182"/>
      <c r="AH361" s="224"/>
      <c r="AI361" s="224"/>
      <c r="AJ361" s="182"/>
      <c r="AK361" s="224"/>
      <c r="AL361" s="224"/>
      <c r="AM361" s="182"/>
      <c r="AN361" s="224"/>
      <c r="AO361" s="224"/>
      <c r="AP361" s="182"/>
      <c r="AQ361" s="224"/>
      <c r="AR361" s="224"/>
      <c r="AS361" s="182"/>
      <c r="AT361" s="224"/>
      <c r="AU361" s="224"/>
      <c r="AV361" s="182"/>
      <c r="AW361" s="224"/>
      <c r="AX361" s="224"/>
      <c r="AY361" s="182"/>
      <c r="AZ361" s="224"/>
      <c r="BA361" s="224"/>
      <c r="BB361" s="182"/>
      <c r="BC361" s="224"/>
      <c r="BD361" s="224"/>
      <c r="BE361" s="182"/>
      <c r="BF361" s="224"/>
      <c r="BG361" s="224"/>
      <c r="BH361" s="182"/>
      <c r="BI361" s="224"/>
      <c r="BJ361" s="224"/>
      <c r="BK361" s="182"/>
      <c r="BL361" s="224"/>
      <c r="BM361" s="224"/>
      <c r="BN361" s="182"/>
      <c r="BO361" s="224"/>
      <c r="BP361" s="224"/>
      <c r="BQ361" s="182"/>
      <c r="BR361" s="238"/>
      <c r="BS361" s="238"/>
      <c r="BT361" s="224"/>
      <c r="BU361" s="224"/>
      <c r="BV361" s="238"/>
      <c r="BW361" s="238"/>
      <c r="BX361" s="238"/>
      <c r="BY361" s="224"/>
      <c r="BZ361" s="239"/>
      <c r="CA361" s="240"/>
    </row>
    <row r="362" spans="2:79" x14ac:dyDescent="0.2">
      <c r="B362" s="185" t="s">
        <v>1074</v>
      </c>
      <c r="C362" s="185" t="s">
        <v>1075</v>
      </c>
      <c r="D362" s="186"/>
      <c r="E362" s="185" t="s">
        <v>1076</v>
      </c>
      <c r="F362" s="224"/>
      <c r="G362" s="224"/>
      <c r="H362" s="224"/>
      <c r="I362" s="181"/>
      <c r="J362" s="182"/>
      <c r="K362" s="224"/>
      <c r="L362" s="182"/>
      <c r="M362" s="182">
        <f t="shared" si="813"/>
        <v>0</v>
      </c>
      <c r="N362" s="237"/>
      <c r="O362" s="224"/>
      <c r="P362" s="224"/>
      <c r="Q362" s="224"/>
      <c r="R362" s="224"/>
      <c r="S362" s="224"/>
      <c r="T362" s="224"/>
      <c r="U362" s="224"/>
      <c r="V362" s="237"/>
      <c r="W362" s="182"/>
      <c r="X362" s="182"/>
      <c r="Y362" s="224"/>
      <c r="Z362" s="224"/>
      <c r="AA362" s="182"/>
      <c r="AB362" s="224"/>
      <c r="AC362" s="224"/>
      <c r="AD362" s="182"/>
      <c r="AE362" s="224"/>
      <c r="AF362" s="224"/>
      <c r="AG362" s="182"/>
      <c r="AH362" s="224"/>
      <c r="AI362" s="224"/>
      <c r="AJ362" s="182"/>
      <c r="AK362" s="224"/>
      <c r="AL362" s="224"/>
      <c r="AM362" s="182"/>
      <c r="AN362" s="224"/>
      <c r="AO362" s="224"/>
      <c r="AP362" s="182"/>
      <c r="AQ362" s="224"/>
      <c r="AR362" s="224"/>
      <c r="AS362" s="182"/>
      <c r="AT362" s="224"/>
      <c r="AU362" s="224"/>
      <c r="AV362" s="182"/>
      <c r="AW362" s="224"/>
      <c r="AX362" s="224"/>
      <c r="AY362" s="182"/>
      <c r="AZ362" s="224"/>
      <c r="BA362" s="224"/>
      <c r="BB362" s="182"/>
      <c r="BC362" s="224"/>
      <c r="BD362" s="224"/>
      <c r="BE362" s="182"/>
      <c r="BF362" s="224"/>
      <c r="BG362" s="224"/>
      <c r="BH362" s="182"/>
      <c r="BI362" s="224"/>
      <c r="BJ362" s="224"/>
      <c r="BK362" s="182"/>
      <c r="BL362" s="224"/>
      <c r="BM362" s="224"/>
      <c r="BN362" s="182"/>
      <c r="BO362" s="224"/>
      <c r="BP362" s="224"/>
      <c r="BQ362" s="182"/>
      <c r="BR362" s="238"/>
      <c r="BS362" s="238"/>
      <c r="BT362" s="224"/>
      <c r="BU362" s="224"/>
      <c r="BV362" s="238"/>
      <c r="BW362" s="238"/>
      <c r="BX362" s="238"/>
      <c r="BY362" s="224"/>
      <c r="BZ362" s="239"/>
      <c r="CA362" s="240"/>
    </row>
    <row r="363" spans="2:79" x14ac:dyDescent="0.2">
      <c r="F363" s="180"/>
      <c r="G363" s="180"/>
      <c r="H363" s="180"/>
      <c r="I363" s="181"/>
      <c r="J363" s="182"/>
      <c r="K363" s="180"/>
      <c r="L363" s="182"/>
      <c r="M363" s="182">
        <f t="shared" si="813"/>
        <v>0</v>
      </c>
      <c r="N363" s="183"/>
      <c r="O363" s="181"/>
      <c r="P363" s="182"/>
      <c r="Q363" s="180"/>
      <c r="R363" s="182"/>
      <c r="S363" s="182">
        <f t="shared" si="830"/>
        <v>0</v>
      </c>
      <c r="T363" s="182"/>
      <c r="U363" s="182"/>
      <c r="V363" s="183"/>
      <c r="W363" s="182"/>
      <c r="X363" s="182"/>
      <c r="Y363" s="180"/>
      <c r="Z363" s="180"/>
      <c r="AA363" s="182"/>
      <c r="AB363" s="180"/>
      <c r="AC363" s="180"/>
      <c r="AD363" s="182"/>
      <c r="AE363" s="180"/>
      <c r="AF363" s="180"/>
      <c r="AG363" s="182"/>
      <c r="AH363" s="180"/>
      <c r="AI363" s="180"/>
      <c r="AJ363" s="182"/>
      <c r="AK363" s="180"/>
      <c r="AL363" s="180"/>
      <c r="AM363" s="182"/>
      <c r="AN363" s="180"/>
      <c r="AO363" s="180"/>
      <c r="AP363" s="182"/>
      <c r="AQ363" s="180"/>
      <c r="AR363" s="180"/>
      <c r="AS363" s="182"/>
      <c r="AT363" s="180"/>
      <c r="AU363" s="180"/>
      <c r="AV363" s="182"/>
      <c r="AW363" s="180"/>
      <c r="AX363" s="180"/>
      <c r="AY363" s="182"/>
      <c r="AZ363" s="180"/>
      <c r="BA363" s="180"/>
      <c r="BB363" s="182"/>
      <c r="BC363" s="180"/>
      <c r="BD363" s="180"/>
      <c r="BE363" s="182"/>
      <c r="BF363" s="180"/>
      <c r="BG363" s="180"/>
      <c r="BH363" s="182"/>
      <c r="BI363" s="180"/>
      <c r="BJ363" s="180"/>
      <c r="BK363" s="182"/>
      <c r="BL363" s="180"/>
      <c r="BM363" s="180"/>
      <c r="BN363" s="182"/>
      <c r="BO363" s="180"/>
      <c r="BP363" s="180"/>
      <c r="BQ363" s="182"/>
      <c r="BR363" s="234"/>
      <c r="BS363" s="234"/>
      <c r="BT363" s="180"/>
      <c r="BU363" s="180"/>
      <c r="BV363" s="234"/>
      <c r="BW363" s="234"/>
      <c r="BX363" s="234"/>
      <c r="BY363" s="180"/>
      <c r="BZ363" s="235"/>
      <c r="CA363" s="236"/>
    </row>
    <row r="364" spans="2:79" s="203" customFormat="1" x14ac:dyDescent="0.2">
      <c r="B364" s="204"/>
      <c r="C364" s="204" t="s">
        <v>1077</v>
      </c>
      <c r="D364" s="205" t="s">
        <v>1078</v>
      </c>
      <c r="E364" s="204"/>
      <c r="F364" s="206" t="e">
        <v>#N/A</v>
      </c>
      <c r="G364" s="206" t="e">
        <v>#N/A</v>
      </c>
      <c r="H364" s="206" t="e">
        <v>#N/A</v>
      </c>
      <c r="I364" s="207">
        <f>VLOOKUP($C364,'[2]A - Dwelling Stock'!$C$13:$AH$463,31,FALSE)</f>
        <v>8524</v>
      </c>
      <c r="J364" s="208">
        <f>SUM(J365:J371)/I364</f>
        <v>83.442502346316289</v>
      </c>
      <c r="K364" s="206" t="e">
        <v>#N/A</v>
      </c>
      <c r="L364" s="195">
        <f>VLOOKUP($C364,'[2]A - Dwelling Stock'!$C$13:$AH$463,32,FALSE)</f>
        <v>8</v>
      </c>
      <c r="M364" s="208">
        <f>SUM(M365:M371)/L364</f>
        <v>121.35</v>
      </c>
      <c r="N364" s="209" t="e">
        <v>#N/A</v>
      </c>
      <c r="O364" s="207">
        <f>VLOOKUP($C364,'[2]A - Dwelling Stock'!$C$13:$AH$463,31,FALSE)</f>
        <v>8524</v>
      </c>
      <c r="P364" s="208">
        <f>SUM(P365:P371)/O364</f>
        <v>80.483553496011254</v>
      </c>
      <c r="Q364" s="206" t="e">
        <v>#N/A</v>
      </c>
      <c r="R364" s="195">
        <f>VLOOKUP($C364,'[2]A - Dwelling Stock'!$C$13:$AH$463,32,FALSE)</f>
        <v>8</v>
      </c>
      <c r="S364" s="208">
        <f>SUM(S365:S371)/R364</f>
        <v>121.35</v>
      </c>
      <c r="T364" s="208"/>
      <c r="U364" s="208">
        <f>SUM(T365:T371)/(O364+R364)</f>
        <v>80.521871776840129</v>
      </c>
      <c r="V364" s="209" t="e">
        <v>#N/A</v>
      </c>
      <c r="W364" s="210">
        <f t="shared" ref="W364" si="960">SUM(W365:W371)</f>
        <v>138</v>
      </c>
      <c r="X364" s="208">
        <f>SUM(X365:X371)/W364</f>
        <v>56.909492753623191</v>
      </c>
      <c r="Y364" s="206" t="e">
        <v>#N/A</v>
      </c>
      <c r="Z364" s="211">
        <f t="shared" ref="Z364" si="961">SUM(Z365:Z371)</f>
        <v>0</v>
      </c>
      <c r="AA364" s="208">
        <v>0</v>
      </c>
      <c r="AB364" s="206" t="e">
        <v>#N/A</v>
      </c>
      <c r="AC364" s="211">
        <f t="shared" ref="AC364" si="962">SUM(AC365:AC371)</f>
        <v>2594</v>
      </c>
      <c r="AD364" s="208">
        <f>SUM(AD365:AD371)/AC364</f>
        <v>71.797968388589055</v>
      </c>
      <c r="AE364" s="206" t="e">
        <v>#N/A</v>
      </c>
      <c r="AF364" s="211">
        <f t="shared" ref="AF364" si="963">SUM(AF365:AF371)</f>
        <v>1</v>
      </c>
      <c r="AG364" s="208">
        <f>SUM(AG365:AG371)/AF364</f>
        <v>101.26</v>
      </c>
      <c r="AH364" s="206" t="e">
        <v>#N/A</v>
      </c>
      <c r="AI364" s="211">
        <f t="shared" ref="AI364" si="964">SUM(AI365:AI371)</f>
        <v>3045</v>
      </c>
      <c r="AJ364" s="208">
        <f>SUM(AJ365:AJ371)/AI364</f>
        <v>80.474167487684724</v>
      </c>
      <c r="AK364" s="206" t="e">
        <v>#N/A</v>
      </c>
      <c r="AL364" s="211">
        <f t="shared" ref="AL364" si="965">SUM(AL365:AL371)</f>
        <v>4</v>
      </c>
      <c r="AM364" s="208">
        <f>SUM(AM365:AM371)/AL364</f>
        <v>124.27</v>
      </c>
      <c r="AN364" s="206" t="e">
        <v>#N/A</v>
      </c>
      <c r="AO364" s="211">
        <f t="shared" ref="AO364" si="966">SUM(AO365:AO371)</f>
        <v>2545</v>
      </c>
      <c r="AP364" s="208">
        <f>SUM(AP365:AP371)/AO364</f>
        <v>89.477343811394888</v>
      </c>
      <c r="AQ364" s="206" t="e">
        <v>#N/A</v>
      </c>
      <c r="AR364" s="211">
        <f t="shared" ref="AR364" si="967">SUM(AR365:AR371)</f>
        <v>3</v>
      </c>
      <c r="AS364" s="208">
        <f>SUM(AS365:AS371)/AR364</f>
        <v>127.96</v>
      </c>
      <c r="AT364" s="206" t="e">
        <v>#N/A</v>
      </c>
      <c r="AU364" s="211">
        <f t="shared" ref="AU364" si="968">SUM(AU365:AU371)</f>
        <v>137</v>
      </c>
      <c r="AV364" s="208">
        <f>SUM(AV365:AV371)/AU364</f>
        <v>98.526569343065688</v>
      </c>
      <c r="AW364" s="206" t="e">
        <v>#N/A</v>
      </c>
      <c r="AX364" s="211">
        <f t="shared" ref="AX364" si="969">SUM(AX365:AX371)</f>
        <v>0</v>
      </c>
      <c r="AY364" s="208">
        <v>0</v>
      </c>
      <c r="AZ364" s="206" t="e">
        <v>#N/A</v>
      </c>
      <c r="BA364" s="211">
        <f t="shared" ref="BA364" si="970">SUM(BA365:BA371)</f>
        <v>6</v>
      </c>
      <c r="BB364" s="208">
        <f>SUM(BB365:BB371)/BA364</f>
        <v>108.39</v>
      </c>
      <c r="BC364" s="206" t="e">
        <v>#N/A</v>
      </c>
      <c r="BD364" s="211">
        <f t="shared" ref="BD364" si="971">SUM(BD365:BD371)</f>
        <v>0</v>
      </c>
      <c r="BE364" s="208">
        <v>0</v>
      </c>
      <c r="BF364" s="206" t="e">
        <v>#N/A</v>
      </c>
      <c r="BG364" s="211">
        <f t="shared" ref="BG364" si="972">SUM(BG365:BG371)</f>
        <v>0</v>
      </c>
      <c r="BH364" s="208">
        <v>0</v>
      </c>
      <c r="BI364" s="206" t="e">
        <v>#N/A</v>
      </c>
      <c r="BJ364" s="211">
        <f t="shared" ref="BJ364" si="973">SUM(BJ365:BJ371)</f>
        <v>0</v>
      </c>
      <c r="BK364" s="208">
        <v>0</v>
      </c>
      <c r="BL364" s="206" t="e">
        <v>#N/A</v>
      </c>
      <c r="BM364" s="206">
        <f>SUM(BM365:BM371)</f>
        <v>8465</v>
      </c>
      <c r="BN364" s="208">
        <v>0</v>
      </c>
      <c r="BO364" s="206" t="e">
        <v>#N/A</v>
      </c>
      <c r="BP364" s="206">
        <f>SUM(BP365:BP371)</f>
        <v>8</v>
      </c>
      <c r="BQ364" s="208">
        <v>0</v>
      </c>
      <c r="BR364" s="206" t="e">
        <v>#N/A</v>
      </c>
      <c r="BS364" s="206" t="e">
        <v>#N/A</v>
      </c>
      <c r="BT364" s="206" t="e">
        <v>#N/A</v>
      </c>
      <c r="BU364" s="206" t="e">
        <v>#N/A</v>
      </c>
      <c r="BV364" s="206" t="e">
        <v>#N/A</v>
      </c>
      <c r="BW364" s="206" t="e">
        <v>#N/A</v>
      </c>
      <c r="BX364" s="206" t="e">
        <v>#N/A</v>
      </c>
      <c r="BY364" s="206" t="e">
        <v>#N/A</v>
      </c>
      <c r="BZ364" s="206" t="e">
        <v>#N/A</v>
      </c>
      <c r="CA364" s="206" t="e">
        <v>#N/A</v>
      </c>
    </row>
    <row r="365" spans="2:79" x14ac:dyDescent="0.2">
      <c r="B365" s="185" t="s">
        <v>1079</v>
      </c>
      <c r="C365" s="185" t="s">
        <v>1080</v>
      </c>
      <c r="D365" s="186"/>
      <c r="E365" s="185" t="s">
        <v>1081</v>
      </c>
      <c r="F365" s="180">
        <v>0</v>
      </c>
      <c r="G365" s="180">
        <v>0</v>
      </c>
      <c r="H365" s="180">
        <v>0</v>
      </c>
      <c r="I365" s="181">
        <f>VLOOKUP($B365,'[2]A - Dwelling Stock'!$B$13:$AH$463,32,FALSE)</f>
        <v>0</v>
      </c>
      <c r="J365" s="182">
        <f t="shared" ref="J365:J371" si="974">I365*H365</f>
        <v>0</v>
      </c>
      <c r="K365" s="180">
        <v>0</v>
      </c>
      <c r="L365" s="182">
        <f>VLOOKUP($C365,'[2]A - Dwelling Stock'!$C$13:$AH$463,32,FALSE)</f>
        <v>0</v>
      </c>
      <c r="M365" s="182">
        <f t="shared" si="813"/>
        <v>0</v>
      </c>
      <c r="N365" s="183">
        <v>0</v>
      </c>
      <c r="O365" s="181">
        <f>VLOOKUP($B365,'[2]A - Dwelling Stock'!$B$13:$AH$463,32,FALSE)</f>
        <v>0</v>
      </c>
      <c r="P365" s="182">
        <f t="shared" ref="P365:P371" si="975">O365*N365</f>
        <v>0</v>
      </c>
      <c r="Q365" s="180">
        <v>0</v>
      </c>
      <c r="R365" s="182">
        <f>VLOOKUP($C365,'[2]A - Dwelling Stock'!$C$13:$AH$463,32,FALSE)</f>
        <v>0</v>
      </c>
      <c r="S365" s="182">
        <f t="shared" si="830"/>
        <v>0</v>
      </c>
      <c r="T365" s="182">
        <f t="shared" ref="T365:T371" si="976">IF(O365=0,0,(P365+S365))</f>
        <v>0</v>
      </c>
      <c r="U365" s="184">
        <f t="shared" ref="U365:U371" si="977">IF(O365=0,0,T365/(O365+R365))</f>
        <v>0</v>
      </c>
      <c r="V365" s="183">
        <v>0</v>
      </c>
      <c r="W365" s="182">
        <v>0</v>
      </c>
      <c r="X365" s="182">
        <f t="shared" ref="X365:X371" si="978">W365*V365</f>
        <v>0</v>
      </c>
      <c r="Y365" s="180">
        <v>0</v>
      </c>
      <c r="Z365" s="180">
        <v>0</v>
      </c>
      <c r="AA365" s="182">
        <f t="shared" ref="AA365:AA371" si="979">Z365*Y365</f>
        <v>0</v>
      </c>
      <c r="AB365" s="180">
        <v>0</v>
      </c>
      <c r="AC365" s="180">
        <v>0</v>
      </c>
      <c r="AD365" s="182">
        <f t="shared" ref="AD365:AD371" si="980">AC365*AB365</f>
        <v>0</v>
      </c>
      <c r="AE365" s="180">
        <v>0</v>
      </c>
      <c r="AF365" s="180">
        <v>0</v>
      </c>
      <c r="AG365" s="182">
        <f t="shared" ref="AG365:AG371" si="981">AF365*AE365</f>
        <v>0</v>
      </c>
      <c r="AH365" s="180">
        <v>0</v>
      </c>
      <c r="AI365" s="180">
        <v>0</v>
      </c>
      <c r="AJ365" s="182">
        <f t="shared" ref="AJ365:AJ371" si="982">AI365*AH365</f>
        <v>0</v>
      </c>
      <c r="AK365" s="180">
        <v>0</v>
      </c>
      <c r="AL365" s="180">
        <v>0</v>
      </c>
      <c r="AM365" s="182">
        <f t="shared" ref="AM365:AM371" si="983">AL365*AK365</f>
        <v>0</v>
      </c>
      <c r="AN365" s="180">
        <v>0</v>
      </c>
      <c r="AO365" s="180">
        <v>0</v>
      </c>
      <c r="AP365" s="182">
        <f t="shared" ref="AP365:AP371" si="984">AO365*AN365</f>
        <v>0</v>
      </c>
      <c r="AQ365" s="180">
        <v>0</v>
      </c>
      <c r="AR365" s="180">
        <v>0</v>
      </c>
      <c r="AS365" s="182">
        <f t="shared" ref="AS365:AS371" si="985">AR365*AQ365</f>
        <v>0</v>
      </c>
      <c r="AT365" s="180">
        <v>0</v>
      </c>
      <c r="AU365" s="180">
        <v>0</v>
      </c>
      <c r="AV365" s="182">
        <f t="shared" ref="AV365:AV371" si="986">AU365*AT365</f>
        <v>0</v>
      </c>
      <c r="AW365" s="180">
        <v>0</v>
      </c>
      <c r="AX365" s="180">
        <v>0</v>
      </c>
      <c r="AY365" s="182">
        <f t="shared" ref="AY365:AY371" si="987">AX365*AW365</f>
        <v>0</v>
      </c>
      <c r="AZ365" s="180">
        <v>0</v>
      </c>
      <c r="BA365" s="180">
        <v>0</v>
      </c>
      <c r="BB365" s="182">
        <f t="shared" ref="BB365:BB371" si="988">BA365*AZ365</f>
        <v>0</v>
      </c>
      <c r="BC365" s="180">
        <v>0</v>
      </c>
      <c r="BD365" s="180">
        <v>0</v>
      </c>
      <c r="BE365" s="182">
        <f t="shared" ref="BE365:BE371" si="989">BD365*BC365</f>
        <v>0</v>
      </c>
      <c r="BF365" s="180">
        <v>0</v>
      </c>
      <c r="BG365" s="180">
        <v>0</v>
      </c>
      <c r="BH365" s="182">
        <f t="shared" ref="BH365:BH371" si="990">BG365*BF365</f>
        <v>0</v>
      </c>
      <c r="BI365" s="180">
        <v>0</v>
      </c>
      <c r="BJ365" s="180">
        <v>0</v>
      </c>
      <c r="BK365" s="182">
        <f t="shared" ref="BK365:BK371" si="991">BJ365*BI365</f>
        <v>0</v>
      </c>
      <c r="BL365" s="180">
        <v>0</v>
      </c>
      <c r="BM365" s="180">
        <f t="shared" ref="BM365:BM371" si="992">SUM(W365,AC365,AI365,AO365,AU365,BA365,BG365)</f>
        <v>0</v>
      </c>
      <c r="BN365" s="182">
        <f t="shared" ref="BN365:BN371" si="993">BM365*BL365</f>
        <v>0</v>
      </c>
      <c r="BO365" s="180">
        <v>0</v>
      </c>
      <c r="BP365" s="180">
        <f t="shared" ref="BP365:BP371" si="994">SUM(Z365,AF365,AL365,AR365,AX365,BD365,BJ365)</f>
        <v>0</v>
      </c>
      <c r="BQ365" s="182">
        <f t="shared" ref="BQ365:BQ371" si="995">BP365*BO365</f>
        <v>0</v>
      </c>
      <c r="BR365" s="180">
        <v>0</v>
      </c>
      <c r="BS365" s="180">
        <v>0</v>
      </c>
      <c r="BT365" s="180">
        <v>0</v>
      </c>
      <c r="BU365" s="180">
        <v>0</v>
      </c>
      <c r="BV365" s="180">
        <v>0</v>
      </c>
      <c r="BW365" s="180">
        <v>0</v>
      </c>
      <c r="BX365" s="180">
        <v>0</v>
      </c>
      <c r="BY365" s="180">
        <v>0</v>
      </c>
      <c r="BZ365" s="180">
        <v>0</v>
      </c>
      <c r="CA365" s="180">
        <v>0</v>
      </c>
    </row>
    <row r="366" spans="2:79" x14ac:dyDescent="0.2">
      <c r="B366" s="185" t="s">
        <v>1082</v>
      </c>
      <c r="C366" s="185" t="s">
        <v>1083</v>
      </c>
      <c r="D366" s="186"/>
      <c r="E366" s="185" t="s">
        <v>1084</v>
      </c>
      <c r="F366" s="180">
        <v>0</v>
      </c>
      <c r="G366" s="180">
        <v>0</v>
      </c>
      <c r="H366" s="180">
        <v>0</v>
      </c>
      <c r="I366" s="181">
        <f>VLOOKUP($B366,'[2]A - Dwelling Stock'!$B$13:$AH$463,32,FALSE)</f>
        <v>0</v>
      </c>
      <c r="J366" s="182">
        <f t="shared" si="974"/>
        <v>0</v>
      </c>
      <c r="K366" s="180">
        <v>0</v>
      </c>
      <c r="L366" s="182">
        <f>VLOOKUP($C366,'[2]A - Dwelling Stock'!$C$13:$AH$463,32,FALSE)</f>
        <v>0</v>
      </c>
      <c r="M366" s="182">
        <f t="shared" si="813"/>
        <v>0</v>
      </c>
      <c r="N366" s="183">
        <v>0</v>
      </c>
      <c r="O366" s="181">
        <f>VLOOKUP($B366,'[2]A - Dwelling Stock'!$B$13:$AH$463,32,FALSE)</f>
        <v>0</v>
      </c>
      <c r="P366" s="182">
        <f t="shared" si="975"/>
        <v>0</v>
      </c>
      <c r="Q366" s="180">
        <v>0</v>
      </c>
      <c r="R366" s="182">
        <f>VLOOKUP($C366,'[2]A - Dwelling Stock'!$C$13:$AH$463,32,FALSE)</f>
        <v>0</v>
      </c>
      <c r="S366" s="182">
        <f t="shared" si="830"/>
        <v>0</v>
      </c>
      <c r="T366" s="182">
        <f t="shared" si="976"/>
        <v>0</v>
      </c>
      <c r="U366" s="184">
        <f t="shared" si="977"/>
        <v>0</v>
      </c>
      <c r="V366" s="183">
        <v>0</v>
      </c>
      <c r="W366" s="182">
        <v>0</v>
      </c>
      <c r="X366" s="182">
        <f t="shared" si="978"/>
        <v>0</v>
      </c>
      <c r="Y366" s="180">
        <v>0</v>
      </c>
      <c r="Z366" s="180">
        <v>0</v>
      </c>
      <c r="AA366" s="182">
        <f t="shared" si="979"/>
        <v>0</v>
      </c>
      <c r="AB366" s="180">
        <v>0</v>
      </c>
      <c r="AC366" s="180">
        <v>0</v>
      </c>
      <c r="AD366" s="182">
        <f t="shared" si="980"/>
        <v>0</v>
      </c>
      <c r="AE366" s="180">
        <v>0</v>
      </c>
      <c r="AF366" s="180">
        <v>0</v>
      </c>
      <c r="AG366" s="182">
        <f t="shared" si="981"/>
        <v>0</v>
      </c>
      <c r="AH366" s="180">
        <v>0</v>
      </c>
      <c r="AI366" s="180">
        <v>0</v>
      </c>
      <c r="AJ366" s="182">
        <f t="shared" si="982"/>
        <v>0</v>
      </c>
      <c r="AK366" s="180">
        <v>0</v>
      </c>
      <c r="AL366" s="180">
        <v>0</v>
      </c>
      <c r="AM366" s="182">
        <f t="shared" si="983"/>
        <v>0</v>
      </c>
      <c r="AN366" s="180">
        <v>0</v>
      </c>
      <c r="AO366" s="180">
        <v>0</v>
      </c>
      <c r="AP366" s="182">
        <f t="shared" si="984"/>
        <v>0</v>
      </c>
      <c r="AQ366" s="180">
        <v>0</v>
      </c>
      <c r="AR366" s="180">
        <v>0</v>
      </c>
      <c r="AS366" s="182">
        <f t="shared" si="985"/>
        <v>0</v>
      </c>
      <c r="AT366" s="180">
        <v>0</v>
      </c>
      <c r="AU366" s="180">
        <v>0</v>
      </c>
      <c r="AV366" s="182">
        <f t="shared" si="986"/>
        <v>0</v>
      </c>
      <c r="AW366" s="180">
        <v>0</v>
      </c>
      <c r="AX366" s="180">
        <v>0</v>
      </c>
      <c r="AY366" s="182">
        <f t="shared" si="987"/>
        <v>0</v>
      </c>
      <c r="AZ366" s="180">
        <v>0</v>
      </c>
      <c r="BA366" s="180">
        <v>0</v>
      </c>
      <c r="BB366" s="182">
        <f t="shared" si="988"/>
        <v>0</v>
      </c>
      <c r="BC366" s="180">
        <v>0</v>
      </c>
      <c r="BD366" s="180">
        <v>0</v>
      </c>
      <c r="BE366" s="182">
        <f t="shared" si="989"/>
        <v>0</v>
      </c>
      <c r="BF366" s="180">
        <v>0</v>
      </c>
      <c r="BG366" s="180">
        <v>0</v>
      </c>
      <c r="BH366" s="182">
        <f t="shared" si="990"/>
        <v>0</v>
      </c>
      <c r="BI366" s="180">
        <v>0</v>
      </c>
      <c r="BJ366" s="180">
        <v>0</v>
      </c>
      <c r="BK366" s="182">
        <f t="shared" si="991"/>
        <v>0</v>
      </c>
      <c r="BL366" s="180">
        <v>0</v>
      </c>
      <c r="BM366" s="180">
        <f t="shared" si="992"/>
        <v>0</v>
      </c>
      <c r="BN366" s="182">
        <f t="shared" si="993"/>
        <v>0</v>
      </c>
      <c r="BO366" s="180">
        <v>0</v>
      </c>
      <c r="BP366" s="180">
        <f t="shared" si="994"/>
        <v>0</v>
      </c>
      <c r="BQ366" s="182">
        <f t="shared" si="995"/>
        <v>0</v>
      </c>
      <c r="BR366" s="180">
        <v>0</v>
      </c>
      <c r="BS366" s="180">
        <v>0</v>
      </c>
      <c r="BT366" s="180">
        <v>0</v>
      </c>
      <c r="BU366" s="180">
        <v>0</v>
      </c>
      <c r="BV366" s="180">
        <v>0</v>
      </c>
      <c r="BW366" s="180">
        <v>0</v>
      </c>
      <c r="BX366" s="180">
        <v>0</v>
      </c>
      <c r="BY366" s="180">
        <v>0</v>
      </c>
      <c r="BZ366" s="180">
        <v>0</v>
      </c>
      <c r="CA366" s="180">
        <v>0</v>
      </c>
    </row>
    <row r="367" spans="2:79" x14ac:dyDescent="0.2">
      <c r="B367" s="185" t="s">
        <v>1085</v>
      </c>
      <c r="C367" s="185" t="s">
        <v>1086</v>
      </c>
      <c r="D367" s="186"/>
      <c r="E367" s="185" t="s">
        <v>1087</v>
      </c>
      <c r="F367" s="180">
        <v>52</v>
      </c>
      <c r="G367" s="180">
        <v>52</v>
      </c>
      <c r="H367" s="180">
        <v>82.47</v>
      </c>
      <c r="I367" s="181">
        <f>VLOOKUP($B367,'[2]A - Dwelling Stock'!$B$13:$AH$463,32,FALSE)</f>
        <v>3881</v>
      </c>
      <c r="J367" s="182">
        <f t="shared" si="974"/>
        <v>320066.07</v>
      </c>
      <c r="K367" s="180">
        <v>121.35</v>
      </c>
      <c r="L367" s="182">
        <f>VLOOKUP($C367,'[2]A - Dwelling Stock'!$C$13:$AH$463,32,FALSE)</f>
        <v>8</v>
      </c>
      <c r="M367" s="182">
        <f t="shared" si="813"/>
        <v>970.8</v>
      </c>
      <c r="N367" s="183">
        <v>82.47</v>
      </c>
      <c r="O367" s="181">
        <f>VLOOKUP($B367,'[2]A - Dwelling Stock'!$B$13:$AH$463,32,FALSE)</f>
        <v>3881</v>
      </c>
      <c r="P367" s="182">
        <f t="shared" si="975"/>
        <v>320066.07</v>
      </c>
      <c r="Q367" s="180">
        <v>121.35</v>
      </c>
      <c r="R367" s="182">
        <f>VLOOKUP($C367,'[2]A - Dwelling Stock'!$C$13:$AH$463,32,FALSE)</f>
        <v>8</v>
      </c>
      <c r="S367" s="182">
        <f t="shared" si="830"/>
        <v>970.8</v>
      </c>
      <c r="T367" s="182">
        <f t="shared" si="976"/>
        <v>321036.87</v>
      </c>
      <c r="U367" s="184">
        <f t="shared" si="977"/>
        <v>82.549979429159166</v>
      </c>
      <c r="V367" s="183">
        <v>63.92</v>
      </c>
      <c r="W367" s="182">
        <v>15</v>
      </c>
      <c r="X367" s="182">
        <f t="shared" si="978"/>
        <v>958.80000000000007</v>
      </c>
      <c r="Y367" s="180">
        <v>0</v>
      </c>
      <c r="Z367" s="180">
        <v>0</v>
      </c>
      <c r="AA367" s="182">
        <f t="shared" si="979"/>
        <v>0</v>
      </c>
      <c r="AB367" s="180">
        <v>73.87</v>
      </c>
      <c r="AC367" s="180">
        <v>1481</v>
      </c>
      <c r="AD367" s="182">
        <f t="shared" si="980"/>
        <v>109401.47</v>
      </c>
      <c r="AE367" s="180">
        <v>101.26</v>
      </c>
      <c r="AF367" s="180">
        <v>1</v>
      </c>
      <c r="AG367" s="182">
        <f t="shared" si="981"/>
        <v>101.26</v>
      </c>
      <c r="AH367" s="180">
        <v>83.4</v>
      </c>
      <c r="AI367" s="180">
        <v>1251</v>
      </c>
      <c r="AJ367" s="182">
        <f t="shared" si="982"/>
        <v>104333.40000000001</v>
      </c>
      <c r="AK367" s="180">
        <v>124.27</v>
      </c>
      <c r="AL367" s="180">
        <v>4</v>
      </c>
      <c r="AM367" s="182">
        <f t="shared" si="983"/>
        <v>497.08</v>
      </c>
      <c r="AN367" s="180">
        <v>92.64</v>
      </c>
      <c r="AO367" s="180">
        <v>1017</v>
      </c>
      <c r="AP367" s="182">
        <f t="shared" si="984"/>
        <v>94214.88</v>
      </c>
      <c r="AQ367" s="180">
        <v>127.96</v>
      </c>
      <c r="AR367" s="180">
        <v>3</v>
      </c>
      <c r="AS367" s="182">
        <f t="shared" si="985"/>
        <v>383.88</v>
      </c>
      <c r="AT367" s="180">
        <v>101.66</v>
      </c>
      <c r="AU367" s="180">
        <v>70</v>
      </c>
      <c r="AV367" s="182">
        <f t="shared" si="986"/>
        <v>7116.2</v>
      </c>
      <c r="AW367" s="180">
        <v>0</v>
      </c>
      <c r="AX367" s="180">
        <v>0</v>
      </c>
      <c r="AY367" s="182">
        <f t="shared" si="987"/>
        <v>0</v>
      </c>
      <c r="AZ367" s="180">
        <v>115.19</v>
      </c>
      <c r="BA367" s="180">
        <v>4</v>
      </c>
      <c r="BB367" s="182">
        <f t="shared" si="988"/>
        <v>460.76</v>
      </c>
      <c r="BC367" s="180">
        <v>0</v>
      </c>
      <c r="BD367" s="180">
        <v>0</v>
      </c>
      <c r="BE367" s="182">
        <f t="shared" si="989"/>
        <v>0</v>
      </c>
      <c r="BF367" s="180">
        <v>0</v>
      </c>
      <c r="BG367" s="180">
        <v>0</v>
      </c>
      <c r="BH367" s="182">
        <f t="shared" si="990"/>
        <v>0</v>
      </c>
      <c r="BI367" s="180">
        <v>0</v>
      </c>
      <c r="BJ367" s="180">
        <v>0</v>
      </c>
      <c r="BK367" s="182">
        <f t="shared" si="991"/>
        <v>0</v>
      </c>
      <c r="BL367" s="180">
        <v>82.48</v>
      </c>
      <c r="BM367" s="180">
        <f t="shared" si="992"/>
        <v>3838</v>
      </c>
      <c r="BN367" s="182">
        <f t="shared" si="993"/>
        <v>316558.24</v>
      </c>
      <c r="BO367" s="180">
        <v>121.14</v>
      </c>
      <c r="BP367" s="180">
        <f t="shared" si="994"/>
        <v>8</v>
      </c>
      <c r="BQ367" s="182">
        <f t="shared" si="995"/>
        <v>969.12</v>
      </c>
      <c r="BR367" s="180">
        <v>106047.3</v>
      </c>
      <c r="BS367" s="180">
        <v>102482.26</v>
      </c>
      <c r="BT367" s="180">
        <v>100090</v>
      </c>
      <c r="BU367" s="180">
        <v>26198</v>
      </c>
      <c r="BV367" s="180">
        <v>16995688.359999999</v>
      </c>
      <c r="BW367" s="180">
        <v>2000</v>
      </c>
      <c r="BX367" s="180">
        <v>184004.57</v>
      </c>
      <c r="BY367" s="180">
        <v>16809684</v>
      </c>
      <c r="BZ367" s="180">
        <v>1.2</v>
      </c>
      <c r="CA367" s="180">
        <v>99.4</v>
      </c>
    </row>
    <row r="368" spans="2:79" x14ac:dyDescent="0.2">
      <c r="B368" s="185" t="s">
        <v>1088</v>
      </c>
      <c r="C368" s="185" t="s">
        <v>1089</v>
      </c>
      <c r="D368" s="186"/>
      <c r="E368" s="185" t="s">
        <v>1090</v>
      </c>
      <c r="F368" s="180">
        <v>50</v>
      </c>
      <c r="G368" s="180">
        <v>0</v>
      </c>
      <c r="H368" s="180">
        <v>82.07</v>
      </c>
      <c r="I368" s="181">
        <f>VLOOKUP($B368,'[2]A - Dwelling Stock'!$B$13:$AH$463,32,FALSE)</f>
        <v>1540</v>
      </c>
      <c r="J368" s="182">
        <f t="shared" si="974"/>
        <v>126387.79999999999</v>
      </c>
      <c r="K368" s="180">
        <v>0</v>
      </c>
      <c r="L368" s="182">
        <f>VLOOKUP($C368,'[2]A - Dwelling Stock'!$C$13:$AH$463,32,FALSE)</f>
        <v>0</v>
      </c>
      <c r="M368" s="182">
        <f t="shared" si="813"/>
        <v>0</v>
      </c>
      <c r="N368" s="183">
        <v>78.91</v>
      </c>
      <c r="O368" s="181">
        <f>VLOOKUP($B368,'[2]A - Dwelling Stock'!$B$13:$AH$463,32,FALSE)</f>
        <v>1540</v>
      </c>
      <c r="P368" s="182">
        <f t="shared" si="975"/>
        <v>121521.4</v>
      </c>
      <c r="Q368" s="180">
        <v>0</v>
      </c>
      <c r="R368" s="182">
        <f>VLOOKUP($C368,'[2]A - Dwelling Stock'!$C$13:$AH$463,32,FALSE)</f>
        <v>0</v>
      </c>
      <c r="S368" s="182">
        <f t="shared" si="830"/>
        <v>0</v>
      </c>
      <c r="T368" s="182">
        <f t="shared" si="976"/>
        <v>121521.4</v>
      </c>
      <c r="U368" s="184">
        <f t="shared" si="977"/>
        <v>78.91</v>
      </c>
      <c r="V368" s="183">
        <v>55.07</v>
      </c>
      <c r="W368" s="182">
        <v>88</v>
      </c>
      <c r="X368" s="182">
        <f t="shared" si="978"/>
        <v>4846.16</v>
      </c>
      <c r="Y368" s="180">
        <v>0</v>
      </c>
      <c r="Z368" s="180">
        <v>0</v>
      </c>
      <c r="AA368" s="182">
        <f t="shared" si="979"/>
        <v>0</v>
      </c>
      <c r="AB368" s="180">
        <v>70.900000000000006</v>
      </c>
      <c r="AC368" s="180">
        <v>397</v>
      </c>
      <c r="AD368" s="182">
        <f t="shared" si="980"/>
        <v>28147.300000000003</v>
      </c>
      <c r="AE368" s="180">
        <v>0</v>
      </c>
      <c r="AF368" s="180">
        <v>0</v>
      </c>
      <c r="AG368" s="182">
        <f t="shared" si="981"/>
        <v>0</v>
      </c>
      <c r="AH368" s="180">
        <v>79.91</v>
      </c>
      <c r="AI368" s="180">
        <v>533</v>
      </c>
      <c r="AJ368" s="182">
        <f t="shared" si="982"/>
        <v>42592.03</v>
      </c>
      <c r="AK368" s="180">
        <v>0</v>
      </c>
      <c r="AL368" s="180">
        <v>0</v>
      </c>
      <c r="AM368" s="182">
        <f t="shared" si="983"/>
        <v>0</v>
      </c>
      <c r="AN368" s="180">
        <v>87.63</v>
      </c>
      <c r="AO368" s="180">
        <v>492</v>
      </c>
      <c r="AP368" s="182">
        <f t="shared" si="984"/>
        <v>43113.96</v>
      </c>
      <c r="AQ368" s="180">
        <v>0</v>
      </c>
      <c r="AR368" s="180">
        <v>0</v>
      </c>
      <c r="AS368" s="182">
        <f t="shared" si="985"/>
        <v>0</v>
      </c>
      <c r="AT368" s="180">
        <v>94.06</v>
      </c>
      <c r="AU368" s="180">
        <v>30</v>
      </c>
      <c r="AV368" s="182">
        <f t="shared" si="986"/>
        <v>2821.8</v>
      </c>
      <c r="AW368" s="180">
        <v>0</v>
      </c>
      <c r="AX368" s="180">
        <v>0</v>
      </c>
      <c r="AY368" s="182">
        <f t="shared" si="987"/>
        <v>0</v>
      </c>
      <c r="AZ368" s="180">
        <v>0</v>
      </c>
      <c r="BA368" s="180">
        <v>0</v>
      </c>
      <c r="BB368" s="182">
        <f t="shared" si="988"/>
        <v>0</v>
      </c>
      <c r="BC368" s="180">
        <v>0</v>
      </c>
      <c r="BD368" s="180">
        <v>0</v>
      </c>
      <c r="BE368" s="182">
        <f t="shared" si="989"/>
        <v>0</v>
      </c>
      <c r="BF368" s="180">
        <v>0</v>
      </c>
      <c r="BG368" s="180">
        <v>0</v>
      </c>
      <c r="BH368" s="182">
        <f t="shared" si="990"/>
        <v>0</v>
      </c>
      <c r="BI368" s="180">
        <v>0</v>
      </c>
      <c r="BJ368" s="180">
        <v>0</v>
      </c>
      <c r="BK368" s="182">
        <f t="shared" si="991"/>
        <v>0</v>
      </c>
      <c r="BL368" s="180">
        <v>78.91</v>
      </c>
      <c r="BM368" s="180">
        <f t="shared" si="992"/>
        <v>1540</v>
      </c>
      <c r="BN368" s="182">
        <f t="shared" si="993"/>
        <v>121521.4</v>
      </c>
      <c r="BO368" s="180">
        <v>0</v>
      </c>
      <c r="BP368" s="180">
        <f t="shared" si="994"/>
        <v>0</v>
      </c>
      <c r="BQ368" s="182">
        <f t="shared" si="995"/>
        <v>0</v>
      </c>
      <c r="BR368" s="180">
        <v>224595.36</v>
      </c>
      <c r="BS368" s="180">
        <v>91978.34</v>
      </c>
      <c r="BT368" s="180">
        <v>316574</v>
      </c>
      <c r="BU368" s="180">
        <v>31881</v>
      </c>
      <c r="BV368" s="180">
        <v>6407408</v>
      </c>
      <c r="BW368" s="180">
        <v>0</v>
      </c>
      <c r="BX368" s="180">
        <v>113538</v>
      </c>
      <c r="BY368" s="180">
        <v>6293870</v>
      </c>
      <c r="BZ368" s="180">
        <v>4.9000000000000004</v>
      </c>
      <c r="CA368" s="180">
        <v>95</v>
      </c>
    </row>
    <row r="369" spans="2:79" x14ac:dyDescent="0.2">
      <c r="B369" s="185" t="s">
        <v>1091</v>
      </c>
      <c r="C369" s="185" t="s">
        <v>1092</v>
      </c>
      <c r="D369" s="186"/>
      <c r="E369" s="185" t="s">
        <v>1093</v>
      </c>
      <c r="F369" s="180">
        <v>0</v>
      </c>
      <c r="G369" s="180">
        <v>0</v>
      </c>
      <c r="H369" s="180">
        <v>0</v>
      </c>
      <c r="I369" s="181">
        <f>VLOOKUP($B369,'[2]A - Dwelling Stock'!$B$13:$AH$463,32,FALSE)</f>
        <v>0</v>
      </c>
      <c r="J369" s="182">
        <f t="shared" si="974"/>
        <v>0</v>
      </c>
      <c r="K369" s="180">
        <v>0</v>
      </c>
      <c r="L369" s="182">
        <f>VLOOKUP($C369,'[2]A - Dwelling Stock'!$C$13:$AH$463,32,FALSE)</f>
        <v>0</v>
      </c>
      <c r="M369" s="182">
        <f t="shared" si="813"/>
        <v>0</v>
      </c>
      <c r="N369" s="183">
        <v>0</v>
      </c>
      <c r="O369" s="181">
        <f>VLOOKUP($B369,'[2]A - Dwelling Stock'!$B$13:$AH$463,32,FALSE)</f>
        <v>0</v>
      </c>
      <c r="P369" s="182">
        <f t="shared" si="975"/>
        <v>0</v>
      </c>
      <c r="Q369" s="180">
        <v>0</v>
      </c>
      <c r="R369" s="182">
        <f>VLOOKUP($C369,'[2]A - Dwelling Stock'!$C$13:$AH$463,32,FALSE)</f>
        <v>0</v>
      </c>
      <c r="S369" s="182">
        <f t="shared" si="830"/>
        <v>0</v>
      </c>
      <c r="T369" s="182">
        <f t="shared" si="976"/>
        <v>0</v>
      </c>
      <c r="U369" s="184">
        <f t="shared" si="977"/>
        <v>0</v>
      </c>
      <c r="V369" s="183">
        <v>0</v>
      </c>
      <c r="W369" s="182">
        <v>0</v>
      </c>
      <c r="X369" s="182">
        <f t="shared" si="978"/>
        <v>0</v>
      </c>
      <c r="Y369" s="180">
        <v>0</v>
      </c>
      <c r="Z369" s="180">
        <v>0</v>
      </c>
      <c r="AA369" s="182">
        <f t="shared" si="979"/>
        <v>0</v>
      </c>
      <c r="AB369" s="180">
        <v>0</v>
      </c>
      <c r="AC369" s="180">
        <v>0</v>
      </c>
      <c r="AD369" s="182">
        <f t="shared" si="980"/>
        <v>0</v>
      </c>
      <c r="AE369" s="180">
        <v>0</v>
      </c>
      <c r="AF369" s="180">
        <v>0</v>
      </c>
      <c r="AG369" s="182">
        <f t="shared" si="981"/>
        <v>0</v>
      </c>
      <c r="AH369" s="180">
        <v>0</v>
      </c>
      <c r="AI369" s="180">
        <v>0</v>
      </c>
      <c r="AJ369" s="182">
        <f t="shared" si="982"/>
        <v>0</v>
      </c>
      <c r="AK369" s="180">
        <v>0</v>
      </c>
      <c r="AL369" s="180">
        <v>0</v>
      </c>
      <c r="AM369" s="182">
        <f t="shared" si="983"/>
        <v>0</v>
      </c>
      <c r="AN369" s="180">
        <v>0</v>
      </c>
      <c r="AO369" s="180">
        <v>0</v>
      </c>
      <c r="AP369" s="182">
        <f t="shared" si="984"/>
        <v>0</v>
      </c>
      <c r="AQ369" s="180">
        <v>0</v>
      </c>
      <c r="AR369" s="180">
        <v>0</v>
      </c>
      <c r="AS369" s="182">
        <f t="shared" si="985"/>
        <v>0</v>
      </c>
      <c r="AT369" s="180">
        <v>0</v>
      </c>
      <c r="AU369" s="180">
        <v>0</v>
      </c>
      <c r="AV369" s="182">
        <f t="shared" si="986"/>
        <v>0</v>
      </c>
      <c r="AW369" s="180">
        <v>0</v>
      </c>
      <c r="AX369" s="180">
        <v>0</v>
      </c>
      <c r="AY369" s="182">
        <f t="shared" si="987"/>
        <v>0</v>
      </c>
      <c r="AZ369" s="180">
        <v>0</v>
      </c>
      <c r="BA369" s="180">
        <v>0</v>
      </c>
      <c r="BB369" s="182">
        <f t="shared" si="988"/>
        <v>0</v>
      </c>
      <c r="BC369" s="180">
        <v>0</v>
      </c>
      <c r="BD369" s="180">
        <v>0</v>
      </c>
      <c r="BE369" s="182">
        <f t="shared" si="989"/>
        <v>0</v>
      </c>
      <c r="BF369" s="180">
        <v>0</v>
      </c>
      <c r="BG369" s="180">
        <v>0</v>
      </c>
      <c r="BH369" s="182">
        <f t="shared" si="990"/>
        <v>0</v>
      </c>
      <c r="BI369" s="180">
        <v>0</v>
      </c>
      <c r="BJ369" s="180">
        <v>0</v>
      </c>
      <c r="BK369" s="182">
        <f t="shared" si="991"/>
        <v>0</v>
      </c>
      <c r="BL369" s="180">
        <v>0</v>
      </c>
      <c r="BM369" s="180">
        <f t="shared" si="992"/>
        <v>0</v>
      </c>
      <c r="BN369" s="182">
        <f t="shared" si="993"/>
        <v>0</v>
      </c>
      <c r="BO369" s="180">
        <v>0</v>
      </c>
      <c r="BP369" s="180">
        <f t="shared" si="994"/>
        <v>0</v>
      </c>
      <c r="BQ369" s="182">
        <f t="shared" si="995"/>
        <v>0</v>
      </c>
      <c r="BR369" s="180">
        <v>0</v>
      </c>
      <c r="BS369" s="180">
        <v>0</v>
      </c>
      <c r="BT369" s="180">
        <v>0</v>
      </c>
      <c r="BU369" s="180">
        <v>0</v>
      </c>
      <c r="BV369" s="180">
        <v>0</v>
      </c>
      <c r="BW369" s="180">
        <v>0</v>
      </c>
      <c r="BX369" s="180">
        <v>0</v>
      </c>
      <c r="BY369" s="180">
        <v>0</v>
      </c>
      <c r="BZ369" s="180">
        <v>0</v>
      </c>
      <c r="CA369" s="180">
        <v>0</v>
      </c>
    </row>
    <row r="370" spans="2:79" x14ac:dyDescent="0.2">
      <c r="B370" s="185" t="s">
        <v>1094</v>
      </c>
      <c r="C370" s="185" t="s">
        <v>1095</v>
      </c>
      <c r="D370" s="186"/>
      <c r="E370" s="185" t="s">
        <v>1096</v>
      </c>
      <c r="F370" s="180">
        <v>0</v>
      </c>
      <c r="G370" s="180">
        <v>0</v>
      </c>
      <c r="H370" s="180">
        <v>0</v>
      </c>
      <c r="I370" s="181">
        <f>VLOOKUP($B370,'[2]A - Dwelling Stock'!$B$13:$AH$463,32,FALSE)</f>
        <v>0</v>
      </c>
      <c r="J370" s="182">
        <f t="shared" si="974"/>
        <v>0</v>
      </c>
      <c r="K370" s="180">
        <v>0</v>
      </c>
      <c r="L370" s="182">
        <f>VLOOKUP($C370,'[2]A - Dwelling Stock'!$C$13:$AH$463,32,FALSE)</f>
        <v>0</v>
      </c>
      <c r="M370" s="182">
        <f t="shared" si="813"/>
        <v>0</v>
      </c>
      <c r="N370" s="183">
        <v>0</v>
      </c>
      <c r="O370" s="181">
        <f>VLOOKUP($B370,'[2]A - Dwelling Stock'!$B$13:$AH$463,32,FALSE)</f>
        <v>0</v>
      </c>
      <c r="P370" s="182">
        <f t="shared" si="975"/>
        <v>0</v>
      </c>
      <c r="Q370" s="180">
        <v>0</v>
      </c>
      <c r="R370" s="182">
        <f>VLOOKUP($C370,'[2]A - Dwelling Stock'!$C$13:$AH$463,32,FALSE)</f>
        <v>0</v>
      </c>
      <c r="S370" s="182">
        <f t="shared" si="830"/>
        <v>0</v>
      </c>
      <c r="T370" s="182">
        <f t="shared" si="976"/>
        <v>0</v>
      </c>
      <c r="U370" s="184">
        <f t="shared" si="977"/>
        <v>0</v>
      </c>
      <c r="V370" s="183">
        <v>0</v>
      </c>
      <c r="W370" s="182">
        <v>0</v>
      </c>
      <c r="X370" s="182">
        <f t="shared" si="978"/>
        <v>0</v>
      </c>
      <c r="Y370" s="180">
        <v>0</v>
      </c>
      <c r="Z370" s="180">
        <v>0</v>
      </c>
      <c r="AA370" s="182">
        <f t="shared" si="979"/>
        <v>0</v>
      </c>
      <c r="AB370" s="180">
        <v>0</v>
      </c>
      <c r="AC370" s="180">
        <v>0</v>
      </c>
      <c r="AD370" s="182">
        <f t="shared" si="980"/>
        <v>0</v>
      </c>
      <c r="AE370" s="180">
        <v>0</v>
      </c>
      <c r="AF370" s="180">
        <v>0</v>
      </c>
      <c r="AG370" s="182">
        <f t="shared" si="981"/>
        <v>0</v>
      </c>
      <c r="AH370" s="180">
        <v>0</v>
      </c>
      <c r="AI370" s="180">
        <v>0</v>
      </c>
      <c r="AJ370" s="182">
        <f t="shared" si="982"/>
        <v>0</v>
      </c>
      <c r="AK370" s="180">
        <v>0</v>
      </c>
      <c r="AL370" s="180">
        <v>0</v>
      </c>
      <c r="AM370" s="182">
        <f t="shared" si="983"/>
        <v>0</v>
      </c>
      <c r="AN370" s="180">
        <v>0</v>
      </c>
      <c r="AO370" s="180">
        <v>0</v>
      </c>
      <c r="AP370" s="182">
        <f t="shared" si="984"/>
        <v>0</v>
      </c>
      <c r="AQ370" s="180">
        <v>0</v>
      </c>
      <c r="AR370" s="180">
        <v>0</v>
      </c>
      <c r="AS370" s="182">
        <f t="shared" si="985"/>
        <v>0</v>
      </c>
      <c r="AT370" s="180">
        <v>0</v>
      </c>
      <c r="AU370" s="180">
        <v>0</v>
      </c>
      <c r="AV370" s="182">
        <f t="shared" si="986"/>
        <v>0</v>
      </c>
      <c r="AW370" s="180">
        <v>0</v>
      </c>
      <c r="AX370" s="180">
        <v>0</v>
      </c>
      <c r="AY370" s="182">
        <f t="shared" si="987"/>
        <v>0</v>
      </c>
      <c r="AZ370" s="180">
        <v>0</v>
      </c>
      <c r="BA370" s="180">
        <v>0</v>
      </c>
      <c r="BB370" s="182">
        <f t="shared" si="988"/>
        <v>0</v>
      </c>
      <c r="BC370" s="180">
        <v>0</v>
      </c>
      <c r="BD370" s="180">
        <v>0</v>
      </c>
      <c r="BE370" s="182">
        <f t="shared" si="989"/>
        <v>0</v>
      </c>
      <c r="BF370" s="180">
        <v>0</v>
      </c>
      <c r="BG370" s="180">
        <v>0</v>
      </c>
      <c r="BH370" s="182">
        <f t="shared" si="990"/>
        <v>0</v>
      </c>
      <c r="BI370" s="180">
        <v>0</v>
      </c>
      <c r="BJ370" s="180">
        <v>0</v>
      </c>
      <c r="BK370" s="182">
        <f t="shared" si="991"/>
        <v>0</v>
      </c>
      <c r="BL370" s="180">
        <v>0</v>
      </c>
      <c r="BM370" s="180">
        <f t="shared" si="992"/>
        <v>0</v>
      </c>
      <c r="BN370" s="182">
        <f t="shared" si="993"/>
        <v>0</v>
      </c>
      <c r="BO370" s="180">
        <v>0</v>
      </c>
      <c r="BP370" s="180">
        <f t="shared" si="994"/>
        <v>0</v>
      </c>
      <c r="BQ370" s="182">
        <f t="shared" si="995"/>
        <v>0</v>
      </c>
      <c r="BR370" s="180">
        <v>0</v>
      </c>
      <c r="BS370" s="180">
        <v>0</v>
      </c>
      <c r="BT370" s="180">
        <v>0</v>
      </c>
      <c r="BU370" s="180">
        <v>0</v>
      </c>
      <c r="BV370" s="180">
        <v>0</v>
      </c>
      <c r="BW370" s="180">
        <v>0</v>
      </c>
      <c r="BX370" s="180">
        <v>0</v>
      </c>
      <c r="BY370" s="180">
        <v>0</v>
      </c>
      <c r="BZ370" s="180">
        <v>0</v>
      </c>
      <c r="CA370" s="180">
        <v>0</v>
      </c>
    </row>
    <row r="371" spans="2:79" x14ac:dyDescent="0.2">
      <c r="B371" s="185" t="s">
        <v>1097</v>
      </c>
      <c r="C371" s="185" t="s">
        <v>1098</v>
      </c>
      <c r="D371" s="186"/>
      <c r="E371" s="185" t="s">
        <v>1099</v>
      </c>
      <c r="F371" s="180">
        <v>48</v>
      </c>
      <c r="G371" s="188">
        <v>0</v>
      </c>
      <c r="H371" s="180">
        <v>85.34</v>
      </c>
      <c r="I371" s="181">
        <f>VLOOKUP($B371,'[2]A - Dwelling Stock'!$B$13:$AH$463,32,FALSE)</f>
        <v>3103</v>
      </c>
      <c r="J371" s="182">
        <f t="shared" si="974"/>
        <v>264810.02</v>
      </c>
      <c r="K371" s="180">
        <v>0</v>
      </c>
      <c r="L371" s="182">
        <f>VLOOKUP($C371,'[2]A - Dwelling Stock'!$C$13:$AH$463,32,FALSE)</f>
        <v>0</v>
      </c>
      <c r="M371" s="182">
        <f t="shared" si="813"/>
        <v>0</v>
      </c>
      <c r="N371" s="183">
        <v>78.78</v>
      </c>
      <c r="O371" s="181">
        <f>VLOOKUP($B371,'[2]A - Dwelling Stock'!$B$13:$AH$463,32,FALSE)</f>
        <v>3103</v>
      </c>
      <c r="P371" s="182">
        <f t="shared" si="975"/>
        <v>244454.34</v>
      </c>
      <c r="Q371" s="188">
        <v>0</v>
      </c>
      <c r="R371" s="182">
        <f>VLOOKUP($C371,'[2]A - Dwelling Stock'!$C$13:$AH$463,32,FALSE)</f>
        <v>0</v>
      </c>
      <c r="S371" s="182">
        <f t="shared" si="830"/>
        <v>0</v>
      </c>
      <c r="T371" s="182">
        <f t="shared" si="976"/>
        <v>244454.34</v>
      </c>
      <c r="U371" s="184">
        <f t="shared" si="977"/>
        <v>78.78</v>
      </c>
      <c r="V371" s="183">
        <v>58.53</v>
      </c>
      <c r="W371" s="182">
        <v>35</v>
      </c>
      <c r="X371" s="182">
        <f t="shared" si="978"/>
        <v>2048.5500000000002</v>
      </c>
      <c r="Y371" s="180">
        <v>0</v>
      </c>
      <c r="Z371" s="180">
        <v>0</v>
      </c>
      <c r="AA371" s="182">
        <f t="shared" si="979"/>
        <v>0</v>
      </c>
      <c r="AB371" s="180">
        <v>68.010000000000005</v>
      </c>
      <c r="AC371" s="180">
        <v>716</v>
      </c>
      <c r="AD371" s="182">
        <f t="shared" si="980"/>
        <v>48695.16</v>
      </c>
      <c r="AE371" s="180">
        <v>0</v>
      </c>
      <c r="AF371" s="180">
        <v>0</v>
      </c>
      <c r="AG371" s="182">
        <f t="shared" si="981"/>
        <v>0</v>
      </c>
      <c r="AH371" s="180">
        <v>77.81</v>
      </c>
      <c r="AI371" s="180">
        <v>1261</v>
      </c>
      <c r="AJ371" s="182">
        <f t="shared" si="982"/>
        <v>98118.41</v>
      </c>
      <c r="AK371" s="180">
        <v>0</v>
      </c>
      <c r="AL371" s="180">
        <v>0</v>
      </c>
      <c r="AM371" s="182">
        <f t="shared" si="983"/>
        <v>0</v>
      </c>
      <c r="AN371" s="180">
        <v>87.25</v>
      </c>
      <c r="AO371" s="180">
        <v>1036</v>
      </c>
      <c r="AP371" s="182">
        <f t="shared" si="984"/>
        <v>90391</v>
      </c>
      <c r="AQ371" s="180">
        <v>0</v>
      </c>
      <c r="AR371" s="180">
        <v>0</v>
      </c>
      <c r="AS371" s="182">
        <f t="shared" si="985"/>
        <v>0</v>
      </c>
      <c r="AT371" s="180">
        <v>96.22</v>
      </c>
      <c r="AU371" s="180">
        <v>37</v>
      </c>
      <c r="AV371" s="182">
        <f t="shared" si="986"/>
        <v>3560.14</v>
      </c>
      <c r="AW371" s="180">
        <v>0</v>
      </c>
      <c r="AX371" s="180">
        <v>0</v>
      </c>
      <c r="AY371" s="182">
        <f t="shared" si="987"/>
        <v>0</v>
      </c>
      <c r="AZ371" s="180">
        <v>94.79</v>
      </c>
      <c r="BA371" s="180">
        <v>2</v>
      </c>
      <c r="BB371" s="182">
        <f t="shared" si="988"/>
        <v>189.58</v>
      </c>
      <c r="BC371" s="180">
        <v>0</v>
      </c>
      <c r="BD371" s="180">
        <v>0</v>
      </c>
      <c r="BE371" s="182">
        <f t="shared" si="989"/>
        <v>0</v>
      </c>
      <c r="BF371" s="180">
        <v>0</v>
      </c>
      <c r="BG371" s="180">
        <v>0</v>
      </c>
      <c r="BH371" s="182">
        <f t="shared" si="990"/>
        <v>0</v>
      </c>
      <c r="BI371" s="180">
        <v>0</v>
      </c>
      <c r="BJ371" s="180">
        <v>0</v>
      </c>
      <c r="BK371" s="182">
        <f t="shared" si="991"/>
        <v>0</v>
      </c>
      <c r="BL371" s="180">
        <v>78.78</v>
      </c>
      <c r="BM371" s="180">
        <f t="shared" si="992"/>
        <v>3087</v>
      </c>
      <c r="BN371" s="182">
        <f t="shared" si="993"/>
        <v>243193.86000000002</v>
      </c>
      <c r="BO371" s="180">
        <v>0</v>
      </c>
      <c r="BP371" s="180">
        <f t="shared" si="994"/>
        <v>0</v>
      </c>
      <c r="BQ371" s="182">
        <f t="shared" si="995"/>
        <v>0</v>
      </c>
      <c r="BR371" s="180">
        <v>225442.66</v>
      </c>
      <c r="BS371" s="180">
        <v>164926.43</v>
      </c>
      <c r="BT371" s="180">
        <v>390369</v>
      </c>
      <c r="BU371" s="180">
        <v>7506</v>
      </c>
      <c r="BV371" s="180">
        <v>12515908.91</v>
      </c>
      <c r="BW371" s="180">
        <v>56016.33</v>
      </c>
      <c r="BX371" s="180">
        <v>152068.56</v>
      </c>
      <c r="BY371" s="180">
        <v>12307824</v>
      </c>
      <c r="BZ371" s="180">
        <v>3.1</v>
      </c>
      <c r="CA371" s="180">
        <v>96.8</v>
      </c>
    </row>
    <row r="372" spans="2:79" x14ac:dyDescent="0.2">
      <c r="F372" s="180"/>
      <c r="G372" s="180"/>
      <c r="H372" s="180"/>
      <c r="I372" s="181"/>
      <c r="J372" s="182"/>
      <c r="K372" s="180"/>
      <c r="L372" s="182"/>
      <c r="M372" s="182">
        <f t="shared" si="813"/>
        <v>0</v>
      </c>
      <c r="N372" s="183"/>
      <c r="O372" s="181"/>
      <c r="P372" s="182"/>
      <c r="Q372" s="180"/>
      <c r="R372" s="182"/>
      <c r="S372" s="182">
        <f t="shared" si="830"/>
        <v>0</v>
      </c>
      <c r="T372" s="182"/>
      <c r="U372" s="182"/>
      <c r="V372" s="183"/>
      <c r="W372" s="182"/>
      <c r="X372" s="182"/>
      <c r="Y372" s="180"/>
      <c r="Z372" s="180"/>
      <c r="AA372" s="182"/>
      <c r="AB372" s="180"/>
      <c r="AC372" s="180"/>
      <c r="AD372" s="182"/>
      <c r="AE372" s="180"/>
      <c r="AF372" s="180"/>
      <c r="AG372" s="182"/>
      <c r="AH372" s="180"/>
      <c r="AI372" s="180"/>
      <c r="AJ372" s="182"/>
      <c r="AK372" s="180"/>
      <c r="AL372" s="180"/>
      <c r="AM372" s="182"/>
      <c r="AN372" s="180"/>
      <c r="AO372" s="180"/>
      <c r="AP372" s="182"/>
      <c r="AQ372" s="180"/>
      <c r="AR372" s="180"/>
      <c r="AS372" s="182"/>
      <c r="AT372" s="180"/>
      <c r="AU372" s="180"/>
      <c r="AV372" s="182"/>
      <c r="AW372" s="180"/>
      <c r="AX372" s="180"/>
      <c r="AY372" s="182"/>
      <c r="AZ372" s="180"/>
      <c r="BA372" s="180"/>
      <c r="BB372" s="182"/>
      <c r="BC372" s="180"/>
      <c r="BD372" s="180"/>
      <c r="BE372" s="182"/>
      <c r="BF372" s="180"/>
      <c r="BG372" s="180"/>
      <c r="BH372" s="182"/>
      <c r="BI372" s="180"/>
      <c r="BJ372" s="180"/>
      <c r="BK372" s="182"/>
      <c r="BL372" s="180"/>
      <c r="BM372" s="180"/>
      <c r="BN372" s="182"/>
      <c r="BO372" s="180"/>
      <c r="BP372" s="180"/>
      <c r="BQ372" s="182"/>
      <c r="BR372" s="234"/>
      <c r="BS372" s="234"/>
      <c r="BT372" s="180"/>
      <c r="BU372" s="180"/>
      <c r="BV372" s="234"/>
      <c r="BW372" s="234"/>
      <c r="BX372" s="234"/>
      <c r="BY372" s="180"/>
      <c r="BZ372" s="235"/>
      <c r="CA372" s="236"/>
    </row>
    <row r="373" spans="2:79" s="203" customFormat="1" x14ac:dyDescent="0.2">
      <c r="B373" s="204"/>
      <c r="C373" s="204" t="s">
        <v>1100</v>
      </c>
      <c r="D373" s="205" t="s">
        <v>1101</v>
      </c>
      <c r="E373" s="204"/>
      <c r="F373" s="206" t="e">
        <v>#N/A</v>
      </c>
      <c r="G373" s="206" t="e">
        <v>#N/A</v>
      </c>
      <c r="H373" s="206" t="e">
        <v>#N/A</v>
      </c>
      <c r="I373" s="207">
        <f>VLOOKUP($C373,'[2]A - Dwelling Stock'!$C$13:$AH$463,31,FALSE)</f>
        <v>29982</v>
      </c>
      <c r="J373" s="208">
        <f>SUM(J374:J380)/I373</f>
        <v>77.461592955773469</v>
      </c>
      <c r="K373" s="206" t="e">
        <v>#N/A</v>
      </c>
      <c r="L373" s="195">
        <f>VLOOKUP($C373,'[2]A - Dwelling Stock'!$C$13:$AH$463,32,FALSE)</f>
        <v>104</v>
      </c>
      <c r="M373" s="208">
        <f>SUM(M374:M380)/L373</f>
        <v>93.794326923076923</v>
      </c>
      <c r="N373" s="209" t="e">
        <v>#N/A</v>
      </c>
      <c r="O373" s="207">
        <f>VLOOKUP($C373,'[2]A - Dwelling Stock'!$C$13:$AH$463,31,FALSE)</f>
        <v>29982</v>
      </c>
      <c r="P373" s="208">
        <f>SUM(P374:P380)/O373</f>
        <v>72.504960309519035</v>
      </c>
      <c r="Q373" s="206" t="e">
        <v>#N/A</v>
      </c>
      <c r="R373" s="195">
        <f>VLOOKUP($C373,'[2]A - Dwelling Stock'!$C$13:$AH$463,32,FALSE)</f>
        <v>104</v>
      </c>
      <c r="S373" s="208">
        <f>SUM(S374:S380)/R373</f>
        <v>86.57692307692308</v>
      </c>
      <c r="T373" s="208"/>
      <c r="U373" s="208">
        <f>SUM(T374:T380)/(O373+R373)</f>
        <v>72.553603669480822</v>
      </c>
      <c r="V373" s="209" t="e">
        <v>#N/A</v>
      </c>
      <c r="W373" s="210">
        <f t="shared" ref="W373" si="996">SUM(W374:W380)</f>
        <v>379</v>
      </c>
      <c r="X373" s="208">
        <f>SUM(X374:X380)/W373</f>
        <v>54.183166226912924</v>
      </c>
      <c r="Y373" s="206" t="e">
        <v>#N/A</v>
      </c>
      <c r="Z373" s="211">
        <f t="shared" ref="Z373" si="997">SUM(Z374:Z380)</f>
        <v>0</v>
      </c>
      <c r="AA373" s="208">
        <v>0</v>
      </c>
      <c r="AB373" s="206" t="e">
        <v>#N/A</v>
      </c>
      <c r="AC373" s="211">
        <f t="shared" ref="AC373" si="998">SUM(AC374:AC380)</f>
        <v>8753</v>
      </c>
      <c r="AD373" s="208">
        <f>SUM(AD374:AD380)/AC373</f>
        <v>64.780494687535707</v>
      </c>
      <c r="AE373" s="206" t="e">
        <v>#N/A</v>
      </c>
      <c r="AF373" s="211">
        <f t="shared" ref="AF373" si="999">SUM(AF374:AF380)</f>
        <v>15</v>
      </c>
      <c r="AG373" s="208">
        <f>SUM(AG374:AG380)/AF373</f>
        <v>77.272666666666666</v>
      </c>
      <c r="AH373" s="206" t="e">
        <v>#N/A</v>
      </c>
      <c r="AI373" s="211">
        <f t="shared" ref="AI373" si="1000">SUM(AI374:AI380)</f>
        <v>10271</v>
      </c>
      <c r="AJ373" s="208">
        <f>SUM(AJ374:AJ380)/AI373</f>
        <v>72.80420699055594</v>
      </c>
      <c r="AK373" s="206" t="e">
        <v>#N/A</v>
      </c>
      <c r="AL373" s="211">
        <f t="shared" ref="AL373" si="1001">SUM(AL374:AL380)</f>
        <v>75</v>
      </c>
      <c r="AM373" s="208">
        <f>SUM(AM374:AM380)/AL373</f>
        <v>88.98693333333334</v>
      </c>
      <c r="AN373" s="206" t="e">
        <v>#N/A</v>
      </c>
      <c r="AO373" s="211">
        <f t="shared" ref="AO373" si="1002">SUM(AO374:AO380)</f>
        <v>10064</v>
      </c>
      <c r="AP373" s="208">
        <f>SUM(AP374:AP380)/AO373</f>
        <v>79.070233505564389</v>
      </c>
      <c r="AQ373" s="206" t="e">
        <v>#N/A</v>
      </c>
      <c r="AR373" s="211">
        <f t="shared" ref="AR373" si="1003">SUM(AR374:AR380)</f>
        <v>13</v>
      </c>
      <c r="AS373" s="208">
        <f>SUM(AS374:AS380)/AR373</f>
        <v>83.853076923076941</v>
      </c>
      <c r="AT373" s="206" t="e">
        <v>#N/A</v>
      </c>
      <c r="AU373" s="211">
        <f t="shared" ref="AU373" si="1004">SUM(AU374:AU380)</f>
        <v>486</v>
      </c>
      <c r="AV373" s="208">
        <f>SUM(AV374:AV380)/AU373</f>
        <v>86.21358024691358</v>
      </c>
      <c r="AW373" s="206" t="e">
        <v>#N/A</v>
      </c>
      <c r="AX373" s="211">
        <f t="shared" ref="AX373" si="1005">SUM(AX374:AX380)</f>
        <v>1</v>
      </c>
      <c r="AY373" s="208">
        <f>SUM(AY374:AY380)/AX373</f>
        <v>82</v>
      </c>
      <c r="AZ373" s="206" t="e">
        <v>#N/A</v>
      </c>
      <c r="BA373" s="211">
        <f t="shared" ref="BA373" si="1006">SUM(BA374:BA380)</f>
        <v>13</v>
      </c>
      <c r="BB373" s="208">
        <f>SUM(BB374:BB380)/BA373</f>
        <v>93.866923076923072</v>
      </c>
      <c r="BC373" s="206" t="e">
        <v>#N/A</v>
      </c>
      <c r="BD373" s="211">
        <f t="shared" ref="BD373" si="1007">SUM(BD374:BD380)</f>
        <v>0</v>
      </c>
      <c r="BE373" s="208">
        <v>0</v>
      </c>
      <c r="BF373" s="206" t="e">
        <v>#N/A</v>
      </c>
      <c r="BG373" s="211">
        <f t="shared" ref="BG373" si="1008">SUM(BG374:BG380)</f>
        <v>2</v>
      </c>
      <c r="BH373" s="208">
        <f>SUM(BH374:BH380)/BG373</f>
        <v>98.29</v>
      </c>
      <c r="BI373" s="206" t="e">
        <v>#N/A</v>
      </c>
      <c r="BJ373" s="211">
        <f t="shared" ref="BJ373" si="1009">SUM(BJ374:BJ380)</f>
        <v>0</v>
      </c>
      <c r="BK373" s="208">
        <v>0</v>
      </c>
      <c r="BL373" s="206" t="e">
        <v>#N/A</v>
      </c>
      <c r="BM373" s="206">
        <f>SUM(BM374:BM380)</f>
        <v>29968</v>
      </c>
      <c r="BN373" s="208">
        <f>SUM(BN374:BN380)/BM373</f>
        <v>72.506714495461821</v>
      </c>
      <c r="BO373" s="206" t="e">
        <v>#N/A</v>
      </c>
      <c r="BP373" s="206">
        <f>SUM(BP374:BP380)</f>
        <v>104</v>
      </c>
      <c r="BQ373" s="208">
        <f>SUM(BQ374:BQ380)/BP373</f>
        <v>86.581826923076903</v>
      </c>
      <c r="BR373" s="206" t="e">
        <v>#N/A</v>
      </c>
      <c r="BS373" s="206" t="e">
        <v>#N/A</v>
      </c>
      <c r="BT373" s="206" t="e">
        <v>#N/A</v>
      </c>
      <c r="BU373" s="206" t="e">
        <v>#N/A</v>
      </c>
      <c r="BV373" s="206" t="e">
        <v>#N/A</v>
      </c>
      <c r="BW373" s="206" t="e">
        <v>#N/A</v>
      </c>
      <c r="BX373" s="206" t="e">
        <v>#N/A</v>
      </c>
      <c r="BY373" s="206" t="e">
        <v>#N/A</v>
      </c>
      <c r="BZ373" s="206" t="e">
        <v>#N/A</v>
      </c>
      <c r="CA373" s="206" t="e">
        <v>#N/A</v>
      </c>
    </row>
    <row r="374" spans="2:79" x14ac:dyDescent="0.2">
      <c r="B374" s="185" t="s">
        <v>1102</v>
      </c>
      <c r="C374" s="185" t="s">
        <v>1103</v>
      </c>
      <c r="D374" s="186"/>
      <c r="E374" s="185" t="s">
        <v>1104</v>
      </c>
      <c r="F374" s="180">
        <v>48</v>
      </c>
      <c r="G374" s="180">
        <v>48</v>
      </c>
      <c r="H374" s="180">
        <v>74.48</v>
      </c>
      <c r="I374" s="181">
        <f>VLOOKUP($B374,'[2]A - Dwelling Stock'!$B$13:$AH$463,32,FALSE)</f>
        <v>6784</v>
      </c>
      <c r="J374" s="182">
        <f t="shared" ref="J374:J380" si="1010">I374*H374</f>
        <v>505272.32000000001</v>
      </c>
      <c r="K374" s="180">
        <v>82.51</v>
      </c>
      <c r="L374" s="182">
        <f>VLOOKUP($C374,'[2]A - Dwelling Stock'!$C$13:$AH$463,32,FALSE)</f>
        <v>20</v>
      </c>
      <c r="M374" s="182">
        <f t="shared" si="813"/>
        <v>1650.2</v>
      </c>
      <c r="N374" s="183">
        <v>68.75</v>
      </c>
      <c r="O374" s="181">
        <f>VLOOKUP($B374,'[2]A - Dwelling Stock'!$B$13:$AH$463,32,FALSE)</f>
        <v>6784</v>
      </c>
      <c r="P374" s="182">
        <f t="shared" ref="P374:P380" si="1011">O374*N374</f>
        <v>466400</v>
      </c>
      <c r="Q374" s="180">
        <v>76.16</v>
      </c>
      <c r="R374" s="182">
        <f>VLOOKUP($C374,'[2]A - Dwelling Stock'!$C$13:$AH$463,32,FALSE)</f>
        <v>20</v>
      </c>
      <c r="S374" s="182">
        <f t="shared" si="830"/>
        <v>1523.1999999999998</v>
      </c>
      <c r="T374" s="182">
        <f t="shared" ref="T374:T380" si="1012">IF(O374=0,0,(P374+S374))</f>
        <v>467923.20000000001</v>
      </c>
      <c r="U374" s="184">
        <f t="shared" ref="U374:U380" si="1013">IF(O374=0,0,T374/(O374+R374))</f>
        <v>68.771781305114644</v>
      </c>
      <c r="V374" s="183">
        <v>51.75</v>
      </c>
      <c r="W374" s="182">
        <v>143</v>
      </c>
      <c r="X374" s="182">
        <f t="shared" ref="X374:X380" si="1014">W374*V374</f>
        <v>7400.25</v>
      </c>
      <c r="Y374" s="180">
        <v>0</v>
      </c>
      <c r="Z374" s="180">
        <v>0</v>
      </c>
      <c r="AA374" s="182">
        <f t="shared" ref="AA374:AA380" si="1015">Z374*Y374</f>
        <v>0</v>
      </c>
      <c r="AB374" s="180">
        <v>60.59</v>
      </c>
      <c r="AC374" s="180">
        <v>1863</v>
      </c>
      <c r="AD374" s="182">
        <f t="shared" ref="AD374:AD380" si="1016">AC374*AB374</f>
        <v>112879.17000000001</v>
      </c>
      <c r="AE374" s="180">
        <v>0</v>
      </c>
      <c r="AF374" s="180">
        <v>0</v>
      </c>
      <c r="AG374" s="182">
        <f t="shared" ref="AG374:AG380" si="1017">AF374*AE374</f>
        <v>0</v>
      </c>
      <c r="AH374" s="180">
        <v>68.23</v>
      </c>
      <c r="AI374" s="180">
        <v>2046</v>
      </c>
      <c r="AJ374" s="182">
        <f t="shared" ref="AJ374:AJ380" si="1018">AI374*AH374</f>
        <v>139598.58000000002</v>
      </c>
      <c r="AK374" s="180">
        <v>74.61</v>
      </c>
      <c r="AL374" s="180">
        <v>10</v>
      </c>
      <c r="AM374" s="182">
        <f t="shared" ref="AM374:AM380" si="1019">AL374*AK374</f>
        <v>746.1</v>
      </c>
      <c r="AN374" s="180">
        <v>75.5</v>
      </c>
      <c r="AO374" s="180">
        <v>2649</v>
      </c>
      <c r="AP374" s="182">
        <f t="shared" ref="AP374:AP380" si="1020">AO374*AN374</f>
        <v>199999.5</v>
      </c>
      <c r="AQ374" s="180">
        <v>77.33</v>
      </c>
      <c r="AR374" s="180">
        <v>9</v>
      </c>
      <c r="AS374" s="182">
        <f t="shared" ref="AS374:AS380" si="1021">AR374*AQ374</f>
        <v>695.97</v>
      </c>
      <c r="AT374" s="180">
        <v>81.31</v>
      </c>
      <c r="AU374" s="180">
        <v>69</v>
      </c>
      <c r="AV374" s="182">
        <f t="shared" ref="AV374:AV380" si="1022">AU374*AT374</f>
        <v>5610.39</v>
      </c>
      <c r="AW374" s="180">
        <v>82</v>
      </c>
      <c r="AX374" s="180">
        <v>1</v>
      </c>
      <c r="AY374" s="182">
        <f t="shared" ref="AY374:AY380" si="1023">AX374*AW374</f>
        <v>82</v>
      </c>
      <c r="AZ374" s="180">
        <v>0</v>
      </c>
      <c r="BA374" s="180">
        <v>0</v>
      </c>
      <c r="BB374" s="182">
        <f t="shared" ref="BB374:BB380" si="1024">BA374*AZ374</f>
        <v>0</v>
      </c>
      <c r="BC374" s="180">
        <v>0</v>
      </c>
      <c r="BD374" s="180">
        <v>0</v>
      </c>
      <c r="BE374" s="182">
        <f t="shared" ref="BE374:BE380" si="1025">BD374*BC374</f>
        <v>0</v>
      </c>
      <c r="BF374" s="180">
        <v>0</v>
      </c>
      <c r="BG374" s="180">
        <v>0</v>
      </c>
      <c r="BH374" s="182">
        <f t="shared" ref="BH374:BH380" si="1026">BG374*BF374</f>
        <v>0</v>
      </c>
      <c r="BI374" s="180">
        <v>0</v>
      </c>
      <c r="BJ374" s="180">
        <v>0</v>
      </c>
      <c r="BK374" s="182">
        <f t="shared" ref="BK374:BK380" si="1027">BJ374*BI374</f>
        <v>0</v>
      </c>
      <c r="BL374" s="180">
        <v>68.75</v>
      </c>
      <c r="BM374" s="180">
        <f t="shared" ref="BM374:BM380" si="1028">SUM(W374,AC374,AI374,AO374,AU374,BA374,BG374)</f>
        <v>6770</v>
      </c>
      <c r="BN374" s="182">
        <f t="shared" ref="BN374:BN380" si="1029">BM374*BL374</f>
        <v>465437.5</v>
      </c>
      <c r="BO374" s="180">
        <v>76.16</v>
      </c>
      <c r="BP374" s="180">
        <f t="shared" ref="BP374:BP380" si="1030">SUM(Z374,AF374,AL374,AR374,AX374,BD374,BJ374)</f>
        <v>20</v>
      </c>
      <c r="BQ374" s="182">
        <f t="shared" ref="BQ374:BQ380" si="1031">BP374*BO374</f>
        <v>1523.1999999999998</v>
      </c>
      <c r="BR374" s="180">
        <v>388466.18</v>
      </c>
      <c r="BS374" s="180">
        <v>304950.13</v>
      </c>
      <c r="BT374" s="180">
        <v>130881</v>
      </c>
      <c r="BU374" s="180">
        <v>206216</v>
      </c>
      <c r="BV374" s="180">
        <v>24430109.600000001</v>
      </c>
      <c r="BW374" s="180">
        <v>63120.45</v>
      </c>
      <c r="BX374" s="180">
        <v>242589.56</v>
      </c>
      <c r="BY374" s="180">
        <v>24124400</v>
      </c>
      <c r="BZ374" s="180">
        <v>2.8</v>
      </c>
      <c r="CA374" s="180">
        <v>99.5</v>
      </c>
    </row>
    <row r="375" spans="2:79" x14ac:dyDescent="0.2">
      <c r="B375" s="185" t="s">
        <v>1105</v>
      </c>
      <c r="C375" s="185" t="s">
        <v>1106</v>
      </c>
      <c r="D375" s="186"/>
      <c r="E375" s="185" t="s">
        <v>1107</v>
      </c>
      <c r="F375" s="180">
        <v>51</v>
      </c>
      <c r="G375" s="180">
        <v>0</v>
      </c>
      <c r="H375" s="180">
        <v>76.38</v>
      </c>
      <c r="I375" s="181">
        <f>VLOOKUP($B375,'[2]A - Dwelling Stock'!$B$13:$AH$463,32,FALSE)</f>
        <v>6818</v>
      </c>
      <c r="J375" s="182">
        <f t="shared" si="1010"/>
        <v>520758.83999999997</v>
      </c>
      <c r="K375" s="180">
        <v>0</v>
      </c>
      <c r="L375" s="182">
        <f>VLOOKUP($C375,'[2]A - Dwelling Stock'!$C$13:$AH$463,32,FALSE)</f>
        <v>0</v>
      </c>
      <c r="M375" s="182">
        <f t="shared" si="813"/>
        <v>0</v>
      </c>
      <c r="N375" s="183">
        <v>74.91</v>
      </c>
      <c r="O375" s="181">
        <f>VLOOKUP($B375,'[2]A - Dwelling Stock'!$B$13:$AH$463,32,FALSE)</f>
        <v>6818</v>
      </c>
      <c r="P375" s="182">
        <f t="shared" si="1011"/>
        <v>510736.38</v>
      </c>
      <c r="Q375" s="180">
        <v>0</v>
      </c>
      <c r="R375" s="182">
        <f>VLOOKUP($C375,'[2]A - Dwelling Stock'!$C$13:$AH$463,32,FALSE)</f>
        <v>0</v>
      </c>
      <c r="S375" s="182">
        <f t="shared" si="830"/>
        <v>0</v>
      </c>
      <c r="T375" s="182">
        <f t="shared" si="1012"/>
        <v>510736.38</v>
      </c>
      <c r="U375" s="184">
        <f t="shared" si="1013"/>
        <v>74.91</v>
      </c>
      <c r="V375" s="183">
        <v>54.05</v>
      </c>
      <c r="W375" s="182">
        <v>126</v>
      </c>
      <c r="X375" s="182">
        <f t="shared" si="1014"/>
        <v>6810.2999999999993</v>
      </c>
      <c r="Y375" s="180">
        <v>0</v>
      </c>
      <c r="Z375" s="189">
        <v>0</v>
      </c>
      <c r="AA375" s="182">
        <f t="shared" si="1015"/>
        <v>0</v>
      </c>
      <c r="AB375" s="180">
        <v>66.75</v>
      </c>
      <c r="AC375" s="180">
        <v>1705</v>
      </c>
      <c r="AD375" s="182">
        <f t="shared" si="1016"/>
        <v>113808.75</v>
      </c>
      <c r="AE375" s="180">
        <v>0</v>
      </c>
      <c r="AF375" s="189">
        <v>0</v>
      </c>
      <c r="AG375" s="182">
        <f t="shared" si="1017"/>
        <v>0</v>
      </c>
      <c r="AH375" s="180">
        <v>75.95</v>
      </c>
      <c r="AI375" s="180">
        <v>2698</v>
      </c>
      <c r="AJ375" s="182">
        <f t="shared" si="1018"/>
        <v>204913.1</v>
      </c>
      <c r="AK375" s="180">
        <v>0</v>
      </c>
      <c r="AL375" s="189">
        <v>0</v>
      </c>
      <c r="AM375" s="182">
        <f t="shared" si="1019"/>
        <v>0</v>
      </c>
      <c r="AN375" s="180">
        <v>80.5</v>
      </c>
      <c r="AO375" s="180">
        <v>2165</v>
      </c>
      <c r="AP375" s="182">
        <f t="shared" si="1020"/>
        <v>174282.5</v>
      </c>
      <c r="AQ375" s="180">
        <v>0</v>
      </c>
      <c r="AR375" s="189">
        <v>0</v>
      </c>
      <c r="AS375" s="182">
        <f t="shared" si="1021"/>
        <v>0</v>
      </c>
      <c r="AT375" s="180">
        <v>87.89</v>
      </c>
      <c r="AU375" s="180">
        <v>123</v>
      </c>
      <c r="AV375" s="182">
        <f t="shared" si="1022"/>
        <v>10810.47</v>
      </c>
      <c r="AW375" s="180">
        <v>0</v>
      </c>
      <c r="AX375" s="189">
        <v>0</v>
      </c>
      <c r="AY375" s="182">
        <f t="shared" si="1023"/>
        <v>0</v>
      </c>
      <c r="AZ375" s="180">
        <v>95.13</v>
      </c>
      <c r="BA375" s="180">
        <v>1</v>
      </c>
      <c r="BB375" s="182">
        <f t="shared" si="1024"/>
        <v>95.13</v>
      </c>
      <c r="BC375" s="180">
        <v>0</v>
      </c>
      <c r="BD375" s="189">
        <v>0</v>
      </c>
      <c r="BE375" s="182">
        <f t="shared" si="1025"/>
        <v>0</v>
      </c>
      <c r="BF375" s="180">
        <v>0</v>
      </c>
      <c r="BG375" s="180">
        <v>0</v>
      </c>
      <c r="BH375" s="182">
        <f t="shared" si="1026"/>
        <v>0</v>
      </c>
      <c r="BI375" s="180">
        <v>0</v>
      </c>
      <c r="BJ375" s="189">
        <v>0</v>
      </c>
      <c r="BK375" s="182">
        <f t="shared" si="1027"/>
        <v>0</v>
      </c>
      <c r="BL375" s="180">
        <v>74.91</v>
      </c>
      <c r="BM375" s="180">
        <f t="shared" si="1028"/>
        <v>6818</v>
      </c>
      <c r="BN375" s="182">
        <f t="shared" si="1029"/>
        <v>510736.38</v>
      </c>
      <c r="BO375" s="180">
        <v>0</v>
      </c>
      <c r="BP375" s="180">
        <f t="shared" si="1030"/>
        <v>0</v>
      </c>
      <c r="BQ375" s="182">
        <f t="shared" si="1031"/>
        <v>0</v>
      </c>
      <c r="BR375" s="180">
        <v>246965.04</v>
      </c>
      <c r="BS375" s="180">
        <v>301667.42</v>
      </c>
      <c r="BT375" s="180">
        <v>548632</v>
      </c>
      <c r="BU375" s="180">
        <v>61832</v>
      </c>
      <c r="BV375" s="180">
        <v>26664414.620000001</v>
      </c>
      <c r="BW375" s="180">
        <v>120870.77</v>
      </c>
      <c r="BX375" s="180">
        <v>156185.09</v>
      </c>
      <c r="BY375" s="180">
        <v>26387359</v>
      </c>
      <c r="BZ375" s="180">
        <v>2.1</v>
      </c>
      <c r="CA375" s="180">
        <v>97.9</v>
      </c>
    </row>
    <row r="376" spans="2:79" x14ac:dyDescent="0.2">
      <c r="B376" s="185" t="s">
        <v>1108</v>
      </c>
      <c r="C376" s="185" t="s">
        <v>1109</v>
      </c>
      <c r="D376" s="186"/>
      <c r="E376" s="185" t="s">
        <v>1110</v>
      </c>
      <c r="F376" s="180">
        <v>48</v>
      </c>
      <c r="G376" s="180">
        <v>0</v>
      </c>
      <c r="H376" s="180">
        <v>73.180000000000007</v>
      </c>
      <c r="I376" s="181">
        <f>VLOOKUP($B376,'[2]A - Dwelling Stock'!$B$13:$AH$463,32,FALSE)</f>
        <v>4516</v>
      </c>
      <c r="J376" s="182">
        <f t="shared" si="1010"/>
        <v>330480.88</v>
      </c>
      <c r="K376" s="180">
        <v>0</v>
      </c>
      <c r="L376" s="182">
        <f>VLOOKUP($C376,'[2]A - Dwelling Stock'!$C$13:$AH$463,32,FALSE)</f>
        <v>0</v>
      </c>
      <c r="M376" s="182">
        <f t="shared" si="813"/>
        <v>0</v>
      </c>
      <c r="N376" s="183">
        <v>67.55</v>
      </c>
      <c r="O376" s="181">
        <f>VLOOKUP($B376,'[2]A - Dwelling Stock'!$B$13:$AH$463,32,FALSE)</f>
        <v>4516</v>
      </c>
      <c r="P376" s="182">
        <f t="shared" si="1011"/>
        <v>305055.8</v>
      </c>
      <c r="Q376" s="180">
        <v>0</v>
      </c>
      <c r="R376" s="182">
        <f>VLOOKUP($C376,'[2]A - Dwelling Stock'!$C$13:$AH$463,32,FALSE)</f>
        <v>0</v>
      </c>
      <c r="S376" s="182">
        <f t="shared" si="830"/>
        <v>0</v>
      </c>
      <c r="T376" s="182">
        <f t="shared" si="1012"/>
        <v>305055.8</v>
      </c>
      <c r="U376" s="184">
        <f t="shared" si="1013"/>
        <v>67.55</v>
      </c>
      <c r="V376" s="183">
        <v>55.28</v>
      </c>
      <c r="W376" s="182">
        <v>9</v>
      </c>
      <c r="X376" s="182">
        <f t="shared" si="1014"/>
        <v>497.52</v>
      </c>
      <c r="Y376" s="180">
        <v>0</v>
      </c>
      <c r="Z376" s="180">
        <v>0</v>
      </c>
      <c r="AA376" s="182">
        <f t="shared" si="1015"/>
        <v>0</v>
      </c>
      <c r="AB376" s="180">
        <v>62.36</v>
      </c>
      <c r="AC376" s="180">
        <v>1646</v>
      </c>
      <c r="AD376" s="182">
        <f t="shared" si="1016"/>
        <v>102644.56</v>
      </c>
      <c r="AE376" s="180">
        <v>0</v>
      </c>
      <c r="AF376" s="180">
        <v>0</v>
      </c>
      <c r="AG376" s="182">
        <f t="shared" si="1017"/>
        <v>0</v>
      </c>
      <c r="AH376" s="180">
        <v>67.97</v>
      </c>
      <c r="AI376" s="180">
        <v>1510</v>
      </c>
      <c r="AJ376" s="182">
        <f t="shared" si="1018"/>
        <v>102634.7</v>
      </c>
      <c r="AK376" s="180">
        <v>0</v>
      </c>
      <c r="AL376" s="180">
        <v>0</v>
      </c>
      <c r="AM376" s="182">
        <f t="shared" si="1019"/>
        <v>0</v>
      </c>
      <c r="AN376" s="180">
        <v>74.31</v>
      </c>
      <c r="AO376" s="180">
        <v>1290</v>
      </c>
      <c r="AP376" s="182">
        <f t="shared" si="1020"/>
        <v>95859.900000000009</v>
      </c>
      <c r="AQ376" s="180">
        <v>0</v>
      </c>
      <c r="AR376" s="180">
        <v>0</v>
      </c>
      <c r="AS376" s="182">
        <f t="shared" si="1021"/>
        <v>0</v>
      </c>
      <c r="AT376" s="180">
        <v>80.010000000000005</v>
      </c>
      <c r="AU376" s="180">
        <v>59</v>
      </c>
      <c r="AV376" s="182">
        <f t="shared" si="1022"/>
        <v>4720.59</v>
      </c>
      <c r="AW376" s="180">
        <v>0</v>
      </c>
      <c r="AX376" s="180">
        <v>0</v>
      </c>
      <c r="AY376" s="182">
        <f t="shared" si="1023"/>
        <v>0</v>
      </c>
      <c r="AZ376" s="180">
        <v>0</v>
      </c>
      <c r="BA376" s="180">
        <v>0</v>
      </c>
      <c r="BB376" s="182">
        <f t="shared" si="1024"/>
        <v>0</v>
      </c>
      <c r="BC376" s="180">
        <v>0</v>
      </c>
      <c r="BD376" s="180">
        <v>0</v>
      </c>
      <c r="BE376" s="182">
        <f t="shared" si="1025"/>
        <v>0</v>
      </c>
      <c r="BF376" s="180">
        <v>98.29</v>
      </c>
      <c r="BG376" s="180">
        <v>2</v>
      </c>
      <c r="BH376" s="182">
        <f t="shared" si="1026"/>
        <v>196.58</v>
      </c>
      <c r="BI376" s="180">
        <v>0</v>
      </c>
      <c r="BJ376" s="180">
        <v>0</v>
      </c>
      <c r="BK376" s="182">
        <f t="shared" si="1027"/>
        <v>0</v>
      </c>
      <c r="BL376" s="180">
        <v>67.55</v>
      </c>
      <c r="BM376" s="180">
        <f t="shared" si="1028"/>
        <v>4516</v>
      </c>
      <c r="BN376" s="182">
        <f t="shared" si="1029"/>
        <v>305055.8</v>
      </c>
      <c r="BO376" s="180">
        <v>0</v>
      </c>
      <c r="BP376" s="180">
        <f t="shared" si="1030"/>
        <v>0</v>
      </c>
      <c r="BQ376" s="182">
        <f t="shared" si="1031"/>
        <v>0</v>
      </c>
      <c r="BR376" s="180">
        <v>229201.58</v>
      </c>
      <c r="BS376" s="180">
        <v>63870.75</v>
      </c>
      <c r="BT376" s="180">
        <v>189824</v>
      </c>
      <c r="BU376" s="180">
        <v>132416</v>
      </c>
      <c r="BV376" s="180">
        <v>15977653.16</v>
      </c>
      <c r="BW376" s="180">
        <v>3539.94</v>
      </c>
      <c r="BX376" s="180">
        <v>117130.33</v>
      </c>
      <c r="BY376" s="180">
        <v>15856983</v>
      </c>
      <c r="BZ376" s="180">
        <v>1.8</v>
      </c>
      <c r="CA376" s="180">
        <v>98.8</v>
      </c>
    </row>
    <row r="377" spans="2:79" x14ac:dyDescent="0.2">
      <c r="B377" s="185" t="s">
        <v>1111</v>
      </c>
      <c r="C377" s="185" t="s">
        <v>1112</v>
      </c>
      <c r="D377" s="186"/>
      <c r="E377" s="185" t="s">
        <v>1113</v>
      </c>
      <c r="F377" s="180">
        <v>0</v>
      </c>
      <c r="G377" s="180">
        <v>0</v>
      </c>
      <c r="H377" s="180">
        <v>0</v>
      </c>
      <c r="I377" s="181">
        <f>VLOOKUP($B377,'[2]A - Dwelling Stock'!$B$13:$AH$463,32,FALSE)</f>
        <v>0</v>
      </c>
      <c r="J377" s="182">
        <f t="shared" si="1010"/>
        <v>0</v>
      </c>
      <c r="K377" s="180">
        <v>0</v>
      </c>
      <c r="L377" s="182">
        <f>VLOOKUP($C377,'[2]A - Dwelling Stock'!$C$13:$AH$463,32,FALSE)</f>
        <v>0</v>
      </c>
      <c r="M377" s="182">
        <f t="shared" ref="M377:M440" si="1032">L377*K377</f>
        <v>0</v>
      </c>
      <c r="N377" s="183">
        <v>0</v>
      </c>
      <c r="O377" s="181">
        <f>VLOOKUP($B377,'[2]A - Dwelling Stock'!$B$13:$AH$463,32,FALSE)</f>
        <v>0</v>
      </c>
      <c r="P377" s="182">
        <f t="shared" si="1011"/>
        <v>0</v>
      </c>
      <c r="Q377" s="180">
        <v>0</v>
      </c>
      <c r="R377" s="182">
        <f>VLOOKUP($C377,'[2]A - Dwelling Stock'!$C$13:$AH$463,32,FALSE)</f>
        <v>0</v>
      </c>
      <c r="S377" s="182">
        <f t="shared" si="830"/>
        <v>0</v>
      </c>
      <c r="T377" s="182">
        <f t="shared" si="1012"/>
        <v>0</v>
      </c>
      <c r="U377" s="184">
        <f t="shared" si="1013"/>
        <v>0</v>
      </c>
      <c r="V377" s="183">
        <v>0</v>
      </c>
      <c r="W377" s="182">
        <v>0</v>
      </c>
      <c r="X377" s="182">
        <f t="shared" si="1014"/>
        <v>0</v>
      </c>
      <c r="Y377" s="180">
        <v>0</v>
      </c>
      <c r="Z377" s="180">
        <v>0</v>
      </c>
      <c r="AA377" s="182">
        <f t="shared" si="1015"/>
        <v>0</v>
      </c>
      <c r="AB377" s="180">
        <v>0</v>
      </c>
      <c r="AC377" s="180">
        <v>0</v>
      </c>
      <c r="AD377" s="182">
        <f t="shared" si="1016"/>
        <v>0</v>
      </c>
      <c r="AE377" s="180">
        <v>0</v>
      </c>
      <c r="AF377" s="180">
        <v>0</v>
      </c>
      <c r="AG377" s="182">
        <f t="shared" si="1017"/>
        <v>0</v>
      </c>
      <c r="AH377" s="180">
        <v>0</v>
      </c>
      <c r="AI377" s="180">
        <v>0</v>
      </c>
      <c r="AJ377" s="182">
        <f t="shared" si="1018"/>
        <v>0</v>
      </c>
      <c r="AK377" s="180">
        <v>0</v>
      </c>
      <c r="AL377" s="180">
        <v>0</v>
      </c>
      <c r="AM377" s="182">
        <f t="shared" si="1019"/>
        <v>0</v>
      </c>
      <c r="AN377" s="180">
        <v>0</v>
      </c>
      <c r="AO377" s="180">
        <v>0</v>
      </c>
      <c r="AP377" s="182">
        <f t="shared" si="1020"/>
        <v>0</v>
      </c>
      <c r="AQ377" s="180">
        <v>0</v>
      </c>
      <c r="AR377" s="180">
        <v>0</v>
      </c>
      <c r="AS377" s="182">
        <f t="shared" si="1021"/>
        <v>0</v>
      </c>
      <c r="AT377" s="180">
        <v>0</v>
      </c>
      <c r="AU377" s="180">
        <v>0</v>
      </c>
      <c r="AV377" s="182">
        <f t="shared" si="1022"/>
        <v>0</v>
      </c>
      <c r="AW377" s="180">
        <v>0</v>
      </c>
      <c r="AX377" s="180">
        <v>0</v>
      </c>
      <c r="AY377" s="182">
        <f t="shared" si="1023"/>
        <v>0</v>
      </c>
      <c r="AZ377" s="180">
        <v>0</v>
      </c>
      <c r="BA377" s="180">
        <v>0</v>
      </c>
      <c r="BB377" s="182">
        <f t="shared" si="1024"/>
        <v>0</v>
      </c>
      <c r="BC377" s="180">
        <v>0</v>
      </c>
      <c r="BD377" s="180">
        <v>0</v>
      </c>
      <c r="BE377" s="182">
        <f t="shared" si="1025"/>
        <v>0</v>
      </c>
      <c r="BF377" s="180">
        <v>0</v>
      </c>
      <c r="BG377" s="180">
        <v>0</v>
      </c>
      <c r="BH377" s="182">
        <f t="shared" si="1026"/>
        <v>0</v>
      </c>
      <c r="BI377" s="180">
        <v>0</v>
      </c>
      <c r="BJ377" s="180">
        <v>0</v>
      </c>
      <c r="BK377" s="182">
        <f t="shared" si="1027"/>
        <v>0</v>
      </c>
      <c r="BL377" s="180">
        <v>0</v>
      </c>
      <c r="BM377" s="180">
        <f t="shared" si="1028"/>
        <v>0</v>
      </c>
      <c r="BN377" s="182">
        <f t="shared" si="1029"/>
        <v>0</v>
      </c>
      <c r="BO377" s="180">
        <v>0</v>
      </c>
      <c r="BP377" s="180">
        <f t="shared" si="1030"/>
        <v>0</v>
      </c>
      <c r="BQ377" s="182">
        <f t="shared" si="1031"/>
        <v>0</v>
      </c>
      <c r="BR377" s="180">
        <v>0</v>
      </c>
      <c r="BS377" s="180">
        <v>0</v>
      </c>
      <c r="BT377" s="180">
        <v>0</v>
      </c>
      <c r="BU377" s="180">
        <v>0</v>
      </c>
      <c r="BV377" s="180">
        <v>0</v>
      </c>
      <c r="BW377" s="180">
        <v>0</v>
      </c>
      <c r="BX377" s="180">
        <v>0</v>
      </c>
      <c r="BY377" s="180">
        <v>0</v>
      </c>
      <c r="BZ377" s="180">
        <v>0</v>
      </c>
      <c r="CA377" s="180">
        <v>0</v>
      </c>
    </row>
    <row r="378" spans="2:79" x14ac:dyDescent="0.2">
      <c r="B378" s="185" t="s">
        <v>1114</v>
      </c>
      <c r="C378" s="185" t="s">
        <v>1115</v>
      </c>
      <c r="D378" s="186"/>
      <c r="E378" s="185" t="s">
        <v>1116</v>
      </c>
      <c r="F378" s="180">
        <v>48</v>
      </c>
      <c r="G378" s="180">
        <v>48</v>
      </c>
      <c r="H378" s="180">
        <v>80.400000000000006</v>
      </c>
      <c r="I378" s="181">
        <f>VLOOKUP($B378,'[2]A - Dwelling Stock'!$B$13:$AH$463,32,FALSE)</f>
        <v>6473</v>
      </c>
      <c r="J378" s="182">
        <f t="shared" si="1010"/>
        <v>520429.2</v>
      </c>
      <c r="K378" s="180">
        <v>100.98</v>
      </c>
      <c r="L378" s="182">
        <f>VLOOKUP($C378,'[2]A - Dwelling Stock'!$C$13:$AH$463,32,FALSE)</f>
        <v>33</v>
      </c>
      <c r="M378" s="182">
        <f t="shared" si="1032"/>
        <v>3332.34</v>
      </c>
      <c r="N378" s="183">
        <v>74.22</v>
      </c>
      <c r="O378" s="181">
        <f>VLOOKUP($B378,'[2]A - Dwelling Stock'!$B$13:$AH$463,32,FALSE)</f>
        <v>6473</v>
      </c>
      <c r="P378" s="182">
        <f t="shared" si="1011"/>
        <v>480426.06</v>
      </c>
      <c r="Q378" s="180">
        <v>93.21</v>
      </c>
      <c r="R378" s="182">
        <f>VLOOKUP($C378,'[2]A - Dwelling Stock'!$C$13:$AH$463,32,FALSE)</f>
        <v>33</v>
      </c>
      <c r="S378" s="182">
        <f t="shared" si="830"/>
        <v>3075.93</v>
      </c>
      <c r="T378" s="182">
        <f t="shared" si="1012"/>
        <v>483501.99</v>
      </c>
      <c r="U378" s="184">
        <f t="shared" si="1013"/>
        <v>74.316321856747621</v>
      </c>
      <c r="V378" s="183">
        <v>57.21</v>
      </c>
      <c r="W378" s="182">
        <v>59</v>
      </c>
      <c r="X378" s="182">
        <f t="shared" si="1014"/>
        <v>3375.39</v>
      </c>
      <c r="Y378" s="180">
        <v>0</v>
      </c>
      <c r="Z378" s="180">
        <v>0</v>
      </c>
      <c r="AA378" s="182">
        <f t="shared" si="1015"/>
        <v>0</v>
      </c>
      <c r="AB378" s="180">
        <v>67.239999999999995</v>
      </c>
      <c r="AC378" s="180">
        <v>2360</v>
      </c>
      <c r="AD378" s="182">
        <f t="shared" si="1016"/>
        <v>158686.39999999999</v>
      </c>
      <c r="AE378" s="180">
        <v>85.57</v>
      </c>
      <c r="AF378" s="180">
        <v>1</v>
      </c>
      <c r="AG378" s="182">
        <f t="shared" si="1017"/>
        <v>85.57</v>
      </c>
      <c r="AH378" s="180">
        <v>75.03</v>
      </c>
      <c r="AI378" s="180">
        <v>1991</v>
      </c>
      <c r="AJ378" s="182">
        <f t="shared" si="1018"/>
        <v>149384.73000000001</v>
      </c>
      <c r="AK378" s="180">
        <v>92.73</v>
      </c>
      <c r="AL378" s="180">
        <v>28</v>
      </c>
      <c r="AM378" s="182">
        <f t="shared" si="1019"/>
        <v>2596.44</v>
      </c>
      <c r="AN378" s="180">
        <v>81.58</v>
      </c>
      <c r="AO378" s="180">
        <v>1941</v>
      </c>
      <c r="AP378" s="182">
        <f t="shared" si="1020"/>
        <v>158346.78</v>
      </c>
      <c r="AQ378" s="180">
        <v>98.53</v>
      </c>
      <c r="AR378" s="180">
        <v>4</v>
      </c>
      <c r="AS378" s="182">
        <f t="shared" si="1021"/>
        <v>394.12</v>
      </c>
      <c r="AT378" s="180">
        <v>87.11</v>
      </c>
      <c r="AU378" s="180">
        <v>120</v>
      </c>
      <c r="AV378" s="182">
        <f t="shared" si="1022"/>
        <v>10453.200000000001</v>
      </c>
      <c r="AW378" s="180">
        <v>0</v>
      </c>
      <c r="AX378" s="180">
        <v>0</v>
      </c>
      <c r="AY378" s="182">
        <f t="shared" si="1023"/>
        <v>0</v>
      </c>
      <c r="AZ378" s="180">
        <v>90.22</v>
      </c>
      <c r="BA378" s="180">
        <v>2</v>
      </c>
      <c r="BB378" s="182">
        <f t="shared" si="1024"/>
        <v>180.44</v>
      </c>
      <c r="BC378" s="180">
        <v>0</v>
      </c>
      <c r="BD378" s="180">
        <v>0</v>
      </c>
      <c r="BE378" s="182">
        <f t="shared" si="1025"/>
        <v>0</v>
      </c>
      <c r="BF378" s="180">
        <v>0</v>
      </c>
      <c r="BG378" s="180">
        <v>0</v>
      </c>
      <c r="BH378" s="182">
        <f t="shared" si="1026"/>
        <v>0</v>
      </c>
      <c r="BI378" s="180">
        <v>0</v>
      </c>
      <c r="BJ378" s="180">
        <v>0</v>
      </c>
      <c r="BK378" s="182">
        <f t="shared" si="1027"/>
        <v>0</v>
      </c>
      <c r="BL378" s="180">
        <v>74.22</v>
      </c>
      <c r="BM378" s="180">
        <f t="shared" si="1028"/>
        <v>6473</v>
      </c>
      <c r="BN378" s="182">
        <f t="shared" si="1029"/>
        <v>480426.06</v>
      </c>
      <c r="BO378" s="180">
        <v>93.21</v>
      </c>
      <c r="BP378" s="180">
        <f t="shared" si="1030"/>
        <v>33</v>
      </c>
      <c r="BQ378" s="182">
        <f t="shared" si="1031"/>
        <v>3075.93</v>
      </c>
      <c r="BR378" s="180">
        <v>652822.6</v>
      </c>
      <c r="BS378" s="180">
        <v>242259.38</v>
      </c>
      <c r="BT378" s="180">
        <v>660000</v>
      </c>
      <c r="BU378" s="180">
        <v>235613</v>
      </c>
      <c r="BV378" s="180">
        <v>25344529</v>
      </c>
      <c r="BW378" s="180">
        <v>0</v>
      </c>
      <c r="BX378" s="180">
        <v>284897</v>
      </c>
      <c r="BY378" s="180">
        <v>25059632</v>
      </c>
      <c r="BZ378" s="180">
        <v>3.5</v>
      </c>
      <c r="CA378" s="180">
        <v>97.4</v>
      </c>
    </row>
    <row r="379" spans="2:79" x14ac:dyDescent="0.2">
      <c r="B379" s="185" t="s">
        <v>1117</v>
      </c>
      <c r="C379" s="185" t="s">
        <v>1118</v>
      </c>
      <c r="D379" s="186"/>
      <c r="E379" s="185" t="s">
        <v>1119</v>
      </c>
      <c r="F379" s="180">
        <v>48</v>
      </c>
      <c r="G379" s="180">
        <v>48</v>
      </c>
      <c r="H379" s="180">
        <v>82.64</v>
      </c>
      <c r="I379" s="181">
        <f>VLOOKUP($B379,'[2]A - Dwelling Stock'!$B$13:$AH$463,32,FALSE)</f>
        <v>5391</v>
      </c>
      <c r="J379" s="182">
        <f t="shared" si="1010"/>
        <v>445512.24</v>
      </c>
      <c r="K379" s="180">
        <v>93.57</v>
      </c>
      <c r="L379" s="182">
        <f>VLOOKUP($C379,'[2]A - Dwelling Stock'!$C$13:$AH$463,32,FALSE)</f>
        <v>51</v>
      </c>
      <c r="M379" s="182">
        <f t="shared" si="1032"/>
        <v>4772.07</v>
      </c>
      <c r="N379" s="183">
        <v>76.28</v>
      </c>
      <c r="O379" s="181">
        <f>VLOOKUP($B379,'[2]A - Dwelling Stock'!$B$13:$AH$463,32,FALSE)</f>
        <v>5391</v>
      </c>
      <c r="P379" s="182">
        <f t="shared" si="1011"/>
        <v>411225.48</v>
      </c>
      <c r="Q379" s="180">
        <v>86.37</v>
      </c>
      <c r="R379" s="182">
        <f>VLOOKUP($C379,'[2]A - Dwelling Stock'!$C$13:$AH$463,32,FALSE)</f>
        <v>51</v>
      </c>
      <c r="S379" s="182">
        <f t="shared" si="830"/>
        <v>4404.87</v>
      </c>
      <c r="T379" s="182">
        <f t="shared" si="1012"/>
        <v>415630.35</v>
      </c>
      <c r="U379" s="184">
        <f t="shared" si="1013"/>
        <v>76.374558985667036</v>
      </c>
      <c r="V379" s="183">
        <v>58.38</v>
      </c>
      <c r="W379" s="182">
        <v>42</v>
      </c>
      <c r="X379" s="182">
        <f t="shared" si="1014"/>
        <v>2451.96</v>
      </c>
      <c r="Y379" s="180">
        <v>0</v>
      </c>
      <c r="Z379" s="180">
        <v>0</v>
      </c>
      <c r="AA379" s="182">
        <f t="shared" si="1015"/>
        <v>0</v>
      </c>
      <c r="AB379" s="180">
        <v>67.010000000000005</v>
      </c>
      <c r="AC379" s="180">
        <v>1179</v>
      </c>
      <c r="AD379" s="182">
        <f t="shared" si="1016"/>
        <v>79004.790000000008</v>
      </c>
      <c r="AE379" s="180">
        <v>76.680000000000007</v>
      </c>
      <c r="AF379" s="180">
        <v>14</v>
      </c>
      <c r="AG379" s="182">
        <f t="shared" si="1017"/>
        <v>1073.52</v>
      </c>
      <c r="AH379" s="180">
        <v>74.650000000000006</v>
      </c>
      <c r="AI379" s="180">
        <v>2026</v>
      </c>
      <c r="AJ379" s="182">
        <f t="shared" si="1018"/>
        <v>151240.90000000002</v>
      </c>
      <c r="AK379" s="180">
        <v>90.04</v>
      </c>
      <c r="AL379" s="180">
        <v>37</v>
      </c>
      <c r="AM379" s="182">
        <f t="shared" si="1019"/>
        <v>3331.48</v>
      </c>
      <c r="AN379" s="180">
        <v>82.85</v>
      </c>
      <c r="AO379" s="180">
        <v>2019</v>
      </c>
      <c r="AP379" s="182">
        <f t="shared" si="1020"/>
        <v>167274.15</v>
      </c>
      <c r="AQ379" s="180">
        <v>0</v>
      </c>
      <c r="AR379" s="180">
        <v>0</v>
      </c>
      <c r="AS379" s="182">
        <f t="shared" si="1021"/>
        <v>0</v>
      </c>
      <c r="AT379" s="180">
        <v>89.61</v>
      </c>
      <c r="AU379" s="180">
        <v>115</v>
      </c>
      <c r="AV379" s="182">
        <f t="shared" si="1022"/>
        <v>10305.15</v>
      </c>
      <c r="AW379" s="180">
        <v>0</v>
      </c>
      <c r="AX379" s="180">
        <v>0</v>
      </c>
      <c r="AY379" s="182">
        <f t="shared" si="1023"/>
        <v>0</v>
      </c>
      <c r="AZ379" s="180">
        <v>94.47</v>
      </c>
      <c r="BA379" s="180">
        <v>10</v>
      </c>
      <c r="BB379" s="182">
        <f t="shared" si="1024"/>
        <v>944.7</v>
      </c>
      <c r="BC379" s="180">
        <v>0</v>
      </c>
      <c r="BD379" s="180">
        <v>0</v>
      </c>
      <c r="BE379" s="182">
        <f t="shared" si="1025"/>
        <v>0</v>
      </c>
      <c r="BF379" s="180">
        <v>0</v>
      </c>
      <c r="BG379" s="180">
        <v>0</v>
      </c>
      <c r="BH379" s="182">
        <f t="shared" si="1026"/>
        <v>0</v>
      </c>
      <c r="BI379" s="180">
        <v>0</v>
      </c>
      <c r="BJ379" s="180">
        <v>0</v>
      </c>
      <c r="BK379" s="182">
        <f t="shared" si="1027"/>
        <v>0</v>
      </c>
      <c r="BL379" s="180">
        <v>76.28</v>
      </c>
      <c r="BM379" s="180">
        <f t="shared" si="1028"/>
        <v>5391</v>
      </c>
      <c r="BN379" s="182">
        <f t="shared" si="1029"/>
        <v>411225.48</v>
      </c>
      <c r="BO379" s="180">
        <v>86.38</v>
      </c>
      <c r="BP379" s="180">
        <f t="shared" si="1030"/>
        <v>51</v>
      </c>
      <c r="BQ379" s="182">
        <f t="shared" si="1031"/>
        <v>4405.38</v>
      </c>
      <c r="BR379" s="180">
        <v>340715.66</v>
      </c>
      <c r="BS379" s="180">
        <v>283832.05</v>
      </c>
      <c r="BT379" s="180">
        <v>275000</v>
      </c>
      <c r="BU379" s="180">
        <v>43505</v>
      </c>
      <c r="BV379" s="180">
        <v>21899228.16</v>
      </c>
      <c r="BW379" s="180">
        <v>0</v>
      </c>
      <c r="BX379" s="180">
        <v>151754.79</v>
      </c>
      <c r="BY379" s="180">
        <v>21747473</v>
      </c>
      <c r="BZ379" s="180">
        <v>2.9</v>
      </c>
      <c r="CA379" s="180">
        <v>98.7</v>
      </c>
    </row>
    <row r="380" spans="2:79" x14ac:dyDescent="0.2">
      <c r="B380" s="185" t="s">
        <v>1120</v>
      </c>
      <c r="C380" s="185" t="s">
        <v>1121</v>
      </c>
      <c r="D380" s="186"/>
      <c r="E380" s="185" t="s">
        <v>1122</v>
      </c>
      <c r="F380" s="180">
        <v>0</v>
      </c>
      <c r="G380" s="180">
        <v>0</v>
      </c>
      <c r="H380" s="180">
        <v>0</v>
      </c>
      <c r="I380" s="181">
        <f>VLOOKUP($B380,'[2]A - Dwelling Stock'!$B$13:$AH$463,32,FALSE)</f>
        <v>0</v>
      </c>
      <c r="J380" s="182">
        <f t="shared" si="1010"/>
        <v>0</v>
      </c>
      <c r="K380" s="180">
        <v>0</v>
      </c>
      <c r="L380" s="182">
        <f>VLOOKUP($C380,'[2]A - Dwelling Stock'!$C$13:$AH$463,32,FALSE)</f>
        <v>0</v>
      </c>
      <c r="M380" s="182">
        <f t="shared" si="1032"/>
        <v>0</v>
      </c>
      <c r="N380" s="183">
        <v>0</v>
      </c>
      <c r="O380" s="181">
        <f>VLOOKUP($B380,'[2]A - Dwelling Stock'!$B$13:$AH$463,32,FALSE)</f>
        <v>0</v>
      </c>
      <c r="P380" s="182">
        <f t="shared" si="1011"/>
        <v>0</v>
      </c>
      <c r="Q380" s="180">
        <v>0</v>
      </c>
      <c r="R380" s="182">
        <f>VLOOKUP($C380,'[2]A - Dwelling Stock'!$C$13:$AH$463,32,FALSE)</f>
        <v>0</v>
      </c>
      <c r="S380" s="182">
        <f t="shared" si="830"/>
        <v>0</v>
      </c>
      <c r="T380" s="182">
        <f t="shared" si="1012"/>
        <v>0</v>
      </c>
      <c r="U380" s="184">
        <f t="shared" si="1013"/>
        <v>0</v>
      </c>
      <c r="V380" s="183">
        <v>0</v>
      </c>
      <c r="W380" s="182">
        <v>0</v>
      </c>
      <c r="X380" s="182">
        <f t="shared" si="1014"/>
        <v>0</v>
      </c>
      <c r="Y380" s="180">
        <v>0</v>
      </c>
      <c r="Z380" s="180">
        <v>0</v>
      </c>
      <c r="AA380" s="182">
        <f t="shared" si="1015"/>
        <v>0</v>
      </c>
      <c r="AB380" s="180">
        <v>0</v>
      </c>
      <c r="AC380" s="180">
        <v>0</v>
      </c>
      <c r="AD380" s="182">
        <f t="shared" si="1016"/>
        <v>0</v>
      </c>
      <c r="AE380" s="180">
        <v>0</v>
      </c>
      <c r="AF380" s="180">
        <v>0</v>
      </c>
      <c r="AG380" s="182">
        <f t="shared" si="1017"/>
        <v>0</v>
      </c>
      <c r="AH380" s="180">
        <v>0</v>
      </c>
      <c r="AI380" s="180">
        <v>0</v>
      </c>
      <c r="AJ380" s="182">
        <f t="shared" si="1018"/>
        <v>0</v>
      </c>
      <c r="AK380" s="180">
        <v>0</v>
      </c>
      <c r="AL380" s="180">
        <v>0</v>
      </c>
      <c r="AM380" s="182">
        <f t="shared" si="1019"/>
        <v>0</v>
      </c>
      <c r="AN380" s="180">
        <v>0</v>
      </c>
      <c r="AO380" s="180">
        <v>0</v>
      </c>
      <c r="AP380" s="182">
        <f t="shared" si="1020"/>
        <v>0</v>
      </c>
      <c r="AQ380" s="180">
        <v>0</v>
      </c>
      <c r="AR380" s="180">
        <v>0</v>
      </c>
      <c r="AS380" s="182">
        <f t="shared" si="1021"/>
        <v>0</v>
      </c>
      <c r="AT380" s="180">
        <v>0</v>
      </c>
      <c r="AU380" s="180">
        <v>0</v>
      </c>
      <c r="AV380" s="182">
        <f t="shared" si="1022"/>
        <v>0</v>
      </c>
      <c r="AW380" s="180">
        <v>0</v>
      </c>
      <c r="AX380" s="180">
        <v>0</v>
      </c>
      <c r="AY380" s="182">
        <f t="shared" si="1023"/>
        <v>0</v>
      </c>
      <c r="AZ380" s="180">
        <v>0</v>
      </c>
      <c r="BA380" s="180">
        <v>0</v>
      </c>
      <c r="BB380" s="182">
        <f t="shared" si="1024"/>
        <v>0</v>
      </c>
      <c r="BC380" s="180">
        <v>0</v>
      </c>
      <c r="BD380" s="180">
        <v>0</v>
      </c>
      <c r="BE380" s="182">
        <f t="shared" si="1025"/>
        <v>0</v>
      </c>
      <c r="BF380" s="180">
        <v>0</v>
      </c>
      <c r="BG380" s="180">
        <v>0</v>
      </c>
      <c r="BH380" s="182">
        <f t="shared" si="1026"/>
        <v>0</v>
      </c>
      <c r="BI380" s="180">
        <v>0</v>
      </c>
      <c r="BJ380" s="180">
        <v>0</v>
      </c>
      <c r="BK380" s="182">
        <f t="shared" si="1027"/>
        <v>0</v>
      </c>
      <c r="BL380" s="180">
        <v>0</v>
      </c>
      <c r="BM380" s="180">
        <f t="shared" si="1028"/>
        <v>0</v>
      </c>
      <c r="BN380" s="182">
        <f t="shared" si="1029"/>
        <v>0</v>
      </c>
      <c r="BO380" s="180">
        <v>0</v>
      </c>
      <c r="BP380" s="180">
        <f t="shared" si="1030"/>
        <v>0</v>
      </c>
      <c r="BQ380" s="182">
        <f t="shared" si="1031"/>
        <v>0</v>
      </c>
      <c r="BR380" s="180">
        <v>0</v>
      </c>
      <c r="BS380" s="180">
        <v>0</v>
      </c>
      <c r="BT380" s="180">
        <v>0</v>
      </c>
      <c r="BU380" s="180">
        <v>0</v>
      </c>
      <c r="BV380" s="180">
        <v>0</v>
      </c>
      <c r="BW380" s="180">
        <v>0</v>
      </c>
      <c r="BX380" s="180">
        <v>0</v>
      </c>
      <c r="BY380" s="180">
        <v>0</v>
      </c>
      <c r="BZ380" s="180">
        <v>0</v>
      </c>
      <c r="CA380" s="180">
        <v>0</v>
      </c>
    </row>
    <row r="381" spans="2:79" x14ac:dyDescent="0.2">
      <c r="F381" s="180"/>
      <c r="G381" s="180"/>
      <c r="H381" s="180"/>
      <c r="I381" s="181"/>
      <c r="J381" s="182"/>
      <c r="K381" s="180"/>
      <c r="L381" s="182"/>
      <c r="M381" s="182">
        <f t="shared" si="1032"/>
        <v>0</v>
      </c>
      <c r="N381" s="183"/>
      <c r="O381" s="181"/>
      <c r="P381" s="182"/>
      <c r="Q381" s="180"/>
      <c r="R381" s="182"/>
      <c r="S381" s="182">
        <f t="shared" si="830"/>
        <v>0</v>
      </c>
      <c r="T381" s="182"/>
      <c r="U381" s="182"/>
      <c r="V381" s="183"/>
      <c r="W381" s="182"/>
      <c r="X381" s="182"/>
      <c r="Y381" s="180"/>
      <c r="Z381" s="180"/>
      <c r="AA381" s="182"/>
      <c r="AB381" s="180"/>
      <c r="AC381" s="180"/>
      <c r="AD381" s="182"/>
      <c r="AE381" s="180"/>
      <c r="AF381" s="180"/>
      <c r="AG381" s="182"/>
      <c r="AH381" s="180"/>
      <c r="AI381" s="180"/>
      <c r="AJ381" s="182"/>
      <c r="AK381" s="180"/>
      <c r="AL381" s="180"/>
      <c r="AM381" s="182"/>
      <c r="AN381" s="180"/>
      <c r="AO381" s="180"/>
      <c r="AP381" s="182"/>
      <c r="AQ381" s="180"/>
      <c r="AR381" s="180"/>
      <c r="AS381" s="182"/>
      <c r="AT381" s="180"/>
      <c r="AU381" s="180"/>
      <c r="AV381" s="182"/>
      <c r="AW381" s="180"/>
      <c r="AX381" s="180"/>
      <c r="AY381" s="182"/>
      <c r="AZ381" s="180"/>
      <c r="BA381" s="180"/>
      <c r="BB381" s="182"/>
      <c r="BC381" s="180"/>
      <c r="BD381" s="180"/>
      <c r="BE381" s="182"/>
      <c r="BF381" s="180"/>
      <c r="BG381" s="180"/>
      <c r="BH381" s="182"/>
      <c r="BI381" s="180"/>
      <c r="BJ381" s="180"/>
      <c r="BK381" s="182"/>
      <c r="BL381" s="180"/>
      <c r="BM381" s="180"/>
      <c r="BN381" s="182"/>
      <c r="BO381" s="180"/>
      <c r="BP381" s="180"/>
      <c r="BQ381" s="182"/>
      <c r="BR381" s="234"/>
      <c r="BS381" s="234"/>
      <c r="BT381" s="180"/>
      <c r="BU381" s="180"/>
      <c r="BV381" s="234"/>
      <c r="BW381" s="234"/>
      <c r="BX381" s="234"/>
      <c r="BY381" s="180"/>
      <c r="BZ381" s="235"/>
      <c r="CA381" s="236"/>
    </row>
    <row r="382" spans="2:79" s="203" customFormat="1" x14ac:dyDescent="0.2">
      <c r="B382" s="204"/>
      <c r="C382" s="204" t="s">
        <v>1123</v>
      </c>
      <c r="D382" s="205" t="s">
        <v>1124</v>
      </c>
      <c r="E382" s="204"/>
      <c r="F382" s="206" t="e">
        <v>#N/A</v>
      </c>
      <c r="G382" s="206" t="e">
        <v>#N/A</v>
      </c>
      <c r="H382" s="206" t="e">
        <v>#N/A</v>
      </c>
      <c r="I382" s="207">
        <f>VLOOKUP($C382,'[2]A - Dwelling Stock'!$C$13:$AH$463,31,FALSE)</f>
        <v>7747</v>
      </c>
      <c r="J382" s="208">
        <f>SUM(J383:J387)/I382</f>
        <v>105.85</v>
      </c>
      <c r="K382" s="206" t="e">
        <v>#N/A</v>
      </c>
      <c r="L382" s="195">
        <f>VLOOKUP($C382,'[2]A - Dwelling Stock'!$C$13:$AH$463,32,FALSE)</f>
        <v>45</v>
      </c>
      <c r="M382" s="208">
        <f>SUM(M383:M387)/L382</f>
        <v>184.39</v>
      </c>
      <c r="N382" s="209" t="e">
        <v>#N/A</v>
      </c>
      <c r="O382" s="207">
        <f>VLOOKUP($C382,'[2]A - Dwelling Stock'!$C$13:$AH$463,31,FALSE)</f>
        <v>7747</v>
      </c>
      <c r="P382" s="208">
        <f>SUM(P383:P387)/O382</f>
        <v>105.85</v>
      </c>
      <c r="Q382" s="206" t="e">
        <v>#N/A</v>
      </c>
      <c r="R382" s="195">
        <f>VLOOKUP($C382,'[2]A - Dwelling Stock'!$C$13:$AH$463,32,FALSE)</f>
        <v>45</v>
      </c>
      <c r="S382" s="208">
        <f>SUM(S383:S387)/R382</f>
        <v>184.39</v>
      </c>
      <c r="T382" s="208"/>
      <c r="U382" s="208">
        <f>SUM(T383:T387)/(O382+R382)</f>
        <v>106.30358059548254</v>
      </c>
      <c r="V382" s="209" t="e">
        <v>#N/A</v>
      </c>
      <c r="W382" s="210">
        <f t="shared" ref="W382" si="1033">SUM(W383:W387)</f>
        <v>181</v>
      </c>
      <c r="X382" s="208">
        <f>SUM(X383:X387)/W382</f>
        <v>68.03</v>
      </c>
      <c r="Y382" s="206" t="e">
        <v>#N/A</v>
      </c>
      <c r="Z382" s="211">
        <f t="shared" ref="Z382" si="1034">SUM(Z383:Z387)</f>
        <v>0</v>
      </c>
      <c r="AA382" s="208">
        <v>0</v>
      </c>
      <c r="AB382" s="206" t="e">
        <v>#N/A</v>
      </c>
      <c r="AC382" s="211">
        <f t="shared" ref="AC382" si="1035">SUM(AC383:AC387)</f>
        <v>1724</v>
      </c>
      <c r="AD382" s="208">
        <f>SUM(AD383:AD387)/AC382</f>
        <v>91.02</v>
      </c>
      <c r="AE382" s="206" t="e">
        <v>#N/A</v>
      </c>
      <c r="AF382" s="211">
        <f t="shared" ref="AF382" si="1036">SUM(AF383:AF387)</f>
        <v>6</v>
      </c>
      <c r="AG382" s="208">
        <f>SUM(AG383:AG387)/AF382</f>
        <v>153.68</v>
      </c>
      <c r="AH382" s="206" t="e">
        <v>#N/A</v>
      </c>
      <c r="AI382" s="211">
        <f t="shared" ref="AI382" si="1037">SUM(AI383:AI387)</f>
        <v>2559</v>
      </c>
      <c r="AJ382" s="208">
        <f>SUM(AJ383:AJ387)/AI382</f>
        <v>104.02</v>
      </c>
      <c r="AK382" s="206" t="e">
        <v>#N/A</v>
      </c>
      <c r="AL382" s="211">
        <f t="shared" ref="AL382" si="1038">SUM(AL383:AL387)</f>
        <v>16</v>
      </c>
      <c r="AM382" s="208">
        <f>SUM(AM383:AM387)/AL382</f>
        <v>175.79</v>
      </c>
      <c r="AN382" s="206" t="e">
        <v>#N/A</v>
      </c>
      <c r="AO382" s="211">
        <f t="shared" ref="AO382" si="1039">SUM(AO383:AO387)</f>
        <v>2996</v>
      </c>
      <c r="AP382" s="208">
        <f>SUM(AP383:AP387)/AO382</f>
        <v>115.91</v>
      </c>
      <c r="AQ382" s="206" t="e">
        <v>#N/A</v>
      </c>
      <c r="AR382" s="211">
        <f t="shared" ref="AR382" si="1040">SUM(AR383:AR387)</f>
        <v>23</v>
      </c>
      <c r="AS382" s="208">
        <f>SUM(AS383:AS387)/AR382</f>
        <v>208.96</v>
      </c>
      <c r="AT382" s="206" t="e">
        <v>#N/A</v>
      </c>
      <c r="AU382" s="211">
        <f t="shared" ref="AU382" si="1041">SUM(AU383:AU387)</f>
        <v>250</v>
      </c>
      <c r="AV382" s="208">
        <f>SUM(AV383:AV387)/AU382</f>
        <v>122.54</v>
      </c>
      <c r="AW382" s="206" t="e">
        <v>#N/A</v>
      </c>
      <c r="AX382" s="211">
        <f t="shared" ref="AX382" si="1042">SUM(AX383:AX387)</f>
        <v>0</v>
      </c>
      <c r="AY382" s="208">
        <v>0</v>
      </c>
      <c r="AZ382" s="206" t="e">
        <v>#N/A</v>
      </c>
      <c r="BA382" s="211">
        <f t="shared" ref="BA382" si="1043">SUM(BA383:BA387)</f>
        <v>27</v>
      </c>
      <c r="BB382" s="208">
        <f>SUM(BB383:BB387)/BA382</f>
        <v>129.62</v>
      </c>
      <c r="BC382" s="206" t="e">
        <v>#N/A</v>
      </c>
      <c r="BD382" s="211">
        <f t="shared" ref="BD382" si="1044">SUM(BD383:BD387)</f>
        <v>0</v>
      </c>
      <c r="BE382" s="208">
        <v>0</v>
      </c>
      <c r="BF382" s="206" t="e">
        <v>#N/A</v>
      </c>
      <c r="BG382" s="211">
        <f t="shared" ref="BG382" si="1045">SUM(BG383:BG387)</f>
        <v>10</v>
      </c>
      <c r="BH382" s="208">
        <f>SUM(BH383:BH387)/BG382</f>
        <v>127.31999999999998</v>
      </c>
      <c r="BI382" s="206" t="e">
        <v>#N/A</v>
      </c>
      <c r="BJ382" s="211">
        <f t="shared" ref="BJ382" si="1046">SUM(BJ383:BJ387)</f>
        <v>0</v>
      </c>
      <c r="BK382" s="208">
        <v>0</v>
      </c>
      <c r="BL382" s="206" t="e">
        <v>#N/A</v>
      </c>
      <c r="BM382" s="206">
        <f>SUM(BM383:BM387)</f>
        <v>7747</v>
      </c>
      <c r="BN382" s="208">
        <f>SUM(BN383:BN387)/BM382</f>
        <v>105.85</v>
      </c>
      <c r="BO382" s="206" t="e">
        <v>#N/A</v>
      </c>
      <c r="BP382" s="206">
        <f>SUM(BP383:BP387)</f>
        <v>45</v>
      </c>
      <c r="BQ382" s="208">
        <f>SUM(BQ383:BQ387)/BP382</f>
        <v>184.39</v>
      </c>
      <c r="BR382" s="206" t="e">
        <v>#N/A</v>
      </c>
      <c r="BS382" s="206" t="e">
        <v>#N/A</v>
      </c>
      <c r="BT382" s="206" t="e">
        <v>#N/A</v>
      </c>
      <c r="BU382" s="206" t="e">
        <v>#N/A</v>
      </c>
      <c r="BV382" s="206" t="e">
        <v>#N/A</v>
      </c>
      <c r="BW382" s="206" t="e">
        <v>#N/A</v>
      </c>
      <c r="BX382" s="206" t="e">
        <v>#N/A</v>
      </c>
      <c r="BY382" s="206" t="e">
        <v>#N/A</v>
      </c>
      <c r="BZ382" s="206" t="e">
        <v>#N/A</v>
      </c>
      <c r="CA382" s="206" t="e">
        <v>#N/A</v>
      </c>
    </row>
    <row r="383" spans="2:79" x14ac:dyDescent="0.2">
      <c r="B383" s="185" t="s">
        <v>1125</v>
      </c>
      <c r="C383" s="185" t="s">
        <v>1126</v>
      </c>
      <c r="D383" s="186"/>
      <c r="E383" s="185" t="s">
        <v>1127</v>
      </c>
      <c r="F383" s="180">
        <v>0</v>
      </c>
      <c r="G383" s="180">
        <v>0</v>
      </c>
      <c r="H383" s="180">
        <v>0</v>
      </c>
      <c r="I383" s="181">
        <f>VLOOKUP($B383,'[2]A - Dwelling Stock'!$B$13:$AH$463,32,FALSE)</f>
        <v>0</v>
      </c>
      <c r="J383" s="182">
        <f t="shared" ref="J383:J387" si="1047">I383*H383</f>
        <v>0</v>
      </c>
      <c r="K383" s="180">
        <v>0</v>
      </c>
      <c r="L383" s="182">
        <f>VLOOKUP($C383,'[2]A - Dwelling Stock'!$C$13:$AH$463,32,FALSE)</f>
        <v>0</v>
      </c>
      <c r="M383" s="182">
        <f t="shared" si="1032"/>
        <v>0</v>
      </c>
      <c r="N383" s="183">
        <v>0</v>
      </c>
      <c r="O383" s="181">
        <f>VLOOKUP($B383,'[2]A - Dwelling Stock'!$B$13:$AH$463,32,FALSE)</f>
        <v>0</v>
      </c>
      <c r="P383" s="182">
        <f t="shared" ref="P383:P387" si="1048">O383*N383</f>
        <v>0</v>
      </c>
      <c r="Q383" s="180">
        <v>0</v>
      </c>
      <c r="R383" s="182">
        <f>VLOOKUP($C383,'[2]A - Dwelling Stock'!$C$13:$AH$463,32,FALSE)</f>
        <v>0</v>
      </c>
      <c r="S383" s="182">
        <f t="shared" si="830"/>
        <v>0</v>
      </c>
      <c r="T383" s="182">
        <f t="shared" ref="T383:T387" si="1049">IF(O383=0,0,(P383+S383))</f>
        <v>0</v>
      </c>
      <c r="U383" s="184">
        <f t="shared" ref="U383:U387" si="1050">IF(O383=0,0,T383/(O383+R383))</f>
        <v>0</v>
      </c>
      <c r="V383" s="183">
        <v>0</v>
      </c>
      <c r="W383" s="182">
        <v>0</v>
      </c>
      <c r="X383" s="182">
        <f t="shared" ref="X383:X387" si="1051">W383*V383</f>
        <v>0</v>
      </c>
      <c r="Y383" s="180">
        <v>0</v>
      </c>
      <c r="Z383" s="180">
        <v>0</v>
      </c>
      <c r="AA383" s="182">
        <f t="shared" ref="AA383:AA387" si="1052">Z383*Y383</f>
        <v>0</v>
      </c>
      <c r="AB383" s="180">
        <v>0</v>
      </c>
      <c r="AC383" s="180">
        <v>0</v>
      </c>
      <c r="AD383" s="182">
        <f t="shared" ref="AD383:AD387" si="1053">AC383*AB383</f>
        <v>0</v>
      </c>
      <c r="AE383" s="180">
        <v>0</v>
      </c>
      <c r="AF383" s="180">
        <v>0</v>
      </c>
      <c r="AG383" s="182">
        <f t="shared" ref="AG383:AG387" si="1054">AF383*AE383</f>
        <v>0</v>
      </c>
      <c r="AH383" s="180">
        <v>0</v>
      </c>
      <c r="AI383" s="180">
        <v>0</v>
      </c>
      <c r="AJ383" s="182">
        <f t="shared" ref="AJ383:AJ387" si="1055">AI383*AH383</f>
        <v>0</v>
      </c>
      <c r="AK383" s="180">
        <v>0</v>
      </c>
      <c r="AL383" s="180">
        <v>0</v>
      </c>
      <c r="AM383" s="182">
        <f t="shared" ref="AM383:AM387" si="1056">AL383*AK383</f>
        <v>0</v>
      </c>
      <c r="AN383" s="180">
        <v>0</v>
      </c>
      <c r="AO383" s="180">
        <v>0</v>
      </c>
      <c r="AP383" s="182">
        <f t="shared" ref="AP383:AP387" si="1057">AO383*AN383</f>
        <v>0</v>
      </c>
      <c r="AQ383" s="180">
        <v>0</v>
      </c>
      <c r="AR383" s="180">
        <v>0</v>
      </c>
      <c r="AS383" s="182">
        <f t="shared" ref="AS383:AS387" si="1058">AR383*AQ383</f>
        <v>0</v>
      </c>
      <c r="AT383" s="180">
        <v>0</v>
      </c>
      <c r="AU383" s="180">
        <v>0</v>
      </c>
      <c r="AV383" s="182">
        <f t="shared" ref="AV383:AV387" si="1059">AU383*AT383</f>
        <v>0</v>
      </c>
      <c r="AW383" s="180">
        <v>0</v>
      </c>
      <c r="AX383" s="180">
        <v>0</v>
      </c>
      <c r="AY383" s="182">
        <f t="shared" ref="AY383:AY387" si="1060">AX383*AW383</f>
        <v>0</v>
      </c>
      <c r="AZ383" s="180">
        <v>0</v>
      </c>
      <c r="BA383" s="180">
        <v>0</v>
      </c>
      <c r="BB383" s="182">
        <f t="shared" ref="BB383:BB387" si="1061">BA383*AZ383</f>
        <v>0</v>
      </c>
      <c r="BC383" s="180">
        <v>0</v>
      </c>
      <c r="BD383" s="180">
        <v>0</v>
      </c>
      <c r="BE383" s="182">
        <f t="shared" ref="BE383:BE387" si="1062">BD383*BC383</f>
        <v>0</v>
      </c>
      <c r="BF383" s="180">
        <v>0</v>
      </c>
      <c r="BG383" s="180">
        <v>0</v>
      </c>
      <c r="BH383" s="182">
        <f t="shared" ref="BH383:BH387" si="1063">BG383*BF383</f>
        <v>0</v>
      </c>
      <c r="BI383" s="180">
        <v>0</v>
      </c>
      <c r="BJ383" s="180">
        <v>0</v>
      </c>
      <c r="BK383" s="182">
        <f t="shared" ref="BK383:BK387" si="1064">BJ383*BI383</f>
        <v>0</v>
      </c>
      <c r="BL383" s="180">
        <v>0</v>
      </c>
      <c r="BM383" s="180">
        <f t="shared" ref="BM383:BM387" si="1065">SUM(W383,AC383,AI383,AO383,AU383,BA383,BG383)</f>
        <v>0</v>
      </c>
      <c r="BN383" s="182">
        <f t="shared" ref="BN383:BN387" si="1066">BM383*BL383</f>
        <v>0</v>
      </c>
      <c r="BO383" s="180">
        <v>0</v>
      </c>
      <c r="BP383" s="180">
        <f t="shared" ref="BP383:BP387" si="1067">SUM(Z383,AF383,AL383,AR383,AX383,BD383,BJ383)</f>
        <v>0</v>
      </c>
      <c r="BQ383" s="182">
        <f t="shared" ref="BQ383:BQ387" si="1068">BP383*BO383</f>
        <v>0</v>
      </c>
      <c r="BR383" s="180">
        <v>0</v>
      </c>
      <c r="BS383" s="180">
        <v>0</v>
      </c>
      <c r="BT383" s="180">
        <v>0</v>
      </c>
      <c r="BU383" s="180">
        <v>0</v>
      </c>
      <c r="BV383" s="180">
        <v>0</v>
      </c>
      <c r="BW383" s="180">
        <v>0</v>
      </c>
      <c r="BX383" s="180">
        <v>0</v>
      </c>
      <c r="BY383" s="180">
        <v>0</v>
      </c>
      <c r="BZ383" s="180">
        <v>0</v>
      </c>
      <c r="CA383" s="180">
        <v>0</v>
      </c>
    </row>
    <row r="384" spans="2:79" x14ac:dyDescent="0.2">
      <c r="B384" s="185" t="s">
        <v>1128</v>
      </c>
      <c r="C384" s="185" t="s">
        <v>1129</v>
      </c>
      <c r="D384" s="186"/>
      <c r="E384" s="185" t="s">
        <v>1130</v>
      </c>
      <c r="F384" s="180">
        <v>52</v>
      </c>
      <c r="G384" s="180">
        <v>52</v>
      </c>
      <c r="H384" s="180">
        <v>105.85</v>
      </c>
      <c r="I384" s="181">
        <f>VLOOKUP($B384,'[2]A - Dwelling Stock'!$B$13:$AH$463,32,FALSE)</f>
        <v>7747</v>
      </c>
      <c r="J384" s="182">
        <f t="shared" si="1047"/>
        <v>820019.95</v>
      </c>
      <c r="K384" s="180">
        <v>184.39</v>
      </c>
      <c r="L384" s="182">
        <f>VLOOKUP($C384,'[2]A - Dwelling Stock'!$C$13:$AH$463,32,FALSE)</f>
        <v>45</v>
      </c>
      <c r="M384" s="182">
        <f t="shared" si="1032"/>
        <v>8297.5499999999993</v>
      </c>
      <c r="N384" s="183">
        <v>105.85</v>
      </c>
      <c r="O384" s="181">
        <f>VLOOKUP($B384,'[2]A - Dwelling Stock'!$B$13:$AH$463,32,FALSE)</f>
        <v>7747</v>
      </c>
      <c r="P384" s="182">
        <f t="shared" si="1048"/>
        <v>820019.95</v>
      </c>
      <c r="Q384" s="180">
        <v>184.39</v>
      </c>
      <c r="R384" s="182">
        <f>VLOOKUP($C384,'[2]A - Dwelling Stock'!$C$13:$AH$463,32,FALSE)</f>
        <v>45</v>
      </c>
      <c r="S384" s="182">
        <f t="shared" si="830"/>
        <v>8297.5499999999993</v>
      </c>
      <c r="T384" s="182">
        <f t="shared" si="1049"/>
        <v>828317.5</v>
      </c>
      <c r="U384" s="184">
        <f t="shared" si="1050"/>
        <v>106.30358059548254</v>
      </c>
      <c r="V384" s="183">
        <v>68.03</v>
      </c>
      <c r="W384" s="182">
        <v>181</v>
      </c>
      <c r="X384" s="182">
        <f t="shared" si="1051"/>
        <v>12313.43</v>
      </c>
      <c r="Y384" s="180">
        <v>0</v>
      </c>
      <c r="Z384" s="180">
        <v>0</v>
      </c>
      <c r="AA384" s="182">
        <f t="shared" si="1052"/>
        <v>0</v>
      </c>
      <c r="AB384" s="180">
        <v>91.02</v>
      </c>
      <c r="AC384" s="180">
        <v>1724</v>
      </c>
      <c r="AD384" s="182">
        <f t="shared" si="1053"/>
        <v>156918.47999999998</v>
      </c>
      <c r="AE384" s="180">
        <v>153.68</v>
      </c>
      <c r="AF384" s="180">
        <v>6</v>
      </c>
      <c r="AG384" s="182">
        <f t="shared" si="1054"/>
        <v>922.08</v>
      </c>
      <c r="AH384" s="180">
        <v>104.02</v>
      </c>
      <c r="AI384" s="180">
        <v>2559</v>
      </c>
      <c r="AJ384" s="182">
        <f t="shared" si="1055"/>
        <v>266187.18</v>
      </c>
      <c r="AK384" s="180">
        <v>175.79</v>
      </c>
      <c r="AL384" s="180">
        <v>16</v>
      </c>
      <c r="AM384" s="182">
        <f t="shared" si="1056"/>
        <v>2812.64</v>
      </c>
      <c r="AN384" s="180">
        <v>115.91</v>
      </c>
      <c r="AO384" s="180">
        <v>2996</v>
      </c>
      <c r="AP384" s="182">
        <f t="shared" si="1057"/>
        <v>347266.36</v>
      </c>
      <c r="AQ384" s="180">
        <v>208.96</v>
      </c>
      <c r="AR384" s="180">
        <v>23</v>
      </c>
      <c r="AS384" s="182">
        <f t="shared" si="1058"/>
        <v>4806.08</v>
      </c>
      <c r="AT384" s="180">
        <v>122.54</v>
      </c>
      <c r="AU384" s="180">
        <v>250</v>
      </c>
      <c r="AV384" s="182">
        <f t="shared" si="1059"/>
        <v>30635</v>
      </c>
      <c r="AW384" s="180">
        <v>0</v>
      </c>
      <c r="AX384" s="180">
        <v>0</v>
      </c>
      <c r="AY384" s="182">
        <f t="shared" si="1060"/>
        <v>0</v>
      </c>
      <c r="AZ384" s="180">
        <v>129.62</v>
      </c>
      <c r="BA384" s="180">
        <v>27</v>
      </c>
      <c r="BB384" s="182">
        <f t="shared" si="1061"/>
        <v>3499.7400000000002</v>
      </c>
      <c r="BC384" s="180">
        <v>0</v>
      </c>
      <c r="BD384" s="180">
        <v>0</v>
      </c>
      <c r="BE384" s="182">
        <f t="shared" si="1062"/>
        <v>0</v>
      </c>
      <c r="BF384" s="180">
        <v>127.32</v>
      </c>
      <c r="BG384" s="180">
        <v>10</v>
      </c>
      <c r="BH384" s="182">
        <f t="shared" si="1063"/>
        <v>1273.1999999999998</v>
      </c>
      <c r="BI384" s="180">
        <v>0</v>
      </c>
      <c r="BJ384" s="180">
        <v>0</v>
      </c>
      <c r="BK384" s="182">
        <f t="shared" si="1064"/>
        <v>0</v>
      </c>
      <c r="BL384" s="180">
        <v>105.85</v>
      </c>
      <c r="BM384" s="180">
        <f t="shared" si="1065"/>
        <v>7747</v>
      </c>
      <c r="BN384" s="182">
        <f t="shared" si="1066"/>
        <v>820019.95</v>
      </c>
      <c r="BO384" s="180">
        <v>184.39</v>
      </c>
      <c r="BP384" s="180">
        <f t="shared" si="1067"/>
        <v>45</v>
      </c>
      <c r="BQ384" s="182">
        <f t="shared" si="1068"/>
        <v>8297.5499999999993</v>
      </c>
      <c r="BR384" s="180">
        <v>826509.29</v>
      </c>
      <c r="BS384" s="180">
        <v>271425.05</v>
      </c>
      <c r="BT384" s="180">
        <v>1097484</v>
      </c>
      <c r="BU384" s="180">
        <v>228759</v>
      </c>
      <c r="BV384" s="180">
        <v>43599224.640000001</v>
      </c>
      <c r="BW384" s="180">
        <v>187840.15</v>
      </c>
      <c r="BX384" s="180">
        <v>603864.42000000004</v>
      </c>
      <c r="BY384" s="180">
        <v>42807520</v>
      </c>
      <c r="BZ384" s="180">
        <v>2.5</v>
      </c>
      <c r="CA384" s="180">
        <v>97.4</v>
      </c>
    </row>
    <row r="385" spans="2:79" x14ac:dyDescent="0.2">
      <c r="B385" s="185" t="s">
        <v>1131</v>
      </c>
      <c r="C385" s="185" t="s">
        <v>1132</v>
      </c>
      <c r="D385" s="186"/>
      <c r="E385" s="185" t="s">
        <v>1133</v>
      </c>
      <c r="F385" s="180">
        <v>0</v>
      </c>
      <c r="G385" s="180">
        <v>0</v>
      </c>
      <c r="H385" s="180">
        <v>0</v>
      </c>
      <c r="I385" s="181">
        <f>VLOOKUP($B385,'[2]A - Dwelling Stock'!$B$13:$AH$463,32,FALSE)</f>
        <v>0</v>
      </c>
      <c r="J385" s="182">
        <f t="shared" si="1047"/>
        <v>0</v>
      </c>
      <c r="K385" s="180">
        <v>0</v>
      </c>
      <c r="L385" s="182">
        <f>VLOOKUP($C385,'[2]A - Dwelling Stock'!$C$13:$AH$463,32,FALSE)</f>
        <v>0</v>
      </c>
      <c r="M385" s="182">
        <f t="shared" si="1032"/>
        <v>0</v>
      </c>
      <c r="N385" s="183">
        <v>0</v>
      </c>
      <c r="O385" s="181">
        <f>VLOOKUP($B385,'[2]A - Dwelling Stock'!$B$13:$AH$463,32,FALSE)</f>
        <v>0</v>
      </c>
      <c r="P385" s="182">
        <f t="shared" si="1048"/>
        <v>0</v>
      </c>
      <c r="Q385" s="180">
        <v>0</v>
      </c>
      <c r="R385" s="182">
        <f>VLOOKUP($C385,'[2]A - Dwelling Stock'!$C$13:$AH$463,32,FALSE)</f>
        <v>0</v>
      </c>
      <c r="S385" s="182">
        <f t="shared" ref="S385:S448" si="1069">R385*Q385</f>
        <v>0</v>
      </c>
      <c r="T385" s="182">
        <f t="shared" si="1049"/>
        <v>0</v>
      </c>
      <c r="U385" s="184">
        <f t="shared" si="1050"/>
        <v>0</v>
      </c>
      <c r="V385" s="183">
        <v>0</v>
      </c>
      <c r="W385" s="182">
        <v>0</v>
      </c>
      <c r="X385" s="182">
        <f t="shared" si="1051"/>
        <v>0</v>
      </c>
      <c r="Y385" s="180">
        <v>0</v>
      </c>
      <c r="Z385" s="180">
        <v>0</v>
      </c>
      <c r="AA385" s="182">
        <f t="shared" si="1052"/>
        <v>0</v>
      </c>
      <c r="AB385" s="180">
        <v>0</v>
      </c>
      <c r="AC385" s="180">
        <v>0</v>
      </c>
      <c r="AD385" s="182">
        <f t="shared" si="1053"/>
        <v>0</v>
      </c>
      <c r="AE385" s="180">
        <v>0</v>
      </c>
      <c r="AF385" s="180">
        <v>0</v>
      </c>
      <c r="AG385" s="182">
        <f t="shared" si="1054"/>
        <v>0</v>
      </c>
      <c r="AH385" s="180">
        <v>0</v>
      </c>
      <c r="AI385" s="180">
        <v>0</v>
      </c>
      <c r="AJ385" s="182">
        <f t="shared" si="1055"/>
        <v>0</v>
      </c>
      <c r="AK385" s="180">
        <v>0</v>
      </c>
      <c r="AL385" s="180">
        <v>0</v>
      </c>
      <c r="AM385" s="182">
        <f t="shared" si="1056"/>
        <v>0</v>
      </c>
      <c r="AN385" s="180">
        <v>0</v>
      </c>
      <c r="AO385" s="180">
        <v>0</v>
      </c>
      <c r="AP385" s="182">
        <f t="shared" si="1057"/>
        <v>0</v>
      </c>
      <c r="AQ385" s="180">
        <v>0</v>
      </c>
      <c r="AR385" s="180">
        <v>0</v>
      </c>
      <c r="AS385" s="182">
        <f t="shared" si="1058"/>
        <v>0</v>
      </c>
      <c r="AT385" s="180">
        <v>0</v>
      </c>
      <c r="AU385" s="180">
        <v>0</v>
      </c>
      <c r="AV385" s="182">
        <f t="shared" si="1059"/>
        <v>0</v>
      </c>
      <c r="AW385" s="180">
        <v>0</v>
      </c>
      <c r="AX385" s="180">
        <v>0</v>
      </c>
      <c r="AY385" s="182">
        <f t="shared" si="1060"/>
        <v>0</v>
      </c>
      <c r="AZ385" s="180">
        <v>0</v>
      </c>
      <c r="BA385" s="180">
        <v>0</v>
      </c>
      <c r="BB385" s="182">
        <f t="shared" si="1061"/>
        <v>0</v>
      </c>
      <c r="BC385" s="180">
        <v>0</v>
      </c>
      <c r="BD385" s="180">
        <v>0</v>
      </c>
      <c r="BE385" s="182">
        <f t="shared" si="1062"/>
        <v>0</v>
      </c>
      <c r="BF385" s="180">
        <v>0</v>
      </c>
      <c r="BG385" s="180">
        <v>0</v>
      </c>
      <c r="BH385" s="182">
        <f t="shared" si="1063"/>
        <v>0</v>
      </c>
      <c r="BI385" s="180">
        <v>0</v>
      </c>
      <c r="BJ385" s="180">
        <v>0</v>
      </c>
      <c r="BK385" s="182">
        <f t="shared" si="1064"/>
        <v>0</v>
      </c>
      <c r="BL385" s="180">
        <v>0</v>
      </c>
      <c r="BM385" s="180">
        <f t="shared" si="1065"/>
        <v>0</v>
      </c>
      <c r="BN385" s="182">
        <f t="shared" si="1066"/>
        <v>0</v>
      </c>
      <c r="BO385" s="180">
        <v>0</v>
      </c>
      <c r="BP385" s="180">
        <f t="shared" si="1067"/>
        <v>0</v>
      </c>
      <c r="BQ385" s="182">
        <f t="shared" si="1068"/>
        <v>0</v>
      </c>
      <c r="BR385" s="180">
        <v>0</v>
      </c>
      <c r="BS385" s="180">
        <v>0</v>
      </c>
      <c r="BT385" s="180">
        <v>0</v>
      </c>
      <c r="BU385" s="180">
        <v>0</v>
      </c>
      <c r="BV385" s="180">
        <v>0</v>
      </c>
      <c r="BW385" s="180">
        <v>0</v>
      </c>
      <c r="BX385" s="180">
        <v>0</v>
      </c>
      <c r="BY385" s="180">
        <v>0</v>
      </c>
      <c r="BZ385" s="180">
        <v>0</v>
      </c>
      <c r="CA385" s="180">
        <v>0</v>
      </c>
    </row>
    <row r="386" spans="2:79" x14ac:dyDescent="0.2">
      <c r="B386" s="185" t="s">
        <v>1134</v>
      </c>
      <c r="C386" s="185" t="s">
        <v>1135</v>
      </c>
      <c r="D386" s="186"/>
      <c r="E386" s="185" t="s">
        <v>1136</v>
      </c>
      <c r="F386" s="180">
        <v>0</v>
      </c>
      <c r="G386" s="180">
        <v>0</v>
      </c>
      <c r="H386" s="180">
        <v>0</v>
      </c>
      <c r="I386" s="181">
        <f>VLOOKUP($B386,'[2]A - Dwelling Stock'!$B$13:$AH$463,32,FALSE)</f>
        <v>0</v>
      </c>
      <c r="J386" s="182">
        <f t="shared" si="1047"/>
        <v>0</v>
      </c>
      <c r="K386" s="180">
        <v>0</v>
      </c>
      <c r="L386" s="182">
        <f>VLOOKUP($C386,'[2]A - Dwelling Stock'!$C$13:$AH$463,32,FALSE)</f>
        <v>0</v>
      </c>
      <c r="M386" s="182">
        <f t="shared" si="1032"/>
        <v>0</v>
      </c>
      <c r="N386" s="183">
        <v>0</v>
      </c>
      <c r="O386" s="181">
        <f>VLOOKUP($B386,'[2]A - Dwelling Stock'!$B$13:$AH$463,32,FALSE)</f>
        <v>0</v>
      </c>
      <c r="P386" s="182">
        <f t="shared" si="1048"/>
        <v>0</v>
      </c>
      <c r="Q386" s="180">
        <v>0</v>
      </c>
      <c r="R386" s="182">
        <f>VLOOKUP($C386,'[2]A - Dwelling Stock'!$C$13:$AH$463,32,FALSE)</f>
        <v>0</v>
      </c>
      <c r="S386" s="182">
        <f t="shared" si="1069"/>
        <v>0</v>
      </c>
      <c r="T386" s="182">
        <f t="shared" si="1049"/>
        <v>0</v>
      </c>
      <c r="U386" s="184">
        <f t="shared" si="1050"/>
        <v>0</v>
      </c>
      <c r="V386" s="183">
        <v>0</v>
      </c>
      <c r="W386" s="182">
        <v>0</v>
      </c>
      <c r="X386" s="182">
        <f t="shared" si="1051"/>
        <v>0</v>
      </c>
      <c r="Y386" s="180">
        <v>0</v>
      </c>
      <c r="Z386" s="180">
        <v>0</v>
      </c>
      <c r="AA386" s="182">
        <f t="shared" si="1052"/>
        <v>0</v>
      </c>
      <c r="AB386" s="180">
        <v>0</v>
      </c>
      <c r="AC386" s="180">
        <v>0</v>
      </c>
      <c r="AD386" s="182">
        <f t="shared" si="1053"/>
        <v>0</v>
      </c>
      <c r="AE386" s="180">
        <v>0</v>
      </c>
      <c r="AF386" s="180">
        <v>0</v>
      </c>
      <c r="AG386" s="182">
        <f t="shared" si="1054"/>
        <v>0</v>
      </c>
      <c r="AH386" s="180">
        <v>0</v>
      </c>
      <c r="AI386" s="180">
        <v>0</v>
      </c>
      <c r="AJ386" s="182">
        <f t="shared" si="1055"/>
        <v>0</v>
      </c>
      <c r="AK386" s="180">
        <v>0</v>
      </c>
      <c r="AL386" s="180">
        <v>0</v>
      </c>
      <c r="AM386" s="182">
        <f t="shared" si="1056"/>
        <v>0</v>
      </c>
      <c r="AN386" s="180">
        <v>0</v>
      </c>
      <c r="AO386" s="180">
        <v>0</v>
      </c>
      <c r="AP386" s="182">
        <f t="shared" si="1057"/>
        <v>0</v>
      </c>
      <c r="AQ386" s="180">
        <v>0</v>
      </c>
      <c r="AR386" s="180">
        <v>0</v>
      </c>
      <c r="AS386" s="182">
        <f t="shared" si="1058"/>
        <v>0</v>
      </c>
      <c r="AT386" s="180">
        <v>0</v>
      </c>
      <c r="AU386" s="180">
        <v>0</v>
      </c>
      <c r="AV386" s="182">
        <f t="shared" si="1059"/>
        <v>0</v>
      </c>
      <c r="AW386" s="180">
        <v>0</v>
      </c>
      <c r="AX386" s="180">
        <v>0</v>
      </c>
      <c r="AY386" s="182">
        <f t="shared" si="1060"/>
        <v>0</v>
      </c>
      <c r="AZ386" s="180">
        <v>0</v>
      </c>
      <c r="BA386" s="180">
        <v>0</v>
      </c>
      <c r="BB386" s="182">
        <f t="shared" si="1061"/>
        <v>0</v>
      </c>
      <c r="BC386" s="180">
        <v>0</v>
      </c>
      <c r="BD386" s="180">
        <v>0</v>
      </c>
      <c r="BE386" s="182">
        <f t="shared" si="1062"/>
        <v>0</v>
      </c>
      <c r="BF386" s="180">
        <v>0</v>
      </c>
      <c r="BG386" s="180">
        <v>0</v>
      </c>
      <c r="BH386" s="182">
        <f t="shared" si="1063"/>
        <v>0</v>
      </c>
      <c r="BI386" s="180">
        <v>0</v>
      </c>
      <c r="BJ386" s="180">
        <v>0</v>
      </c>
      <c r="BK386" s="182">
        <f t="shared" si="1064"/>
        <v>0</v>
      </c>
      <c r="BL386" s="180">
        <v>0</v>
      </c>
      <c r="BM386" s="180">
        <f t="shared" si="1065"/>
        <v>0</v>
      </c>
      <c r="BN386" s="182">
        <f t="shared" si="1066"/>
        <v>0</v>
      </c>
      <c r="BO386" s="180">
        <v>0</v>
      </c>
      <c r="BP386" s="180">
        <f t="shared" si="1067"/>
        <v>0</v>
      </c>
      <c r="BQ386" s="182">
        <f t="shared" si="1068"/>
        <v>0</v>
      </c>
      <c r="BR386" s="180">
        <v>0</v>
      </c>
      <c r="BS386" s="180">
        <v>0</v>
      </c>
      <c r="BT386" s="180">
        <v>0</v>
      </c>
      <c r="BU386" s="180">
        <v>0</v>
      </c>
      <c r="BV386" s="180">
        <v>0</v>
      </c>
      <c r="BW386" s="180">
        <v>0</v>
      </c>
      <c r="BX386" s="180">
        <v>0</v>
      </c>
      <c r="BY386" s="180">
        <v>0</v>
      </c>
      <c r="BZ386" s="180">
        <v>0</v>
      </c>
      <c r="CA386" s="180">
        <v>0</v>
      </c>
    </row>
    <row r="387" spans="2:79" x14ac:dyDescent="0.2">
      <c r="B387" s="185" t="s">
        <v>1137</v>
      </c>
      <c r="C387" s="185" t="s">
        <v>1138</v>
      </c>
      <c r="D387" s="186"/>
      <c r="E387" s="185" t="s">
        <v>1139</v>
      </c>
      <c r="F387" s="180">
        <v>0</v>
      </c>
      <c r="G387" s="180">
        <v>0</v>
      </c>
      <c r="H387" s="180">
        <v>0</v>
      </c>
      <c r="I387" s="181">
        <f>VLOOKUP($B387,'[2]A - Dwelling Stock'!$B$13:$AH$463,32,FALSE)</f>
        <v>0</v>
      </c>
      <c r="J387" s="182">
        <f t="shared" si="1047"/>
        <v>0</v>
      </c>
      <c r="K387" s="180">
        <v>0</v>
      </c>
      <c r="L387" s="182">
        <f>VLOOKUP($C387,'[2]A - Dwelling Stock'!$C$13:$AH$463,32,FALSE)</f>
        <v>0</v>
      </c>
      <c r="M387" s="182">
        <f t="shared" si="1032"/>
        <v>0</v>
      </c>
      <c r="N387" s="183">
        <v>0</v>
      </c>
      <c r="O387" s="181">
        <f>VLOOKUP($B387,'[2]A - Dwelling Stock'!$B$13:$AH$463,32,FALSE)</f>
        <v>0</v>
      </c>
      <c r="P387" s="182">
        <f t="shared" si="1048"/>
        <v>0</v>
      </c>
      <c r="Q387" s="180">
        <v>0</v>
      </c>
      <c r="R387" s="182">
        <f>VLOOKUP($C387,'[2]A - Dwelling Stock'!$C$13:$AH$463,32,FALSE)</f>
        <v>0</v>
      </c>
      <c r="S387" s="182">
        <f t="shared" si="1069"/>
        <v>0</v>
      </c>
      <c r="T387" s="182">
        <f t="shared" si="1049"/>
        <v>0</v>
      </c>
      <c r="U387" s="184">
        <f t="shared" si="1050"/>
        <v>0</v>
      </c>
      <c r="V387" s="183">
        <v>0</v>
      </c>
      <c r="W387" s="182">
        <v>0</v>
      </c>
      <c r="X387" s="182">
        <f t="shared" si="1051"/>
        <v>0</v>
      </c>
      <c r="Y387" s="180">
        <v>0</v>
      </c>
      <c r="Z387" s="180">
        <v>0</v>
      </c>
      <c r="AA387" s="182">
        <f t="shared" si="1052"/>
        <v>0</v>
      </c>
      <c r="AB387" s="180">
        <v>0</v>
      </c>
      <c r="AC387" s="180">
        <v>0</v>
      </c>
      <c r="AD387" s="182">
        <f t="shared" si="1053"/>
        <v>0</v>
      </c>
      <c r="AE387" s="180">
        <v>0</v>
      </c>
      <c r="AF387" s="180">
        <v>0</v>
      </c>
      <c r="AG387" s="182">
        <f t="shared" si="1054"/>
        <v>0</v>
      </c>
      <c r="AH387" s="180">
        <v>0</v>
      </c>
      <c r="AI387" s="180">
        <v>0</v>
      </c>
      <c r="AJ387" s="182">
        <f t="shared" si="1055"/>
        <v>0</v>
      </c>
      <c r="AK387" s="180">
        <v>0</v>
      </c>
      <c r="AL387" s="180">
        <v>0</v>
      </c>
      <c r="AM387" s="182">
        <f t="shared" si="1056"/>
        <v>0</v>
      </c>
      <c r="AN387" s="180">
        <v>0</v>
      </c>
      <c r="AO387" s="180">
        <v>0</v>
      </c>
      <c r="AP387" s="182">
        <f t="shared" si="1057"/>
        <v>0</v>
      </c>
      <c r="AQ387" s="180">
        <v>0</v>
      </c>
      <c r="AR387" s="180">
        <v>0</v>
      </c>
      <c r="AS387" s="182">
        <f t="shared" si="1058"/>
        <v>0</v>
      </c>
      <c r="AT387" s="180">
        <v>0</v>
      </c>
      <c r="AU387" s="180">
        <v>0</v>
      </c>
      <c r="AV387" s="182">
        <f t="shared" si="1059"/>
        <v>0</v>
      </c>
      <c r="AW387" s="180">
        <v>0</v>
      </c>
      <c r="AX387" s="180">
        <v>0</v>
      </c>
      <c r="AY387" s="182">
        <f t="shared" si="1060"/>
        <v>0</v>
      </c>
      <c r="AZ387" s="180">
        <v>0</v>
      </c>
      <c r="BA387" s="180">
        <v>0</v>
      </c>
      <c r="BB387" s="182">
        <f t="shared" si="1061"/>
        <v>0</v>
      </c>
      <c r="BC387" s="180">
        <v>0</v>
      </c>
      <c r="BD387" s="180">
        <v>0</v>
      </c>
      <c r="BE387" s="182">
        <f t="shared" si="1062"/>
        <v>0</v>
      </c>
      <c r="BF387" s="180">
        <v>0</v>
      </c>
      <c r="BG387" s="180">
        <v>0</v>
      </c>
      <c r="BH387" s="182">
        <f t="shared" si="1063"/>
        <v>0</v>
      </c>
      <c r="BI387" s="180">
        <v>0</v>
      </c>
      <c r="BJ387" s="180">
        <v>0</v>
      </c>
      <c r="BK387" s="182">
        <f t="shared" si="1064"/>
        <v>0</v>
      </c>
      <c r="BL387" s="180">
        <v>0</v>
      </c>
      <c r="BM387" s="180">
        <f t="shared" si="1065"/>
        <v>0</v>
      </c>
      <c r="BN387" s="182">
        <f t="shared" si="1066"/>
        <v>0</v>
      </c>
      <c r="BO387" s="180">
        <v>0</v>
      </c>
      <c r="BP387" s="180">
        <f t="shared" si="1067"/>
        <v>0</v>
      </c>
      <c r="BQ387" s="182">
        <f t="shared" si="1068"/>
        <v>0</v>
      </c>
      <c r="BR387" s="180">
        <v>0</v>
      </c>
      <c r="BS387" s="180">
        <v>0</v>
      </c>
      <c r="BT387" s="180">
        <v>0</v>
      </c>
      <c r="BU387" s="180">
        <v>0</v>
      </c>
      <c r="BV387" s="180">
        <v>0</v>
      </c>
      <c r="BW387" s="180">
        <v>0</v>
      </c>
      <c r="BX387" s="180">
        <v>0</v>
      </c>
      <c r="BY387" s="180">
        <v>0</v>
      </c>
      <c r="BZ387" s="180">
        <v>0</v>
      </c>
      <c r="CA387" s="180">
        <v>0</v>
      </c>
    </row>
    <row r="388" spans="2:79" x14ac:dyDescent="0.2">
      <c r="B388" s="185"/>
      <c r="C388" s="185"/>
      <c r="D388" s="186"/>
      <c r="E388" s="185"/>
      <c r="F388" s="180"/>
      <c r="G388" s="180"/>
      <c r="H388" s="180"/>
      <c r="I388" s="181"/>
      <c r="J388" s="182"/>
      <c r="K388" s="180"/>
      <c r="L388" s="182"/>
      <c r="M388" s="182">
        <f t="shared" si="1032"/>
        <v>0</v>
      </c>
      <c r="N388" s="183"/>
      <c r="O388" s="181"/>
      <c r="P388" s="182"/>
      <c r="Q388" s="180"/>
      <c r="R388" s="182"/>
      <c r="S388" s="182">
        <f t="shared" si="1069"/>
        <v>0</v>
      </c>
      <c r="T388" s="182"/>
      <c r="U388" s="182"/>
      <c r="V388" s="183"/>
      <c r="W388" s="182"/>
      <c r="X388" s="182"/>
      <c r="Y388" s="180"/>
      <c r="Z388" s="180"/>
      <c r="AA388" s="182"/>
      <c r="AB388" s="180"/>
      <c r="AC388" s="180"/>
      <c r="AD388" s="182"/>
      <c r="AE388" s="180"/>
      <c r="AF388" s="180"/>
      <c r="AG388" s="182"/>
      <c r="AH388" s="180"/>
      <c r="AI388" s="180"/>
      <c r="AJ388" s="182"/>
      <c r="AK388" s="180"/>
      <c r="AL388" s="180"/>
      <c r="AM388" s="182"/>
      <c r="AN388" s="180"/>
      <c r="AO388" s="180"/>
      <c r="AP388" s="182"/>
      <c r="AQ388" s="180"/>
      <c r="AR388" s="180"/>
      <c r="AS388" s="182"/>
      <c r="AT388" s="180"/>
      <c r="AU388" s="180"/>
      <c r="AV388" s="182"/>
      <c r="AW388" s="180"/>
      <c r="AX388" s="180"/>
      <c r="AY388" s="182"/>
      <c r="AZ388" s="180"/>
      <c r="BA388" s="180"/>
      <c r="BB388" s="182"/>
      <c r="BC388" s="180"/>
      <c r="BD388" s="180"/>
      <c r="BE388" s="182"/>
      <c r="BF388" s="180"/>
      <c r="BG388" s="180"/>
      <c r="BH388" s="182"/>
      <c r="BI388" s="180"/>
      <c r="BJ388" s="180"/>
      <c r="BK388" s="182"/>
      <c r="BL388" s="180"/>
      <c r="BM388" s="180"/>
      <c r="BN388" s="182"/>
      <c r="BO388" s="180"/>
      <c r="BP388" s="180"/>
      <c r="BQ388" s="182"/>
      <c r="BR388" s="234"/>
      <c r="BS388" s="234"/>
      <c r="BT388" s="180"/>
      <c r="BU388" s="180"/>
      <c r="BV388" s="234"/>
      <c r="BW388" s="234"/>
      <c r="BX388" s="234"/>
      <c r="BY388" s="180"/>
      <c r="BZ388" s="235"/>
      <c r="CA388" s="236"/>
    </row>
    <row r="389" spans="2:79" x14ac:dyDescent="0.2">
      <c r="B389" s="185"/>
      <c r="C389" s="185" t="s">
        <v>1140</v>
      </c>
      <c r="D389" s="186" t="s">
        <v>281</v>
      </c>
      <c r="E389" s="185"/>
      <c r="F389" s="224"/>
      <c r="G389" s="224"/>
      <c r="H389" s="224"/>
      <c r="I389" s="181"/>
      <c r="J389" s="182"/>
      <c r="K389" s="224"/>
      <c r="L389" s="182"/>
      <c r="M389" s="182">
        <f t="shared" si="1032"/>
        <v>0</v>
      </c>
      <c r="N389" s="237"/>
      <c r="O389" s="224"/>
      <c r="P389" s="224"/>
      <c r="Q389" s="224"/>
      <c r="R389" s="224"/>
      <c r="S389" s="224"/>
      <c r="T389" s="224"/>
      <c r="U389" s="224"/>
      <c r="V389" s="237"/>
      <c r="W389" s="182"/>
      <c r="X389" s="182"/>
      <c r="Y389" s="224"/>
      <c r="Z389" s="224"/>
      <c r="AA389" s="182"/>
      <c r="AB389" s="224"/>
      <c r="AC389" s="224"/>
      <c r="AD389" s="182"/>
      <c r="AE389" s="224"/>
      <c r="AF389" s="224"/>
      <c r="AG389" s="182"/>
      <c r="AH389" s="224"/>
      <c r="AI389" s="224"/>
      <c r="AJ389" s="182"/>
      <c r="AK389" s="224"/>
      <c r="AL389" s="224"/>
      <c r="AM389" s="182"/>
      <c r="AN389" s="224"/>
      <c r="AO389" s="224"/>
      <c r="AP389" s="182"/>
      <c r="AQ389" s="224"/>
      <c r="AR389" s="224"/>
      <c r="AS389" s="182"/>
      <c r="AT389" s="224"/>
      <c r="AU389" s="224"/>
      <c r="AV389" s="182"/>
      <c r="AW389" s="224"/>
      <c r="AX389" s="224"/>
      <c r="AY389" s="182"/>
      <c r="AZ389" s="224"/>
      <c r="BA389" s="224"/>
      <c r="BB389" s="182"/>
      <c r="BC389" s="224"/>
      <c r="BD389" s="224"/>
      <c r="BE389" s="182"/>
      <c r="BF389" s="224"/>
      <c r="BG389" s="224"/>
      <c r="BH389" s="182"/>
      <c r="BI389" s="224"/>
      <c r="BJ389" s="224"/>
      <c r="BK389" s="182"/>
      <c r="BL389" s="224"/>
      <c r="BM389" s="224"/>
      <c r="BN389" s="182"/>
      <c r="BO389" s="224"/>
      <c r="BP389" s="224"/>
      <c r="BQ389" s="182"/>
      <c r="BR389" s="238"/>
      <c r="BS389" s="238"/>
      <c r="BT389" s="224"/>
      <c r="BU389" s="224"/>
      <c r="BV389" s="238"/>
      <c r="BW389" s="238"/>
      <c r="BX389" s="238"/>
      <c r="BY389" s="224"/>
      <c r="BZ389" s="239"/>
      <c r="CA389" s="240"/>
    </row>
    <row r="390" spans="2:79" x14ac:dyDescent="0.2">
      <c r="B390" s="185" t="s">
        <v>1141</v>
      </c>
      <c r="C390" s="185" t="s">
        <v>1142</v>
      </c>
      <c r="D390" s="186"/>
      <c r="E390" s="185" t="s">
        <v>1143</v>
      </c>
      <c r="F390" s="224"/>
      <c r="G390" s="224"/>
      <c r="H390" s="224"/>
      <c r="I390" s="181"/>
      <c r="J390" s="182"/>
      <c r="K390" s="224"/>
      <c r="L390" s="182"/>
      <c r="M390" s="182">
        <f t="shared" si="1032"/>
        <v>0</v>
      </c>
      <c r="N390" s="237"/>
      <c r="O390" s="224"/>
      <c r="P390" s="224"/>
      <c r="Q390" s="224"/>
      <c r="R390" s="224"/>
      <c r="S390" s="224"/>
      <c r="T390" s="224"/>
      <c r="U390" s="224"/>
      <c r="V390" s="237"/>
      <c r="W390" s="182"/>
      <c r="X390" s="182"/>
      <c r="Y390" s="224"/>
      <c r="Z390" s="224"/>
      <c r="AA390" s="182"/>
      <c r="AB390" s="224"/>
      <c r="AC390" s="224"/>
      <c r="AD390" s="182"/>
      <c r="AE390" s="224"/>
      <c r="AF390" s="224"/>
      <c r="AG390" s="182"/>
      <c r="AH390" s="224"/>
      <c r="AI390" s="224"/>
      <c r="AJ390" s="182"/>
      <c r="AK390" s="224"/>
      <c r="AL390" s="224"/>
      <c r="AM390" s="182"/>
      <c r="AN390" s="224"/>
      <c r="AO390" s="224"/>
      <c r="AP390" s="182"/>
      <c r="AQ390" s="224"/>
      <c r="AR390" s="224"/>
      <c r="AS390" s="182"/>
      <c r="AT390" s="224"/>
      <c r="AU390" s="224"/>
      <c r="AV390" s="182"/>
      <c r="AW390" s="224"/>
      <c r="AX390" s="224"/>
      <c r="AY390" s="182"/>
      <c r="AZ390" s="224"/>
      <c r="BA390" s="224"/>
      <c r="BB390" s="182"/>
      <c r="BC390" s="224"/>
      <c r="BD390" s="224"/>
      <c r="BE390" s="182"/>
      <c r="BF390" s="224"/>
      <c r="BG390" s="224"/>
      <c r="BH390" s="182"/>
      <c r="BI390" s="224"/>
      <c r="BJ390" s="224"/>
      <c r="BK390" s="182"/>
      <c r="BL390" s="224"/>
      <c r="BM390" s="224"/>
      <c r="BN390" s="182"/>
      <c r="BO390" s="224"/>
      <c r="BP390" s="224"/>
      <c r="BQ390" s="182"/>
      <c r="BR390" s="238"/>
      <c r="BS390" s="238"/>
      <c r="BT390" s="224"/>
      <c r="BU390" s="224"/>
      <c r="BV390" s="238"/>
      <c r="BW390" s="238"/>
      <c r="BX390" s="238"/>
      <c r="BY390" s="224"/>
      <c r="BZ390" s="239"/>
      <c r="CA390" s="240"/>
    </row>
    <row r="391" spans="2:79" x14ac:dyDescent="0.2">
      <c r="B391" s="185" t="s">
        <v>1144</v>
      </c>
      <c r="C391" s="185" t="s">
        <v>1145</v>
      </c>
      <c r="D391" s="186"/>
      <c r="E391" s="185" t="s">
        <v>1146</v>
      </c>
      <c r="F391" s="224"/>
      <c r="G391" s="224"/>
      <c r="H391" s="224"/>
      <c r="I391" s="181"/>
      <c r="J391" s="182"/>
      <c r="K391" s="224"/>
      <c r="L391" s="182"/>
      <c r="M391" s="182">
        <f t="shared" si="1032"/>
        <v>0</v>
      </c>
      <c r="N391" s="237"/>
      <c r="O391" s="224"/>
      <c r="P391" s="224"/>
      <c r="Q391" s="224"/>
      <c r="R391" s="224"/>
      <c r="S391" s="224"/>
      <c r="T391" s="224"/>
      <c r="U391" s="224"/>
      <c r="V391" s="237"/>
      <c r="W391" s="182"/>
      <c r="X391" s="182"/>
      <c r="Y391" s="224"/>
      <c r="Z391" s="224"/>
      <c r="AA391" s="182"/>
      <c r="AB391" s="224"/>
      <c r="AC391" s="224"/>
      <c r="AD391" s="182"/>
      <c r="AE391" s="224"/>
      <c r="AF391" s="224"/>
      <c r="AG391" s="182"/>
      <c r="AH391" s="224"/>
      <c r="AI391" s="224"/>
      <c r="AJ391" s="182"/>
      <c r="AK391" s="224"/>
      <c r="AL391" s="224"/>
      <c r="AM391" s="182"/>
      <c r="AN391" s="224"/>
      <c r="AO391" s="224"/>
      <c r="AP391" s="182"/>
      <c r="AQ391" s="224"/>
      <c r="AR391" s="224"/>
      <c r="AS391" s="182"/>
      <c r="AT391" s="224"/>
      <c r="AU391" s="224"/>
      <c r="AV391" s="182"/>
      <c r="AW391" s="224"/>
      <c r="AX391" s="224"/>
      <c r="AY391" s="182"/>
      <c r="AZ391" s="224"/>
      <c r="BA391" s="224"/>
      <c r="BB391" s="182"/>
      <c r="BC391" s="224"/>
      <c r="BD391" s="224"/>
      <c r="BE391" s="182"/>
      <c r="BF391" s="224"/>
      <c r="BG391" s="224"/>
      <c r="BH391" s="182"/>
      <c r="BI391" s="224"/>
      <c r="BJ391" s="224"/>
      <c r="BK391" s="182"/>
      <c r="BL391" s="224"/>
      <c r="BM391" s="224"/>
      <c r="BN391" s="182"/>
      <c r="BO391" s="224"/>
      <c r="BP391" s="224"/>
      <c r="BQ391" s="182"/>
      <c r="BR391" s="238"/>
      <c r="BS391" s="238"/>
      <c r="BT391" s="224"/>
      <c r="BU391" s="224"/>
      <c r="BV391" s="238"/>
      <c r="BW391" s="238"/>
      <c r="BX391" s="238"/>
      <c r="BY391" s="224"/>
      <c r="BZ391" s="239"/>
      <c r="CA391" s="240"/>
    </row>
    <row r="392" spans="2:79" x14ac:dyDescent="0.2">
      <c r="B392" s="185" t="s">
        <v>1147</v>
      </c>
      <c r="C392" s="185" t="s">
        <v>1148</v>
      </c>
      <c r="D392" s="186"/>
      <c r="E392" s="185" t="s">
        <v>1149</v>
      </c>
      <c r="F392" s="224"/>
      <c r="G392" s="224"/>
      <c r="H392" s="224"/>
      <c r="I392" s="181"/>
      <c r="J392" s="182"/>
      <c r="K392" s="224"/>
      <c r="L392" s="182"/>
      <c r="M392" s="182">
        <f t="shared" si="1032"/>
        <v>0</v>
      </c>
      <c r="N392" s="237"/>
      <c r="O392" s="224"/>
      <c r="P392" s="224"/>
      <c r="Q392" s="224"/>
      <c r="R392" s="224"/>
      <c r="S392" s="224"/>
      <c r="T392" s="224"/>
      <c r="U392" s="224"/>
      <c r="V392" s="237"/>
      <c r="W392" s="182"/>
      <c r="X392" s="182"/>
      <c r="Y392" s="224"/>
      <c r="Z392" s="224"/>
      <c r="AA392" s="182"/>
      <c r="AB392" s="224"/>
      <c r="AC392" s="224"/>
      <c r="AD392" s="182"/>
      <c r="AE392" s="224"/>
      <c r="AF392" s="224"/>
      <c r="AG392" s="182"/>
      <c r="AH392" s="224"/>
      <c r="AI392" s="224"/>
      <c r="AJ392" s="182"/>
      <c r="AK392" s="224"/>
      <c r="AL392" s="224"/>
      <c r="AM392" s="182"/>
      <c r="AN392" s="224"/>
      <c r="AO392" s="224"/>
      <c r="AP392" s="182"/>
      <c r="AQ392" s="224"/>
      <c r="AR392" s="224"/>
      <c r="AS392" s="182"/>
      <c r="AT392" s="224"/>
      <c r="AU392" s="224"/>
      <c r="AV392" s="182"/>
      <c r="AW392" s="224"/>
      <c r="AX392" s="224"/>
      <c r="AY392" s="182"/>
      <c r="AZ392" s="224"/>
      <c r="BA392" s="224"/>
      <c r="BB392" s="182"/>
      <c r="BC392" s="224"/>
      <c r="BD392" s="224"/>
      <c r="BE392" s="182"/>
      <c r="BF392" s="224"/>
      <c r="BG392" s="224"/>
      <c r="BH392" s="182"/>
      <c r="BI392" s="224"/>
      <c r="BJ392" s="224"/>
      <c r="BK392" s="182"/>
      <c r="BL392" s="224"/>
      <c r="BM392" s="224"/>
      <c r="BN392" s="182"/>
      <c r="BO392" s="224"/>
      <c r="BP392" s="224"/>
      <c r="BQ392" s="182"/>
      <c r="BR392" s="238"/>
      <c r="BS392" s="238"/>
      <c r="BT392" s="224"/>
      <c r="BU392" s="224"/>
      <c r="BV392" s="238"/>
      <c r="BW392" s="238"/>
      <c r="BX392" s="238"/>
      <c r="BY392" s="224"/>
      <c r="BZ392" s="239"/>
      <c r="CA392" s="240"/>
    </row>
    <row r="393" spans="2:79" x14ac:dyDescent="0.2">
      <c r="B393" s="185" t="s">
        <v>1150</v>
      </c>
      <c r="C393" s="185" t="s">
        <v>1151</v>
      </c>
      <c r="D393" s="186"/>
      <c r="E393" s="185" t="s">
        <v>1152</v>
      </c>
      <c r="F393" s="224"/>
      <c r="G393" s="224"/>
      <c r="H393" s="224"/>
      <c r="I393" s="181"/>
      <c r="J393" s="182"/>
      <c r="K393" s="224"/>
      <c r="L393" s="182"/>
      <c r="M393" s="182">
        <f t="shared" si="1032"/>
        <v>0</v>
      </c>
      <c r="N393" s="237"/>
      <c r="O393" s="224"/>
      <c r="P393" s="224"/>
      <c r="Q393" s="224"/>
      <c r="R393" s="224"/>
      <c r="S393" s="224"/>
      <c r="T393" s="224"/>
      <c r="U393" s="224"/>
      <c r="V393" s="237"/>
      <c r="W393" s="182"/>
      <c r="X393" s="182"/>
      <c r="Y393" s="224"/>
      <c r="Z393" s="224"/>
      <c r="AA393" s="182"/>
      <c r="AB393" s="224"/>
      <c r="AC393" s="224"/>
      <c r="AD393" s="182"/>
      <c r="AE393" s="224"/>
      <c r="AF393" s="224"/>
      <c r="AG393" s="182"/>
      <c r="AH393" s="224"/>
      <c r="AI393" s="224"/>
      <c r="AJ393" s="182"/>
      <c r="AK393" s="224"/>
      <c r="AL393" s="224"/>
      <c r="AM393" s="182"/>
      <c r="AN393" s="224"/>
      <c r="AO393" s="224"/>
      <c r="AP393" s="182"/>
      <c r="AQ393" s="224"/>
      <c r="AR393" s="224"/>
      <c r="AS393" s="182"/>
      <c r="AT393" s="224"/>
      <c r="AU393" s="224"/>
      <c r="AV393" s="182"/>
      <c r="AW393" s="224"/>
      <c r="AX393" s="224"/>
      <c r="AY393" s="182"/>
      <c r="AZ393" s="224"/>
      <c r="BA393" s="224"/>
      <c r="BB393" s="182"/>
      <c r="BC393" s="224"/>
      <c r="BD393" s="224"/>
      <c r="BE393" s="182"/>
      <c r="BF393" s="224"/>
      <c r="BG393" s="224"/>
      <c r="BH393" s="182"/>
      <c r="BI393" s="224"/>
      <c r="BJ393" s="224"/>
      <c r="BK393" s="182"/>
      <c r="BL393" s="224"/>
      <c r="BM393" s="224"/>
      <c r="BN393" s="182"/>
      <c r="BO393" s="224"/>
      <c r="BP393" s="224"/>
      <c r="BQ393" s="182"/>
      <c r="BR393" s="238"/>
      <c r="BS393" s="238"/>
      <c r="BT393" s="224"/>
      <c r="BU393" s="224"/>
      <c r="BV393" s="238"/>
      <c r="BW393" s="238"/>
      <c r="BX393" s="238"/>
      <c r="BY393" s="224"/>
      <c r="BZ393" s="239"/>
      <c r="CA393" s="240"/>
    </row>
    <row r="394" spans="2:79" x14ac:dyDescent="0.2">
      <c r="B394" s="185" t="s">
        <v>1153</v>
      </c>
      <c r="C394" s="185" t="s">
        <v>1154</v>
      </c>
      <c r="D394" s="186"/>
      <c r="E394" s="185" t="s">
        <v>1155</v>
      </c>
      <c r="F394" s="224"/>
      <c r="G394" s="224"/>
      <c r="H394" s="224"/>
      <c r="I394" s="181"/>
      <c r="J394" s="182"/>
      <c r="K394" s="224"/>
      <c r="L394" s="182"/>
      <c r="M394" s="182">
        <f t="shared" si="1032"/>
        <v>0</v>
      </c>
      <c r="N394" s="237"/>
      <c r="O394" s="224"/>
      <c r="P394" s="224"/>
      <c r="Q394" s="224"/>
      <c r="R394" s="224"/>
      <c r="S394" s="224"/>
      <c r="T394" s="224"/>
      <c r="U394" s="224"/>
      <c r="V394" s="237"/>
      <c r="W394" s="182"/>
      <c r="X394" s="182"/>
      <c r="Y394" s="224"/>
      <c r="Z394" s="224"/>
      <c r="AA394" s="182"/>
      <c r="AB394" s="224"/>
      <c r="AC394" s="224"/>
      <c r="AD394" s="182"/>
      <c r="AE394" s="224"/>
      <c r="AF394" s="224"/>
      <c r="AG394" s="182"/>
      <c r="AH394" s="224"/>
      <c r="AI394" s="224"/>
      <c r="AJ394" s="182"/>
      <c r="AK394" s="224"/>
      <c r="AL394" s="224"/>
      <c r="AM394" s="182"/>
      <c r="AN394" s="224"/>
      <c r="AO394" s="224"/>
      <c r="AP394" s="182"/>
      <c r="AQ394" s="224"/>
      <c r="AR394" s="224"/>
      <c r="AS394" s="182"/>
      <c r="AT394" s="224"/>
      <c r="AU394" s="224"/>
      <c r="AV394" s="182"/>
      <c r="AW394" s="224"/>
      <c r="AX394" s="224"/>
      <c r="AY394" s="182"/>
      <c r="AZ394" s="224"/>
      <c r="BA394" s="224"/>
      <c r="BB394" s="182"/>
      <c r="BC394" s="224"/>
      <c r="BD394" s="224"/>
      <c r="BE394" s="182"/>
      <c r="BF394" s="224"/>
      <c r="BG394" s="224"/>
      <c r="BH394" s="182"/>
      <c r="BI394" s="224"/>
      <c r="BJ394" s="224"/>
      <c r="BK394" s="182"/>
      <c r="BL394" s="224"/>
      <c r="BM394" s="224"/>
      <c r="BN394" s="182"/>
      <c r="BO394" s="224"/>
      <c r="BP394" s="224"/>
      <c r="BQ394" s="182"/>
      <c r="BR394" s="238"/>
      <c r="BS394" s="238"/>
      <c r="BT394" s="224"/>
      <c r="BU394" s="224"/>
      <c r="BV394" s="238"/>
      <c r="BW394" s="238"/>
      <c r="BX394" s="238"/>
      <c r="BY394" s="224"/>
      <c r="BZ394" s="239"/>
      <c r="CA394" s="240"/>
    </row>
    <row r="395" spans="2:79" x14ac:dyDescent="0.2">
      <c r="F395" s="180"/>
      <c r="G395" s="180"/>
      <c r="H395" s="180"/>
      <c r="I395" s="181"/>
      <c r="J395" s="182"/>
      <c r="K395" s="180"/>
      <c r="L395" s="182"/>
      <c r="M395" s="182">
        <f t="shared" si="1032"/>
        <v>0</v>
      </c>
      <c r="N395" s="183"/>
      <c r="O395" s="181"/>
      <c r="P395" s="182"/>
      <c r="Q395" s="180"/>
      <c r="R395" s="182"/>
      <c r="S395" s="182">
        <f t="shared" si="1069"/>
        <v>0</v>
      </c>
      <c r="T395" s="182"/>
      <c r="U395" s="182"/>
      <c r="V395" s="183"/>
      <c r="W395" s="182"/>
      <c r="X395" s="182"/>
      <c r="Y395" s="180"/>
      <c r="Z395" s="180"/>
      <c r="AA395" s="182"/>
      <c r="AB395" s="180"/>
      <c r="AC395" s="180"/>
      <c r="AD395" s="182"/>
      <c r="AE395" s="180"/>
      <c r="AF395" s="180"/>
      <c r="AG395" s="182"/>
      <c r="AH395" s="180"/>
      <c r="AI395" s="180"/>
      <c r="AJ395" s="182"/>
      <c r="AK395" s="180"/>
      <c r="AL395" s="180"/>
      <c r="AM395" s="182"/>
      <c r="AN395" s="180"/>
      <c r="AO395" s="180"/>
      <c r="AP395" s="182"/>
      <c r="AQ395" s="180"/>
      <c r="AR395" s="180"/>
      <c r="AS395" s="182"/>
      <c r="AT395" s="180"/>
      <c r="AU395" s="180"/>
      <c r="AV395" s="182"/>
      <c r="AW395" s="180"/>
      <c r="AX395" s="180"/>
      <c r="AY395" s="182"/>
      <c r="AZ395" s="180"/>
      <c r="BA395" s="180"/>
      <c r="BB395" s="182"/>
      <c r="BC395" s="180"/>
      <c r="BD395" s="180"/>
      <c r="BE395" s="182"/>
      <c r="BF395" s="180"/>
      <c r="BG395" s="180"/>
      <c r="BH395" s="182"/>
      <c r="BI395" s="180"/>
      <c r="BJ395" s="180"/>
      <c r="BK395" s="182"/>
      <c r="BL395" s="180"/>
      <c r="BM395" s="180"/>
      <c r="BN395" s="182"/>
      <c r="BO395" s="180"/>
      <c r="BP395" s="180"/>
      <c r="BQ395" s="182"/>
      <c r="BR395" s="234"/>
      <c r="BS395" s="234"/>
      <c r="BT395" s="180"/>
      <c r="BU395" s="180"/>
      <c r="BV395" s="234"/>
      <c r="BW395" s="234"/>
      <c r="BX395" s="234"/>
      <c r="BY395" s="180"/>
      <c r="BZ395" s="235"/>
      <c r="CA395" s="236"/>
    </row>
    <row r="396" spans="2:79" s="203" customFormat="1" x14ac:dyDescent="0.2">
      <c r="B396" s="204"/>
      <c r="C396" s="204" t="s">
        <v>1156</v>
      </c>
      <c r="D396" s="205" t="s">
        <v>1157</v>
      </c>
      <c r="E396" s="204"/>
      <c r="F396" s="206" t="e">
        <v>#N/A</v>
      </c>
      <c r="G396" s="206" t="e">
        <v>#N/A</v>
      </c>
      <c r="H396" s="206" t="e">
        <v>#N/A</v>
      </c>
      <c r="I396" s="207">
        <f>VLOOKUP($C396,'[2]A - Dwelling Stock'!$C$13:$AH$463,31,FALSE)</f>
        <v>9797</v>
      </c>
      <c r="J396" s="208">
        <f>SUM(J397:J401)/I396</f>
        <v>82.492022047565584</v>
      </c>
      <c r="K396" s="206" t="e">
        <v>#N/A</v>
      </c>
      <c r="L396" s="195">
        <f>VLOOKUP($C396,'[2]A - Dwelling Stock'!$C$13:$AH$463,32,FALSE)</f>
        <v>10</v>
      </c>
      <c r="M396" s="208">
        <f>SUM(M397:M401)/L396</f>
        <v>108.96</v>
      </c>
      <c r="N396" s="209" t="e">
        <v>#N/A</v>
      </c>
      <c r="O396" s="207">
        <f>VLOOKUP($C396,'[2]A - Dwelling Stock'!$C$13:$AH$463,31,FALSE)</f>
        <v>9797</v>
      </c>
      <c r="P396" s="208">
        <f>SUM(P397:P401)/O396</f>
        <v>81.2326191691334</v>
      </c>
      <c r="Q396" s="206" t="e">
        <v>#N/A</v>
      </c>
      <c r="R396" s="195">
        <f>VLOOKUP($C396,'[2]A - Dwelling Stock'!$C$13:$AH$463,32,FALSE)</f>
        <v>10</v>
      </c>
      <c r="S396" s="208">
        <f>SUM(S397:S401)/R396</f>
        <v>104.77000000000001</v>
      </c>
      <c r="T396" s="208"/>
      <c r="U396" s="208">
        <f>SUM(T397:T401)/(O396+R396)</f>
        <v>81.25661976139493</v>
      </c>
      <c r="V396" s="209" t="e">
        <v>#N/A</v>
      </c>
      <c r="W396" s="210">
        <f t="shared" ref="W396" si="1070">SUM(W397:W401)</f>
        <v>216</v>
      </c>
      <c r="X396" s="208">
        <f>SUM(X397:X401)/W396</f>
        <v>60.857685185185183</v>
      </c>
      <c r="Y396" s="206" t="e">
        <v>#N/A</v>
      </c>
      <c r="Z396" s="211">
        <f t="shared" ref="Z396" si="1071">SUM(Z397:Z401)</f>
        <v>0</v>
      </c>
      <c r="AA396" s="208">
        <v>0</v>
      </c>
      <c r="AB396" s="206" t="e">
        <v>#N/A</v>
      </c>
      <c r="AC396" s="211">
        <f t="shared" ref="AC396" si="1072">SUM(AC397:AC401)</f>
        <v>2897</v>
      </c>
      <c r="AD396" s="208">
        <f>SUM(AD397:AD401)/AC396</f>
        <v>72.097014152571631</v>
      </c>
      <c r="AE396" s="206" t="e">
        <v>#N/A</v>
      </c>
      <c r="AF396" s="211">
        <f t="shared" ref="AF396" si="1073">SUM(AF397:AF401)</f>
        <v>0</v>
      </c>
      <c r="AG396" s="208">
        <v>0</v>
      </c>
      <c r="AH396" s="206" t="e">
        <v>#N/A</v>
      </c>
      <c r="AI396" s="211">
        <f t="shared" ref="AI396" si="1074">SUM(AI397:AI401)</f>
        <v>3008</v>
      </c>
      <c r="AJ396" s="208">
        <f>SUM(AJ397:AJ401)/AI396</f>
        <v>80.934468085106388</v>
      </c>
      <c r="AK396" s="206" t="e">
        <v>#N/A</v>
      </c>
      <c r="AL396" s="211">
        <f t="shared" ref="AL396" si="1075">SUM(AL397:AL401)</f>
        <v>6</v>
      </c>
      <c r="AM396" s="208">
        <f>SUM(AM397:AM401)/AL396</f>
        <v>97.69</v>
      </c>
      <c r="AN396" s="206" t="e">
        <v>#N/A</v>
      </c>
      <c r="AO396" s="211">
        <f t="shared" ref="AO396" si="1076">SUM(AO397:AO401)</f>
        <v>3421</v>
      </c>
      <c r="AP396" s="208">
        <f>SUM(AP397:AP401)/AO396</f>
        <v>88.985919321835723</v>
      </c>
      <c r="AQ396" s="206" t="e">
        <v>#N/A</v>
      </c>
      <c r="AR396" s="211">
        <f t="shared" ref="AR396" si="1077">SUM(AR397:AR401)</f>
        <v>4</v>
      </c>
      <c r="AS396" s="208">
        <f>SUM(AS397:AS401)/AR396</f>
        <v>115.38</v>
      </c>
      <c r="AT396" s="206" t="e">
        <v>#N/A</v>
      </c>
      <c r="AU396" s="211">
        <f t="shared" ref="AU396" si="1078">SUM(AU397:AU401)</f>
        <v>226</v>
      </c>
      <c r="AV396" s="208">
        <f>SUM(AV397:AV401)/AU396</f>
        <v>97.773938053097339</v>
      </c>
      <c r="AW396" s="206" t="e">
        <v>#N/A</v>
      </c>
      <c r="AX396" s="211">
        <f t="shared" ref="AX396" si="1079">SUM(AX397:AX401)</f>
        <v>0</v>
      </c>
      <c r="AY396" s="208">
        <v>0</v>
      </c>
      <c r="AZ396" s="206" t="e">
        <v>#N/A</v>
      </c>
      <c r="BA396" s="211">
        <f t="shared" ref="BA396" si="1080">SUM(BA397:BA401)</f>
        <v>22</v>
      </c>
      <c r="BB396" s="208">
        <f>SUM(BB397:BB401)/BA396</f>
        <v>109.87999999999998</v>
      </c>
      <c r="BC396" s="206" t="e">
        <v>#N/A</v>
      </c>
      <c r="BD396" s="211">
        <f t="shared" ref="BD396" si="1081">SUM(BD397:BD401)</f>
        <v>0</v>
      </c>
      <c r="BE396" s="208">
        <v>0</v>
      </c>
      <c r="BF396" s="206" t="e">
        <v>#N/A</v>
      </c>
      <c r="BG396" s="211">
        <f t="shared" ref="BG396" si="1082">SUM(BG397:BG401)</f>
        <v>7</v>
      </c>
      <c r="BH396" s="208">
        <f>SUM(BH397:BH401)/BG396</f>
        <v>117.39</v>
      </c>
      <c r="BI396" s="206" t="e">
        <v>#N/A</v>
      </c>
      <c r="BJ396" s="211">
        <f t="shared" ref="BJ396" si="1083">SUM(BJ397:BJ401)</f>
        <v>0</v>
      </c>
      <c r="BK396" s="208">
        <v>0</v>
      </c>
      <c r="BL396" s="206" t="e">
        <v>#N/A</v>
      </c>
      <c r="BM396" s="206">
        <f>SUM(BM397:BM401)</f>
        <v>9797</v>
      </c>
      <c r="BN396" s="208">
        <f>SUM(BN397:BN401)/BM396</f>
        <v>81.2326191691334</v>
      </c>
      <c r="BO396" s="206" t="e">
        <v>#N/A</v>
      </c>
      <c r="BP396" s="206">
        <f>SUM(BP397:BP401)</f>
        <v>10</v>
      </c>
      <c r="BQ396" s="208">
        <f>SUM(BQ397:BQ401)/BP396</f>
        <v>104.77000000000001</v>
      </c>
      <c r="BR396" s="206" t="e">
        <v>#N/A</v>
      </c>
      <c r="BS396" s="206" t="e">
        <v>#N/A</v>
      </c>
      <c r="BT396" s="206" t="e">
        <v>#N/A</v>
      </c>
      <c r="BU396" s="206" t="e">
        <v>#N/A</v>
      </c>
      <c r="BV396" s="206" t="e">
        <v>#N/A</v>
      </c>
      <c r="BW396" s="206" t="e">
        <v>#N/A</v>
      </c>
      <c r="BX396" s="206" t="e">
        <v>#N/A</v>
      </c>
      <c r="BY396" s="206" t="e">
        <v>#N/A</v>
      </c>
      <c r="BZ396" s="206" t="e">
        <v>#N/A</v>
      </c>
      <c r="CA396" s="206" t="e">
        <v>#N/A</v>
      </c>
    </row>
    <row r="397" spans="2:79" x14ac:dyDescent="0.2">
      <c r="B397" s="185" t="s">
        <v>1158</v>
      </c>
      <c r="C397" s="185" t="s">
        <v>1159</v>
      </c>
      <c r="D397" s="186"/>
      <c r="E397" s="185" t="s">
        <v>1160</v>
      </c>
      <c r="F397" s="180">
        <v>0</v>
      </c>
      <c r="G397" s="180">
        <v>0</v>
      </c>
      <c r="H397" s="180">
        <v>0</v>
      </c>
      <c r="I397" s="181">
        <f>VLOOKUP($B397,'[2]A - Dwelling Stock'!$B$13:$AH$463,32,FALSE)</f>
        <v>0</v>
      </c>
      <c r="J397" s="182">
        <f t="shared" ref="J397:J401" si="1084">I397*H397</f>
        <v>0</v>
      </c>
      <c r="K397" s="180">
        <v>0</v>
      </c>
      <c r="L397" s="182">
        <f>VLOOKUP($C397,'[2]A - Dwelling Stock'!$C$13:$AH$463,32,FALSE)</f>
        <v>0</v>
      </c>
      <c r="M397" s="182">
        <f t="shared" si="1032"/>
        <v>0</v>
      </c>
      <c r="N397" s="183">
        <v>0</v>
      </c>
      <c r="O397" s="181">
        <f>VLOOKUP($B397,'[2]A - Dwelling Stock'!$B$13:$AH$463,32,FALSE)</f>
        <v>0</v>
      </c>
      <c r="P397" s="182">
        <f t="shared" ref="P397:P401" si="1085">O397*N397</f>
        <v>0</v>
      </c>
      <c r="Q397" s="180">
        <v>0</v>
      </c>
      <c r="R397" s="182">
        <f>VLOOKUP($C397,'[2]A - Dwelling Stock'!$C$13:$AH$463,32,FALSE)</f>
        <v>0</v>
      </c>
      <c r="S397" s="182">
        <f t="shared" si="1069"/>
        <v>0</v>
      </c>
      <c r="T397" s="182">
        <f t="shared" ref="T397:T401" si="1086">IF(O397=0,0,(P397+S397))</f>
        <v>0</v>
      </c>
      <c r="U397" s="184">
        <f t="shared" ref="U397:U401" si="1087">IF(O397=0,0,T397/(O397+R397))</f>
        <v>0</v>
      </c>
      <c r="V397" s="183">
        <v>0</v>
      </c>
      <c r="W397" s="182">
        <v>0</v>
      </c>
      <c r="X397" s="182">
        <f t="shared" ref="X397:X401" si="1088">W397*V397</f>
        <v>0</v>
      </c>
      <c r="Y397" s="180">
        <v>0</v>
      </c>
      <c r="Z397" s="180">
        <v>0</v>
      </c>
      <c r="AA397" s="182">
        <f t="shared" ref="AA397:AA401" si="1089">Z397*Y397</f>
        <v>0</v>
      </c>
      <c r="AB397" s="180">
        <v>0</v>
      </c>
      <c r="AC397" s="180">
        <v>0</v>
      </c>
      <c r="AD397" s="182">
        <f t="shared" ref="AD397:AD401" si="1090">AC397*AB397</f>
        <v>0</v>
      </c>
      <c r="AE397" s="180">
        <v>0</v>
      </c>
      <c r="AF397" s="180">
        <v>0</v>
      </c>
      <c r="AG397" s="182">
        <f t="shared" ref="AG397:AG401" si="1091">AF397*AE397</f>
        <v>0</v>
      </c>
      <c r="AH397" s="180">
        <v>0</v>
      </c>
      <c r="AI397" s="180">
        <v>0</v>
      </c>
      <c r="AJ397" s="182">
        <f t="shared" ref="AJ397:AJ401" si="1092">AI397*AH397</f>
        <v>0</v>
      </c>
      <c r="AK397" s="180">
        <v>0</v>
      </c>
      <c r="AL397" s="180">
        <v>0</v>
      </c>
      <c r="AM397" s="182">
        <f t="shared" ref="AM397:AM401" si="1093">AL397*AK397</f>
        <v>0</v>
      </c>
      <c r="AN397" s="180">
        <v>0</v>
      </c>
      <c r="AO397" s="180">
        <v>0</v>
      </c>
      <c r="AP397" s="182">
        <f t="shared" ref="AP397:AP401" si="1094">AO397*AN397</f>
        <v>0</v>
      </c>
      <c r="AQ397" s="180">
        <v>0</v>
      </c>
      <c r="AR397" s="180">
        <v>0</v>
      </c>
      <c r="AS397" s="182">
        <f t="shared" ref="AS397:AS401" si="1095">AR397*AQ397</f>
        <v>0</v>
      </c>
      <c r="AT397" s="180">
        <v>0</v>
      </c>
      <c r="AU397" s="180">
        <v>0</v>
      </c>
      <c r="AV397" s="182">
        <f t="shared" ref="AV397:AV401" si="1096">AU397*AT397</f>
        <v>0</v>
      </c>
      <c r="AW397" s="180">
        <v>0</v>
      </c>
      <c r="AX397" s="180">
        <v>0</v>
      </c>
      <c r="AY397" s="182">
        <f t="shared" ref="AY397:AY401" si="1097">AX397*AW397</f>
        <v>0</v>
      </c>
      <c r="AZ397" s="180">
        <v>0</v>
      </c>
      <c r="BA397" s="180">
        <v>0</v>
      </c>
      <c r="BB397" s="182">
        <f t="shared" ref="BB397:BB401" si="1098">BA397*AZ397</f>
        <v>0</v>
      </c>
      <c r="BC397" s="180">
        <v>0</v>
      </c>
      <c r="BD397" s="180">
        <v>0</v>
      </c>
      <c r="BE397" s="182">
        <f t="shared" ref="BE397:BE401" si="1099">BD397*BC397</f>
        <v>0</v>
      </c>
      <c r="BF397" s="180">
        <v>0</v>
      </c>
      <c r="BG397" s="180">
        <v>0</v>
      </c>
      <c r="BH397" s="182">
        <f t="shared" ref="BH397:BH401" si="1100">BG397*BF397</f>
        <v>0</v>
      </c>
      <c r="BI397" s="180">
        <v>0</v>
      </c>
      <c r="BJ397" s="180">
        <v>0</v>
      </c>
      <c r="BK397" s="182">
        <f t="shared" ref="BK397:BK401" si="1101">BJ397*BI397</f>
        <v>0</v>
      </c>
      <c r="BL397" s="180">
        <v>0</v>
      </c>
      <c r="BM397" s="180">
        <f t="shared" ref="BM397:BM401" si="1102">SUM(W397,AC397,AI397,AO397,AU397,BA397,BG397)</f>
        <v>0</v>
      </c>
      <c r="BN397" s="182">
        <f t="shared" ref="BN397:BN401" si="1103">BM397*BL397</f>
        <v>0</v>
      </c>
      <c r="BO397" s="180">
        <v>0</v>
      </c>
      <c r="BP397" s="180">
        <f t="shared" ref="BP397:BP401" si="1104">SUM(Z397,AF397,AL397,AR397,AX397,BD397,BJ397)</f>
        <v>0</v>
      </c>
      <c r="BQ397" s="182">
        <f t="shared" ref="BQ397:BQ401" si="1105">BP397*BO397</f>
        <v>0</v>
      </c>
      <c r="BR397" s="180">
        <v>0</v>
      </c>
      <c r="BS397" s="180">
        <v>0</v>
      </c>
      <c r="BT397" s="180">
        <v>0</v>
      </c>
      <c r="BU397" s="180">
        <v>0</v>
      </c>
      <c r="BV397" s="180">
        <v>0</v>
      </c>
      <c r="BW397" s="180">
        <v>0</v>
      </c>
      <c r="BX397" s="180">
        <v>0</v>
      </c>
      <c r="BY397" s="180">
        <v>0</v>
      </c>
      <c r="BZ397" s="180">
        <v>0</v>
      </c>
      <c r="CA397" s="180">
        <v>0</v>
      </c>
    </row>
    <row r="398" spans="2:79" x14ac:dyDescent="0.2">
      <c r="B398" s="185" t="s">
        <v>1161</v>
      </c>
      <c r="C398" s="185" t="s">
        <v>1162</v>
      </c>
      <c r="D398" s="186"/>
      <c r="E398" s="185" t="s">
        <v>1163</v>
      </c>
      <c r="F398" s="180">
        <v>50</v>
      </c>
      <c r="G398" s="180">
        <v>50</v>
      </c>
      <c r="H398" s="180">
        <v>80.459999999999994</v>
      </c>
      <c r="I398" s="181">
        <f>VLOOKUP($B398,'[2]A - Dwelling Stock'!$B$13:$AH$463,32,FALSE)</f>
        <v>3993</v>
      </c>
      <c r="J398" s="182">
        <f t="shared" si="1084"/>
        <v>321276.77999999997</v>
      </c>
      <c r="K398" s="180">
        <v>108.96</v>
      </c>
      <c r="L398" s="182">
        <f>VLOOKUP($C398,'[2]A - Dwelling Stock'!$C$13:$AH$463,32,FALSE)</f>
        <v>10</v>
      </c>
      <c r="M398" s="182">
        <f t="shared" si="1032"/>
        <v>1089.5999999999999</v>
      </c>
      <c r="N398" s="183">
        <v>77.37</v>
      </c>
      <c r="O398" s="181">
        <f>VLOOKUP($B398,'[2]A - Dwelling Stock'!$B$13:$AH$463,32,FALSE)</f>
        <v>3993</v>
      </c>
      <c r="P398" s="182">
        <f t="shared" si="1085"/>
        <v>308938.41000000003</v>
      </c>
      <c r="Q398" s="180">
        <v>104.77</v>
      </c>
      <c r="R398" s="182">
        <f>VLOOKUP($C398,'[2]A - Dwelling Stock'!$C$13:$AH$463,32,FALSE)</f>
        <v>10</v>
      </c>
      <c r="S398" s="182">
        <f t="shared" si="1069"/>
        <v>1047.7</v>
      </c>
      <c r="T398" s="182">
        <f t="shared" si="1086"/>
        <v>309986.11000000004</v>
      </c>
      <c r="U398" s="184">
        <f t="shared" si="1087"/>
        <v>77.438448663502385</v>
      </c>
      <c r="V398" s="183">
        <v>56.64</v>
      </c>
      <c r="W398" s="182">
        <v>134</v>
      </c>
      <c r="X398" s="182">
        <f t="shared" si="1088"/>
        <v>7589.76</v>
      </c>
      <c r="Y398" s="180">
        <v>0</v>
      </c>
      <c r="Z398" s="180">
        <v>0</v>
      </c>
      <c r="AA398" s="182">
        <f t="shared" si="1089"/>
        <v>0</v>
      </c>
      <c r="AB398" s="180">
        <v>67.930000000000007</v>
      </c>
      <c r="AC398" s="180">
        <v>1225</v>
      </c>
      <c r="AD398" s="182">
        <f t="shared" si="1090"/>
        <v>83214.250000000015</v>
      </c>
      <c r="AE398" s="180">
        <v>0</v>
      </c>
      <c r="AF398" s="180">
        <v>0</v>
      </c>
      <c r="AG398" s="182">
        <f t="shared" si="1091"/>
        <v>0</v>
      </c>
      <c r="AH398" s="180">
        <v>76.709999999999994</v>
      </c>
      <c r="AI398" s="180">
        <v>918</v>
      </c>
      <c r="AJ398" s="182">
        <f t="shared" si="1092"/>
        <v>70419.78</v>
      </c>
      <c r="AK398" s="180">
        <v>97.69</v>
      </c>
      <c r="AL398" s="180">
        <v>6</v>
      </c>
      <c r="AM398" s="182">
        <f t="shared" si="1093"/>
        <v>586.14</v>
      </c>
      <c r="AN398" s="180">
        <v>85.79</v>
      </c>
      <c r="AO398" s="180">
        <v>1649</v>
      </c>
      <c r="AP398" s="182">
        <f t="shared" si="1094"/>
        <v>141467.71000000002</v>
      </c>
      <c r="AQ398" s="180">
        <v>115.38</v>
      </c>
      <c r="AR398" s="180">
        <v>4</v>
      </c>
      <c r="AS398" s="182">
        <f t="shared" si="1095"/>
        <v>461.52</v>
      </c>
      <c r="AT398" s="180">
        <v>92.42</v>
      </c>
      <c r="AU398" s="180">
        <v>67</v>
      </c>
      <c r="AV398" s="182">
        <f t="shared" si="1096"/>
        <v>6192.14</v>
      </c>
      <c r="AW398" s="180">
        <v>0</v>
      </c>
      <c r="AX398" s="180">
        <v>0</v>
      </c>
      <c r="AY398" s="182">
        <f t="shared" si="1097"/>
        <v>0</v>
      </c>
      <c r="AZ398" s="180">
        <v>0</v>
      </c>
      <c r="BA398" s="180">
        <v>0</v>
      </c>
      <c r="BB398" s="182">
        <f t="shared" si="1098"/>
        <v>0</v>
      </c>
      <c r="BC398" s="180">
        <v>0</v>
      </c>
      <c r="BD398" s="180">
        <v>0</v>
      </c>
      <c r="BE398" s="182">
        <f t="shared" si="1099"/>
        <v>0</v>
      </c>
      <c r="BF398" s="180">
        <v>0</v>
      </c>
      <c r="BG398" s="180">
        <v>0</v>
      </c>
      <c r="BH398" s="182">
        <f t="shared" si="1100"/>
        <v>0</v>
      </c>
      <c r="BI398" s="180">
        <v>0</v>
      </c>
      <c r="BJ398" s="180">
        <v>0</v>
      </c>
      <c r="BK398" s="182">
        <f t="shared" si="1101"/>
        <v>0</v>
      </c>
      <c r="BL398" s="180">
        <v>77.37</v>
      </c>
      <c r="BM398" s="180">
        <f t="shared" si="1102"/>
        <v>3993</v>
      </c>
      <c r="BN398" s="182">
        <f t="shared" si="1103"/>
        <v>308938.41000000003</v>
      </c>
      <c r="BO398" s="180">
        <v>104.77</v>
      </c>
      <c r="BP398" s="180">
        <f t="shared" si="1104"/>
        <v>10</v>
      </c>
      <c r="BQ398" s="182">
        <f t="shared" si="1105"/>
        <v>1047.7</v>
      </c>
      <c r="BR398" s="180">
        <v>292899</v>
      </c>
      <c r="BS398" s="180">
        <v>228157</v>
      </c>
      <c r="BT398" s="180">
        <v>521055</v>
      </c>
      <c r="BU398" s="180">
        <v>62263</v>
      </c>
      <c r="BV398" s="180">
        <v>16365837</v>
      </c>
      <c r="BW398" s="180">
        <v>84961.99</v>
      </c>
      <c r="BX398" s="180">
        <v>85612</v>
      </c>
      <c r="BY398" s="180">
        <v>16195263</v>
      </c>
      <c r="BZ398" s="180">
        <v>3.2</v>
      </c>
      <c r="CA398" s="180">
        <v>96.8</v>
      </c>
    </row>
    <row r="399" spans="2:79" x14ac:dyDescent="0.2">
      <c r="B399" s="185" t="s">
        <v>1164</v>
      </c>
      <c r="C399" s="185" t="s">
        <v>1165</v>
      </c>
      <c r="D399" s="186"/>
      <c r="E399" s="185" t="s">
        <v>1166</v>
      </c>
      <c r="F399" s="180">
        <v>0</v>
      </c>
      <c r="G399" s="180">
        <v>0</v>
      </c>
      <c r="H399" s="180">
        <v>0</v>
      </c>
      <c r="I399" s="181">
        <f>VLOOKUP($B399,'[2]A - Dwelling Stock'!$B$13:$AH$463,32,FALSE)</f>
        <v>0</v>
      </c>
      <c r="J399" s="182">
        <f t="shared" si="1084"/>
        <v>0</v>
      </c>
      <c r="K399" s="180">
        <v>0</v>
      </c>
      <c r="L399" s="182">
        <f>VLOOKUP($C399,'[2]A - Dwelling Stock'!$C$13:$AH$463,32,FALSE)</f>
        <v>0</v>
      </c>
      <c r="M399" s="182">
        <f t="shared" si="1032"/>
        <v>0</v>
      </c>
      <c r="N399" s="183">
        <v>0</v>
      </c>
      <c r="O399" s="181">
        <f>VLOOKUP($B399,'[2]A - Dwelling Stock'!$B$13:$AH$463,32,FALSE)</f>
        <v>0</v>
      </c>
      <c r="P399" s="182">
        <f t="shared" si="1085"/>
        <v>0</v>
      </c>
      <c r="Q399" s="180">
        <v>0</v>
      </c>
      <c r="R399" s="182">
        <f>VLOOKUP($C399,'[2]A - Dwelling Stock'!$C$13:$AH$463,32,FALSE)</f>
        <v>0</v>
      </c>
      <c r="S399" s="182">
        <f t="shared" si="1069"/>
        <v>0</v>
      </c>
      <c r="T399" s="182">
        <f t="shared" si="1086"/>
        <v>0</v>
      </c>
      <c r="U399" s="184">
        <f t="shared" si="1087"/>
        <v>0</v>
      </c>
      <c r="V399" s="183">
        <v>0</v>
      </c>
      <c r="W399" s="182">
        <v>0</v>
      </c>
      <c r="X399" s="182">
        <f t="shared" si="1088"/>
        <v>0</v>
      </c>
      <c r="Y399" s="180">
        <v>0</v>
      </c>
      <c r="Z399" s="180">
        <v>0</v>
      </c>
      <c r="AA399" s="182">
        <f t="shared" si="1089"/>
        <v>0</v>
      </c>
      <c r="AB399" s="180">
        <v>0</v>
      </c>
      <c r="AC399" s="180">
        <v>0</v>
      </c>
      <c r="AD399" s="182">
        <f t="shared" si="1090"/>
        <v>0</v>
      </c>
      <c r="AE399" s="180">
        <v>0</v>
      </c>
      <c r="AF399" s="180">
        <v>0</v>
      </c>
      <c r="AG399" s="182">
        <f t="shared" si="1091"/>
        <v>0</v>
      </c>
      <c r="AH399" s="180">
        <v>0</v>
      </c>
      <c r="AI399" s="180">
        <v>0</v>
      </c>
      <c r="AJ399" s="182">
        <f t="shared" si="1092"/>
        <v>0</v>
      </c>
      <c r="AK399" s="180">
        <v>0</v>
      </c>
      <c r="AL399" s="180">
        <v>0</v>
      </c>
      <c r="AM399" s="182">
        <f t="shared" si="1093"/>
        <v>0</v>
      </c>
      <c r="AN399" s="180">
        <v>0</v>
      </c>
      <c r="AO399" s="180">
        <v>0</v>
      </c>
      <c r="AP399" s="182">
        <f t="shared" si="1094"/>
        <v>0</v>
      </c>
      <c r="AQ399" s="180">
        <v>0</v>
      </c>
      <c r="AR399" s="180">
        <v>0</v>
      </c>
      <c r="AS399" s="182">
        <f t="shared" si="1095"/>
        <v>0</v>
      </c>
      <c r="AT399" s="180">
        <v>0</v>
      </c>
      <c r="AU399" s="180">
        <v>0</v>
      </c>
      <c r="AV399" s="182">
        <f t="shared" si="1096"/>
        <v>0</v>
      </c>
      <c r="AW399" s="180">
        <v>0</v>
      </c>
      <c r="AX399" s="180">
        <v>0</v>
      </c>
      <c r="AY399" s="182">
        <f t="shared" si="1097"/>
        <v>0</v>
      </c>
      <c r="AZ399" s="180">
        <v>0</v>
      </c>
      <c r="BA399" s="180">
        <v>0</v>
      </c>
      <c r="BB399" s="182">
        <f t="shared" si="1098"/>
        <v>0</v>
      </c>
      <c r="BC399" s="180">
        <v>0</v>
      </c>
      <c r="BD399" s="180">
        <v>0</v>
      </c>
      <c r="BE399" s="182">
        <f t="shared" si="1099"/>
        <v>0</v>
      </c>
      <c r="BF399" s="180">
        <v>0</v>
      </c>
      <c r="BG399" s="180">
        <v>0</v>
      </c>
      <c r="BH399" s="182">
        <f t="shared" si="1100"/>
        <v>0</v>
      </c>
      <c r="BI399" s="180">
        <v>0</v>
      </c>
      <c r="BJ399" s="180">
        <v>0</v>
      </c>
      <c r="BK399" s="182">
        <f t="shared" si="1101"/>
        <v>0</v>
      </c>
      <c r="BL399" s="180">
        <v>0</v>
      </c>
      <c r="BM399" s="180">
        <f t="shared" si="1102"/>
        <v>0</v>
      </c>
      <c r="BN399" s="182">
        <f t="shared" si="1103"/>
        <v>0</v>
      </c>
      <c r="BO399" s="180">
        <v>0</v>
      </c>
      <c r="BP399" s="180">
        <f t="shared" si="1104"/>
        <v>0</v>
      </c>
      <c r="BQ399" s="182">
        <f t="shared" si="1105"/>
        <v>0</v>
      </c>
      <c r="BR399" s="180">
        <v>0</v>
      </c>
      <c r="BS399" s="180">
        <v>0</v>
      </c>
      <c r="BT399" s="180">
        <v>0</v>
      </c>
      <c r="BU399" s="180">
        <v>0</v>
      </c>
      <c r="BV399" s="180">
        <v>0</v>
      </c>
      <c r="BW399" s="180">
        <v>0</v>
      </c>
      <c r="BX399" s="180">
        <v>0</v>
      </c>
      <c r="BY399" s="180">
        <v>0</v>
      </c>
      <c r="BZ399" s="180">
        <v>0</v>
      </c>
      <c r="CA399" s="180">
        <v>0</v>
      </c>
    </row>
    <row r="400" spans="2:79" x14ac:dyDescent="0.2">
      <c r="B400" s="185" t="s">
        <v>1167</v>
      </c>
      <c r="C400" s="185" t="s">
        <v>1168</v>
      </c>
      <c r="D400" s="186"/>
      <c r="E400" s="185" t="s">
        <v>1169</v>
      </c>
      <c r="F400" s="180">
        <v>52</v>
      </c>
      <c r="G400" s="188">
        <v>0</v>
      </c>
      <c r="H400" s="180">
        <v>83.89</v>
      </c>
      <c r="I400" s="181">
        <f>VLOOKUP($B400,'[2]A - Dwelling Stock'!$B$13:$AH$463,32,FALSE)</f>
        <v>5804</v>
      </c>
      <c r="J400" s="182">
        <f t="shared" si="1084"/>
        <v>486897.56</v>
      </c>
      <c r="K400" s="180">
        <v>0</v>
      </c>
      <c r="L400" s="182">
        <f>VLOOKUP($C400,'[2]A - Dwelling Stock'!$C$13:$AH$463,32,FALSE)</f>
        <v>0</v>
      </c>
      <c r="M400" s="182">
        <f t="shared" si="1032"/>
        <v>0</v>
      </c>
      <c r="N400" s="183">
        <v>83.89</v>
      </c>
      <c r="O400" s="181">
        <f>VLOOKUP($B400,'[2]A - Dwelling Stock'!$B$13:$AH$463,32,FALSE)</f>
        <v>5804</v>
      </c>
      <c r="P400" s="182">
        <f t="shared" si="1085"/>
        <v>486897.56</v>
      </c>
      <c r="Q400" s="188">
        <v>0</v>
      </c>
      <c r="R400" s="182">
        <f>VLOOKUP($C400,'[2]A - Dwelling Stock'!$C$13:$AH$463,32,FALSE)</f>
        <v>0</v>
      </c>
      <c r="S400" s="182">
        <f t="shared" si="1069"/>
        <v>0</v>
      </c>
      <c r="T400" s="182">
        <f t="shared" si="1086"/>
        <v>486897.56</v>
      </c>
      <c r="U400" s="184">
        <f t="shared" si="1087"/>
        <v>83.89</v>
      </c>
      <c r="V400" s="183">
        <v>67.75</v>
      </c>
      <c r="W400" s="182">
        <v>82</v>
      </c>
      <c r="X400" s="182">
        <f t="shared" si="1088"/>
        <v>5555.5</v>
      </c>
      <c r="Y400" s="188">
        <v>0</v>
      </c>
      <c r="Z400" s="180">
        <v>0</v>
      </c>
      <c r="AA400" s="182">
        <f t="shared" si="1089"/>
        <v>0</v>
      </c>
      <c r="AB400" s="180">
        <v>75.150000000000006</v>
      </c>
      <c r="AC400" s="180">
        <v>1672</v>
      </c>
      <c r="AD400" s="182">
        <f t="shared" si="1090"/>
        <v>125650.8</v>
      </c>
      <c r="AE400" s="188">
        <v>0</v>
      </c>
      <c r="AF400" s="180">
        <v>0</v>
      </c>
      <c r="AG400" s="182">
        <f t="shared" si="1091"/>
        <v>0</v>
      </c>
      <c r="AH400" s="180">
        <v>82.79</v>
      </c>
      <c r="AI400" s="180">
        <v>2090</v>
      </c>
      <c r="AJ400" s="182">
        <f t="shared" si="1092"/>
        <v>173031.1</v>
      </c>
      <c r="AK400" s="188">
        <v>0</v>
      </c>
      <c r="AL400" s="180">
        <v>0</v>
      </c>
      <c r="AM400" s="182">
        <f t="shared" si="1093"/>
        <v>0</v>
      </c>
      <c r="AN400" s="180">
        <v>91.96</v>
      </c>
      <c r="AO400" s="180">
        <v>1772</v>
      </c>
      <c r="AP400" s="182">
        <f t="shared" si="1094"/>
        <v>162953.12</v>
      </c>
      <c r="AQ400" s="188">
        <v>0</v>
      </c>
      <c r="AR400" s="180">
        <v>0</v>
      </c>
      <c r="AS400" s="182">
        <f t="shared" si="1095"/>
        <v>0</v>
      </c>
      <c r="AT400" s="180">
        <v>100.03</v>
      </c>
      <c r="AU400" s="180">
        <v>159</v>
      </c>
      <c r="AV400" s="182">
        <f t="shared" si="1096"/>
        <v>15904.77</v>
      </c>
      <c r="AW400" s="188">
        <v>0</v>
      </c>
      <c r="AX400" s="180">
        <v>0</v>
      </c>
      <c r="AY400" s="182">
        <f t="shared" si="1097"/>
        <v>0</v>
      </c>
      <c r="AZ400" s="180">
        <v>109.88</v>
      </c>
      <c r="BA400" s="180">
        <v>22</v>
      </c>
      <c r="BB400" s="182">
        <f t="shared" si="1098"/>
        <v>2417.3599999999997</v>
      </c>
      <c r="BC400" s="188">
        <v>0</v>
      </c>
      <c r="BD400" s="180">
        <v>0</v>
      </c>
      <c r="BE400" s="182">
        <f t="shared" si="1099"/>
        <v>0</v>
      </c>
      <c r="BF400" s="180">
        <v>117.39</v>
      </c>
      <c r="BG400" s="180">
        <v>7</v>
      </c>
      <c r="BH400" s="182">
        <f t="shared" si="1100"/>
        <v>821.73</v>
      </c>
      <c r="BI400" s="188">
        <v>0</v>
      </c>
      <c r="BJ400" s="180">
        <v>0</v>
      </c>
      <c r="BK400" s="182">
        <f t="shared" si="1101"/>
        <v>0</v>
      </c>
      <c r="BL400" s="180">
        <v>83.89</v>
      </c>
      <c r="BM400" s="180">
        <f t="shared" si="1102"/>
        <v>5804</v>
      </c>
      <c r="BN400" s="182">
        <f t="shared" si="1103"/>
        <v>486897.56</v>
      </c>
      <c r="BO400" s="188">
        <v>0</v>
      </c>
      <c r="BP400" s="180">
        <f t="shared" si="1104"/>
        <v>0</v>
      </c>
      <c r="BQ400" s="182">
        <f t="shared" si="1105"/>
        <v>0</v>
      </c>
      <c r="BR400" s="180">
        <v>417517.75</v>
      </c>
      <c r="BS400" s="180">
        <v>121661.01</v>
      </c>
      <c r="BT400" s="180">
        <v>198495</v>
      </c>
      <c r="BU400" s="180">
        <v>69203</v>
      </c>
      <c r="BV400" s="180">
        <v>25923832.649999999</v>
      </c>
      <c r="BW400" s="180">
        <v>0</v>
      </c>
      <c r="BX400" s="180">
        <v>230327.56</v>
      </c>
      <c r="BY400" s="180">
        <v>25693505</v>
      </c>
      <c r="BZ400" s="180">
        <v>2.1</v>
      </c>
      <c r="CA400" s="180">
        <v>99.2</v>
      </c>
    </row>
    <row r="401" spans="2:79" x14ac:dyDescent="0.2">
      <c r="B401" s="185" t="s">
        <v>1170</v>
      </c>
      <c r="C401" s="185" t="s">
        <v>1171</v>
      </c>
      <c r="D401" s="186"/>
      <c r="E401" s="185" t="s">
        <v>1172</v>
      </c>
      <c r="F401" s="180">
        <v>0</v>
      </c>
      <c r="G401" s="180">
        <v>0</v>
      </c>
      <c r="H401" s="180">
        <v>0</v>
      </c>
      <c r="I401" s="181">
        <f>VLOOKUP($B401,'[2]A - Dwelling Stock'!$B$13:$AH$463,32,FALSE)</f>
        <v>0</v>
      </c>
      <c r="J401" s="182">
        <f t="shared" si="1084"/>
        <v>0</v>
      </c>
      <c r="K401" s="180">
        <v>0</v>
      </c>
      <c r="L401" s="182">
        <f>VLOOKUP($C401,'[2]A - Dwelling Stock'!$C$13:$AH$463,32,FALSE)</f>
        <v>0</v>
      </c>
      <c r="M401" s="182">
        <f t="shared" si="1032"/>
        <v>0</v>
      </c>
      <c r="N401" s="183">
        <v>0</v>
      </c>
      <c r="O401" s="181">
        <f>VLOOKUP($B401,'[2]A - Dwelling Stock'!$B$13:$AH$463,32,FALSE)</f>
        <v>0</v>
      </c>
      <c r="P401" s="182">
        <f t="shared" si="1085"/>
        <v>0</v>
      </c>
      <c r="Q401" s="180">
        <v>0</v>
      </c>
      <c r="R401" s="182">
        <f>VLOOKUP($C401,'[2]A - Dwelling Stock'!$C$13:$AH$463,32,FALSE)</f>
        <v>0</v>
      </c>
      <c r="S401" s="182">
        <f t="shared" si="1069"/>
        <v>0</v>
      </c>
      <c r="T401" s="182">
        <f t="shared" si="1086"/>
        <v>0</v>
      </c>
      <c r="U401" s="184">
        <f t="shared" si="1087"/>
        <v>0</v>
      </c>
      <c r="V401" s="183">
        <v>0</v>
      </c>
      <c r="W401" s="182">
        <v>0</v>
      </c>
      <c r="X401" s="182">
        <f t="shared" si="1088"/>
        <v>0</v>
      </c>
      <c r="Y401" s="180">
        <v>0</v>
      </c>
      <c r="Z401" s="180">
        <v>0</v>
      </c>
      <c r="AA401" s="182">
        <f t="shared" si="1089"/>
        <v>0</v>
      </c>
      <c r="AB401" s="180">
        <v>0</v>
      </c>
      <c r="AC401" s="180">
        <v>0</v>
      </c>
      <c r="AD401" s="182">
        <f t="shared" si="1090"/>
        <v>0</v>
      </c>
      <c r="AE401" s="180">
        <v>0</v>
      </c>
      <c r="AF401" s="180">
        <v>0</v>
      </c>
      <c r="AG401" s="182">
        <f t="shared" si="1091"/>
        <v>0</v>
      </c>
      <c r="AH401" s="180">
        <v>0</v>
      </c>
      <c r="AI401" s="180">
        <v>0</v>
      </c>
      <c r="AJ401" s="182">
        <f t="shared" si="1092"/>
        <v>0</v>
      </c>
      <c r="AK401" s="180">
        <v>0</v>
      </c>
      <c r="AL401" s="180">
        <v>0</v>
      </c>
      <c r="AM401" s="182">
        <f t="shared" si="1093"/>
        <v>0</v>
      </c>
      <c r="AN401" s="180">
        <v>0</v>
      </c>
      <c r="AO401" s="180">
        <v>0</v>
      </c>
      <c r="AP401" s="182">
        <f t="shared" si="1094"/>
        <v>0</v>
      </c>
      <c r="AQ401" s="180">
        <v>0</v>
      </c>
      <c r="AR401" s="180">
        <v>0</v>
      </c>
      <c r="AS401" s="182">
        <f t="shared" si="1095"/>
        <v>0</v>
      </c>
      <c r="AT401" s="180">
        <v>0</v>
      </c>
      <c r="AU401" s="180">
        <v>0</v>
      </c>
      <c r="AV401" s="182">
        <f t="shared" si="1096"/>
        <v>0</v>
      </c>
      <c r="AW401" s="180">
        <v>0</v>
      </c>
      <c r="AX401" s="180">
        <v>0</v>
      </c>
      <c r="AY401" s="182">
        <f t="shared" si="1097"/>
        <v>0</v>
      </c>
      <c r="AZ401" s="180">
        <v>0</v>
      </c>
      <c r="BA401" s="180">
        <v>0</v>
      </c>
      <c r="BB401" s="182">
        <f t="shared" si="1098"/>
        <v>0</v>
      </c>
      <c r="BC401" s="180">
        <v>0</v>
      </c>
      <c r="BD401" s="180">
        <v>0</v>
      </c>
      <c r="BE401" s="182">
        <f t="shared" si="1099"/>
        <v>0</v>
      </c>
      <c r="BF401" s="180">
        <v>0</v>
      </c>
      <c r="BG401" s="180">
        <v>0</v>
      </c>
      <c r="BH401" s="182">
        <f t="shared" si="1100"/>
        <v>0</v>
      </c>
      <c r="BI401" s="180">
        <v>0</v>
      </c>
      <c r="BJ401" s="180">
        <v>0</v>
      </c>
      <c r="BK401" s="182">
        <f t="shared" si="1101"/>
        <v>0</v>
      </c>
      <c r="BL401" s="180">
        <v>0</v>
      </c>
      <c r="BM401" s="180">
        <f t="shared" si="1102"/>
        <v>0</v>
      </c>
      <c r="BN401" s="182">
        <f t="shared" si="1103"/>
        <v>0</v>
      </c>
      <c r="BO401" s="180">
        <v>0</v>
      </c>
      <c r="BP401" s="180">
        <f t="shared" si="1104"/>
        <v>0</v>
      </c>
      <c r="BQ401" s="182">
        <f t="shared" si="1105"/>
        <v>0</v>
      </c>
      <c r="BR401" s="180">
        <v>0</v>
      </c>
      <c r="BS401" s="180">
        <v>0</v>
      </c>
      <c r="BT401" s="180">
        <v>0</v>
      </c>
      <c r="BU401" s="180">
        <v>0</v>
      </c>
      <c r="BV401" s="180">
        <v>0</v>
      </c>
      <c r="BW401" s="180">
        <v>0</v>
      </c>
      <c r="BX401" s="180">
        <v>0</v>
      </c>
      <c r="BY401" s="180">
        <v>0</v>
      </c>
      <c r="BZ401" s="180">
        <v>0</v>
      </c>
      <c r="CA401" s="180">
        <v>0</v>
      </c>
    </row>
    <row r="402" spans="2:79" x14ac:dyDescent="0.2">
      <c r="F402" s="180"/>
      <c r="G402" s="180"/>
      <c r="H402" s="180"/>
      <c r="I402" s="181"/>
      <c r="J402" s="182"/>
      <c r="K402" s="180"/>
      <c r="L402" s="182"/>
      <c r="M402" s="182">
        <f t="shared" si="1032"/>
        <v>0</v>
      </c>
      <c r="N402" s="183"/>
      <c r="O402" s="181"/>
      <c r="P402" s="182"/>
      <c r="Q402" s="180"/>
      <c r="R402" s="182"/>
      <c r="S402" s="182">
        <f t="shared" si="1069"/>
        <v>0</v>
      </c>
      <c r="T402" s="182"/>
      <c r="U402" s="182"/>
      <c r="V402" s="183"/>
      <c r="W402" s="182"/>
      <c r="X402" s="182"/>
      <c r="Y402" s="180"/>
      <c r="Z402" s="180"/>
      <c r="AA402" s="182"/>
      <c r="AB402" s="180"/>
      <c r="AC402" s="180"/>
      <c r="AD402" s="182"/>
      <c r="AE402" s="180"/>
      <c r="AF402" s="180"/>
      <c r="AG402" s="182"/>
      <c r="AH402" s="180"/>
      <c r="AI402" s="180"/>
      <c r="AJ402" s="182"/>
      <c r="AK402" s="180"/>
      <c r="AL402" s="180"/>
      <c r="AM402" s="182"/>
      <c r="AN402" s="180"/>
      <c r="AO402" s="180"/>
      <c r="AP402" s="182"/>
      <c r="AQ402" s="180"/>
      <c r="AR402" s="180"/>
      <c r="AS402" s="182"/>
      <c r="AT402" s="180"/>
      <c r="AU402" s="180"/>
      <c r="AV402" s="182"/>
      <c r="AW402" s="180"/>
      <c r="AX402" s="180"/>
      <c r="AY402" s="182"/>
      <c r="AZ402" s="180"/>
      <c r="BA402" s="180"/>
      <c r="BB402" s="182"/>
      <c r="BC402" s="180"/>
      <c r="BD402" s="180"/>
      <c r="BE402" s="182"/>
      <c r="BF402" s="180"/>
      <c r="BG402" s="180"/>
      <c r="BH402" s="182"/>
      <c r="BI402" s="180"/>
      <c r="BJ402" s="180"/>
      <c r="BK402" s="182"/>
      <c r="BL402" s="180"/>
      <c r="BM402" s="180"/>
      <c r="BN402" s="182"/>
      <c r="BO402" s="180"/>
      <c r="BP402" s="180"/>
      <c r="BQ402" s="182"/>
      <c r="BR402" s="234"/>
      <c r="BS402" s="234"/>
      <c r="BT402" s="180"/>
      <c r="BU402" s="180"/>
      <c r="BV402" s="234"/>
      <c r="BW402" s="234"/>
      <c r="BX402" s="234"/>
      <c r="BY402" s="180"/>
      <c r="BZ402" s="235"/>
      <c r="CA402" s="236"/>
    </row>
    <row r="403" spans="2:79" s="203" customFormat="1" x14ac:dyDescent="0.2">
      <c r="B403" s="204"/>
      <c r="C403" s="204" t="s">
        <v>1173</v>
      </c>
      <c r="D403" s="205" t="s">
        <v>1174</v>
      </c>
      <c r="E403" s="204"/>
      <c r="F403" s="206" t="e">
        <v>#N/A</v>
      </c>
      <c r="G403" s="206" t="e">
        <v>#N/A</v>
      </c>
      <c r="H403" s="206" t="e">
        <v>#N/A</v>
      </c>
      <c r="I403" s="207">
        <f>VLOOKUP($C403,'[2]A - Dwelling Stock'!$C$13:$AH$463,31,FALSE)</f>
        <v>9528</v>
      </c>
      <c r="J403" s="208">
        <f>SUM(J404:J411)/I403</f>
        <v>80.493639798488687</v>
      </c>
      <c r="K403" s="206" t="e">
        <v>#N/A</v>
      </c>
      <c r="L403" s="195">
        <f>VLOOKUP($C403,'[2]A - Dwelling Stock'!$C$13:$AH$463,32,FALSE)</f>
        <v>23</v>
      </c>
      <c r="M403" s="208">
        <f>SUM(M404:M411)/L403</f>
        <v>92.04</v>
      </c>
      <c r="N403" s="209" t="e">
        <v>#N/A</v>
      </c>
      <c r="O403" s="207">
        <f>VLOOKUP($C403,'[2]A - Dwelling Stock'!$C$13:$AH$463,31,FALSE)</f>
        <v>9528</v>
      </c>
      <c r="P403" s="208">
        <f>SUM(P404:P411)/O403</f>
        <v>77.373739504617973</v>
      </c>
      <c r="Q403" s="206" t="e">
        <v>#N/A</v>
      </c>
      <c r="R403" s="195">
        <f>VLOOKUP($C403,'[2]A - Dwelling Stock'!$C$13:$AH$463,32,FALSE)</f>
        <v>23</v>
      </c>
      <c r="S403" s="208">
        <f>SUM(S404:S411)/R403</f>
        <v>92.04</v>
      </c>
      <c r="T403" s="208"/>
      <c r="U403" s="208">
        <f>SUM(T404:T411)/(O403+R403)</f>
        <v>77.409057690294219</v>
      </c>
      <c r="V403" s="209" t="e">
        <v>#N/A</v>
      </c>
      <c r="W403" s="210">
        <f t="shared" ref="W403" si="1106">SUM(W404:W411)</f>
        <v>72</v>
      </c>
      <c r="X403" s="208">
        <f>SUM(X404:X411)/W403</f>
        <v>60.774444444444448</v>
      </c>
      <c r="Y403" s="206" t="e">
        <v>#N/A</v>
      </c>
      <c r="Z403" s="211">
        <f t="shared" ref="Z403" si="1107">SUM(Z404:Z411)</f>
        <v>0</v>
      </c>
      <c r="AA403" s="208">
        <v>0</v>
      </c>
      <c r="AB403" s="206" t="e">
        <v>#N/A</v>
      </c>
      <c r="AC403" s="211">
        <f t="shared" ref="AC403" si="1108">SUM(AC404:AC411)</f>
        <v>3230</v>
      </c>
      <c r="AD403" s="208">
        <f>SUM(AD404:AD411)/AC403</f>
        <v>69.251343653250771</v>
      </c>
      <c r="AE403" s="206" t="e">
        <v>#N/A</v>
      </c>
      <c r="AF403" s="211">
        <f t="shared" ref="AF403" si="1109">SUM(AF404:AF411)</f>
        <v>1</v>
      </c>
      <c r="AG403" s="208">
        <f>SUM(AG404:AG411)/AF403</f>
        <v>67.36</v>
      </c>
      <c r="AH403" s="206" t="e">
        <v>#N/A</v>
      </c>
      <c r="AI403" s="211">
        <f t="shared" ref="AI403" si="1110">SUM(AI404:AI411)</f>
        <v>2537</v>
      </c>
      <c r="AJ403" s="208">
        <f>SUM(AJ404:AJ411)/AI403</f>
        <v>78.286953094205757</v>
      </c>
      <c r="AK403" s="206" t="e">
        <v>#N/A</v>
      </c>
      <c r="AL403" s="211">
        <f t="shared" ref="AL403" si="1111">SUM(AL404:AL411)</f>
        <v>10</v>
      </c>
      <c r="AM403" s="208">
        <f>SUM(AM404:AM411)/AL403</f>
        <v>83.94</v>
      </c>
      <c r="AN403" s="206" t="e">
        <v>#N/A</v>
      </c>
      <c r="AO403" s="211">
        <f t="shared" ref="AO403" si="1112">SUM(AO404:AO411)</f>
        <v>3484</v>
      </c>
      <c r="AP403" s="208">
        <f>SUM(AP404:AP411)/AO403</f>
        <v>83.799420206659008</v>
      </c>
      <c r="AQ403" s="206" t="e">
        <v>#N/A</v>
      </c>
      <c r="AR403" s="211">
        <f t="shared" ref="AR403" si="1113">SUM(AR404:AR411)</f>
        <v>8</v>
      </c>
      <c r="AS403" s="208">
        <f>SUM(AS404:AS411)/AR403</f>
        <v>97.32</v>
      </c>
      <c r="AT403" s="206" t="e">
        <v>#N/A</v>
      </c>
      <c r="AU403" s="211">
        <f t="shared" ref="AU403" si="1114">SUM(AU404:AU411)</f>
        <v>196</v>
      </c>
      <c r="AV403" s="208">
        <f>SUM(AV404:AV411)/AU403</f>
        <v>96.247142857142848</v>
      </c>
      <c r="AW403" s="206" t="e">
        <v>#N/A</v>
      </c>
      <c r="AX403" s="211">
        <f t="shared" ref="AX403" si="1115">SUM(AX404:AX411)</f>
        <v>4</v>
      </c>
      <c r="AY403" s="208">
        <f>SUM(AY404:AY411)/AX403</f>
        <v>107.89</v>
      </c>
      <c r="AZ403" s="206" t="e">
        <v>#N/A</v>
      </c>
      <c r="BA403" s="211">
        <f t="shared" ref="BA403" si="1116">SUM(BA404:BA411)</f>
        <v>9</v>
      </c>
      <c r="BB403" s="208">
        <f>SUM(BB404:BB411)/BA403</f>
        <v>103.16111111111111</v>
      </c>
      <c r="BC403" s="206" t="e">
        <v>#N/A</v>
      </c>
      <c r="BD403" s="211">
        <f t="shared" ref="BD403" si="1117">SUM(BD404:BD411)</f>
        <v>0</v>
      </c>
      <c r="BE403" s="208">
        <v>0</v>
      </c>
      <c r="BF403" s="206" t="e">
        <v>#N/A</v>
      </c>
      <c r="BG403" s="211">
        <f t="shared" ref="BG403" si="1118">SUM(BG404:BG411)</f>
        <v>0</v>
      </c>
      <c r="BH403" s="208">
        <v>0</v>
      </c>
      <c r="BI403" s="206" t="e">
        <v>#N/A</v>
      </c>
      <c r="BJ403" s="211">
        <f t="shared" ref="BJ403" si="1119">SUM(BJ404:BJ411)</f>
        <v>0</v>
      </c>
      <c r="BK403" s="208">
        <v>0</v>
      </c>
      <c r="BL403" s="206" t="e">
        <v>#N/A</v>
      </c>
      <c r="BM403" s="206">
        <f>SUM(BM404:BM411)</f>
        <v>9528</v>
      </c>
      <c r="BN403" s="208">
        <v>0</v>
      </c>
      <c r="BO403" s="206" t="e">
        <v>#N/A</v>
      </c>
      <c r="BP403" s="206">
        <f>SUM(BP404:BP411)</f>
        <v>23</v>
      </c>
      <c r="BQ403" s="208">
        <v>0</v>
      </c>
      <c r="BR403" s="206" t="e">
        <v>#N/A</v>
      </c>
      <c r="BS403" s="206" t="e">
        <v>#N/A</v>
      </c>
      <c r="BT403" s="206" t="e">
        <v>#N/A</v>
      </c>
      <c r="BU403" s="206" t="e">
        <v>#N/A</v>
      </c>
      <c r="BV403" s="206" t="e">
        <v>#N/A</v>
      </c>
      <c r="BW403" s="206" t="e">
        <v>#N/A</v>
      </c>
      <c r="BX403" s="206" t="e">
        <v>#N/A</v>
      </c>
      <c r="BY403" s="206" t="e">
        <v>#N/A</v>
      </c>
      <c r="BZ403" s="206" t="e">
        <v>#N/A</v>
      </c>
      <c r="CA403" s="206" t="e">
        <v>#N/A</v>
      </c>
    </row>
    <row r="404" spans="2:79" x14ac:dyDescent="0.2">
      <c r="B404" s="185" t="s">
        <v>1175</v>
      </c>
      <c r="C404" s="185" t="s">
        <v>1176</v>
      </c>
      <c r="D404" s="186"/>
      <c r="E404" s="185" t="s">
        <v>1177</v>
      </c>
      <c r="F404" s="180">
        <v>52</v>
      </c>
      <c r="G404" s="180">
        <v>52</v>
      </c>
      <c r="H404" s="180">
        <v>74.430000000000007</v>
      </c>
      <c r="I404" s="181">
        <f>VLOOKUP($B404,'[2]A - Dwelling Stock'!$B$13:$AH$463,32,FALSE)</f>
        <v>5111</v>
      </c>
      <c r="J404" s="182">
        <f t="shared" ref="J404:J411" si="1120">I404*H404</f>
        <v>380411.73000000004</v>
      </c>
      <c r="K404" s="180">
        <v>92.04</v>
      </c>
      <c r="L404" s="182">
        <f>VLOOKUP($C404,'[2]A - Dwelling Stock'!$C$13:$AH$463,32,FALSE)</f>
        <v>23</v>
      </c>
      <c r="M404" s="182">
        <f t="shared" si="1032"/>
        <v>2116.92</v>
      </c>
      <c r="N404" s="183">
        <v>74.430000000000007</v>
      </c>
      <c r="O404" s="181">
        <f>VLOOKUP($B404,'[2]A - Dwelling Stock'!$B$13:$AH$463,32,FALSE)</f>
        <v>5111</v>
      </c>
      <c r="P404" s="182">
        <f t="shared" ref="P404:P411" si="1121">O404*N404</f>
        <v>380411.73000000004</v>
      </c>
      <c r="Q404" s="180">
        <v>92.04</v>
      </c>
      <c r="R404" s="182">
        <f>VLOOKUP($C404,'[2]A - Dwelling Stock'!$C$13:$AH$463,32,FALSE)</f>
        <v>23</v>
      </c>
      <c r="S404" s="182">
        <f t="shared" si="1069"/>
        <v>2116.92</v>
      </c>
      <c r="T404" s="182">
        <f t="shared" ref="T404:T411" si="1122">IF(O404=0,0,(P404+S404))</f>
        <v>382528.65</v>
      </c>
      <c r="U404" s="184">
        <f t="shared" ref="U404:U411" si="1123">IF(O404=0,0,T404/(O404+R404))</f>
        <v>74.508891702376317</v>
      </c>
      <c r="V404" s="183">
        <v>59.81</v>
      </c>
      <c r="W404" s="182">
        <v>56</v>
      </c>
      <c r="X404" s="182">
        <f t="shared" ref="X404:X411" si="1124">W404*V404</f>
        <v>3349.36</v>
      </c>
      <c r="Y404" s="180">
        <v>0</v>
      </c>
      <c r="Z404" s="180">
        <v>0</v>
      </c>
      <c r="AA404" s="182">
        <f t="shared" ref="AA404:AA411" si="1125">Z404*Y404</f>
        <v>0</v>
      </c>
      <c r="AB404" s="180">
        <v>67.67</v>
      </c>
      <c r="AC404" s="180">
        <v>2031</v>
      </c>
      <c r="AD404" s="182">
        <f t="shared" ref="AD404:AD411" si="1126">AC404*AB404</f>
        <v>137437.76999999999</v>
      </c>
      <c r="AE404" s="180">
        <v>67.36</v>
      </c>
      <c r="AF404" s="180">
        <v>1</v>
      </c>
      <c r="AG404" s="182">
        <f t="shared" ref="AG404:AG411" si="1127">AF404*AE404</f>
        <v>67.36</v>
      </c>
      <c r="AH404" s="180">
        <v>76.84</v>
      </c>
      <c r="AI404" s="180">
        <v>1404</v>
      </c>
      <c r="AJ404" s="182">
        <f t="shared" ref="AJ404:AJ411" si="1128">AI404*AH404</f>
        <v>107883.36</v>
      </c>
      <c r="AK404" s="180">
        <v>83.94</v>
      </c>
      <c r="AL404" s="180">
        <v>10</v>
      </c>
      <c r="AM404" s="182">
        <f t="shared" ref="AM404:AM411" si="1129">AL404*AK404</f>
        <v>839.4</v>
      </c>
      <c r="AN404" s="180">
        <v>81.23</v>
      </c>
      <c r="AO404" s="180">
        <v>1563</v>
      </c>
      <c r="AP404" s="182">
        <f t="shared" ref="AP404:AP411" si="1130">AO404*AN404</f>
        <v>126962.49</v>
      </c>
      <c r="AQ404" s="180">
        <v>97.32</v>
      </c>
      <c r="AR404" s="180">
        <v>8</v>
      </c>
      <c r="AS404" s="182">
        <f t="shared" ref="AS404:AS411" si="1131">AR404*AQ404</f>
        <v>778.56</v>
      </c>
      <c r="AT404" s="180">
        <v>87.99</v>
      </c>
      <c r="AU404" s="180">
        <v>56</v>
      </c>
      <c r="AV404" s="182">
        <f t="shared" ref="AV404:AV411" si="1132">AU404*AT404</f>
        <v>4927.4399999999996</v>
      </c>
      <c r="AW404" s="180">
        <v>107.89</v>
      </c>
      <c r="AX404" s="180">
        <v>4</v>
      </c>
      <c r="AY404" s="182">
        <f t="shared" ref="AY404:AY411" si="1133">AX404*AW404</f>
        <v>431.56</v>
      </c>
      <c r="AZ404" s="180">
        <v>85.81</v>
      </c>
      <c r="BA404" s="180">
        <v>1</v>
      </c>
      <c r="BB404" s="182">
        <f t="shared" ref="BB404:BB411" si="1134">BA404*AZ404</f>
        <v>85.81</v>
      </c>
      <c r="BC404" s="180">
        <v>0</v>
      </c>
      <c r="BD404" s="180">
        <v>0</v>
      </c>
      <c r="BE404" s="182">
        <f t="shared" ref="BE404:BE411" si="1135">BD404*BC404</f>
        <v>0</v>
      </c>
      <c r="BF404" s="180">
        <v>0</v>
      </c>
      <c r="BG404" s="180">
        <v>0</v>
      </c>
      <c r="BH404" s="182">
        <f t="shared" ref="BH404:BH411" si="1136">BG404*BF404</f>
        <v>0</v>
      </c>
      <c r="BI404" s="180">
        <v>0</v>
      </c>
      <c r="BJ404" s="180">
        <v>0</v>
      </c>
      <c r="BK404" s="182">
        <f t="shared" ref="BK404:BK411" si="1137">BJ404*BI404</f>
        <v>0</v>
      </c>
      <c r="BL404" s="180">
        <v>74.47</v>
      </c>
      <c r="BM404" s="180">
        <f t="shared" ref="BM404:BM411" si="1138">SUM(W404,AC404,AI404,AO404,AU404,BA404,BG404)</f>
        <v>5111</v>
      </c>
      <c r="BN404" s="182">
        <f t="shared" ref="BN404:BN411" si="1139">BM404*BL404</f>
        <v>380616.17</v>
      </c>
      <c r="BO404" s="180">
        <v>92.04</v>
      </c>
      <c r="BP404" s="180">
        <f t="shared" ref="BP404:BP411" si="1140">SUM(Z404,AF404,AL404,AR404,AX404,BD404,BJ404)</f>
        <v>23</v>
      </c>
      <c r="BQ404" s="182">
        <f t="shared" ref="BQ404:BQ411" si="1141">BP404*BO404</f>
        <v>2116.92</v>
      </c>
      <c r="BR404" s="180">
        <v>362186.92</v>
      </c>
      <c r="BS404" s="180">
        <v>912127.01</v>
      </c>
      <c r="BT404" s="180">
        <v>1031391</v>
      </c>
      <c r="BU404" s="180">
        <v>102751</v>
      </c>
      <c r="BV404" s="180">
        <v>19935487.34</v>
      </c>
      <c r="BW404" s="180">
        <v>47454.97</v>
      </c>
      <c r="BX404" s="180">
        <v>195770.38</v>
      </c>
      <c r="BY404" s="180">
        <v>19692262</v>
      </c>
      <c r="BZ404" s="180">
        <v>6.4</v>
      </c>
      <c r="CA404" s="180">
        <v>94.8</v>
      </c>
    </row>
    <row r="405" spans="2:79" x14ac:dyDescent="0.2">
      <c r="B405" s="185" t="s">
        <v>1178</v>
      </c>
      <c r="C405" s="185" t="s">
        <v>1179</v>
      </c>
      <c r="D405" s="186"/>
      <c r="E405" s="185" t="s">
        <v>1180</v>
      </c>
      <c r="F405" s="180">
        <v>0</v>
      </c>
      <c r="G405" s="180">
        <v>0</v>
      </c>
      <c r="H405" s="180">
        <v>0</v>
      </c>
      <c r="I405" s="181">
        <f>VLOOKUP($B405,'[2]A - Dwelling Stock'!$B$13:$AH$463,32,FALSE)</f>
        <v>0</v>
      </c>
      <c r="J405" s="182">
        <f t="shared" si="1120"/>
        <v>0</v>
      </c>
      <c r="K405" s="180">
        <v>0</v>
      </c>
      <c r="L405" s="182">
        <f>VLOOKUP($C405,'[2]A - Dwelling Stock'!$C$13:$AH$463,32,FALSE)</f>
        <v>0</v>
      </c>
      <c r="M405" s="182">
        <f t="shared" si="1032"/>
        <v>0</v>
      </c>
      <c r="N405" s="183">
        <v>0</v>
      </c>
      <c r="O405" s="181">
        <f>VLOOKUP($B405,'[2]A - Dwelling Stock'!$B$13:$AH$463,32,FALSE)</f>
        <v>0</v>
      </c>
      <c r="P405" s="182">
        <f t="shared" si="1121"/>
        <v>0</v>
      </c>
      <c r="Q405" s="180">
        <v>0</v>
      </c>
      <c r="R405" s="182">
        <f>VLOOKUP($C405,'[2]A - Dwelling Stock'!$C$13:$AH$463,32,FALSE)</f>
        <v>0</v>
      </c>
      <c r="S405" s="182">
        <f t="shared" si="1069"/>
        <v>0</v>
      </c>
      <c r="T405" s="182">
        <f t="shared" si="1122"/>
        <v>0</v>
      </c>
      <c r="U405" s="184">
        <f t="shared" si="1123"/>
        <v>0</v>
      </c>
      <c r="V405" s="183">
        <v>0</v>
      </c>
      <c r="W405" s="182">
        <v>0</v>
      </c>
      <c r="X405" s="182">
        <f t="shared" si="1124"/>
        <v>0</v>
      </c>
      <c r="Y405" s="180">
        <v>0</v>
      </c>
      <c r="Z405" s="180">
        <v>0</v>
      </c>
      <c r="AA405" s="182">
        <f t="shared" si="1125"/>
        <v>0</v>
      </c>
      <c r="AB405" s="180">
        <v>0</v>
      </c>
      <c r="AC405" s="180">
        <v>0</v>
      </c>
      <c r="AD405" s="182">
        <f t="shared" si="1126"/>
        <v>0</v>
      </c>
      <c r="AE405" s="180">
        <v>0</v>
      </c>
      <c r="AF405" s="180">
        <v>0</v>
      </c>
      <c r="AG405" s="182">
        <f t="shared" si="1127"/>
        <v>0</v>
      </c>
      <c r="AH405" s="180">
        <v>0</v>
      </c>
      <c r="AI405" s="180">
        <v>0</v>
      </c>
      <c r="AJ405" s="182">
        <f t="shared" si="1128"/>
        <v>0</v>
      </c>
      <c r="AK405" s="180">
        <v>0</v>
      </c>
      <c r="AL405" s="180">
        <v>0</v>
      </c>
      <c r="AM405" s="182">
        <f t="shared" si="1129"/>
        <v>0</v>
      </c>
      <c r="AN405" s="180">
        <v>0</v>
      </c>
      <c r="AO405" s="180">
        <v>0</v>
      </c>
      <c r="AP405" s="182">
        <f t="shared" si="1130"/>
        <v>0</v>
      </c>
      <c r="AQ405" s="180">
        <v>0</v>
      </c>
      <c r="AR405" s="180">
        <v>0</v>
      </c>
      <c r="AS405" s="182">
        <f t="shared" si="1131"/>
        <v>0</v>
      </c>
      <c r="AT405" s="180">
        <v>0</v>
      </c>
      <c r="AU405" s="180">
        <v>0</v>
      </c>
      <c r="AV405" s="182">
        <f t="shared" si="1132"/>
        <v>0</v>
      </c>
      <c r="AW405" s="180">
        <v>0</v>
      </c>
      <c r="AX405" s="180">
        <v>0</v>
      </c>
      <c r="AY405" s="182">
        <f t="shared" si="1133"/>
        <v>0</v>
      </c>
      <c r="AZ405" s="180">
        <v>0</v>
      </c>
      <c r="BA405" s="180">
        <v>0</v>
      </c>
      <c r="BB405" s="182">
        <f t="shared" si="1134"/>
        <v>0</v>
      </c>
      <c r="BC405" s="180">
        <v>0</v>
      </c>
      <c r="BD405" s="180">
        <v>0</v>
      </c>
      <c r="BE405" s="182">
        <f t="shared" si="1135"/>
        <v>0</v>
      </c>
      <c r="BF405" s="180">
        <v>0</v>
      </c>
      <c r="BG405" s="180">
        <v>0</v>
      </c>
      <c r="BH405" s="182">
        <f t="shared" si="1136"/>
        <v>0</v>
      </c>
      <c r="BI405" s="180">
        <v>0</v>
      </c>
      <c r="BJ405" s="180">
        <v>0</v>
      </c>
      <c r="BK405" s="182">
        <f t="shared" si="1137"/>
        <v>0</v>
      </c>
      <c r="BL405" s="180">
        <v>0</v>
      </c>
      <c r="BM405" s="180">
        <f t="shared" si="1138"/>
        <v>0</v>
      </c>
      <c r="BN405" s="182">
        <f t="shared" si="1139"/>
        <v>0</v>
      </c>
      <c r="BO405" s="180">
        <v>0</v>
      </c>
      <c r="BP405" s="180">
        <f t="shared" si="1140"/>
        <v>0</v>
      </c>
      <c r="BQ405" s="182">
        <f t="shared" si="1141"/>
        <v>0</v>
      </c>
      <c r="BR405" s="180">
        <v>0</v>
      </c>
      <c r="BS405" s="180">
        <v>0</v>
      </c>
      <c r="BT405" s="180">
        <v>0</v>
      </c>
      <c r="BU405" s="180">
        <v>0</v>
      </c>
      <c r="BV405" s="180">
        <v>0</v>
      </c>
      <c r="BW405" s="180">
        <v>0</v>
      </c>
      <c r="BX405" s="180">
        <v>0</v>
      </c>
      <c r="BY405" s="180">
        <v>0</v>
      </c>
      <c r="BZ405" s="180">
        <v>0</v>
      </c>
      <c r="CA405" s="180">
        <v>0</v>
      </c>
    </row>
    <row r="406" spans="2:79" x14ac:dyDescent="0.2">
      <c r="B406" s="185" t="s">
        <v>1181</v>
      </c>
      <c r="C406" s="185" t="s">
        <v>1182</v>
      </c>
      <c r="D406" s="186"/>
      <c r="E406" s="185" t="s">
        <v>1183</v>
      </c>
      <c r="F406" s="180">
        <v>0</v>
      </c>
      <c r="G406" s="180">
        <v>0</v>
      </c>
      <c r="H406" s="180">
        <v>0</v>
      </c>
      <c r="I406" s="181">
        <f>VLOOKUP($B406,'[2]A - Dwelling Stock'!$B$13:$AH$463,32,FALSE)</f>
        <v>0</v>
      </c>
      <c r="J406" s="182">
        <f t="shared" si="1120"/>
        <v>0</v>
      </c>
      <c r="K406" s="180">
        <v>0</v>
      </c>
      <c r="L406" s="182">
        <f>VLOOKUP($C406,'[2]A - Dwelling Stock'!$C$13:$AH$463,32,FALSE)</f>
        <v>0</v>
      </c>
      <c r="M406" s="182">
        <f t="shared" si="1032"/>
        <v>0</v>
      </c>
      <c r="N406" s="183">
        <v>0</v>
      </c>
      <c r="O406" s="181">
        <f>VLOOKUP($B406,'[2]A - Dwelling Stock'!$B$13:$AH$463,32,FALSE)</f>
        <v>0</v>
      </c>
      <c r="P406" s="182">
        <f t="shared" si="1121"/>
        <v>0</v>
      </c>
      <c r="Q406" s="180">
        <v>0</v>
      </c>
      <c r="R406" s="182">
        <f>VLOOKUP($C406,'[2]A - Dwelling Stock'!$C$13:$AH$463,32,FALSE)</f>
        <v>0</v>
      </c>
      <c r="S406" s="182">
        <f t="shared" si="1069"/>
        <v>0</v>
      </c>
      <c r="T406" s="182">
        <f t="shared" si="1122"/>
        <v>0</v>
      </c>
      <c r="U406" s="184">
        <f t="shared" si="1123"/>
        <v>0</v>
      </c>
      <c r="V406" s="183">
        <v>0</v>
      </c>
      <c r="W406" s="182">
        <v>0</v>
      </c>
      <c r="X406" s="182">
        <f t="shared" si="1124"/>
        <v>0</v>
      </c>
      <c r="Y406" s="180">
        <v>0</v>
      </c>
      <c r="Z406" s="180">
        <v>0</v>
      </c>
      <c r="AA406" s="182">
        <f t="shared" si="1125"/>
        <v>0</v>
      </c>
      <c r="AB406" s="180">
        <v>0</v>
      </c>
      <c r="AC406" s="180">
        <v>0</v>
      </c>
      <c r="AD406" s="182">
        <f t="shared" si="1126"/>
        <v>0</v>
      </c>
      <c r="AE406" s="180">
        <v>0</v>
      </c>
      <c r="AF406" s="180">
        <v>0</v>
      </c>
      <c r="AG406" s="182">
        <f t="shared" si="1127"/>
        <v>0</v>
      </c>
      <c r="AH406" s="180">
        <v>0</v>
      </c>
      <c r="AI406" s="180">
        <v>0</v>
      </c>
      <c r="AJ406" s="182">
        <f t="shared" si="1128"/>
        <v>0</v>
      </c>
      <c r="AK406" s="180">
        <v>0</v>
      </c>
      <c r="AL406" s="180">
        <v>0</v>
      </c>
      <c r="AM406" s="182">
        <f t="shared" si="1129"/>
        <v>0</v>
      </c>
      <c r="AN406" s="180">
        <v>0</v>
      </c>
      <c r="AO406" s="180">
        <v>0</v>
      </c>
      <c r="AP406" s="182">
        <f t="shared" si="1130"/>
        <v>0</v>
      </c>
      <c r="AQ406" s="180">
        <v>0</v>
      </c>
      <c r="AR406" s="180">
        <v>0</v>
      </c>
      <c r="AS406" s="182">
        <f t="shared" si="1131"/>
        <v>0</v>
      </c>
      <c r="AT406" s="180">
        <v>0</v>
      </c>
      <c r="AU406" s="180">
        <v>0</v>
      </c>
      <c r="AV406" s="182">
        <f t="shared" si="1132"/>
        <v>0</v>
      </c>
      <c r="AW406" s="180">
        <v>0</v>
      </c>
      <c r="AX406" s="180">
        <v>0</v>
      </c>
      <c r="AY406" s="182">
        <f t="shared" si="1133"/>
        <v>0</v>
      </c>
      <c r="AZ406" s="180">
        <v>0</v>
      </c>
      <c r="BA406" s="180">
        <v>0</v>
      </c>
      <c r="BB406" s="182">
        <f t="shared" si="1134"/>
        <v>0</v>
      </c>
      <c r="BC406" s="180">
        <v>0</v>
      </c>
      <c r="BD406" s="180">
        <v>0</v>
      </c>
      <c r="BE406" s="182">
        <f t="shared" si="1135"/>
        <v>0</v>
      </c>
      <c r="BF406" s="180">
        <v>0</v>
      </c>
      <c r="BG406" s="180">
        <v>0</v>
      </c>
      <c r="BH406" s="182">
        <f t="shared" si="1136"/>
        <v>0</v>
      </c>
      <c r="BI406" s="180">
        <v>0</v>
      </c>
      <c r="BJ406" s="180">
        <v>0</v>
      </c>
      <c r="BK406" s="182">
        <f t="shared" si="1137"/>
        <v>0</v>
      </c>
      <c r="BL406" s="180">
        <v>0</v>
      </c>
      <c r="BM406" s="180">
        <f t="shared" si="1138"/>
        <v>0</v>
      </c>
      <c r="BN406" s="182">
        <f t="shared" si="1139"/>
        <v>0</v>
      </c>
      <c r="BO406" s="180">
        <v>0</v>
      </c>
      <c r="BP406" s="180">
        <f t="shared" si="1140"/>
        <v>0</v>
      </c>
      <c r="BQ406" s="182">
        <f t="shared" si="1141"/>
        <v>0</v>
      </c>
      <c r="BR406" s="180">
        <v>0</v>
      </c>
      <c r="BS406" s="180">
        <v>0</v>
      </c>
      <c r="BT406" s="180">
        <v>0</v>
      </c>
      <c r="BU406" s="180">
        <v>0</v>
      </c>
      <c r="BV406" s="180">
        <v>0</v>
      </c>
      <c r="BW406" s="180">
        <v>0</v>
      </c>
      <c r="BX406" s="180">
        <v>0</v>
      </c>
      <c r="BY406" s="180">
        <v>0</v>
      </c>
      <c r="BZ406" s="180">
        <v>0</v>
      </c>
      <c r="CA406" s="180">
        <v>0</v>
      </c>
    </row>
    <row r="407" spans="2:79" x14ac:dyDescent="0.2">
      <c r="B407" s="185" t="s">
        <v>1184</v>
      </c>
      <c r="C407" s="185" t="s">
        <v>1185</v>
      </c>
      <c r="D407" s="186"/>
      <c r="E407" s="185" t="s">
        <v>1186</v>
      </c>
      <c r="F407" s="180">
        <v>0</v>
      </c>
      <c r="G407" s="180">
        <v>0</v>
      </c>
      <c r="H407" s="180">
        <v>0</v>
      </c>
      <c r="I407" s="181">
        <f>VLOOKUP($B407,'[2]A - Dwelling Stock'!$B$13:$AH$463,32,FALSE)</f>
        <v>0</v>
      </c>
      <c r="J407" s="182">
        <f t="shared" si="1120"/>
        <v>0</v>
      </c>
      <c r="K407" s="180">
        <v>0</v>
      </c>
      <c r="L407" s="182">
        <f>VLOOKUP($C407,'[2]A - Dwelling Stock'!$C$13:$AH$463,32,FALSE)</f>
        <v>0</v>
      </c>
      <c r="M407" s="182">
        <f t="shared" si="1032"/>
        <v>0</v>
      </c>
      <c r="N407" s="183">
        <v>0</v>
      </c>
      <c r="O407" s="181">
        <f>VLOOKUP($B407,'[2]A - Dwelling Stock'!$B$13:$AH$463,32,FALSE)</f>
        <v>0</v>
      </c>
      <c r="P407" s="182">
        <f t="shared" si="1121"/>
        <v>0</v>
      </c>
      <c r="Q407" s="180">
        <v>0</v>
      </c>
      <c r="R407" s="182">
        <f>VLOOKUP($C407,'[2]A - Dwelling Stock'!$C$13:$AH$463,32,FALSE)</f>
        <v>0</v>
      </c>
      <c r="S407" s="182">
        <f t="shared" si="1069"/>
        <v>0</v>
      </c>
      <c r="T407" s="182">
        <f t="shared" si="1122"/>
        <v>0</v>
      </c>
      <c r="U407" s="184">
        <f t="shared" si="1123"/>
        <v>0</v>
      </c>
      <c r="V407" s="183">
        <v>0</v>
      </c>
      <c r="W407" s="182">
        <v>0</v>
      </c>
      <c r="X407" s="182">
        <f t="shared" si="1124"/>
        <v>0</v>
      </c>
      <c r="Y407" s="180">
        <v>0</v>
      </c>
      <c r="Z407" s="180">
        <v>0</v>
      </c>
      <c r="AA407" s="182">
        <f t="shared" si="1125"/>
        <v>0</v>
      </c>
      <c r="AB407" s="180">
        <v>0</v>
      </c>
      <c r="AC407" s="180">
        <v>0</v>
      </c>
      <c r="AD407" s="182">
        <f t="shared" si="1126"/>
        <v>0</v>
      </c>
      <c r="AE407" s="180">
        <v>0</v>
      </c>
      <c r="AF407" s="180">
        <v>0</v>
      </c>
      <c r="AG407" s="182">
        <f t="shared" si="1127"/>
        <v>0</v>
      </c>
      <c r="AH407" s="180">
        <v>0</v>
      </c>
      <c r="AI407" s="180">
        <v>0</v>
      </c>
      <c r="AJ407" s="182">
        <f t="shared" si="1128"/>
        <v>0</v>
      </c>
      <c r="AK407" s="180">
        <v>0</v>
      </c>
      <c r="AL407" s="180">
        <v>0</v>
      </c>
      <c r="AM407" s="182">
        <f t="shared" si="1129"/>
        <v>0</v>
      </c>
      <c r="AN407" s="180">
        <v>0</v>
      </c>
      <c r="AO407" s="180">
        <v>0</v>
      </c>
      <c r="AP407" s="182">
        <f t="shared" si="1130"/>
        <v>0</v>
      </c>
      <c r="AQ407" s="180">
        <v>0</v>
      </c>
      <c r="AR407" s="180">
        <v>0</v>
      </c>
      <c r="AS407" s="182">
        <f t="shared" si="1131"/>
        <v>0</v>
      </c>
      <c r="AT407" s="180">
        <v>0</v>
      </c>
      <c r="AU407" s="180">
        <v>0</v>
      </c>
      <c r="AV407" s="182">
        <f t="shared" si="1132"/>
        <v>0</v>
      </c>
      <c r="AW407" s="180">
        <v>0</v>
      </c>
      <c r="AX407" s="180">
        <v>0</v>
      </c>
      <c r="AY407" s="182">
        <f t="shared" si="1133"/>
        <v>0</v>
      </c>
      <c r="AZ407" s="180">
        <v>0</v>
      </c>
      <c r="BA407" s="180">
        <v>0</v>
      </c>
      <c r="BB407" s="182">
        <f t="shared" si="1134"/>
        <v>0</v>
      </c>
      <c r="BC407" s="180">
        <v>0</v>
      </c>
      <c r="BD407" s="180">
        <v>0</v>
      </c>
      <c r="BE407" s="182">
        <f t="shared" si="1135"/>
        <v>0</v>
      </c>
      <c r="BF407" s="180">
        <v>0</v>
      </c>
      <c r="BG407" s="180">
        <v>0</v>
      </c>
      <c r="BH407" s="182">
        <f t="shared" si="1136"/>
        <v>0</v>
      </c>
      <c r="BI407" s="180">
        <v>0</v>
      </c>
      <c r="BJ407" s="180">
        <v>0</v>
      </c>
      <c r="BK407" s="182">
        <f t="shared" si="1137"/>
        <v>0</v>
      </c>
      <c r="BL407" s="180">
        <v>0</v>
      </c>
      <c r="BM407" s="180">
        <f t="shared" si="1138"/>
        <v>0</v>
      </c>
      <c r="BN407" s="182">
        <f t="shared" si="1139"/>
        <v>0</v>
      </c>
      <c r="BO407" s="180">
        <v>0</v>
      </c>
      <c r="BP407" s="180">
        <f t="shared" si="1140"/>
        <v>0</v>
      </c>
      <c r="BQ407" s="182">
        <f t="shared" si="1141"/>
        <v>0</v>
      </c>
      <c r="BR407" s="180">
        <v>0</v>
      </c>
      <c r="BS407" s="180">
        <v>0</v>
      </c>
      <c r="BT407" s="180">
        <v>0</v>
      </c>
      <c r="BU407" s="180">
        <v>0</v>
      </c>
      <c r="BV407" s="180">
        <v>0</v>
      </c>
      <c r="BW407" s="180">
        <v>0</v>
      </c>
      <c r="BX407" s="180">
        <v>0</v>
      </c>
      <c r="BY407" s="180">
        <v>0</v>
      </c>
      <c r="BZ407" s="180">
        <v>0</v>
      </c>
      <c r="CA407" s="180">
        <v>0</v>
      </c>
    </row>
    <row r="408" spans="2:79" x14ac:dyDescent="0.2">
      <c r="B408" s="185" t="s">
        <v>1187</v>
      </c>
      <c r="C408" s="185" t="s">
        <v>1188</v>
      </c>
      <c r="D408" s="186"/>
      <c r="E408" s="185" t="s">
        <v>1189</v>
      </c>
      <c r="F408" s="180">
        <v>0</v>
      </c>
      <c r="G408" s="180">
        <v>0</v>
      </c>
      <c r="H408" s="180">
        <v>0</v>
      </c>
      <c r="I408" s="181">
        <f>VLOOKUP($B408,'[2]A - Dwelling Stock'!$B$13:$AH$463,32,FALSE)</f>
        <v>0</v>
      </c>
      <c r="J408" s="182">
        <f t="shared" si="1120"/>
        <v>0</v>
      </c>
      <c r="K408" s="180">
        <v>0</v>
      </c>
      <c r="L408" s="182">
        <f>VLOOKUP($C408,'[2]A - Dwelling Stock'!$C$13:$AH$463,32,FALSE)</f>
        <v>0</v>
      </c>
      <c r="M408" s="182">
        <f t="shared" si="1032"/>
        <v>0</v>
      </c>
      <c r="N408" s="183">
        <v>0</v>
      </c>
      <c r="O408" s="181">
        <f>VLOOKUP($B408,'[2]A - Dwelling Stock'!$B$13:$AH$463,32,FALSE)</f>
        <v>0</v>
      </c>
      <c r="P408" s="182">
        <f t="shared" si="1121"/>
        <v>0</v>
      </c>
      <c r="Q408" s="180">
        <v>0</v>
      </c>
      <c r="R408" s="182">
        <f>VLOOKUP($C408,'[2]A - Dwelling Stock'!$C$13:$AH$463,32,FALSE)</f>
        <v>0</v>
      </c>
      <c r="S408" s="182">
        <f t="shared" si="1069"/>
        <v>0</v>
      </c>
      <c r="T408" s="182">
        <f t="shared" si="1122"/>
        <v>0</v>
      </c>
      <c r="U408" s="184">
        <f t="shared" si="1123"/>
        <v>0</v>
      </c>
      <c r="V408" s="183">
        <v>0</v>
      </c>
      <c r="W408" s="182">
        <v>0</v>
      </c>
      <c r="X408" s="182">
        <f t="shared" si="1124"/>
        <v>0</v>
      </c>
      <c r="Y408" s="180">
        <v>0</v>
      </c>
      <c r="Z408" s="180">
        <v>0</v>
      </c>
      <c r="AA408" s="182">
        <f t="shared" si="1125"/>
        <v>0</v>
      </c>
      <c r="AB408" s="180">
        <v>0</v>
      </c>
      <c r="AC408" s="180">
        <v>0</v>
      </c>
      <c r="AD408" s="182">
        <f t="shared" si="1126"/>
        <v>0</v>
      </c>
      <c r="AE408" s="180">
        <v>0</v>
      </c>
      <c r="AF408" s="180">
        <v>0</v>
      </c>
      <c r="AG408" s="182">
        <f t="shared" si="1127"/>
        <v>0</v>
      </c>
      <c r="AH408" s="180">
        <v>0</v>
      </c>
      <c r="AI408" s="180">
        <v>0</v>
      </c>
      <c r="AJ408" s="182">
        <f t="shared" si="1128"/>
        <v>0</v>
      </c>
      <c r="AK408" s="180">
        <v>0</v>
      </c>
      <c r="AL408" s="180">
        <v>0</v>
      </c>
      <c r="AM408" s="182">
        <f t="shared" si="1129"/>
        <v>0</v>
      </c>
      <c r="AN408" s="180">
        <v>0</v>
      </c>
      <c r="AO408" s="180">
        <v>0</v>
      </c>
      <c r="AP408" s="182">
        <f t="shared" si="1130"/>
        <v>0</v>
      </c>
      <c r="AQ408" s="180">
        <v>0</v>
      </c>
      <c r="AR408" s="180">
        <v>0</v>
      </c>
      <c r="AS408" s="182">
        <f t="shared" si="1131"/>
        <v>0</v>
      </c>
      <c r="AT408" s="180">
        <v>0</v>
      </c>
      <c r="AU408" s="180">
        <v>0</v>
      </c>
      <c r="AV408" s="182">
        <f t="shared" si="1132"/>
        <v>0</v>
      </c>
      <c r="AW408" s="180">
        <v>0</v>
      </c>
      <c r="AX408" s="180">
        <v>0</v>
      </c>
      <c r="AY408" s="182">
        <f t="shared" si="1133"/>
        <v>0</v>
      </c>
      <c r="AZ408" s="180">
        <v>0</v>
      </c>
      <c r="BA408" s="180">
        <v>0</v>
      </c>
      <c r="BB408" s="182">
        <f t="shared" si="1134"/>
        <v>0</v>
      </c>
      <c r="BC408" s="180">
        <v>0</v>
      </c>
      <c r="BD408" s="180">
        <v>0</v>
      </c>
      <c r="BE408" s="182">
        <f t="shared" si="1135"/>
        <v>0</v>
      </c>
      <c r="BF408" s="180">
        <v>0</v>
      </c>
      <c r="BG408" s="180">
        <v>0</v>
      </c>
      <c r="BH408" s="182">
        <f t="shared" si="1136"/>
        <v>0</v>
      </c>
      <c r="BI408" s="180">
        <v>0</v>
      </c>
      <c r="BJ408" s="180">
        <v>0</v>
      </c>
      <c r="BK408" s="182">
        <f t="shared" si="1137"/>
        <v>0</v>
      </c>
      <c r="BL408" s="180">
        <v>0</v>
      </c>
      <c r="BM408" s="180">
        <f t="shared" si="1138"/>
        <v>0</v>
      </c>
      <c r="BN408" s="182">
        <f t="shared" si="1139"/>
        <v>0</v>
      </c>
      <c r="BO408" s="180">
        <v>0</v>
      </c>
      <c r="BP408" s="180">
        <f t="shared" si="1140"/>
        <v>0</v>
      </c>
      <c r="BQ408" s="182">
        <f t="shared" si="1141"/>
        <v>0</v>
      </c>
      <c r="BR408" s="180">
        <v>0</v>
      </c>
      <c r="BS408" s="180">
        <v>0</v>
      </c>
      <c r="BT408" s="180">
        <v>0</v>
      </c>
      <c r="BU408" s="180">
        <v>0</v>
      </c>
      <c r="BV408" s="180">
        <v>0</v>
      </c>
      <c r="BW408" s="180">
        <v>0</v>
      </c>
      <c r="BX408" s="180">
        <v>0</v>
      </c>
      <c r="BY408" s="180">
        <v>0</v>
      </c>
      <c r="BZ408" s="180">
        <v>0</v>
      </c>
      <c r="CA408" s="180">
        <v>0</v>
      </c>
    </row>
    <row r="409" spans="2:79" x14ac:dyDescent="0.2">
      <c r="B409" s="185" t="s">
        <v>1190</v>
      </c>
      <c r="C409" s="185" t="s">
        <v>1191</v>
      </c>
      <c r="D409" s="186"/>
      <c r="E409" s="185" t="s">
        <v>1192</v>
      </c>
      <c r="F409" s="180">
        <v>0</v>
      </c>
      <c r="G409" s="180">
        <v>0</v>
      </c>
      <c r="H409" s="180">
        <v>0</v>
      </c>
      <c r="I409" s="181">
        <f>VLOOKUP($B409,'[2]A - Dwelling Stock'!$B$13:$AH$463,32,FALSE)</f>
        <v>0</v>
      </c>
      <c r="J409" s="182">
        <f t="shared" si="1120"/>
        <v>0</v>
      </c>
      <c r="K409" s="180">
        <v>0</v>
      </c>
      <c r="L409" s="182">
        <f>VLOOKUP($C409,'[2]A - Dwelling Stock'!$C$13:$AH$463,32,FALSE)</f>
        <v>0</v>
      </c>
      <c r="M409" s="182">
        <f t="shared" si="1032"/>
        <v>0</v>
      </c>
      <c r="N409" s="183">
        <v>0</v>
      </c>
      <c r="O409" s="181">
        <f>VLOOKUP($B409,'[2]A - Dwelling Stock'!$B$13:$AH$463,32,FALSE)</f>
        <v>0</v>
      </c>
      <c r="P409" s="182">
        <f t="shared" si="1121"/>
        <v>0</v>
      </c>
      <c r="Q409" s="180">
        <v>0</v>
      </c>
      <c r="R409" s="182">
        <f>VLOOKUP($C409,'[2]A - Dwelling Stock'!$C$13:$AH$463,32,FALSE)</f>
        <v>0</v>
      </c>
      <c r="S409" s="182">
        <f t="shared" si="1069"/>
        <v>0</v>
      </c>
      <c r="T409" s="182">
        <f t="shared" si="1122"/>
        <v>0</v>
      </c>
      <c r="U409" s="184">
        <f t="shared" si="1123"/>
        <v>0</v>
      </c>
      <c r="V409" s="183">
        <v>0</v>
      </c>
      <c r="W409" s="182">
        <v>0</v>
      </c>
      <c r="X409" s="182">
        <f t="shared" si="1124"/>
        <v>0</v>
      </c>
      <c r="Y409" s="180">
        <v>0</v>
      </c>
      <c r="Z409" s="180">
        <v>0</v>
      </c>
      <c r="AA409" s="182">
        <f t="shared" si="1125"/>
        <v>0</v>
      </c>
      <c r="AB409" s="180">
        <v>0</v>
      </c>
      <c r="AC409" s="180">
        <v>0</v>
      </c>
      <c r="AD409" s="182">
        <f t="shared" si="1126"/>
        <v>0</v>
      </c>
      <c r="AE409" s="180">
        <v>0</v>
      </c>
      <c r="AF409" s="180">
        <v>0</v>
      </c>
      <c r="AG409" s="182">
        <f t="shared" si="1127"/>
        <v>0</v>
      </c>
      <c r="AH409" s="180">
        <v>0</v>
      </c>
      <c r="AI409" s="180">
        <v>0</v>
      </c>
      <c r="AJ409" s="182">
        <f t="shared" si="1128"/>
        <v>0</v>
      </c>
      <c r="AK409" s="180">
        <v>0</v>
      </c>
      <c r="AL409" s="180">
        <v>0</v>
      </c>
      <c r="AM409" s="182">
        <f t="shared" si="1129"/>
        <v>0</v>
      </c>
      <c r="AN409" s="180">
        <v>0</v>
      </c>
      <c r="AO409" s="180">
        <v>0</v>
      </c>
      <c r="AP409" s="182">
        <f t="shared" si="1130"/>
        <v>0</v>
      </c>
      <c r="AQ409" s="180">
        <v>0</v>
      </c>
      <c r="AR409" s="180">
        <v>0</v>
      </c>
      <c r="AS409" s="182">
        <f t="shared" si="1131"/>
        <v>0</v>
      </c>
      <c r="AT409" s="180">
        <v>0</v>
      </c>
      <c r="AU409" s="180">
        <v>0</v>
      </c>
      <c r="AV409" s="182">
        <f t="shared" si="1132"/>
        <v>0</v>
      </c>
      <c r="AW409" s="180">
        <v>0</v>
      </c>
      <c r="AX409" s="180">
        <v>0</v>
      </c>
      <c r="AY409" s="182">
        <f t="shared" si="1133"/>
        <v>0</v>
      </c>
      <c r="AZ409" s="180">
        <v>0</v>
      </c>
      <c r="BA409" s="180">
        <v>0</v>
      </c>
      <c r="BB409" s="182">
        <f t="shared" si="1134"/>
        <v>0</v>
      </c>
      <c r="BC409" s="180">
        <v>0</v>
      </c>
      <c r="BD409" s="180">
        <v>0</v>
      </c>
      <c r="BE409" s="182">
        <f t="shared" si="1135"/>
        <v>0</v>
      </c>
      <c r="BF409" s="180">
        <v>0</v>
      </c>
      <c r="BG409" s="180">
        <v>0</v>
      </c>
      <c r="BH409" s="182">
        <f t="shared" si="1136"/>
        <v>0</v>
      </c>
      <c r="BI409" s="180">
        <v>0</v>
      </c>
      <c r="BJ409" s="180">
        <v>0</v>
      </c>
      <c r="BK409" s="182">
        <f t="shared" si="1137"/>
        <v>0</v>
      </c>
      <c r="BL409" s="180">
        <v>0</v>
      </c>
      <c r="BM409" s="180">
        <f t="shared" si="1138"/>
        <v>0</v>
      </c>
      <c r="BN409" s="182">
        <f t="shared" si="1139"/>
        <v>0</v>
      </c>
      <c r="BO409" s="180">
        <v>0</v>
      </c>
      <c r="BP409" s="180">
        <f t="shared" si="1140"/>
        <v>0</v>
      </c>
      <c r="BQ409" s="182">
        <f t="shared" si="1141"/>
        <v>0</v>
      </c>
      <c r="BR409" s="180">
        <v>0</v>
      </c>
      <c r="BS409" s="180">
        <v>0</v>
      </c>
      <c r="BT409" s="180">
        <v>0</v>
      </c>
      <c r="BU409" s="180">
        <v>0</v>
      </c>
      <c r="BV409" s="180">
        <v>0</v>
      </c>
      <c r="BW409" s="180">
        <v>0</v>
      </c>
      <c r="BX409" s="180">
        <v>0</v>
      </c>
      <c r="BY409" s="180">
        <v>0</v>
      </c>
      <c r="BZ409" s="180">
        <v>0</v>
      </c>
      <c r="CA409" s="180">
        <v>0</v>
      </c>
    </row>
    <row r="410" spans="2:79" x14ac:dyDescent="0.2">
      <c r="B410" s="185" t="s">
        <v>1193</v>
      </c>
      <c r="C410" s="185" t="s">
        <v>1194</v>
      </c>
      <c r="D410" s="186"/>
      <c r="E410" s="185" t="s">
        <v>1195</v>
      </c>
      <c r="F410" s="180">
        <v>0</v>
      </c>
      <c r="G410" s="180">
        <v>0</v>
      </c>
      <c r="H410" s="180">
        <v>0</v>
      </c>
      <c r="I410" s="181">
        <f>VLOOKUP($B410,'[2]A - Dwelling Stock'!$B$13:$AH$463,32,FALSE)</f>
        <v>0</v>
      </c>
      <c r="J410" s="182">
        <f t="shared" si="1120"/>
        <v>0</v>
      </c>
      <c r="K410" s="180">
        <v>0</v>
      </c>
      <c r="L410" s="182">
        <f>VLOOKUP($C410,'[2]A - Dwelling Stock'!$C$13:$AH$463,32,FALSE)</f>
        <v>0</v>
      </c>
      <c r="M410" s="182">
        <f t="shared" si="1032"/>
        <v>0</v>
      </c>
      <c r="N410" s="183">
        <v>0</v>
      </c>
      <c r="O410" s="181">
        <f>VLOOKUP($B410,'[2]A - Dwelling Stock'!$B$13:$AH$463,32,FALSE)</f>
        <v>0</v>
      </c>
      <c r="P410" s="182">
        <f t="shared" si="1121"/>
        <v>0</v>
      </c>
      <c r="Q410" s="180">
        <v>0</v>
      </c>
      <c r="R410" s="182">
        <f>VLOOKUP($C410,'[2]A - Dwelling Stock'!$C$13:$AH$463,32,FALSE)</f>
        <v>0</v>
      </c>
      <c r="S410" s="182">
        <f t="shared" si="1069"/>
        <v>0</v>
      </c>
      <c r="T410" s="182">
        <f t="shared" si="1122"/>
        <v>0</v>
      </c>
      <c r="U410" s="184">
        <f t="shared" si="1123"/>
        <v>0</v>
      </c>
      <c r="V410" s="183">
        <v>0</v>
      </c>
      <c r="W410" s="182">
        <v>0</v>
      </c>
      <c r="X410" s="182">
        <f t="shared" si="1124"/>
        <v>0</v>
      </c>
      <c r="Y410" s="180">
        <v>0</v>
      </c>
      <c r="Z410" s="180">
        <v>0</v>
      </c>
      <c r="AA410" s="182">
        <f t="shared" si="1125"/>
        <v>0</v>
      </c>
      <c r="AB410" s="180">
        <v>0</v>
      </c>
      <c r="AC410" s="180">
        <v>0</v>
      </c>
      <c r="AD410" s="182">
        <f t="shared" si="1126"/>
        <v>0</v>
      </c>
      <c r="AE410" s="180">
        <v>0</v>
      </c>
      <c r="AF410" s="180">
        <v>0</v>
      </c>
      <c r="AG410" s="182">
        <f t="shared" si="1127"/>
        <v>0</v>
      </c>
      <c r="AH410" s="180">
        <v>0</v>
      </c>
      <c r="AI410" s="180">
        <v>0</v>
      </c>
      <c r="AJ410" s="182">
        <f t="shared" si="1128"/>
        <v>0</v>
      </c>
      <c r="AK410" s="180">
        <v>0</v>
      </c>
      <c r="AL410" s="180">
        <v>0</v>
      </c>
      <c r="AM410" s="182">
        <f t="shared" si="1129"/>
        <v>0</v>
      </c>
      <c r="AN410" s="180">
        <v>0</v>
      </c>
      <c r="AO410" s="180">
        <v>0</v>
      </c>
      <c r="AP410" s="182">
        <f t="shared" si="1130"/>
        <v>0</v>
      </c>
      <c r="AQ410" s="180">
        <v>0</v>
      </c>
      <c r="AR410" s="180">
        <v>0</v>
      </c>
      <c r="AS410" s="182">
        <f t="shared" si="1131"/>
        <v>0</v>
      </c>
      <c r="AT410" s="180">
        <v>0</v>
      </c>
      <c r="AU410" s="180">
        <v>0</v>
      </c>
      <c r="AV410" s="182">
        <f t="shared" si="1132"/>
        <v>0</v>
      </c>
      <c r="AW410" s="180">
        <v>0</v>
      </c>
      <c r="AX410" s="180">
        <v>0</v>
      </c>
      <c r="AY410" s="182">
        <f t="shared" si="1133"/>
        <v>0</v>
      </c>
      <c r="AZ410" s="180">
        <v>0</v>
      </c>
      <c r="BA410" s="180">
        <v>0</v>
      </c>
      <c r="BB410" s="182">
        <f t="shared" si="1134"/>
        <v>0</v>
      </c>
      <c r="BC410" s="180">
        <v>0</v>
      </c>
      <c r="BD410" s="180">
        <v>0</v>
      </c>
      <c r="BE410" s="182">
        <f t="shared" si="1135"/>
        <v>0</v>
      </c>
      <c r="BF410" s="180">
        <v>0</v>
      </c>
      <c r="BG410" s="180">
        <v>0</v>
      </c>
      <c r="BH410" s="182">
        <f t="shared" si="1136"/>
        <v>0</v>
      </c>
      <c r="BI410" s="180">
        <v>0</v>
      </c>
      <c r="BJ410" s="180">
        <v>0</v>
      </c>
      <c r="BK410" s="182">
        <f t="shared" si="1137"/>
        <v>0</v>
      </c>
      <c r="BL410" s="180">
        <v>0</v>
      </c>
      <c r="BM410" s="180">
        <f t="shared" si="1138"/>
        <v>0</v>
      </c>
      <c r="BN410" s="182">
        <f t="shared" si="1139"/>
        <v>0</v>
      </c>
      <c r="BO410" s="180">
        <v>0</v>
      </c>
      <c r="BP410" s="180">
        <f t="shared" si="1140"/>
        <v>0</v>
      </c>
      <c r="BQ410" s="182">
        <f t="shared" si="1141"/>
        <v>0</v>
      </c>
      <c r="BR410" s="180">
        <v>0</v>
      </c>
      <c r="BS410" s="180">
        <v>0</v>
      </c>
      <c r="BT410" s="180">
        <v>0</v>
      </c>
      <c r="BU410" s="180">
        <v>0</v>
      </c>
      <c r="BV410" s="180">
        <v>0</v>
      </c>
      <c r="BW410" s="180">
        <v>0</v>
      </c>
      <c r="BX410" s="180">
        <v>0</v>
      </c>
      <c r="BY410" s="180">
        <v>0</v>
      </c>
      <c r="BZ410" s="180">
        <v>0</v>
      </c>
      <c r="CA410" s="180">
        <v>0</v>
      </c>
    </row>
    <row r="411" spans="2:79" x14ac:dyDescent="0.2">
      <c r="B411" s="185" t="s">
        <v>1196</v>
      </c>
      <c r="C411" s="185" t="s">
        <v>1197</v>
      </c>
      <c r="D411" s="186"/>
      <c r="E411" s="185" t="s">
        <v>1198</v>
      </c>
      <c r="F411" s="180">
        <v>48</v>
      </c>
      <c r="G411" s="180">
        <v>0</v>
      </c>
      <c r="H411" s="180">
        <v>87.51</v>
      </c>
      <c r="I411" s="181">
        <f>VLOOKUP($B411,'[2]A - Dwelling Stock'!$B$13:$AH$463,32,FALSE)</f>
        <v>4417</v>
      </c>
      <c r="J411" s="182">
        <f t="shared" si="1120"/>
        <v>386531.67000000004</v>
      </c>
      <c r="K411" s="180">
        <v>0</v>
      </c>
      <c r="L411" s="182">
        <f>VLOOKUP($C411,'[2]A - Dwelling Stock'!$C$13:$AH$463,32,FALSE)</f>
        <v>0</v>
      </c>
      <c r="M411" s="182">
        <f t="shared" si="1032"/>
        <v>0</v>
      </c>
      <c r="N411" s="183">
        <v>80.78</v>
      </c>
      <c r="O411" s="181">
        <f>VLOOKUP($B411,'[2]A - Dwelling Stock'!$B$13:$AH$463,32,FALSE)</f>
        <v>4417</v>
      </c>
      <c r="P411" s="182">
        <f t="shared" si="1121"/>
        <v>356805.26</v>
      </c>
      <c r="Q411" s="180">
        <v>0</v>
      </c>
      <c r="R411" s="182">
        <f>VLOOKUP($C411,'[2]A - Dwelling Stock'!$C$13:$AH$463,32,FALSE)</f>
        <v>0</v>
      </c>
      <c r="S411" s="182">
        <f t="shared" si="1069"/>
        <v>0</v>
      </c>
      <c r="T411" s="182">
        <f t="shared" si="1122"/>
        <v>356805.26</v>
      </c>
      <c r="U411" s="184">
        <f t="shared" si="1123"/>
        <v>80.78</v>
      </c>
      <c r="V411" s="183">
        <v>64.150000000000006</v>
      </c>
      <c r="W411" s="182">
        <v>16</v>
      </c>
      <c r="X411" s="182">
        <f t="shared" si="1124"/>
        <v>1026.4000000000001</v>
      </c>
      <c r="Y411" s="180">
        <v>0</v>
      </c>
      <c r="Z411" s="180">
        <v>0</v>
      </c>
      <c r="AA411" s="182">
        <f t="shared" si="1125"/>
        <v>0</v>
      </c>
      <c r="AB411" s="180">
        <v>71.930000000000007</v>
      </c>
      <c r="AC411" s="180">
        <v>1199</v>
      </c>
      <c r="AD411" s="182">
        <f t="shared" si="1126"/>
        <v>86244.07</v>
      </c>
      <c r="AE411" s="180">
        <v>0</v>
      </c>
      <c r="AF411" s="180">
        <v>0</v>
      </c>
      <c r="AG411" s="182">
        <f t="shared" si="1127"/>
        <v>0</v>
      </c>
      <c r="AH411" s="180">
        <v>80.08</v>
      </c>
      <c r="AI411" s="180">
        <v>1133</v>
      </c>
      <c r="AJ411" s="182">
        <f t="shared" si="1128"/>
        <v>90730.64</v>
      </c>
      <c r="AK411" s="180">
        <v>0</v>
      </c>
      <c r="AL411" s="180">
        <v>0</v>
      </c>
      <c r="AM411" s="182">
        <f t="shared" si="1129"/>
        <v>0</v>
      </c>
      <c r="AN411" s="180">
        <v>85.89</v>
      </c>
      <c r="AO411" s="180">
        <v>1921</v>
      </c>
      <c r="AP411" s="182">
        <f t="shared" si="1130"/>
        <v>164994.69</v>
      </c>
      <c r="AQ411" s="180">
        <v>0</v>
      </c>
      <c r="AR411" s="180">
        <v>0</v>
      </c>
      <c r="AS411" s="182">
        <f t="shared" si="1131"/>
        <v>0</v>
      </c>
      <c r="AT411" s="180">
        <v>99.55</v>
      </c>
      <c r="AU411" s="180">
        <v>140</v>
      </c>
      <c r="AV411" s="182">
        <f t="shared" si="1132"/>
        <v>13937</v>
      </c>
      <c r="AW411" s="180">
        <v>0</v>
      </c>
      <c r="AX411" s="180">
        <v>0</v>
      </c>
      <c r="AY411" s="182">
        <f t="shared" si="1133"/>
        <v>0</v>
      </c>
      <c r="AZ411" s="180">
        <v>105.33</v>
      </c>
      <c r="BA411" s="180">
        <v>8</v>
      </c>
      <c r="BB411" s="182">
        <f t="shared" si="1134"/>
        <v>842.64</v>
      </c>
      <c r="BC411" s="180">
        <v>0</v>
      </c>
      <c r="BD411" s="180">
        <v>0</v>
      </c>
      <c r="BE411" s="182">
        <f t="shared" si="1135"/>
        <v>0</v>
      </c>
      <c r="BF411" s="180">
        <v>0</v>
      </c>
      <c r="BG411" s="180">
        <v>0</v>
      </c>
      <c r="BH411" s="182">
        <f t="shared" si="1136"/>
        <v>0</v>
      </c>
      <c r="BI411" s="180">
        <v>0</v>
      </c>
      <c r="BJ411" s="180">
        <v>0</v>
      </c>
      <c r="BK411" s="182">
        <f t="shared" si="1137"/>
        <v>0</v>
      </c>
      <c r="BL411" s="180">
        <v>81.03</v>
      </c>
      <c r="BM411" s="180">
        <f t="shared" si="1138"/>
        <v>4417</v>
      </c>
      <c r="BN411" s="182">
        <f t="shared" si="1139"/>
        <v>357909.51</v>
      </c>
      <c r="BO411" s="180">
        <v>0</v>
      </c>
      <c r="BP411" s="180">
        <f t="shared" si="1140"/>
        <v>0</v>
      </c>
      <c r="BQ411" s="182">
        <f t="shared" si="1141"/>
        <v>0</v>
      </c>
      <c r="BR411" s="180">
        <v>337535.14</v>
      </c>
      <c r="BS411" s="180">
        <v>548867</v>
      </c>
      <c r="BT411" s="180">
        <v>30245</v>
      </c>
      <c r="BU411" s="180">
        <v>25721</v>
      </c>
      <c r="BV411" s="180">
        <v>18526940</v>
      </c>
      <c r="BW411" s="180">
        <v>0</v>
      </c>
      <c r="BX411" s="180">
        <v>63354.62</v>
      </c>
      <c r="BY411" s="180">
        <v>18463585</v>
      </c>
      <c r="BZ411" s="180">
        <v>4.8</v>
      </c>
      <c r="CA411" s="180">
        <v>99.8</v>
      </c>
    </row>
    <row r="412" spans="2:79" x14ac:dyDescent="0.2">
      <c r="F412" s="180"/>
      <c r="G412" s="180"/>
      <c r="H412" s="180"/>
      <c r="I412" s="181"/>
      <c r="J412" s="182"/>
      <c r="K412" s="180"/>
      <c r="L412" s="182"/>
      <c r="M412" s="182">
        <f t="shared" si="1032"/>
        <v>0</v>
      </c>
      <c r="N412" s="183"/>
      <c r="O412" s="181"/>
      <c r="P412" s="182"/>
      <c r="Q412" s="180"/>
      <c r="R412" s="182"/>
      <c r="S412" s="182">
        <f t="shared" si="1069"/>
        <v>0</v>
      </c>
      <c r="T412" s="182"/>
      <c r="U412" s="182"/>
      <c r="V412" s="183"/>
      <c r="W412" s="182"/>
      <c r="X412" s="182"/>
      <c r="Y412" s="180"/>
      <c r="Z412" s="180"/>
      <c r="AA412" s="182"/>
      <c r="AB412" s="180"/>
      <c r="AC412" s="180"/>
      <c r="AD412" s="182"/>
      <c r="AE412" s="180"/>
      <c r="AF412" s="180"/>
      <c r="AG412" s="182"/>
      <c r="AH412" s="180"/>
      <c r="AI412" s="180"/>
      <c r="AJ412" s="182"/>
      <c r="AK412" s="180"/>
      <c r="AL412" s="180"/>
      <c r="AM412" s="182"/>
      <c r="AN412" s="180"/>
      <c r="AO412" s="180"/>
      <c r="AP412" s="182"/>
      <c r="AQ412" s="180"/>
      <c r="AR412" s="180"/>
      <c r="AS412" s="182"/>
      <c r="AT412" s="180"/>
      <c r="AU412" s="180"/>
      <c r="AV412" s="182"/>
      <c r="AW412" s="180"/>
      <c r="AX412" s="180"/>
      <c r="AY412" s="182"/>
      <c r="AZ412" s="180"/>
      <c r="BA412" s="180"/>
      <c r="BB412" s="182"/>
      <c r="BC412" s="180"/>
      <c r="BD412" s="180"/>
      <c r="BE412" s="182"/>
      <c r="BF412" s="180"/>
      <c r="BG412" s="180"/>
      <c r="BH412" s="182"/>
      <c r="BI412" s="180"/>
      <c r="BJ412" s="180"/>
      <c r="BK412" s="182"/>
      <c r="BL412" s="180"/>
      <c r="BM412" s="180"/>
      <c r="BN412" s="182"/>
      <c r="BO412" s="180"/>
      <c r="BP412" s="180"/>
      <c r="BQ412" s="182"/>
      <c r="BR412" s="234"/>
      <c r="BS412" s="234"/>
      <c r="BT412" s="180"/>
      <c r="BU412" s="180"/>
      <c r="BV412" s="234"/>
      <c r="BW412" s="234"/>
      <c r="BX412" s="234"/>
      <c r="BY412" s="180"/>
      <c r="BZ412" s="235"/>
      <c r="CA412" s="236"/>
    </row>
    <row r="413" spans="2:79" s="203" customFormat="1" x14ac:dyDescent="0.2">
      <c r="B413" s="204"/>
      <c r="C413" s="204" t="s">
        <v>1199</v>
      </c>
      <c r="D413" s="205" t="s">
        <v>1200</v>
      </c>
      <c r="E413" s="204"/>
      <c r="F413" s="206" t="e">
        <v>#N/A</v>
      </c>
      <c r="G413" s="206" t="e">
        <v>#N/A</v>
      </c>
      <c r="H413" s="206" t="e">
        <v>#N/A</v>
      </c>
      <c r="I413" s="207">
        <f>VLOOKUP($C413,'[2]A - Dwelling Stock'!$C$13:$AH$463,31,FALSE)</f>
        <v>18511</v>
      </c>
      <c r="J413" s="208">
        <f>SUM(J414:J420)/I413</f>
        <v>88.076293014964065</v>
      </c>
      <c r="K413" s="206" t="e">
        <v>#N/A</v>
      </c>
      <c r="L413" s="195">
        <f>VLOOKUP($C413,'[2]A - Dwelling Stock'!$C$13:$AH$463,32,FALSE)</f>
        <v>706</v>
      </c>
      <c r="M413" s="208">
        <f>SUM(M414:M420)/L413</f>
        <v>93.532167138810181</v>
      </c>
      <c r="N413" s="209" t="e">
        <v>#N/A</v>
      </c>
      <c r="O413" s="207">
        <f>VLOOKUP($C413,'[2]A - Dwelling Stock'!$C$13:$AH$463,31,FALSE)</f>
        <v>18511</v>
      </c>
      <c r="P413" s="208">
        <f>SUM(P414:P420)/O413</f>
        <v>84.552713521689796</v>
      </c>
      <c r="Q413" s="206" t="e">
        <v>#N/A</v>
      </c>
      <c r="R413" s="195">
        <f>VLOOKUP($C413,'[2]A - Dwelling Stock'!$C$13:$AH$463,32,FALSE)</f>
        <v>706</v>
      </c>
      <c r="S413" s="208">
        <f>SUM(S414:S420)/R413</f>
        <v>89.997322946175643</v>
      </c>
      <c r="T413" s="208"/>
      <c r="U413" s="208">
        <f>SUM(T414:T420)/(O413+R413)</f>
        <v>84.752739241296752</v>
      </c>
      <c r="V413" s="209" t="e">
        <v>#N/A</v>
      </c>
      <c r="W413" s="210">
        <f t="shared" ref="W413" si="1142">SUM(W414:W420)</f>
        <v>89</v>
      </c>
      <c r="X413" s="208">
        <f>SUM(X414:X420)/W413</f>
        <v>65.229101123595498</v>
      </c>
      <c r="Y413" s="206" t="e">
        <v>#N/A</v>
      </c>
      <c r="Z413" s="211">
        <f t="shared" ref="Z413" si="1143">SUM(Z414:Z420)</f>
        <v>19</v>
      </c>
      <c r="AA413" s="208">
        <f>SUM(AA414:AA420)/Z413</f>
        <v>71.040000000000006</v>
      </c>
      <c r="AB413" s="206" t="e">
        <v>#N/A</v>
      </c>
      <c r="AC413" s="211">
        <f t="shared" ref="AC413" si="1144">SUM(AC414:AC420)</f>
        <v>4819</v>
      </c>
      <c r="AD413" s="208">
        <f>SUM(AD414:AD420)/AC413</f>
        <v>72.189391990039425</v>
      </c>
      <c r="AE413" s="206" t="e">
        <v>#N/A</v>
      </c>
      <c r="AF413" s="211">
        <f t="shared" ref="AF413" si="1145">SUM(AF414:AF420)</f>
        <v>316</v>
      </c>
      <c r="AG413" s="208">
        <f>SUM(AG414:AG420)/AF413</f>
        <v>79.900949367088614</v>
      </c>
      <c r="AH413" s="206" t="e">
        <v>#N/A</v>
      </c>
      <c r="AI413" s="211">
        <f t="shared" ref="AI413" si="1146">SUM(AI414:AI420)</f>
        <v>5600</v>
      </c>
      <c r="AJ413" s="208">
        <f>SUM(AJ414:AJ420)/AI413</f>
        <v>84.263367857142853</v>
      </c>
      <c r="AK413" s="206" t="e">
        <v>#N/A</v>
      </c>
      <c r="AL413" s="211">
        <f t="shared" ref="AL413" si="1147">SUM(AL414:AL420)</f>
        <v>204</v>
      </c>
      <c r="AM413" s="208">
        <f>SUM(AM414:AM420)/AL413</f>
        <v>94.398823529411771</v>
      </c>
      <c r="AN413" s="206" t="e">
        <v>#N/A</v>
      </c>
      <c r="AO413" s="211">
        <f t="shared" ref="AO413" si="1148">SUM(AO414:AO420)</f>
        <v>7620</v>
      </c>
      <c r="AP413" s="208">
        <f>SUM(AP414:AP420)/AO413</f>
        <v>92.004007874015755</v>
      </c>
      <c r="AQ413" s="206" t="e">
        <v>#N/A</v>
      </c>
      <c r="AR413" s="211">
        <f t="shared" ref="AR413" si="1149">SUM(AR414:AR420)</f>
        <v>156</v>
      </c>
      <c r="AS413" s="208">
        <f>SUM(AS414:AS420)/AR413</f>
        <v>105.715</v>
      </c>
      <c r="AT413" s="206" t="e">
        <v>#N/A</v>
      </c>
      <c r="AU413" s="211">
        <f t="shared" ref="AU413" si="1150">SUM(AU414:AU420)</f>
        <v>359</v>
      </c>
      <c r="AV413" s="208">
        <f>SUM(AV414:AV420)/AU413</f>
        <v>100.25715877437325</v>
      </c>
      <c r="AW413" s="206" t="e">
        <v>#N/A</v>
      </c>
      <c r="AX413" s="211">
        <f t="shared" ref="AX413" si="1151">SUM(AX414:AX420)</f>
        <v>8</v>
      </c>
      <c r="AY413" s="208">
        <f>SUM(AY414:AY420)/AX413</f>
        <v>116.91</v>
      </c>
      <c r="AZ413" s="206" t="e">
        <v>#N/A</v>
      </c>
      <c r="BA413" s="211">
        <f t="shared" ref="BA413" si="1152">SUM(BA414:BA420)</f>
        <v>7</v>
      </c>
      <c r="BB413" s="208">
        <f>SUM(BB414:BB420)/BA413</f>
        <v>118.70857142857143</v>
      </c>
      <c r="BC413" s="206" t="e">
        <v>#N/A</v>
      </c>
      <c r="BD413" s="211">
        <f t="shared" ref="BD413" si="1153">SUM(BD414:BD420)</f>
        <v>0</v>
      </c>
      <c r="BE413" s="208">
        <v>0</v>
      </c>
      <c r="BF413" s="206" t="e">
        <v>#N/A</v>
      </c>
      <c r="BG413" s="211">
        <f t="shared" ref="BG413" si="1154">SUM(BG414:BG420)</f>
        <v>10</v>
      </c>
      <c r="BH413" s="208">
        <f>SUM(BH414:BH420)/BG413</f>
        <v>130.565</v>
      </c>
      <c r="BI413" s="206" t="e">
        <v>#N/A</v>
      </c>
      <c r="BJ413" s="211">
        <f t="shared" ref="BJ413" si="1155">SUM(BJ414:BJ420)</f>
        <v>3</v>
      </c>
      <c r="BK413" s="208">
        <f>SUM(BK414:BK420)/BJ413</f>
        <v>90.11</v>
      </c>
      <c r="BL413" s="206" t="e">
        <v>#N/A</v>
      </c>
      <c r="BM413" s="206">
        <f>SUM(BM414:BM420)</f>
        <v>18504</v>
      </c>
      <c r="BN413" s="208">
        <f>SUM(BN414:BN420)/BM413</f>
        <v>84.551187851275401</v>
      </c>
      <c r="BO413" s="206" t="e">
        <v>#N/A</v>
      </c>
      <c r="BP413" s="206">
        <f>SUM(BP414:BP420)</f>
        <v>706</v>
      </c>
      <c r="BQ413" s="208">
        <f>SUM(BQ414:BQ420)/BP413</f>
        <v>89.997322946175643</v>
      </c>
      <c r="BR413" s="206" t="e">
        <v>#N/A</v>
      </c>
      <c r="BS413" s="206" t="e">
        <v>#N/A</v>
      </c>
      <c r="BT413" s="206" t="e">
        <v>#N/A</v>
      </c>
      <c r="BU413" s="206" t="e">
        <v>#N/A</v>
      </c>
      <c r="BV413" s="206" t="e">
        <v>#N/A</v>
      </c>
      <c r="BW413" s="206" t="e">
        <v>#N/A</v>
      </c>
      <c r="BX413" s="206" t="e">
        <v>#N/A</v>
      </c>
      <c r="BY413" s="206" t="e">
        <v>#N/A</v>
      </c>
      <c r="BZ413" s="206" t="e">
        <v>#N/A</v>
      </c>
      <c r="CA413" s="206" t="e">
        <v>#N/A</v>
      </c>
    </row>
    <row r="414" spans="2:79" x14ac:dyDescent="0.2">
      <c r="B414" s="185" t="s">
        <v>1201</v>
      </c>
      <c r="C414" s="185" t="s">
        <v>1202</v>
      </c>
      <c r="D414" s="186"/>
      <c r="E414" s="185" t="s">
        <v>1203</v>
      </c>
      <c r="F414" s="180">
        <v>48</v>
      </c>
      <c r="G414" s="180">
        <v>48</v>
      </c>
      <c r="H414" s="180">
        <v>99.32</v>
      </c>
      <c r="I414" s="181">
        <f>VLOOKUP($B414,'[2]A - Dwelling Stock'!$B$13:$AH$463,32,FALSE)</f>
        <v>3407</v>
      </c>
      <c r="J414" s="182">
        <f t="shared" ref="J414:J420" si="1156">I414*H414</f>
        <v>338383.24</v>
      </c>
      <c r="K414" s="180">
        <v>130</v>
      </c>
      <c r="L414" s="182">
        <f>VLOOKUP($C414,'[2]A - Dwelling Stock'!$C$13:$AH$463,32,FALSE)</f>
        <v>19</v>
      </c>
      <c r="M414" s="182">
        <f t="shared" si="1032"/>
        <v>2470</v>
      </c>
      <c r="N414" s="183">
        <v>91.68</v>
      </c>
      <c r="O414" s="181">
        <f>VLOOKUP($B414,'[2]A - Dwelling Stock'!$B$13:$AH$463,32,FALSE)</f>
        <v>3407</v>
      </c>
      <c r="P414" s="182">
        <f t="shared" ref="P414:P420" si="1157">O414*N414</f>
        <v>312353.76</v>
      </c>
      <c r="Q414" s="180">
        <v>120</v>
      </c>
      <c r="R414" s="182">
        <f>VLOOKUP($C414,'[2]A - Dwelling Stock'!$C$13:$AH$463,32,FALSE)</f>
        <v>19</v>
      </c>
      <c r="S414" s="182">
        <f t="shared" si="1069"/>
        <v>2280</v>
      </c>
      <c r="T414" s="182">
        <f t="shared" ref="T414:T420" si="1158">IF(O414=0,0,(P414+S414))</f>
        <v>314633.76</v>
      </c>
      <c r="U414" s="184">
        <f t="shared" ref="U414:U420" si="1159">IF(O414=0,0,T414/(O414+R414))</f>
        <v>91.837057793345011</v>
      </c>
      <c r="V414" s="183">
        <v>69.290000000000006</v>
      </c>
      <c r="W414" s="182">
        <v>16</v>
      </c>
      <c r="X414" s="182">
        <f t="shared" ref="X414:X420" si="1160">W414*V414</f>
        <v>1108.6400000000001</v>
      </c>
      <c r="Y414" s="180">
        <v>0</v>
      </c>
      <c r="Z414" s="180">
        <v>0</v>
      </c>
      <c r="AA414" s="182">
        <f t="shared" ref="AA414:AA420" si="1161">Z414*Y414</f>
        <v>0</v>
      </c>
      <c r="AB414" s="180">
        <v>81.22</v>
      </c>
      <c r="AC414" s="180">
        <v>722</v>
      </c>
      <c r="AD414" s="182">
        <f t="shared" ref="AD414:AD420" si="1162">AC414*AB414</f>
        <v>58640.84</v>
      </c>
      <c r="AE414" s="180">
        <v>102.25</v>
      </c>
      <c r="AF414" s="180">
        <v>1</v>
      </c>
      <c r="AG414" s="182">
        <f t="shared" ref="AG414:AG420" si="1163">AF414*AE414</f>
        <v>102.25</v>
      </c>
      <c r="AH414" s="180">
        <v>92.22</v>
      </c>
      <c r="AI414" s="180">
        <v>1277</v>
      </c>
      <c r="AJ414" s="182">
        <f t="shared" ref="AJ414:AJ420" si="1164">AI414*AH414</f>
        <v>117764.94</v>
      </c>
      <c r="AK414" s="180">
        <v>116.87</v>
      </c>
      <c r="AL414" s="180">
        <v>9</v>
      </c>
      <c r="AM414" s="182">
        <f t="shared" ref="AM414:AM420" si="1165">AL414*AK414</f>
        <v>1051.83</v>
      </c>
      <c r="AN414" s="180">
        <v>96.53</v>
      </c>
      <c r="AO414" s="180">
        <v>1320</v>
      </c>
      <c r="AP414" s="182">
        <f t="shared" ref="AP414:AP420" si="1166">AO414*AN414</f>
        <v>127419.6</v>
      </c>
      <c r="AQ414" s="180">
        <v>125.1</v>
      </c>
      <c r="AR414" s="180">
        <v>9</v>
      </c>
      <c r="AS414" s="182">
        <f t="shared" ref="AS414:AS420" si="1167">AR414*AQ414</f>
        <v>1125.8999999999999</v>
      </c>
      <c r="AT414" s="180">
        <v>105.21</v>
      </c>
      <c r="AU414" s="180">
        <v>66</v>
      </c>
      <c r="AV414" s="182">
        <f t="shared" ref="AV414:AV420" si="1168">AU414*AT414</f>
        <v>6943.86</v>
      </c>
      <c r="AW414" s="180">
        <v>0</v>
      </c>
      <c r="AX414" s="180">
        <v>0</v>
      </c>
      <c r="AY414" s="182">
        <f t="shared" ref="AY414:AY420" si="1169">AX414*AW414</f>
        <v>0</v>
      </c>
      <c r="AZ414" s="180">
        <v>109.62</v>
      </c>
      <c r="BA414" s="180">
        <v>1</v>
      </c>
      <c r="BB414" s="182">
        <f t="shared" ref="BB414:BB420" si="1170">BA414*AZ414</f>
        <v>109.62</v>
      </c>
      <c r="BC414" s="180">
        <v>0</v>
      </c>
      <c r="BD414" s="180">
        <v>0</v>
      </c>
      <c r="BE414" s="182">
        <f t="shared" ref="BE414:BE420" si="1171">BD414*BC414</f>
        <v>0</v>
      </c>
      <c r="BF414" s="180">
        <v>145.02000000000001</v>
      </c>
      <c r="BG414" s="180">
        <v>1</v>
      </c>
      <c r="BH414" s="182">
        <f t="shared" ref="BH414:BH420" si="1172">BG414*BF414</f>
        <v>145.02000000000001</v>
      </c>
      <c r="BI414" s="180">
        <v>0</v>
      </c>
      <c r="BJ414" s="180">
        <v>0</v>
      </c>
      <c r="BK414" s="182">
        <f t="shared" ref="BK414:BK420" si="1173">BJ414*BI414</f>
        <v>0</v>
      </c>
      <c r="BL414" s="180">
        <v>91.68</v>
      </c>
      <c r="BM414" s="180">
        <f t="shared" ref="BM414:BM420" si="1174">SUM(W414,AC414,AI414,AO414,AU414,BA414,BG414)</f>
        <v>3403</v>
      </c>
      <c r="BN414" s="182">
        <f t="shared" ref="BN414:BN420" si="1175">BM414*BL414</f>
        <v>311987.04000000004</v>
      </c>
      <c r="BO414" s="180">
        <v>120</v>
      </c>
      <c r="BP414" s="180">
        <f t="shared" ref="BP414:BP420" si="1176">SUM(Z414,AF414,AL414,AR414,AX414,BD414,BJ414)</f>
        <v>19</v>
      </c>
      <c r="BQ414" s="182">
        <f t="shared" ref="BQ414:BQ420" si="1177">BP414*BO414</f>
        <v>2280</v>
      </c>
      <c r="BR414" s="180">
        <v>217919.18</v>
      </c>
      <c r="BS414" s="180">
        <v>54191.72</v>
      </c>
      <c r="BT414" s="180">
        <v>272110</v>
      </c>
      <c r="BU414" s="180">
        <v>75175</v>
      </c>
      <c r="BV414" s="180">
        <v>17140860.09</v>
      </c>
      <c r="BW414" s="180">
        <v>95279.66</v>
      </c>
      <c r="BX414" s="180">
        <v>288439</v>
      </c>
      <c r="BY414" s="180">
        <v>16757141</v>
      </c>
      <c r="BZ414" s="180">
        <v>1.6</v>
      </c>
      <c r="CA414" s="180">
        <v>98.4</v>
      </c>
    </row>
    <row r="415" spans="2:79" x14ac:dyDescent="0.2">
      <c r="B415" s="185" t="s">
        <v>1204</v>
      </c>
      <c r="C415" s="185" t="s">
        <v>1205</v>
      </c>
      <c r="D415" s="186"/>
      <c r="E415" s="185" t="s">
        <v>1206</v>
      </c>
      <c r="F415" s="180">
        <v>0</v>
      </c>
      <c r="G415" s="180">
        <v>0</v>
      </c>
      <c r="H415" s="180">
        <v>0</v>
      </c>
      <c r="I415" s="181">
        <f>VLOOKUP($B415,'[2]A - Dwelling Stock'!$B$13:$AH$463,32,FALSE)</f>
        <v>0</v>
      </c>
      <c r="J415" s="182">
        <f t="shared" si="1156"/>
        <v>0</v>
      </c>
      <c r="K415" s="180">
        <v>0</v>
      </c>
      <c r="L415" s="182">
        <f>VLOOKUP($C415,'[2]A - Dwelling Stock'!$C$13:$AH$463,32,FALSE)</f>
        <v>0</v>
      </c>
      <c r="M415" s="182">
        <f t="shared" si="1032"/>
        <v>0</v>
      </c>
      <c r="N415" s="183">
        <v>0</v>
      </c>
      <c r="O415" s="181">
        <f>VLOOKUP($B415,'[2]A - Dwelling Stock'!$B$13:$AH$463,32,FALSE)</f>
        <v>0</v>
      </c>
      <c r="P415" s="182">
        <f t="shared" si="1157"/>
        <v>0</v>
      </c>
      <c r="Q415" s="180">
        <v>0</v>
      </c>
      <c r="R415" s="182">
        <f>VLOOKUP($C415,'[2]A - Dwelling Stock'!$C$13:$AH$463,32,FALSE)</f>
        <v>0</v>
      </c>
      <c r="S415" s="182">
        <f t="shared" si="1069"/>
        <v>0</v>
      </c>
      <c r="T415" s="182">
        <f t="shared" si="1158"/>
        <v>0</v>
      </c>
      <c r="U415" s="184">
        <f t="shared" si="1159"/>
        <v>0</v>
      </c>
      <c r="V415" s="183">
        <v>0</v>
      </c>
      <c r="W415" s="182">
        <v>0</v>
      </c>
      <c r="X415" s="182">
        <f t="shared" si="1160"/>
        <v>0</v>
      </c>
      <c r="Y415" s="180">
        <v>0</v>
      </c>
      <c r="Z415" s="180">
        <v>0</v>
      </c>
      <c r="AA415" s="182">
        <f t="shared" si="1161"/>
        <v>0</v>
      </c>
      <c r="AB415" s="180">
        <v>0</v>
      </c>
      <c r="AC415" s="180">
        <v>0</v>
      </c>
      <c r="AD415" s="182">
        <f t="shared" si="1162"/>
        <v>0</v>
      </c>
      <c r="AE415" s="180">
        <v>0</v>
      </c>
      <c r="AF415" s="180">
        <v>0</v>
      </c>
      <c r="AG415" s="182">
        <f t="shared" si="1163"/>
        <v>0</v>
      </c>
      <c r="AH415" s="180">
        <v>0</v>
      </c>
      <c r="AI415" s="180">
        <v>0</v>
      </c>
      <c r="AJ415" s="182">
        <f t="shared" si="1164"/>
        <v>0</v>
      </c>
      <c r="AK415" s="180">
        <v>0</v>
      </c>
      <c r="AL415" s="180">
        <v>0</v>
      </c>
      <c r="AM415" s="182">
        <f t="shared" si="1165"/>
        <v>0</v>
      </c>
      <c r="AN415" s="180">
        <v>0</v>
      </c>
      <c r="AO415" s="180">
        <v>0</v>
      </c>
      <c r="AP415" s="182">
        <f t="shared" si="1166"/>
        <v>0</v>
      </c>
      <c r="AQ415" s="180">
        <v>0</v>
      </c>
      <c r="AR415" s="180">
        <v>0</v>
      </c>
      <c r="AS415" s="182">
        <f t="shared" si="1167"/>
        <v>0</v>
      </c>
      <c r="AT415" s="180">
        <v>0</v>
      </c>
      <c r="AU415" s="180">
        <v>0</v>
      </c>
      <c r="AV415" s="182">
        <f t="shared" si="1168"/>
        <v>0</v>
      </c>
      <c r="AW415" s="180">
        <v>0</v>
      </c>
      <c r="AX415" s="180">
        <v>0</v>
      </c>
      <c r="AY415" s="182">
        <f t="shared" si="1169"/>
        <v>0</v>
      </c>
      <c r="AZ415" s="180">
        <v>0</v>
      </c>
      <c r="BA415" s="180">
        <v>0</v>
      </c>
      <c r="BB415" s="182">
        <f t="shared" si="1170"/>
        <v>0</v>
      </c>
      <c r="BC415" s="180">
        <v>0</v>
      </c>
      <c r="BD415" s="180">
        <v>0</v>
      </c>
      <c r="BE415" s="182">
        <f t="shared" si="1171"/>
        <v>0</v>
      </c>
      <c r="BF415" s="180">
        <v>0</v>
      </c>
      <c r="BG415" s="180">
        <v>0</v>
      </c>
      <c r="BH415" s="182">
        <f t="shared" si="1172"/>
        <v>0</v>
      </c>
      <c r="BI415" s="180">
        <v>0</v>
      </c>
      <c r="BJ415" s="180">
        <v>0</v>
      </c>
      <c r="BK415" s="182">
        <f t="shared" si="1173"/>
        <v>0</v>
      </c>
      <c r="BL415" s="180">
        <v>0</v>
      </c>
      <c r="BM415" s="180">
        <f t="shared" si="1174"/>
        <v>0</v>
      </c>
      <c r="BN415" s="182">
        <f t="shared" si="1175"/>
        <v>0</v>
      </c>
      <c r="BO415" s="180">
        <v>0</v>
      </c>
      <c r="BP415" s="180">
        <f t="shared" si="1176"/>
        <v>0</v>
      </c>
      <c r="BQ415" s="182">
        <f t="shared" si="1177"/>
        <v>0</v>
      </c>
      <c r="BR415" s="180">
        <v>0</v>
      </c>
      <c r="BS415" s="180">
        <v>0</v>
      </c>
      <c r="BT415" s="180">
        <v>0</v>
      </c>
      <c r="BU415" s="180">
        <v>0</v>
      </c>
      <c r="BV415" s="180">
        <v>0</v>
      </c>
      <c r="BW415" s="180">
        <v>0</v>
      </c>
      <c r="BX415" s="180">
        <v>0</v>
      </c>
      <c r="BY415" s="180">
        <v>0</v>
      </c>
      <c r="BZ415" s="180">
        <v>0</v>
      </c>
      <c r="CA415" s="180">
        <v>0</v>
      </c>
    </row>
    <row r="416" spans="2:79" x14ac:dyDescent="0.2">
      <c r="B416" s="185" t="s">
        <v>1207</v>
      </c>
      <c r="C416" s="185" t="s">
        <v>1208</v>
      </c>
      <c r="D416" s="186"/>
      <c r="E416" s="185" t="s">
        <v>1209</v>
      </c>
      <c r="F416" s="180">
        <v>50</v>
      </c>
      <c r="G416" s="180">
        <v>0</v>
      </c>
      <c r="H416" s="180">
        <v>86.8</v>
      </c>
      <c r="I416" s="181">
        <f>VLOOKUP($B416,'[2]A - Dwelling Stock'!$B$13:$AH$463,32,FALSE)</f>
        <v>8037</v>
      </c>
      <c r="J416" s="182">
        <f t="shared" si="1156"/>
        <v>697611.6</v>
      </c>
      <c r="K416" s="180">
        <v>0</v>
      </c>
      <c r="L416" s="182">
        <f>VLOOKUP($C416,'[2]A - Dwelling Stock'!$C$13:$AH$463,32,FALSE)</f>
        <v>0</v>
      </c>
      <c r="M416" s="182">
        <f t="shared" si="1032"/>
        <v>0</v>
      </c>
      <c r="N416" s="183">
        <v>83.46</v>
      </c>
      <c r="O416" s="181">
        <f>VLOOKUP($B416,'[2]A - Dwelling Stock'!$B$13:$AH$463,32,FALSE)</f>
        <v>8037</v>
      </c>
      <c r="P416" s="182">
        <f t="shared" si="1157"/>
        <v>670768.0199999999</v>
      </c>
      <c r="Q416" s="180">
        <v>0</v>
      </c>
      <c r="R416" s="182">
        <f>VLOOKUP($C416,'[2]A - Dwelling Stock'!$C$13:$AH$463,32,FALSE)</f>
        <v>0</v>
      </c>
      <c r="S416" s="182">
        <f t="shared" si="1069"/>
        <v>0</v>
      </c>
      <c r="T416" s="182">
        <f t="shared" si="1158"/>
        <v>670768.0199999999</v>
      </c>
      <c r="U416" s="184">
        <f t="shared" si="1159"/>
        <v>83.46</v>
      </c>
      <c r="V416" s="183">
        <v>62.71</v>
      </c>
      <c r="W416" s="182">
        <v>33</v>
      </c>
      <c r="X416" s="182">
        <f t="shared" si="1160"/>
        <v>2069.4299999999998</v>
      </c>
      <c r="Y416" s="180">
        <v>0</v>
      </c>
      <c r="Z416" s="180">
        <v>0</v>
      </c>
      <c r="AA416" s="182">
        <f t="shared" si="1161"/>
        <v>0</v>
      </c>
      <c r="AB416" s="180">
        <v>70.11</v>
      </c>
      <c r="AC416" s="180">
        <v>2141</v>
      </c>
      <c r="AD416" s="182">
        <f t="shared" si="1162"/>
        <v>150105.51</v>
      </c>
      <c r="AE416" s="180">
        <v>0</v>
      </c>
      <c r="AF416" s="180">
        <v>0</v>
      </c>
      <c r="AG416" s="182">
        <f t="shared" si="1163"/>
        <v>0</v>
      </c>
      <c r="AH416" s="180">
        <v>81.27</v>
      </c>
      <c r="AI416" s="180">
        <v>2105</v>
      </c>
      <c r="AJ416" s="182">
        <f t="shared" si="1164"/>
        <v>171073.35</v>
      </c>
      <c r="AK416" s="180">
        <v>0</v>
      </c>
      <c r="AL416" s="180">
        <v>0</v>
      </c>
      <c r="AM416" s="182">
        <f t="shared" si="1165"/>
        <v>0</v>
      </c>
      <c r="AN416" s="180">
        <v>92.16</v>
      </c>
      <c r="AO416" s="180">
        <v>3612</v>
      </c>
      <c r="AP416" s="182">
        <f t="shared" si="1166"/>
        <v>332881.91999999998</v>
      </c>
      <c r="AQ416" s="180">
        <v>0</v>
      </c>
      <c r="AR416" s="180">
        <v>0</v>
      </c>
      <c r="AS416" s="182">
        <f t="shared" si="1167"/>
        <v>0</v>
      </c>
      <c r="AT416" s="180">
        <v>99.49</v>
      </c>
      <c r="AU416" s="180">
        <v>140</v>
      </c>
      <c r="AV416" s="182">
        <f t="shared" si="1168"/>
        <v>13928.599999999999</v>
      </c>
      <c r="AW416" s="180">
        <v>0</v>
      </c>
      <c r="AX416" s="180">
        <v>0</v>
      </c>
      <c r="AY416" s="182">
        <f t="shared" si="1169"/>
        <v>0</v>
      </c>
      <c r="AZ416" s="180">
        <v>127.57</v>
      </c>
      <c r="BA416" s="180">
        <v>4</v>
      </c>
      <c r="BB416" s="182">
        <f t="shared" si="1170"/>
        <v>510.28</v>
      </c>
      <c r="BC416" s="180">
        <v>0</v>
      </c>
      <c r="BD416" s="180">
        <v>0</v>
      </c>
      <c r="BE416" s="182">
        <f t="shared" si="1171"/>
        <v>0</v>
      </c>
      <c r="BF416" s="180">
        <v>117.87</v>
      </c>
      <c r="BG416" s="180">
        <v>2</v>
      </c>
      <c r="BH416" s="182">
        <f t="shared" si="1172"/>
        <v>235.74</v>
      </c>
      <c r="BI416" s="180">
        <v>0</v>
      </c>
      <c r="BJ416" s="180">
        <v>0</v>
      </c>
      <c r="BK416" s="182">
        <f t="shared" si="1173"/>
        <v>0</v>
      </c>
      <c r="BL416" s="180">
        <v>83.46</v>
      </c>
      <c r="BM416" s="180">
        <f t="shared" si="1174"/>
        <v>8037</v>
      </c>
      <c r="BN416" s="182">
        <f t="shared" si="1175"/>
        <v>670768.0199999999</v>
      </c>
      <c r="BO416" s="180">
        <v>0</v>
      </c>
      <c r="BP416" s="180">
        <f t="shared" si="1176"/>
        <v>0</v>
      </c>
      <c r="BQ416" s="182">
        <f t="shared" si="1177"/>
        <v>0</v>
      </c>
      <c r="BR416" s="180">
        <v>794973.57</v>
      </c>
      <c r="BS416" s="180">
        <v>80343.28</v>
      </c>
      <c r="BT416" s="180">
        <v>875000</v>
      </c>
      <c r="BU416" s="180">
        <v>136183</v>
      </c>
      <c r="BV416" s="180">
        <v>34891964</v>
      </c>
      <c r="BW416" s="180">
        <v>184570.01</v>
      </c>
      <c r="BX416" s="180">
        <v>212500</v>
      </c>
      <c r="BY416" s="180">
        <v>34494894</v>
      </c>
      <c r="BZ416" s="180">
        <v>2.5</v>
      </c>
      <c r="CA416" s="180">
        <v>97.5</v>
      </c>
    </row>
    <row r="417" spans="2:79" x14ac:dyDescent="0.2">
      <c r="B417" s="185" t="s">
        <v>1210</v>
      </c>
      <c r="C417" s="185" t="s">
        <v>1211</v>
      </c>
      <c r="D417" s="186"/>
      <c r="E417" s="185" t="s">
        <v>1212</v>
      </c>
      <c r="F417" s="180">
        <v>52</v>
      </c>
      <c r="G417" s="180">
        <v>52</v>
      </c>
      <c r="H417" s="180">
        <v>84.46</v>
      </c>
      <c r="I417" s="181">
        <f>VLOOKUP($B417,'[2]A - Dwelling Stock'!$B$13:$AH$463,32,FALSE)</f>
        <v>3231</v>
      </c>
      <c r="J417" s="182">
        <f t="shared" si="1156"/>
        <v>272890.25999999995</v>
      </c>
      <c r="K417" s="180">
        <v>113.68</v>
      </c>
      <c r="L417" s="182">
        <f>VLOOKUP($C417,'[2]A - Dwelling Stock'!$C$13:$AH$463,32,FALSE)</f>
        <v>32</v>
      </c>
      <c r="M417" s="182">
        <f t="shared" si="1032"/>
        <v>3637.76</v>
      </c>
      <c r="N417" s="183">
        <v>84.46</v>
      </c>
      <c r="O417" s="181">
        <f>VLOOKUP($B417,'[2]A - Dwelling Stock'!$B$13:$AH$463,32,FALSE)</f>
        <v>3231</v>
      </c>
      <c r="P417" s="182">
        <f t="shared" si="1157"/>
        <v>272890.25999999995</v>
      </c>
      <c r="Q417" s="180">
        <v>113.68</v>
      </c>
      <c r="R417" s="182">
        <f>VLOOKUP($C417,'[2]A - Dwelling Stock'!$C$13:$AH$463,32,FALSE)</f>
        <v>32</v>
      </c>
      <c r="S417" s="182">
        <f t="shared" si="1069"/>
        <v>3637.76</v>
      </c>
      <c r="T417" s="182">
        <f t="shared" si="1158"/>
        <v>276528.01999999996</v>
      </c>
      <c r="U417" s="184">
        <f t="shared" si="1159"/>
        <v>84.74655838185717</v>
      </c>
      <c r="V417" s="183">
        <v>74.98</v>
      </c>
      <c r="W417" s="182">
        <v>4</v>
      </c>
      <c r="X417" s="182">
        <f t="shared" si="1160"/>
        <v>299.92</v>
      </c>
      <c r="Y417" s="180">
        <v>0</v>
      </c>
      <c r="Z417" s="180">
        <v>0</v>
      </c>
      <c r="AA417" s="182">
        <f t="shared" si="1161"/>
        <v>0</v>
      </c>
      <c r="AB417" s="180">
        <v>71.62</v>
      </c>
      <c r="AC417" s="180">
        <v>859</v>
      </c>
      <c r="AD417" s="182">
        <f t="shared" si="1162"/>
        <v>61521.58</v>
      </c>
      <c r="AE417" s="180">
        <v>0</v>
      </c>
      <c r="AF417" s="180">
        <v>0</v>
      </c>
      <c r="AG417" s="182">
        <f t="shared" si="1163"/>
        <v>0</v>
      </c>
      <c r="AH417" s="180">
        <v>84.08</v>
      </c>
      <c r="AI417" s="180">
        <v>1149</v>
      </c>
      <c r="AJ417" s="182">
        <f t="shared" si="1164"/>
        <v>96607.92</v>
      </c>
      <c r="AK417" s="180">
        <v>108.63</v>
      </c>
      <c r="AL417" s="180">
        <v>23</v>
      </c>
      <c r="AM417" s="182">
        <f t="shared" si="1165"/>
        <v>2498.4899999999998</v>
      </c>
      <c r="AN417" s="180">
        <v>93.32</v>
      </c>
      <c r="AO417" s="180">
        <v>1182</v>
      </c>
      <c r="AP417" s="182">
        <f t="shared" si="1166"/>
        <v>110304.23999999999</v>
      </c>
      <c r="AQ417" s="180">
        <v>126.58</v>
      </c>
      <c r="AR417" s="180">
        <v>9</v>
      </c>
      <c r="AS417" s="182">
        <f t="shared" si="1167"/>
        <v>1139.22</v>
      </c>
      <c r="AT417" s="180">
        <v>110.6</v>
      </c>
      <c r="AU417" s="180">
        <v>31</v>
      </c>
      <c r="AV417" s="182">
        <f t="shared" si="1168"/>
        <v>3428.6</v>
      </c>
      <c r="AW417" s="180">
        <v>0</v>
      </c>
      <c r="AX417" s="180">
        <v>0</v>
      </c>
      <c r="AY417" s="182">
        <f t="shared" si="1169"/>
        <v>0</v>
      </c>
      <c r="AZ417" s="180">
        <v>104.31</v>
      </c>
      <c r="BA417" s="180">
        <v>1</v>
      </c>
      <c r="BB417" s="182">
        <f t="shared" si="1170"/>
        <v>104.31</v>
      </c>
      <c r="BC417" s="180">
        <v>0</v>
      </c>
      <c r="BD417" s="180">
        <v>0</v>
      </c>
      <c r="BE417" s="182">
        <f t="shared" si="1171"/>
        <v>0</v>
      </c>
      <c r="BF417" s="180">
        <v>203.82</v>
      </c>
      <c r="BG417" s="180">
        <v>2</v>
      </c>
      <c r="BH417" s="182">
        <f t="shared" si="1172"/>
        <v>407.64</v>
      </c>
      <c r="BI417" s="180">
        <v>0</v>
      </c>
      <c r="BJ417" s="180">
        <v>0</v>
      </c>
      <c r="BK417" s="182">
        <f t="shared" si="1173"/>
        <v>0</v>
      </c>
      <c r="BL417" s="180">
        <v>84.46</v>
      </c>
      <c r="BM417" s="180">
        <f t="shared" si="1174"/>
        <v>3228</v>
      </c>
      <c r="BN417" s="182">
        <f t="shared" si="1175"/>
        <v>272636.88</v>
      </c>
      <c r="BO417" s="180">
        <v>113.68</v>
      </c>
      <c r="BP417" s="180">
        <f t="shared" si="1176"/>
        <v>32</v>
      </c>
      <c r="BQ417" s="182">
        <f t="shared" si="1177"/>
        <v>3637.76</v>
      </c>
      <c r="BR417" s="180">
        <v>289619.78999999998</v>
      </c>
      <c r="BS417" s="180">
        <v>47931.67</v>
      </c>
      <c r="BT417" s="180">
        <v>337551</v>
      </c>
      <c r="BU417" s="180">
        <v>116705</v>
      </c>
      <c r="BV417" s="180">
        <v>15818045.060000001</v>
      </c>
      <c r="BW417" s="180">
        <v>129135.96</v>
      </c>
      <c r="BX417" s="180">
        <v>341496.93</v>
      </c>
      <c r="BY417" s="180">
        <v>15347412</v>
      </c>
      <c r="BZ417" s="180">
        <v>2.1</v>
      </c>
      <c r="CA417" s="180">
        <v>97.8</v>
      </c>
    </row>
    <row r="418" spans="2:79" x14ac:dyDescent="0.2">
      <c r="B418" s="185" t="s">
        <v>1213</v>
      </c>
      <c r="C418" s="185" t="s">
        <v>1214</v>
      </c>
      <c r="D418" s="186"/>
      <c r="E418" s="185" t="s">
        <v>1215</v>
      </c>
      <c r="F418" s="180">
        <v>0</v>
      </c>
      <c r="G418" s="180">
        <v>0</v>
      </c>
      <c r="H418" s="180">
        <v>0</v>
      </c>
      <c r="I418" s="181">
        <f>VLOOKUP($B418,'[2]A - Dwelling Stock'!$B$13:$AH$463,32,FALSE)</f>
        <v>0</v>
      </c>
      <c r="J418" s="182">
        <f t="shared" si="1156"/>
        <v>0</v>
      </c>
      <c r="K418" s="180">
        <v>0</v>
      </c>
      <c r="L418" s="182">
        <f>VLOOKUP($C418,'[2]A - Dwelling Stock'!$C$13:$AH$463,32,FALSE)</f>
        <v>0</v>
      </c>
      <c r="M418" s="182">
        <f t="shared" si="1032"/>
        <v>0</v>
      </c>
      <c r="N418" s="183">
        <v>0</v>
      </c>
      <c r="O418" s="181">
        <f>VLOOKUP($B418,'[2]A - Dwelling Stock'!$B$13:$AH$463,32,FALSE)</f>
        <v>0</v>
      </c>
      <c r="P418" s="182">
        <f t="shared" si="1157"/>
        <v>0</v>
      </c>
      <c r="Q418" s="180">
        <v>0</v>
      </c>
      <c r="R418" s="182">
        <f>VLOOKUP($C418,'[2]A - Dwelling Stock'!$C$13:$AH$463,32,FALSE)</f>
        <v>0</v>
      </c>
      <c r="S418" s="182">
        <f t="shared" si="1069"/>
        <v>0</v>
      </c>
      <c r="T418" s="182">
        <f t="shared" si="1158"/>
        <v>0</v>
      </c>
      <c r="U418" s="184">
        <f t="shared" si="1159"/>
        <v>0</v>
      </c>
      <c r="V418" s="183">
        <v>0</v>
      </c>
      <c r="W418" s="182">
        <v>0</v>
      </c>
      <c r="X418" s="182">
        <f t="shared" si="1160"/>
        <v>0</v>
      </c>
      <c r="Y418" s="180">
        <v>0</v>
      </c>
      <c r="Z418" s="180">
        <v>0</v>
      </c>
      <c r="AA418" s="182">
        <f t="shared" si="1161"/>
        <v>0</v>
      </c>
      <c r="AB418" s="180">
        <v>0</v>
      </c>
      <c r="AC418" s="180">
        <v>0</v>
      </c>
      <c r="AD418" s="182">
        <f t="shared" si="1162"/>
        <v>0</v>
      </c>
      <c r="AE418" s="180">
        <v>0</v>
      </c>
      <c r="AF418" s="180">
        <v>0</v>
      </c>
      <c r="AG418" s="182">
        <f t="shared" si="1163"/>
        <v>0</v>
      </c>
      <c r="AH418" s="180">
        <v>0</v>
      </c>
      <c r="AI418" s="180">
        <v>0</v>
      </c>
      <c r="AJ418" s="182">
        <f t="shared" si="1164"/>
        <v>0</v>
      </c>
      <c r="AK418" s="180">
        <v>0</v>
      </c>
      <c r="AL418" s="180">
        <v>0</v>
      </c>
      <c r="AM418" s="182">
        <f t="shared" si="1165"/>
        <v>0</v>
      </c>
      <c r="AN418" s="180">
        <v>0</v>
      </c>
      <c r="AO418" s="180">
        <v>0</v>
      </c>
      <c r="AP418" s="182">
        <f t="shared" si="1166"/>
        <v>0</v>
      </c>
      <c r="AQ418" s="180">
        <v>0</v>
      </c>
      <c r="AR418" s="180">
        <v>0</v>
      </c>
      <c r="AS418" s="182">
        <f t="shared" si="1167"/>
        <v>0</v>
      </c>
      <c r="AT418" s="180">
        <v>0</v>
      </c>
      <c r="AU418" s="180">
        <v>0</v>
      </c>
      <c r="AV418" s="182">
        <f t="shared" si="1168"/>
        <v>0</v>
      </c>
      <c r="AW418" s="180">
        <v>0</v>
      </c>
      <c r="AX418" s="180">
        <v>0</v>
      </c>
      <c r="AY418" s="182">
        <f t="shared" si="1169"/>
        <v>0</v>
      </c>
      <c r="AZ418" s="180">
        <v>0</v>
      </c>
      <c r="BA418" s="180">
        <v>0</v>
      </c>
      <c r="BB418" s="182">
        <f t="shared" si="1170"/>
        <v>0</v>
      </c>
      <c r="BC418" s="180">
        <v>0</v>
      </c>
      <c r="BD418" s="180">
        <v>0</v>
      </c>
      <c r="BE418" s="182">
        <f t="shared" si="1171"/>
        <v>0</v>
      </c>
      <c r="BF418" s="180">
        <v>0</v>
      </c>
      <c r="BG418" s="180">
        <v>0</v>
      </c>
      <c r="BH418" s="182">
        <f t="shared" si="1172"/>
        <v>0</v>
      </c>
      <c r="BI418" s="180">
        <v>0</v>
      </c>
      <c r="BJ418" s="180">
        <v>0</v>
      </c>
      <c r="BK418" s="182">
        <f t="shared" si="1173"/>
        <v>0</v>
      </c>
      <c r="BL418" s="180">
        <v>0</v>
      </c>
      <c r="BM418" s="180">
        <f t="shared" si="1174"/>
        <v>0</v>
      </c>
      <c r="BN418" s="182">
        <f t="shared" si="1175"/>
        <v>0</v>
      </c>
      <c r="BO418" s="180">
        <v>0</v>
      </c>
      <c r="BP418" s="180">
        <f t="shared" si="1176"/>
        <v>0</v>
      </c>
      <c r="BQ418" s="182">
        <f t="shared" si="1177"/>
        <v>0</v>
      </c>
      <c r="BR418" s="180">
        <v>0</v>
      </c>
      <c r="BS418" s="180">
        <v>0</v>
      </c>
      <c r="BT418" s="180">
        <v>0</v>
      </c>
      <c r="BU418" s="180">
        <v>0</v>
      </c>
      <c r="BV418" s="180">
        <v>0</v>
      </c>
      <c r="BW418" s="180">
        <v>0</v>
      </c>
      <c r="BX418" s="180">
        <v>0</v>
      </c>
      <c r="BY418" s="180">
        <v>0</v>
      </c>
      <c r="BZ418" s="180">
        <v>0</v>
      </c>
      <c r="CA418" s="180">
        <v>0</v>
      </c>
    </row>
    <row r="419" spans="2:79" x14ac:dyDescent="0.2">
      <c r="B419" s="185" t="s">
        <v>1216</v>
      </c>
      <c r="C419" s="185" t="s">
        <v>1217</v>
      </c>
      <c r="D419" s="186"/>
      <c r="E419" s="185" t="s">
        <v>1218</v>
      </c>
      <c r="F419" s="180">
        <v>0</v>
      </c>
      <c r="G419" s="180">
        <v>0</v>
      </c>
      <c r="H419" s="180">
        <v>0</v>
      </c>
      <c r="I419" s="181">
        <f>VLOOKUP($B419,'[2]A - Dwelling Stock'!$B$13:$AH$463,32,FALSE)</f>
        <v>0</v>
      </c>
      <c r="J419" s="182">
        <f t="shared" si="1156"/>
        <v>0</v>
      </c>
      <c r="K419" s="180">
        <v>0</v>
      </c>
      <c r="L419" s="182">
        <f>VLOOKUP($C419,'[2]A - Dwelling Stock'!$C$13:$AH$463,32,FALSE)</f>
        <v>0</v>
      </c>
      <c r="M419" s="182">
        <f t="shared" si="1032"/>
        <v>0</v>
      </c>
      <c r="N419" s="183">
        <v>0</v>
      </c>
      <c r="O419" s="181">
        <f>VLOOKUP($B419,'[2]A - Dwelling Stock'!$B$13:$AH$463,32,FALSE)</f>
        <v>0</v>
      </c>
      <c r="P419" s="182">
        <f t="shared" si="1157"/>
        <v>0</v>
      </c>
      <c r="Q419" s="180">
        <v>0</v>
      </c>
      <c r="R419" s="182">
        <f>VLOOKUP($C419,'[2]A - Dwelling Stock'!$C$13:$AH$463,32,FALSE)</f>
        <v>0</v>
      </c>
      <c r="S419" s="182">
        <f t="shared" si="1069"/>
        <v>0</v>
      </c>
      <c r="T419" s="182">
        <f t="shared" si="1158"/>
        <v>0</v>
      </c>
      <c r="U419" s="184">
        <f t="shared" si="1159"/>
        <v>0</v>
      </c>
      <c r="V419" s="183">
        <v>0</v>
      </c>
      <c r="W419" s="182">
        <v>0</v>
      </c>
      <c r="X419" s="182">
        <f t="shared" si="1160"/>
        <v>0</v>
      </c>
      <c r="Y419" s="180">
        <v>0</v>
      </c>
      <c r="Z419" s="180">
        <v>0</v>
      </c>
      <c r="AA419" s="182">
        <f t="shared" si="1161"/>
        <v>0</v>
      </c>
      <c r="AB419" s="180">
        <v>0</v>
      </c>
      <c r="AC419" s="180">
        <v>0</v>
      </c>
      <c r="AD419" s="182">
        <f t="shared" si="1162"/>
        <v>0</v>
      </c>
      <c r="AE419" s="180">
        <v>0</v>
      </c>
      <c r="AF419" s="180">
        <v>0</v>
      </c>
      <c r="AG419" s="182">
        <f t="shared" si="1163"/>
        <v>0</v>
      </c>
      <c r="AH419" s="180">
        <v>0</v>
      </c>
      <c r="AI419" s="180">
        <v>0</v>
      </c>
      <c r="AJ419" s="182">
        <f t="shared" si="1164"/>
        <v>0</v>
      </c>
      <c r="AK419" s="180">
        <v>0</v>
      </c>
      <c r="AL419" s="180">
        <v>0</v>
      </c>
      <c r="AM419" s="182">
        <f t="shared" si="1165"/>
        <v>0</v>
      </c>
      <c r="AN419" s="180">
        <v>0</v>
      </c>
      <c r="AO419" s="180">
        <v>0</v>
      </c>
      <c r="AP419" s="182">
        <f t="shared" si="1166"/>
        <v>0</v>
      </c>
      <c r="AQ419" s="180">
        <v>0</v>
      </c>
      <c r="AR419" s="180">
        <v>0</v>
      </c>
      <c r="AS419" s="182">
        <f t="shared" si="1167"/>
        <v>0</v>
      </c>
      <c r="AT419" s="180">
        <v>0</v>
      </c>
      <c r="AU419" s="180">
        <v>0</v>
      </c>
      <c r="AV419" s="182">
        <f t="shared" si="1168"/>
        <v>0</v>
      </c>
      <c r="AW419" s="180">
        <v>0</v>
      </c>
      <c r="AX419" s="180">
        <v>0</v>
      </c>
      <c r="AY419" s="182">
        <f t="shared" si="1169"/>
        <v>0</v>
      </c>
      <c r="AZ419" s="180">
        <v>0</v>
      </c>
      <c r="BA419" s="180">
        <v>0</v>
      </c>
      <c r="BB419" s="182">
        <f t="shared" si="1170"/>
        <v>0</v>
      </c>
      <c r="BC419" s="180">
        <v>0</v>
      </c>
      <c r="BD419" s="180">
        <v>0</v>
      </c>
      <c r="BE419" s="182">
        <f t="shared" si="1171"/>
        <v>0</v>
      </c>
      <c r="BF419" s="180">
        <v>0</v>
      </c>
      <c r="BG419" s="180">
        <v>0</v>
      </c>
      <c r="BH419" s="182">
        <f t="shared" si="1172"/>
        <v>0</v>
      </c>
      <c r="BI419" s="180">
        <v>0</v>
      </c>
      <c r="BJ419" s="180">
        <v>0</v>
      </c>
      <c r="BK419" s="182">
        <f t="shared" si="1173"/>
        <v>0</v>
      </c>
      <c r="BL419" s="180">
        <v>0</v>
      </c>
      <c r="BM419" s="180">
        <f t="shared" si="1174"/>
        <v>0</v>
      </c>
      <c r="BN419" s="182">
        <f t="shared" si="1175"/>
        <v>0</v>
      </c>
      <c r="BO419" s="180">
        <v>0</v>
      </c>
      <c r="BP419" s="180">
        <f t="shared" si="1176"/>
        <v>0</v>
      </c>
      <c r="BQ419" s="182">
        <f t="shared" si="1177"/>
        <v>0</v>
      </c>
      <c r="BR419" s="180">
        <v>0</v>
      </c>
      <c r="BS419" s="180">
        <v>0</v>
      </c>
      <c r="BT419" s="180">
        <v>0</v>
      </c>
      <c r="BU419" s="180">
        <v>0</v>
      </c>
      <c r="BV419" s="180">
        <v>0</v>
      </c>
      <c r="BW419" s="180">
        <v>0</v>
      </c>
      <c r="BX419" s="180">
        <v>0</v>
      </c>
      <c r="BY419" s="180">
        <v>0</v>
      </c>
      <c r="BZ419" s="180">
        <v>0</v>
      </c>
      <c r="CA419" s="180">
        <v>0</v>
      </c>
    </row>
    <row r="420" spans="2:79" x14ac:dyDescent="0.2">
      <c r="B420" s="185" t="s">
        <v>1219</v>
      </c>
      <c r="C420" s="185" t="s">
        <v>1220</v>
      </c>
      <c r="D420" s="186"/>
      <c r="E420" s="185" t="s">
        <v>1221</v>
      </c>
      <c r="F420" s="180">
        <v>50</v>
      </c>
      <c r="G420" s="180">
        <v>50</v>
      </c>
      <c r="H420" s="180">
        <v>83.81</v>
      </c>
      <c r="I420" s="181">
        <f>VLOOKUP($B420,'[2]A - Dwelling Stock'!$B$13:$AH$463,32,FALSE)</f>
        <v>3836</v>
      </c>
      <c r="J420" s="182">
        <f t="shared" si="1156"/>
        <v>321495.16000000003</v>
      </c>
      <c r="K420" s="180">
        <v>91.49</v>
      </c>
      <c r="L420" s="182">
        <f>VLOOKUP($C420,'[2]A - Dwelling Stock'!$C$13:$AH$463,32,FALSE)</f>
        <v>655</v>
      </c>
      <c r="M420" s="182">
        <f t="shared" si="1032"/>
        <v>59925.95</v>
      </c>
      <c r="N420" s="183">
        <v>80.59</v>
      </c>
      <c r="O420" s="181">
        <f>VLOOKUP($B420,'[2]A - Dwelling Stock'!$B$13:$AH$463,32,FALSE)</f>
        <v>3836</v>
      </c>
      <c r="P420" s="182">
        <f t="shared" si="1157"/>
        <v>309143.24</v>
      </c>
      <c r="Q420" s="180">
        <v>87.97</v>
      </c>
      <c r="R420" s="182">
        <f>VLOOKUP($C420,'[2]A - Dwelling Stock'!$C$13:$AH$463,32,FALSE)</f>
        <v>655</v>
      </c>
      <c r="S420" s="182">
        <f t="shared" si="1069"/>
        <v>57620.35</v>
      </c>
      <c r="T420" s="182">
        <f t="shared" si="1158"/>
        <v>366763.58999999997</v>
      </c>
      <c r="U420" s="184">
        <f t="shared" si="1159"/>
        <v>81.666352705410816</v>
      </c>
      <c r="V420" s="183">
        <v>64.650000000000006</v>
      </c>
      <c r="W420" s="182">
        <v>36</v>
      </c>
      <c r="X420" s="182">
        <f t="shared" si="1160"/>
        <v>2327.4</v>
      </c>
      <c r="Y420" s="180">
        <v>71.040000000000006</v>
      </c>
      <c r="Z420" s="180">
        <v>19</v>
      </c>
      <c r="AA420" s="182">
        <f t="shared" si="1161"/>
        <v>1349.7600000000002</v>
      </c>
      <c r="AB420" s="180">
        <v>70.75</v>
      </c>
      <c r="AC420" s="180">
        <v>1097</v>
      </c>
      <c r="AD420" s="182">
        <f t="shared" si="1162"/>
        <v>77612.75</v>
      </c>
      <c r="AE420" s="180">
        <v>79.83</v>
      </c>
      <c r="AF420" s="180">
        <v>315</v>
      </c>
      <c r="AG420" s="182">
        <f t="shared" si="1163"/>
        <v>25146.45</v>
      </c>
      <c r="AH420" s="180">
        <v>80.849999999999994</v>
      </c>
      <c r="AI420" s="180">
        <v>1069</v>
      </c>
      <c r="AJ420" s="182">
        <f t="shared" si="1164"/>
        <v>86428.65</v>
      </c>
      <c r="AK420" s="180">
        <v>91.32</v>
      </c>
      <c r="AL420" s="180">
        <v>172</v>
      </c>
      <c r="AM420" s="182">
        <f t="shared" si="1165"/>
        <v>15707.039999999999</v>
      </c>
      <c r="AN420" s="180">
        <v>86.63</v>
      </c>
      <c r="AO420" s="180">
        <v>1506</v>
      </c>
      <c r="AP420" s="182">
        <f t="shared" si="1166"/>
        <v>130464.78</v>
      </c>
      <c r="AQ420" s="180">
        <v>103.09</v>
      </c>
      <c r="AR420" s="180">
        <v>138</v>
      </c>
      <c r="AS420" s="182">
        <f t="shared" si="1167"/>
        <v>14226.42</v>
      </c>
      <c r="AT420" s="180">
        <v>95.83</v>
      </c>
      <c r="AU420" s="180">
        <v>122</v>
      </c>
      <c r="AV420" s="182">
        <f t="shared" si="1168"/>
        <v>11691.26</v>
      </c>
      <c r="AW420" s="180">
        <v>116.91</v>
      </c>
      <c r="AX420" s="180">
        <v>8</v>
      </c>
      <c r="AY420" s="182">
        <f t="shared" si="1169"/>
        <v>935.28</v>
      </c>
      <c r="AZ420" s="180">
        <v>106.75</v>
      </c>
      <c r="BA420" s="180">
        <v>1</v>
      </c>
      <c r="BB420" s="182">
        <f t="shared" si="1170"/>
        <v>106.75</v>
      </c>
      <c r="BC420" s="188">
        <v>0</v>
      </c>
      <c r="BD420" s="180">
        <v>0</v>
      </c>
      <c r="BE420" s="182">
        <f t="shared" si="1171"/>
        <v>0</v>
      </c>
      <c r="BF420" s="180">
        <v>103.45</v>
      </c>
      <c r="BG420" s="180">
        <v>5</v>
      </c>
      <c r="BH420" s="182">
        <f t="shared" si="1172"/>
        <v>517.25</v>
      </c>
      <c r="BI420" s="180">
        <v>90.11</v>
      </c>
      <c r="BJ420" s="180">
        <v>3</v>
      </c>
      <c r="BK420" s="182">
        <f t="shared" si="1173"/>
        <v>270.33</v>
      </c>
      <c r="BL420" s="180">
        <v>80.59</v>
      </c>
      <c r="BM420" s="180">
        <f t="shared" si="1174"/>
        <v>3836</v>
      </c>
      <c r="BN420" s="182">
        <f t="shared" si="1175"/>
        <v>309143.24</v>
      </c>
      <c r="BO420" s="180">
        <v>87.97</v>
      </c>
      <c r="BP420" s="180">
        <f t="shared" si="1176"/>
        <v>655</v>
      </c>
      <c r="BQ420" s="182">
        <f t="shared" si="1177"/>
        <v>57620.35</v>
      </c>
      <c r="BR420" s="180">
        <v>380802</v>
      </c>
      <c r="BS420" s="180">
        <v>86174.65</v>
      </c>
      <c r="BT420" s="180">
        <v>81266</v>
      </c>
      <c r="BU420" s="180">
        <v>136171</v>
      </c>
      <c r="BV420" s="180">
        <v>19011850.449999999</v>
      </c>
      <c r="BW420" s="180">
        <v>74513.59</v>
      </c>
      <c r="BX420" s="180">
        <v>342183.21</v>
      </c>
      <c r="BY420" s="180">
        <v>18595154</v>
      </c>
      <c r="BZ420" s="180">
        <v>2.5</v>
      </c>
      <c r="CA420" s="180">
        <v>99.6</v>
      </c>
    </row>
    <row r="421" spans="2:79" x14ac:dyDescent="0.2">
      <c r="F421" s="180"/>
      <c r="G421" s="180"/>
      <c r="H421" s="180"/>
      <c r="I421" s="181"/>
      <c r="J421" s="182"/>
      <c r="K421" s="180"/>
      <c r="L421" s="182"/>
      <c r="M421" s="182">
        <f t="shared" si="1032"/>
        <v>0</v>
      </c>
      <c r="N421" s="183"/>
      <c r="O421" s="181"/>
      <c r="P421" s="182"/>
      <c r="Q421" s="180"/>
      <c r="R421" s="182"/>
      <c r="S421" s="182">
        <f t="shared" si="1069"/>
        <v>0</v>
      </c>
      <c r="T421" s="182"/>
      <c r="U421" s="182"/>
      <c r="V421" s="183"/>
      <c r="W421" s="182"/>
      <c r="X421" s="182"/>
      <c r="Y421" s="180"/>
      <c r="Z421" s="180"/>
      <c r="AA421" s="182"/>
      <c r="AB421" s="180"/>
      <c r="AC421" s="180"/>
      <c r="AD421" s="182"/>
      <c r="AE421" s="180"/>
      <c r="AF421" s="180"/>
      <c r="AG421" s="182"/>
      <c r="AH421" s="180"/>
      <c r="AI421" s="180"/>
      <c r="AJ421" s="182"/>
      <c r="AK421" s="180"/>
      <c r="AL421" s="180"/>
      <c r="AM421" s="182"/>
      <c r="AN421" s="180"/>
      <c r="AO421" s="180"/>
      <c r="AP421" s="182"/>
      <c r="AQ421" s="180"/>
      <c r="AR421" s="180"/>
      <c r="AS421" s="182"/>
      <c r="AT421" s="180"/>
      <c r="AU421" s="180"/>
      <c r="AV421" s="182"/>
      <c r="AW421" s="180"/>
      <c r="AX421" s="180"/>
      <c r="AY421" s="182"/>
      <c r="AZ421" s="180"/>
      <c r="BA421" s="180"/>
      <c r="BB421" s="182"/>
      <c r="BC421" s="180"/>
      <c r="BD421" s="180"/>
      <c r="BE421" s="182"/>
      <c r="BF421" s="180"/>
      <c r="BG421" s="180"/>
      <c r="BH421" s="182"/>
      <c r="BI421" s="180"/>
      <c r="BJ421" s="180"/>
      <c r="BK421" s="182"/>
      <c r="BL421" s="180"/>
      <c r="BM421" s="180"/>
      <c r="BN421" s="182"/>
      <c r="BO421" s="180"/>
      <c r="BP421" s="180"/>
      <c r="BQ421" s="182"/>
      <c r="BR421" s="234"/>
      <c r="BS421" s="234"/>
      <c r="BT421" s="180"/>
      <c r="BU421" s="180"/>
      <c r="BV421" s="234"/>
      <c r="BW421" s="234"/>
      <c r="BX421" s="234"/>
      <c r="BY421" s="180"/>
      <c r="BZ421" s="235"/>
      <c r="CA421" s="236"/>
    </row>
    <row r="422" spans="2:79" s="203" customFormat="1" x14ac:dyDescent="0.2">
      <c r="B422" s="204"/>
      <c r="C422" s="204" t="s">
        <v>1222</v>
      </c>
      <c r="D422" s="205" t="s">
        <v>1223</v>
      </c>
      <c r="E422" s="204"/>
      <c r="F422" s="206" t="e">
        <v>#N/A</v>
      </c>
      <c r="G422" s="206" t="e">
        <v>#N/A</v>
      </c>
      <c r="H422" s="206" t="e">
        <v>#N/A</v>
      </c>
      <c r="I422" s="207">
        <f>VLOOKUP($C422,'[2]A - Dwelling Stock'!$C$13:$AH$463,31,FALSE)</f>
        <v>18881</v>
      </c>
      <c r="J422" s="208">
        <f>SUM(J423:J433)/I422</f>
        <v>111.10678724643822</v>
      </c>
      <c r="K422" s="206" t="e">
        <v>#N/A</v>
      </c>
      <c r="L422" s="195">
        <f>VLOOKUP($C422,'[2]A - Dwelling Stock'!$C$13:$AH$463,32,FALSE)</f>
        <v>65</v>
      </c>
      <c r="M422" s="208">
        <f>SUM(M423:M433)/L422</f>
        <v>165.5</v>
      </c>
      <c r="N422" s="209" t="e">
        <v>#N/A</v>
      </c>
      <c r="O422" s="207">
        <f>VLOOKUP($C422,'[2]A - Dwelling Stock'!$C$13:$AH$463,31,FALSE)</f>
        <v>18881</v>
      </c>
      <c r="P422" s="208">
        <f>SUM(P423:P433)/O422</f>
        <v>109.95519146231662</v>
      </c>
      <c r="Q422" s="206" t="e">
        <v>#N/A</v>
      </c>
      <c r="R422" s="195">
        <f>VLOOKUP($C422,'[2]A - Dwelling Stock'!$C$13:$AH$463,32,FALSE)</f>
        <v>65</v>
      </c>
      <c r="S422" s="208">
        <f>SUM(S423:S433)/R422</f>
        <v>165.5</v>
      </c>
      <c r="T422" s="208"/>
      <c r="U422" s="208">
        <f>SUM(T423:T433)/(O422+R422)</f>
        <v>110.14575477673387</v>
      </c>
      <c r="V422" s="209" t="e">
        <v>#N/A</v>
      </c>
      <c r="W422" s="210">
        <f t="shared" ref="W422" si="1178">SUM(W423:W433)</f>
        <v>750</v>
      </c>
      <c r="X422" s="208">
        <f>SUM(X423:X433)/W422</f>
        <v>80.608626666666666</v>
      </c>
      <c r="Y422" s="206" t="e">
        <v>#N/A</v>
      </c>
      <c r="Z422" s="211">
        <f t="shared" ref="Z422" si="1179">SUM(Z423:Z433)</f>
        <v>0</v>
      </c>
      <c r="AA422" s="208">
        <v>0</v>
      </c>
      <c r="AB422" s="206" t="e">
        <v>#N/A</v>
      </c>
      <c r="AC422" s="211">
        <f t="shared" ref="AC422" si="1180">SUM(AC423:AC433)</f>
        <v>6309</v>
      </c>
      <c r="AD422" s="208">
        <f>SUM(AD423:AD433)/AC422</f>
        <v>93.57008400697417</v>
      </c>
      <c r="AE422" s="206" t="e">
        <v>#N/A</v>
      </c>
      <c r="AF422" s="211">
        <f t="shared" ref="AF422" si="1181">SUM(AF423:AF433)</f>
        <v>10</v>
      </c>
      <c r="AG422" s="208">
        <f>SUM(AG423:AG433)/AF422</f>
        <v>128.44999999999999</v>
      </c>
      <c r="AH422" s="206" t="e">
        <v>#N/A</v>
      </c>
      <c r="AI422" s="211">
        <f t="shared" ref="AI422" si="1182">SUM(AI423:AI433)</f>
        <v>5299</v>
      </c>
      <c r="AJ422" s="208">
        <f>SUM(AJ423:AJ433)/AI422</f>
        <v>110.51362709945272</v>
      </c>
      <c r="AK422" s="206" t="e">
        <v>#N/A</v>
      </c>
      <c r="AL422" s="211">
        <f t="shared" ref="AL422" si="1183">SUM(AL423:AL433)</f>
        <v>27</v>
      </c>
      <c r="AM422" s="208">
        <f>SUM(AM423:AM433)/AL422</f>
        <v>152.06</v>
      </c>
      <c r="AN422" s="206" t="e">
        <v>#N/A</v>
      </c>
      <c r="AO422" s="211">
        <f t="shared" ref="AO422" si="1184">SUM(AO423:AO433)</f>
        <v>6171</v>
      </c>
      <c r="AP422" s="208">
        <f>SUM(AP423:AP433)/AO422</f>
        <v>125.64500567169017</v>
      </c>
      <c r="AQ422" s="206" t="e">
        <v>#N/A</v>
      </c>
      <c r="AR422" s="211">
        <f t="shared" ref="AR422" si="1185">SUM(AR423:AR433)</f>
        <v>27</v>
      </c>
      <c r="AS422" s="208">
        <f>SUM(AS423:AS433)/AR422</f>
        <v>190.55</v>
      </c>
      <c r="AT422" s="206" t="e">
        <v>#N/A</v>
      </c>
      <c r="AU422" s="211">
        <f t="shared" ref="AU422" si="1186">SUM(AU423:AU433)</f>
        <v>305</v>
      </c>
      <c r="AV422" s="208">
        <f>SUM(AV423:AV433)/AU422</f>
        <v>134.61967213114755</v>
      </c>
      <c r="AW422" s="206" t="e">
        <v>#N/A</v>
      </c>
      <c r="AX422" s="211">
        <f t="shared" ref="AX422" si="1187">SUM(AX423:AX433)</f>
        <v>1</v>
      </c>
      <c r="AY422" s="208">
        <f>SUM(AY423:AY433)/AX422</f>
        <v>206.36</v>
      </c>
      <c r="AZ422" s="206" t="e">
        <v>#N/A</v>
      </c>
      <c r="BA422" s="211">
        <f t="shared" ref="BA422" si="1188">SUM(BA423:BA433)</f>
        <v>23</v>
      </c>
      <c r="BB422" s="208">
        <f>SUM(BB423:BB433)/BA422</f>
        <v>146.7391304347826</v>
      </c>
      <c r="BC422" s="206" t="e">
        <v>#N/A</v>
      </c>
      <c r="BD422" s="211">
        <f t="shared" ref="BD422" si="1189">SUM(BD423:BD433)</f>
        <v>0</v>
      </c>
      <c r="BE422" s="208">
        <v>0</v>
      </c>
      <c r="BF422" s="206" t="e">
        <v>#N/A</v>
      </c>
      <c r="BG422" s="211">
        <f t="shared" ref="BG422" si="1190">SUM(BG423:BG433)</f>
        <v>6</v>
      </c>
      <c r="BH422" s="208">
        <f>SUM(BH423:BH433)/BG422</f>
        <v>182.79999999999998</v>
      </c>
      <c r="BI422" s="206" t="e">
        <v>#N/A</v>
      </c>
      <c r="BJ422" s="211">
        <f t="shared" ref="BJ422" si="1191">SUM(BJ423:BJ433)</f>
        <v>0</v>
      </c>
      <c r="BK422" s="208">
        <v>0</v>
      </c>
      <c r="BL422" s="206" t="e">
        <v>#N/A</v>
      </c>
      <c r="BM422" s="206">
        <f>SUM(BM423:BM433)</f>
        <v>18863</v>
      </c>
      <c r="BN422" s="208">
        <f>SUM(BN423:BN433)/BM422</f>
        <v>94.046388167311676</v>
      </c>
      <c r="BO422" s="206" t="e">
        <v>#N/A</v>
      </c>
      <c r="BP422" s="206">
        <f>SUM(BP423:BP433)</f>
        <v>65</v>
      </c>
      <c r="BQ422" s="208">
        <f>SUM(BQ423:BQ433)/BP422</f>
        <v>165.5</v>
      </c>
      <c r="BR422" s="206" t="e">
        <v>#N/A</v>
      </c>
      <c r="BS422" s="206" t="e">
        <v>#N/A</v>
      </c>
      <c r="BT422" s="206" t="e">
        <v>#N/A</v>
      </c>
      <c r="BU422" s="206" t="e">
        <v>#N/A</v>
      </c>
      <c r="BV422" s="206" t="e">
        <v>#N/A</v>
      </c>
      <c r="BW422" s="206" t="e">
        <v>#N/A</v>
      </c>
      <c r="BX422" s="206" t="e">
        <v>#N/A</v>
      </c>
      <c r="BY422" s="206" t="e">
        <v>#N/A</v>
      </c>
      <c r="BZ422" s="206" t="e">
        <v>#N/A</v>
      </c>
      <c r="CA422" s="206" t="e">
        <v>#N/A</v>
      </c>
    </row>
    <row r="423" spans="2:79" x14ac:dyDescent="0.2">
      <c r="B423" s="185" t="s">
        <v>1224</v>
      </c>
      <c r="C423" s="185" t="s">
        <v>1225</v>
      </c>
      <c r="D423" s="186"/>
      <c r="E423" s="185" t="s">
        <v>1226</v>
      </c>
      <c r="F423" s="180">
        <v>0</v>
      </c>
      <c r="G423" s="180">
        <v>0</v>
      </c>
      <c r="H423" s="180">
        <v>0</v>
      </c>
      <c r="I423" s="181">
        <f>VLOOKUP($B423,'[2]A - Dwelling Stock'!$B$13:$AH$463,32,FALSE)</f>
        <v>0</v>
      </c>
      <c r="J423" s="182">
        <f t="shared" ref="J423:J433" si="1192">I423*H423</f>
        <v>0</v>
      </c>
      <c r="K423" s="180">
        <v>0</v>
      </c>
      <c r="L423" s="182">
        <f>VLOOKUP($C423,'[2]A - Dwelling Stock'!$C$13:$AH$463,32,FALSE)</f>
        <v>0</v>
      </c>
      <c r="M423" s="182">
        <f t="shared" si="1032"/>
        <v>0</v>
      </c>
      <c r="N423" s="183">
        <v>0</v>
      </c>
      <c r="O423" s="181">
        <f>VLOOKUP($B423,'[2]A - Dwelling Stock'!$B$13:$AH$463,32,FALSE)</f>
        <v>0</v>
      </c>
      <c r="P423" s="182">
        <f t="shared" ref="P423:P433" si="1193">O423*N423</f>
        <v>0</v>
      </c>
      <c r="Q423" s="180">
        <v>0</v>
      </c>
      <c r="R423" s="182">
        <f>VLOOKUP($C423,'[2]A - Dwelling Stock'!$C$13:$AH$463,32,FALSE)</f>
        <v>0</v>
      </c>
      <c r="S423" s="182">
        <f t="shared" si="1069"/>
        <v>0</v>
      </c>
      <c r="T423" s="182">
        <f t="shared" ref="T423:T433" si="1194">IF(O423=0,0,(P423+S423))</f>
        <v>0</v>
      </c>
      <c r="U423" s="184">
        <f t="shared" ref="U423:U433" si="1195">IF(O423=0,0,T423/(O423+R423))</f>
        <v>0</v>
      </c>
      <c r="V423" s="183">
        <v>0</v>
      </c>
      <c r="W423" s="182">
        <v>0</v>
      </c>
      <c r="X423" s="182">
        <f t="shared" ref="X423:X433" si="1196">W423*V423</f>
        <v>0</v>
      </c>
      <c r="Y423" s="180">
        <v>0</v>
      </c>
      <c r="Z423" s="180">
        <v>0</v>
      </c>
      <c r="AA423" s="182">
        <f t="shared" ref="AA423:AA433" si="1197">Z423*Y423</f>
        <v>0</v>
      </c>
      <c r="AB423" s="180">
        <v>0</v>
      </c>
      <c r="AC423" s="180">
        <v>0</v>
      </c>
      <c r="AD423" s="182">
        <f t="shared" ref="AD423:AD433" si="1198">AC423*AB423</f>
        <v>0</v>
      </c>
      <c r="AE423" s="180">
        <v>0</v>
      </c>
      <c r="AF423" s="180">
        <v>0</v>
      </c>
      <c r="AG423" s="182">
        <f t="shared" ref="AG423:AG433" si="1199">AF423*AE423</f>
        <v>0</v>
      </c>
      <c r="AH423" s="180">
        <v>0</v>
      </c>
      <c r="AI423" s="180">
        <v>0</v>
      </c>
      <c r="AJ423" s="182">
        <f t="shared" ref="AJ423:AJ433" si="1200">AI423*AH423</f>
        <v>0</v>
      </c>
      <c r="AK423" s="180">
        <v>0</v>
      </c>
      <c r="AL423" s="180">
        <v>0</v>
      </c>
      <c r="AM423" s="182">
        <f t="shared" ref="AM423:AM433" si="1201">AL423*AK423</f>
        <v>0</v>
      </c>
      <c r="AN423" s="180">
        <v>0</v>
      </c>
      <c r="AO423" s="180">
        <v>0</v>
      </c>
      <c r="AP423" s="182">
        <f t="shared" ref="AP423:AP433" si="1202">AO423*AN423</f>
        <v>0</v>
      </c>
      <c r="AQ423" s="180">
        <v>0</v>
      </c>
      <c r="AR423" s="180">
        <v>0</v>
      </c>
      <c r="AS423" s="182">
        <f t="shared" ref="AS423:AS433" si="1203">AR423*AQ423</f>
        <v>0</v>
      </c>
      <c r="AT423" s="180">
        <v>0</v>
      </c>
      <c r="AU423" s="180">
        <v>0</v>
      </c>
      <c r="AV423" s="182">
        <f t="shared" ref="AV423:AV433" si="1204">AU423*AT423</f>
        <v>0</v>
      </c>
      <c r="AW423" s="180">
        <v>0</v>
      </c>
      <c r="AX423" s="180">
        <v>0</v>
      </c>
      <c r="AY423" s="182">
        <f t="shared" ref="AY423:AY433" si="1205">AX423*AW423</f>
        <v>0</v>
      </c>
      <c r="AZ423" s="180">
        <v>0</v>
      </c>
      <c r="BA423" s="180">
        <v>0</v>
      </c>
      <c r="BB423" s="182">
        <f t="shared" ref="BB423:BB433" si="1206">BA423*AZ423</f>
        <v>0</v>
      </c>
      <c r="BC423" s="180">
        <v>0</v>
      </c>
      <c r="BD423" s="180">
        <v>0</v>
      </c>
      <c r="BE423" s="182">
        <f t="shared" ref="BE423:BE433" si="1207">BD423*BC423</f>
        <v>0</v>
      </c>
      <c r="BF423" s="180">
        <v>0</v>
      </c>
      <c r="BG423" s="180">
        <v>0</v>
      </c>
      <c r="BH423" s="182">
        <f t="shared" ref="BH423:BH433" si="1208">BG423*BF423</f>
        <v>0</v>
      </c>
      <c r="BI423" s="180">
        <v>0</v>
      </c>
      <c r="BJ423" s="180">
        <v>0</v>
      </c>
      <c r="BK423" s="182">
        <f t="shared" ref="BK423:BK433" si="1209">BJ423*BI423</f>
        <v>0</v>
      </c>
      <c r="BL423" s="180">
        <v>0</v>
      </c>
      <c r="BM423" s="180">
        <f t="shared" ref="BM423:BM433" si="1210">SUM(W423,AC423,AI423,AO423,AU423,BA423,BG423)</f>
        <v>0</v>
      </c>
      <c r="BN423" s="182">
        <f t="shared" ref="BN423:BN433" si="1211">BM423*BL423</f>
        <v>0</v>
      </c>
      <c r="BO423" s="180">
        <v>0</v>
      </c>
      <c r="BP423" s="180">
        <f t="shared" ref="BP423:BP433" si="1212">SUM(Z423,AF423,AL423,AR423,AX423,BD423,BJ423)</f>
        <v>0</v>
      </c>
      <c r="BQ423" s="182">
        <f t="shared" ref="BQ423:BQ433" si="1213">BP423*BO423</f>
        <v>0</v>
      </c>
      <c r="BR423" s="180">
        <v>0</v>
      </c>
      <c r="BS423" s="180">
        <v>0</v>
      </c>
      <c r="BT423" s="180">
        <v>0</v>
      </c>
      <c r="BU423" s="180">
        <v>0</v>
      </c>
      <c r="BV423" s="180">
        <v>0</v>
      </c>
      <c r="BW423" s="180">
        <v>0</v>
      </c>
      <c r="BX423" s="180">
        <v>0</v>
      </c>
      <c r="BY423" s="180">
        <v>0</v>
      </c>
      <c r="BZ423" s="180">
        <v>0</v>
      </c>
      <c r="CA423" s="180">
        <v>0</v>
      </c>
    </row>
    <row r="424" spans="2:79" x14ac:dyDescent="0.2">
      <c r="B424" s="185" t="s">
        <v>1227</v>
      </c>
      <c r="C424" s="185" t="s">
        <v>1228</v>
      </c>
      <c r="D424" s="186"/>
      <c r="E424" s="185" t="s">
        <v>1229</v>
      </c>
      <c r="F424" s="180">
        <v>0</v>
      </c>
      <c r="G424" s="180">
        <v>0</v>
      </c>
      <c r="H424" s="180">
        <v>0</v>
      </c>
      <c r="I424" s="181">
        <f>VLOOKUP($B424,'[2]A - Dwelling Stock'!$B$13:$AH$463,32,FALSE)</f>
        <v>0</v>
      </c>
      <c r="J424" s="182">
        <f t="shared" si="1192"/>
        <v>0</v>
      </c>
      <c r="K424" s="180">
        <v>0</v>
      </c>
      <c r="L424" s="182">
        <f>VLOOKUP($C424,'[2]A - Dwelling Stock'!$C$13:$AH$463,32,FALSE)</f>
        <v>0</v>
      </c>
      <c r="M424" s="182">
        <f t="shared" si="1032"/>
        <v>0</v>
      </c>
      <c r="N424" s="183">
        <v>0</v>
      </c>
      <c r="O424" s="181">
        <f>VLOOKUP($B424,'[2]A - Dwelling Stock'!$B$13:$AH$463,32,FALSE)</f>
        <v>0</v>
      </c>
      <c r="P424" s="182">
        <f t="shared" si="1193"/>
        <v>0</v>
      </c>
      <c r="Q424" s="180">
        <v>0</v>
      </c>
      <c r="R424" s="182">
        <f>VLOOKUP($C424,'[2]A - Dwelling Stock'!$C$13:$AH$463,32,FALSE)</f>
        <v>0</v>
      </c>
      <c r="S424" s="182">
        <f t="shared" si="1069"/>
        <v>0</v>
      </c>
      <c r="T424" s="182">
        <f t="shared" si="1194"/>
        <v>0</v>
      </c>
      <c r="U424" s="184">
        <f t="shared" si="1195"/>
        <v>0</v>
      </c>
      <c r="V424" s="183">
        <v>0</v>
      </c>
      <c r="W424" s="182">
        <v>0</v>
      </c>
      <c r="X424" s="182">
        <f t="shared" si="1196"/>
        <v>0</v>
      </c>
      <c r="Y424" s="180">
        <v>0</v>
      </c>
      <c r="Z424" s="180">
        <v>0</v>
      </c>
      <c r="AA424" s="182">
        <f t="shared" si="1197"/>
        <v>0</v>
      </c>
      <c r="AB424" s="180">
        <v>0</v>
      </c>
      <c r="AC424" s="180">
        <v>0</v>
      </c>
      <c r="AD424" s="182">
        <f t="shared" si="1198"/>
        <v>0</v>
      </c>
      <c r="AE424" s="180">
        <v>0</v>
      </c>
      <c r="AF424" s="180">
        <v>0</v>
      </c>
      <c r="AG424" s="182">
        <f t="shared" si="1199"/>
        <v>0</v>
      </c>
      <c r="AH424" s="180">
        <v>0</v>
      </c>
      <c r="AI424" s="180">
        <v>0</v>
      </c>
      <c r="AJ424" s="182">
        <f t="shared" si="1200"/>
        <v>0</v>
      </c>
      <c r="AK424" s="180">
        <v>0</v>
      </c>
      <c r="AL424" s="180">
        <v>0</v>
      </c>
      <c r="AM424" s="182">
        <f t="shared" si="1201"/>
        <v>0</v>
      </c>
      <c r="AN424" s="180">
        <v>0</v>
      </c>
      <c r="AO424" s="180">
        <v>0</v>
      </c>
      <c r="AP424" s="182">
        <f t="shared" si="1202"/>
        <v>0</v>
      </c>
      <c r="AQ424" s="180">
        <v>0</v>
      </c>
      <c r="AR424" s="180">
        <v>0</v>
      </c>
      <c r="AS424" s="182">
        <f t="shared" si="1203"/>
        <v>0</v>
      </c>
      <c r="AT424" s="180">
        <v>0</v>
      </c>
      <c r="AU424" s="180">
        <v>0</v>
      </c>
      <c r="AV424" s="182">
        <f t="shared" si="1204"/>
        <v>0</v>
      </c>
      <c r="AW424" s="180">
        <v>0</v>
      </c>
      <c r="AX424" s="180">
        <v>0</v>
      </c>
      <c r="AY424" s="182">
        <f t="shared" si="1205"/>
        <v>0</v>
      </c>
      <c r="AZ424" s="180">
        <v>0</v>
      </c>
      <c r="BA424" s="180">
        <v>0</v>
      </c>
      <c r="BB424" s="182">
        <f t="shared" si="1206"/>
        <v>0</v>
      </c>
      <c r="BC424" s="180">
        <v>0</v>
      </c>
      <c r="BD424" s="180">
        <v>0</v>
      </c>
      <c r="BE424" s="182">
        <f t="shared" si="1207"/>
        <v>0</v>
      </c>
      <c r="BF424" s="180">
        <v>0</v>
      </c>
      <c r="BG424" s="180">
        <v>0</v>
      </c>
      <c r="BH424" s="182">
        <f t="shared" si="1208"/>
        <v>0</v>
      </c>
      <c r="BI424" s="180">
        <v>0</v>
      </c>
      <c r="BJ424" s="180">
        <v>0</v>
      </c>
      <c r="BK424" s="182">
        <f t="shared" si="1209"/>
        <v>0</v>
      </c>
      <c r="BL424" s="180">
        <v>0</v>
      </c>
      <c r="BM424" s="180">
        <f t="shared" si="1210"/>
        <v>0</v>
      </c>
      <c r="BN424" s="182">
        <f t="shared" si="1211"/>
        <v>0</v>
      </c>
      <c r="BO424" s="180">
        <v>0</v>
      </c>
      <c r="BP424" s="180">
        <f t="shared" si="1212"/>
        <v>0</v>
      </c>
      <c r="BQ424" s="182">
        <f t="shared" si="1213"/>
        <v>0</v>
      </c>
      <c r="BR424" s="180">
        <v>0</v>
      </c>
      <c r="BS424" s="180">
        <v>0</v>
      </c>
      <c r="BT424" s="180">
        <v>0</v>
      </c>
      <c r="BU424" s="180">
        <v>0</v>
      </c>
      <c r="BV424" s="180">
        <v>0</v>
      </c>
      <c r="BW424" s="180">
        <v>0</v>
      </c>
      <c r="BX424" s="180">
        <v>0</v>
      </c>
      <c r="BY424" s="180">
        <v>0</v>
      </c>
      <c r="BZ424" s="180">
        <v>0</v>
      </c>
      <c r="CA424" s="180">
        <v>0</v>
      </c>
    </row>
    <row r="425" spans="2:79" x14ac:dyDescent="0.2">
      <c r="B425" s="185" t="s">
        <v>1230</v>
      </c>
      <c r="C425" s="185" t="s">
        <v>1231</v>
      </c>
      <c r="D425" s="186"/>
      <c r="E425" s="185" t="s">
        <v>1232</v>
      </c>
      <c r="F425" s="180">
        <v>52</v>
      </c>
      <c r="G425" s="180">
        <v>52</v>
      </c>
      <c r="H425" s="180">
        <v>112.28</v>
      </c>
      <c r="I425" s="181">
        <f>VLOOKUP($B425,'[2]A - Dwelling Stock'!$B$13:$AH$463,32,FALSE)</f>
        <v>5181</v>
      </c>
      <c r="J425" s="182">
        <f t="shared" si="1192"/>
        <v>581722.68000000005</v>
      </c>
      <c r="K425" s="180">
        <v>165.5</v>
      </c>
      <c r="L425" s="182">
        <f>VLOOKUP($C425,'[2]A - Dwelling Stock'!$C$13:$AH$463,32,FALSE)</f>
        <v>65</v>
      </c>
      <c r="M425" s="182">
        <f t="shared" si="1032"/>
        <v>10757.5</v>
      </c>
      <c r="N425" s="183">
        <v>112.28</v>
      </c>
      <c r="O425" s="181">
        <f>VLOOKUP($B425,'[2]A - Dwelling Stock'!$B$13:$AH$463,32,FALSE)</f>
        <v>5181</v>
      </c>
      <c r="P425" s="182">
        <f t="shared" si="1193"/>
        <v>581722.68000000005</v>
      </c>
      <c r="Q425" s="180">
        <v>165.5</v>
      </c>
      <c r="R425" s="182">
        <f>VLOOKUP($C425,'[2]A - Dwelling Stock'!$C$13:$AH$463,32,FALSE)</f>
        <v>65</v>
      </c>
      <c r="S425" s="182">
        <f t="shared" si="1069"/>
        <v>10757.5</v>
      </c>
      <c r="T425" s="182">
        <f t="shared" si="1194"/>
        <v>592480.18000000005</v>
      </c>
      <c r="U425" s="184">
        <f t="shared" si="1195"/>
        <v>112.93941669843691</v>
      </c>
      <c r="V425" s="183">
        <v>87.36</v>
      </c>
      <c r="W425" s="182">
        <v>353</v>
      </c>
      <c r="X425" s="182">
        <f t="shared" si="1196"/>
        <v>30838.079999999998</v>
      </c>
      <c r="Y425" s="180">
        <v>0</v>
      </c>
      <c r="Z425" s="189">
        <v>0</v>
      </c>
      <c r="AA425" s="182">
        <f t="shared" si="1197"/>
        <v>0</v>
      </c>
      <c r="AB425" s="180">
        <v>95.41</v>
      </c>
      <c r="AC425" s="180">
        <v>1526</v>
      </c>
      <c r="AD425" s="182">
        <f t="shared" si="1198"/>
        <v>145595.66</v>
      </c>
      <c r="AE425" s="180">
        <v>128.44999999999999</v>
      </c>
      <c r="AF425" s="180">
        <v>10</v>
      </c>
      <c r="AG425" s="182">
        <f t="shared" si="1199"/>
        <v>1284.5</v>
      </c>
      <c r="AH425" s="180">
        <v>112.67</v>
      </c>
      <c r="AI425" s="180">
        <v>1600</v>
      </c>
      <c r="AJ425" s="182">
        <f t="shared" si="1200"/>
        <v>180272</v>
      </c>
      <c r="AK425" s="180">
        <v>152.06</v>
      </c>
      <c r="AL425" s="180">
        <v>27</v>
      </c>
      <c r="AM425" s="182">
        <f t="shared" si="1201"/>
        <v>4105.62</v>
      </c>
      <c r="AN425" s="180">
        <v>129.58000000000001</v>
      </c>
      <c r="AO425" s="180">
        <v>1623</v>
      </c>
      <c r="AP425" s="182">
        <f t="shared" si="1202"/>
        <v>210308.34000000003</v>
      </c>
      <c r="AQ425" s="180">
        <v>190.55</v>
      </c>
      <c r="AR425" s="180">
        <v>27</v>
      </c>
      <c r="AS425" s="182">
        <f t="shared" si="1203"/>
        <v>5144.8500000000004</v>
      </c>
      <c r="AT425" s="180">
        <v>141.26</v>
      </c>
      <c r="AU425" s="180">
        <v>73</v>
      </c>
      <c r="AV425" s="182">
        <f t="shared" si="1204"/>
        <v>10311.98</v>
      </c>
      <c r="AW425" s="180">
        <v>206.36</v>
      </c>
      <c r="AX425" s="180">
        <v>1</v>
      </c>
      <c r="AY425" s="182">
        <f t="shared" si="1205"/>
        <v>206.36</v>
      </c>
      <c r="AZ425" s="180">
        <v>150.29</v>
      </c>
      <c r="BA425" s="180">
        <v>2</v>
      </c>
      <c r="BB425" s="182">
        <f t="shared" si="1206"/>
        <v>300.58</v>
      </c>
      <c r="BC425" s="180">
        <v>0</v>
      </c>
      <c r="BD425" s="189">
        <v>0</v>
      </c>
      <c r="BE425" s="182">
        <f t="shared" si="1207"/>
        <v>0</v>
      </c>
      <c r="BF425" s="180">
        <v>173.51</v>
      </c>
      <c r="BG425" s="180">
        <v>2</v>
      </c>
      <c r="BH425" s="182">
        <f t="shared" si="1208"/>
        <v>347.02</v>
      </c>
      <c r="BI425" s="180">
        <v>0</v>
      </c>
      <c r="BJ425" s="189">
        <v>0</v>
      </c>
      <c r="BK425" s="182">
        <f t="shared" si="1209"/>
        <v>0</v>
      </c>
      <c r="BL425" s="180">
        <v>112.28</v>
      </c>
      <c r="BM425" s="180">
        <f t="shared" si="1210"/>
        <v>5179</v>
      </c>
      <c r="BN425" s="182">
        <f t="shared" si="1211"/>
        <v>581498.12</v>
      </c>
      <c r="BO425" s="180">
        <v>165.5</v>
      </c>
      <c r="BP425" s="180">
        <f t="shared" si="1212"/>
        <v>65</v>
      </c>
      <c r="BQ425" s="182">
        <f t="shared" si="1213"/>
        <v>10757.5</v>
      </c>
      <c r="BR425" s="180">
        <v>346462.07</v>
      </c>
      <c r="BS425" s="180">
        <v>264884.59999999998</v>
      </c>
      <c r="BT425" s="188">
        <v>-33333</v>
      </c>
      <c r="BU425" s="180">
        <v>19990</v>
      </c>
      <c r="BV425" s="180">
        <v>29966118.359999999</v>
      </c>
      <c r="BW425" s="180">
        <v>1742.5</v>
      </c>
      <c r="BX425" s="180">
        <v>384782.85</v>
      </c>
      <c r="BY425" s="180">
        <v>29579593</v>
      </c>
      <c r="BZ425" s="180">
        <v>2</v>
      </c>
      <c r="CA425" s="188">
        <v>-33333</v>
      </c>
    </row>
    <row r="426" spans="2:79" x14ac:dyDescent="0.2">
      <c r="B426" s="185" t="s">
        <v>1233</v>
      </c>
      <c r="C426" s="185" t="s">
        <v>1234</v>
      </c>
      <c r="D426" s="186"/>
      <c r="E426" s="185" t="s">
        <v>1235</v>
      </c>
      <c r="F426" s="180">
        <v>0</v>
      </c>
      <c r="G426" s="180">
        <v>0</v>
      </c>
      <c r="H426" s="180">
        <v>0</v>
      </c>
      <c r="I426" s="181">
        <f>VLOOKUP($B426,'[2]A - Dwelling Stock'!$B$13:$AH$463,32,FALSE)</f>
        <v>0</v>
      </c>
      <c r="J426" s="182">
        <f t="shared" si="1192"/>
        <v>0</v>
      </c>
      <c r="K426" s="180">
        <v>0</v>
      </c>
      <c r="L426" s="182">
        <f>VLOOKUP($C426,'[2]A - Dwelling Stock'!$C$13:$AH$463,32,FALSE)</f>
        <v>0</v>
      </c>
      <c r="M426" s="182">
        <f t="shared" si="1032"/>
        <v>0</v>
      </c>
      <c r="N426" s="183">
        <v>0</v>
      </c>
      <c r="O426" s="181">
        <f>VLOOKUP($B426,'[2]A - Dwelling Stock'!$B$13:$AH$463,32,FALSE)</f>
        <v>0</v>
      </c>
      <c r="P426" s="182">
        <f t="shared" si="1193"/>
        <v>0</v>
      </c>
      <c r="Q426" s="180">
        <v>0</v>
      </c>
      <c r="R426" s="182">
        <f>VLOOKUP($C426,'[2]A - Dwelling Stock'!$C$13:$AH$463,32,FALSE)</f>
        <v>0</v>
      </c>
      <c r="S426" s="182">
        <f t="shared" si="1069"/>
        <v>0</v>
      </c>
      <c r="T426" s="182">
        <f t="shared" si="1194"/>
        <v>0</v>
      </c>
      <c r="U426" s="184">
        <f t="shared" si="1195"/>
        <v>0</v>
      </c>
      <c r="V426" s="183">
        <v>0</v>
      </c>
      <c r="W426" s="182">
        <v>0</v>
      </c>
      <c r="X426" s="182">
        <f t="shared" si="1196"/>
        <v>0</v>
      </c>
      <c r="Y426" s="180">
        <v>0</v>
      </c>
      <c r="Z426" s="180">
        <v>0</v>
      </c>
      <c r="AA426" s="182">
        <f t="shared" si="1197"/>
        <v>0</v>
      </c>
      <c r="AB426" s="180">
        <v>0</v>
      </c>
      <c r="AC426" s="180">
        <v>0</v>
      </c>
      <c r="AD426" s="182">
        <f t="shared" si="1198"/>
        <v>0</v>
      </c>
      <c r="AE426" s="180">
        <v>0</v>
      </c>
      <c r="AF426" s="180">
        <v>0</v>
      </c>
      <c r="AG426" s="182">
        <f t="shared" si="1199"/>
        <v>0</v>
      </c>
      <c r="AH426" s="180">
        <v>0</v>
      </c>
      <c r="AI426" s="180">
        <v>0</v>
      </c>
      <c r="AJ426" s="182">
        <f t="shared" si="1200"/>
        <v>0</v>
      </c>
      <c r="AK426" s="180">
        <v>0</v>
      </c>
      <c r="AL426" s="180">
        <v>0</v>
      </c>
      <c r="AM426" s="182">
        <f t="shared" si="1201"/>
        <v>0</v>
      </c>
      <c r="AN426" s="180">
        <v>0</v>
      </c>
      <c r="AO426" s="180">
        <v>0</v>
      </c>
      <c r="AP426" s="182">
        <f t="shared" si="1202"/>
        <v>0</v>
      </c>
      <c r="AQ426" s="180">
        <v>0</v>
      </c>
      <c r="AR426" s="180">
        <v>0</v>
      </c>
      <c r="AS426" s="182">
        <f t="shared" si="1203"/>
        <v>0</v>
      </c>
      <c r="AT426" s="180">
        <v>0</v>
      </c>
      <c r="AU426" s="180">
        <v>0</v>
      </c>
      <c r="AV426" s="182">
        <f t="shared" si="1204"/>
        <v>0</v>
      </c>
      <c r="AW426" s="180">
        <v>0</v>
      </c>
      <c r="AX426" s="180">
        <v>0</v>
      </c>
      <c r="AY426" s="182">
        <f t="shared" si="1205"/>
        <v>0</v>
      </c>
      <c r="AZ426" s="180">
        <v>0</v>
      </c>
      <c r="BA426" s="180">
        <v>0</v>
      </c>
      <c r="BB426" s="182">
        <f t="shared" si="1206"/>
        <v>0</v>
      </c>
      <c r="BC426" s="180">
        <v>0</v>
      </c>
      <c r="BD426" s="180">
        <v>0</v>
      </c>
      <c r="BE426" s="182">
        <f t="shared" si="1207"/>
        <v>0</v>
      </c>
      <c r="BF426" s="180">
        <v>0</v>
      </c>
      <c r="BG426" s="180">
        <v>0</v>
      </c>
      <c r="BH426" s="182">
        <f t="shared" si="1208"/>
        <v>0</v>
      </c>
      <c r="BI426" s="180">
        <v>0</v>
      </c>
      <c r="BJ426" s="180">
        <v>0</v>
      </c>
      <c r="BK426" s="182">
        <f t="shared" si="1209"/>
        <v>0</v>
      </c>
      <c r="BL426" s="180">
        <v>0</v>
      </c>
      <c r="BM426" s="180">
        <f t="shared" si="1210"/>
        <v>0</v>
      </c>
      <c r="BN426" s="182">
        <f t="shared" si="1211"/>
        <v>0</v>
      </c>
      <c r="BO426" s="180">
        <v>0</v>
      </c>
      <c r="BP426" s="180">
        <f t="shared" si="1212"/>
        <v>0</v>
      </c>
      <c r="BQ426" s="182">
        <f t="shared" si="1213"/>
        <v>0</v>
      </c>
      <c r="BR426" s="180">
        <v>0</v>
      </c>
      <c r="BS426" s="180">
        <v>0</v>
      </c>
      <c r="BT426" s="180">
        <v>0</v>
      </c>
      <c r="BU426" s="180">
        <v>0</v>
      </c>
      <c r="BV426" s="180">
        <v>0</v>
      </c>
      <c r="BW426" s="180">
        <v>0</v>
      </c>
      <c r="BX426" s="180">
        <v>0</v>
      </c>
      <c r="BY426" s="180">
        <v>0</v>
      </c>
      <c r="BZ426" s="180">
        <v>0</v>
      </c>
      <c r="CA426" s="180">
        <v>0</v>
      </c>
    </row>
    <row r="427" spans="2:79" x14ac:dyDescent="0.2">
      <c r="B427" s="185" t="s">
        <v>1236</v>
      </c>
      <c r="C427" s="185" t="s">
        <v>1237</v>
      </c>
      <c r="D427" s="186"/>
      <c r="E427" s="185" t="s">
        <v>1238</v>
      </c>
      <c r="F427" s="180">
        <v>0</v>
      </c>
      <c r="G427" s="180">
        <v>0</v>
      </c>
      <c r="H427" s="180">
        <v>0</v>
      </c>
      <c r="I427" s="181">
        <f>VLOOKUP($B427,'[2]A - Dwelling Stock'!$B$13:$AH$463,32,FALSE)</f>
        <v>0</v>
      </c>
      <c r="J427" s="182">
        <f t="shared" si="1192"/>
        <v>0</v>
      </c>
      <c r="K427" s="180">
        <v>0</v>
      </c>
      <c r="L427" s="182">
        <f>VLOOKUP($C427,'[2]A - Dwelling Stock'!$C$13:$AH$463,32,FALSE)</f>
        <v>0</v>
      </c>
      <c r="M427" s="182">
        <f t="shared" si="1032"/>
        <v>0</v>
      </c>
      <c r="N427" s="183">
        <v>0</v>
      </c>
      <c r="O427" s="181">
        <f>VLOOKUP($B427,'[2]A - Dwelling Stock'!$B$13:$AH$463,32,FALSE)</f>
        <v>0</v>
      </c>
      <c r="P427" s="182">
        <f t="shared" si="1193"/>
        <v>0</v>
      </c>
      <c r="Q427" s="180">
        <v>0</v>
      </c>
      <c r="R427" s="182">
        <f>VLOOKUP($C427,'[2]A - Dwelling Stock'!$C$13:$AH$463,32,FALSE)</f>
        <v>0</v>
      </c>
      <c r="S427" s="182">
        <f t="shared" si="1069"/>
        <v>0</v>
      </c>
      <c r="T427" s="182">
        <f t="shared" si="1194"/>
        <v>0</v>
      </c>
      <c r="U427" s="184">
        <f t="shared" si="1195"/>
        <v>0</v>
      </c>
      <c r="V427" s="183">
        <v>0</v>
      </c>
      <c r="W427" s="182">
        <v>0</v>
      </c>
      <c r="X427" s="182">
        <f t="shared" si="1196"/>
        <v>0</v>
      </c>
      <c r="Y427" s="180">
        <v>0</v>
      </c>
      <c r="Z427" s="180">
        <v>0</v>
      </c>
      <c r="AA427" s="182">
        <f t="shared" si="1197"/>
        <v>0</v>
      </c>
      <c r="AB427" s="180">
        <v>0</v>
      </c>
      <c r="AC427" s="180">
        <v>0</v>
      </c>
      <c r="AD427" s="182">
        <f t="shared" si="1198"/>
        <v>0</v>
      </c>
      <c r="AE427" s="180">
        <v>0</v>
      </c>
      <c r="AF427" s="180">
        <v>0</v>
      </c>
      <c r="AG427" s="182">
        <f t="shared" si="1199"/>
        <v>0</v>
      </c>
      <c r="AH427" s="180">
        <v>0</v>
      </c>
      <c r="AI427" s="180">
        <v>0</v>
      </c>
      <c r="AJ427" s="182">
        <f t="shared" si="1200"/>
        <v>0</v>
      </c>
      <c r="AK427" s="180">
        <v>0</v>
      </c>
      <c r="AL427" s="180">
        <v>0</v>
      </c>
      <c r="AM427" s="182">
        <f t="shared" si="1201"/>
        <v>0</v>
      </c>
      <c r="AN427" s="180">
        <v>0</v>
      </c>
      <c r="AO427" s="180">
        <v>0</v>
      </c>
      <c r="AP427" s="182">
        <f t="shared" si="1202"/>
        <v>0</v>
      </c>
      <c r="AQ427" s="180">
        <v>0</v>
      </c>
      <c r="AR427" s="180">
        <v>0</v>
      </c>
      <c r="AS427" s="182">
        <f t="shared" si="1203"/>
        <v>0</v>
      </c>
      <c r="AT427" s="180">
        <v>0</v>
      </c>
      <c r="AU427" s="180">
        <v>0</v>
      </c>
      <c r="AV427" s="182">
        <f t="shared" si="1204"/>
        <v>0</v>
      </c>
      <c r="AW427" s="180">
        <v>0</v>
      </c>
      <c r="AX427" s="180">
        <v>0</v>
      </c>
      <c r="AY427" s="182">
        <f t="shared" si="1205"/>
        <v>0</v>
      </c>
      <c r="AZ427" s="180">
        <v>0</v>
      </c>
      <c r="BA427" s="180">
        <v>0</v>
      </c>
      <c r="BB427" s="182">
        <f t="shared" si="1206"/>
        <v>0</v>
      </c>
      <c r="BC427" s="180">
        <v>0</v>
      </c>
      <c r="BD427" s="180">
        <v>0</v>
      </c>
      <c r="BE427" s="182">
        <f t="shared" si="1207"/>
        <v>0</v>
      </c>
      <c r="BF427" s="180">
        <v>0</v>
      </c>
      <c r="BG427" s="180">
        <v>0</v>
      </c>
      <c r="BH427" s="182">
        <f t="shared" si="1208"/>
        <v>0</v>
      </c>
      <c r="BI427" s="180">
        <v>0</v>
      </c>
      <c r="BJ427" s="180">
        <v>0</v>
      </c>
      <c r="BK427" s="182">
        <f t="shared" si="1209"/>
        <v>0</v>
      </c>
      <c r="BL427" s="180">
        <v>0</v>
      </c>
      <c r="BM427" s="180">
        <f t="shared" si="1210"/>
        <v>0</v>
      </c>
      <c r="BN427" s="182">
        <f t="shared" si="1211"/>
        <v>0</v>
      </c>
      <c r="BO427" s="180">
        <v>0</v>
      </c>
      <c r="BP427" s="180">
        <f t="shared" si="1212"/>
        <v>0</v>
      </c>
      <c r="BQ427" s="182">
        <f t="shared" si="1213"/>
        <v>0</v>
      </c>
      <c r="BR427" s="180">
        <v>0</v>
      </c>
      <c r="BS427" s="180">
        <v>0</v>
      </c>
      <c r="BT427" s="180">
        <v>0</v>
      </c>
      <c r="BU427" s="180">
        <v>0</v>
      </c>
      <c r="BV427" s="180">
        <v>0</v>
      </c>
      <c r="BW427" s="180">
        <v>0</v>
      </c>
      <c r="BX427" s="180">
        <v>0</v>
      </c>
      <c r="BY427" s="180">
        <v>0</v>
      </c>
      <c r="BZ427" s="180">
        <v>0</v>
      </c>
      <c r="CA427" s="180">
        <v>0</v>
      </c>
    </row>
    <row r="428" spans="2:79" x14ac:dyDescent="0.2">
      <c r="B428" s="185" t="s">
        <v>1239</v>
      </c>
      <c r="C428" s="185" t="s">
        <v>1240</v>
      </c>
      <c r="D428" s="186"/>
      <c r="E428" s="185" t="s">
        <v>1241</v>
      </c>
      <c r="F428" s="180">
        <v>52</v>
      </c>
      <c r="G428" s="180">
        <v>0</v>
      </c>
      <c r="H428" s="180">
        <v>111.02</v>
      </c>
      <c r="I428" s="181">
        <f>VLOOKUP($B428,'[2]A - Dwelling Stock'!$B$13:$AH$463,32,FALSE)</f>
        <v>2899</v>
      </c>
      <c r="J428" s="182">
        <f t="shared" si="1192"/>
        <v>321846.98</v>
      </c>
      <c r="K428" s="180">
        <v>0</v>
      </c>
      <c r="L428" s="182">
        <f>VLOOKUP($C428,'[2]A - Dwelling Stock'!$C$13:$AH$463,32,FALSE)</f>
        <v>0</v>
      </c>
      <c r="M428" s="182">
        <f t="shared" si="1032"/>
        <v>0</v>
      </c>
      <c r="N428" s="183">
        <v>111.02</v>
      </c>
      <c r="O428" s="181">
        <f>VLOOKUP($B428,'[2]A - Dwelling Stock'!$B$13:$AH$463,32,FALSE)</f>
        <v>2899</v>
      </c>
      <c r="P428" s="182">
        <f t="shared" si="1193"/>
        <v>321846.98</v>
      </c>
      <c r="Q428" s="180">
        <v>0</v>
      </c>
      <c r="R428" s="182">
        <f>VLOOKUP($C428,'[2]A - Dwelling Stock'!$C$13:$AH$463,32,FALSE)</f>
        <v>0</v>
      </c>
      <c r="S428" s="182">
        <f t="shared" si="1069"/>
        <v>0</v>
      </c>
      <c r="T428" s="182">
        <f t="shared" si="1194"/>
        <v>321846.98</v>
      </c>
      <c r="U428" s="184">
        <f t="shared" si="1195"/>
        <v>111.02</v>
      </c>
      <c r="V428" s="183">
        <v>68.55</v>
      </c>
      <c r="W428" s="182">
        <v>38</v>
      </c>
      <c r="X428" s="182">
        <f t="shared" si="1196"/>
        <v>2604.9</v>
      </c>
      <c r="Y428" s="180">
        <v>0</v>
      </c>
      <c r="Z428" s="180">
        <v>0</v>
      </c>
      <c r="AA428" s="182">
        <f t="shared" si="1197"/>
        <v>0</v>
      </c>
      <c r="AB428" s="180">
        <v>94</v>
      </c>
      <c r="AC428" s="180">
        <v>887</v>
      </c>
      <c r="AD428" s="182">
        <f t="shared" si="1198"/>
        <v>83378</v>
      </c>
      <c r="AE428" s="180">
        <v>0</v>
      </c>
      <c r="AF428" s="180">
        <v>0</v>
      </c>
      <c r="AG428" s="182">
        <f t="shared" si="1199"/>
        <v>0</v>
      </c>
      <c r="AH428" s="180">
        <v>112.81</v>
      </c>
      <c r="AI428" s="180">
        <v>737</v>
      </c>
      <c r="AJ428" s="182">
        <f t="shared" si="1200"/>
        <v>83140.97</v>
      </c>
      <c r="AK428" s="180">
        <v>0</v>
      </c>
      <c r="AL428" s="180">
        <v>0</v>
      </c>
      <c r="AM428" s="182">
        <f t="shared" si="1201"/>
        <v>0</v>
      </c>
      <c r="AN428" s="180">
        <v>123.34</v>
      </c>
      <c r="AO428" s="180">
        <v>1130</v>
      </c>
      <c r="AP428" s="182">
        <f t="shared" si="1202"/>
        <v>139374.20000000001</v>
      </c>
      <c r="AQ428" s="180">
        <v>0</v>
      </c>
      <c r="AR428" s="180">
        <v>0</v>
      </c>
      <c r="AS428" s="182">
        <f t="shared" si="1203"/>
        <v>0</v>
      </c>
      <c r="AT428" s="180">
        <v>133.78</v>
      </c>
      <c r="AU428" s="180">
        <v>93</v>
      </c>
      <c r="AV428" s="182">
        <f t="shared" si="1204"/>
        <v>12441.54</v>
      </c>
      <c r="AW428" s="180">
        <v>0</v>
      </c>
      <c r="AX428" s="180">
        <v>0</v>
      </c>
      <c r="AY428" s="182">
        <f t="shared" si="1205"/>
        <v>0</v>
      </c>
      <c r="AZ428" s="180">
        <v>148.75</v>
      </c>
      <c r="BA428" s="180">
        <v>12</v>
      </c>
      <c r="BB428" s="182">
        <f t="shared" si="1206"/>
        <v>1785</v>
      </c>
      <c r="BC428" s="180">
        <v>0</v>
      </c>
      <c r="BD428" s="180">
        <v>0</v>
      </c>
      <c r="BE428" s="182">
        <f t="shared" si="1207"/>
        <v>0</v>
      </c>
      <c r="BF428" s="180">
        <v>202.12</v>
      </c>
      <c r="BG428" s="180">
        <v>2</v>
      </c>
      <c r="BH428" s="182">
        <f t="shared" si="1208"/>
        <v>404.24</v>
      </c>
      <c r="BI428" s="180">
        <v>0</v>
      </c>
      <c r="BJ428" s="180">
        <v>0</v>
      </c>
      <c r="BK428" s="182">
        <f t="shared" si="1209"/>
        <v>0</v>
      </c>
      <c r="BL428" s="180">
        <v>111.45</v>
      </c>
      <c r="BM428" s="180">
        <f t="shared" si="1210"/>
        <v>2899</v>
      </c>
      <c r="BN428" s="182">
        <f t="shared" si="1211"/>
        <v>323093.55</v>
      </c>
      <c r="BO428" s="180">
        <v>0</v>
      </c>
      <c r="BP428" s="180">
        <f t="shared" si="1212"/>
        <v>0</v>
      </c>
      <c r="BQ428" s="182">
        <f t="shared" si="1213"/>
        <v>0</v>
      </c>
      <c r="BR428" s="180">
        <v>223556.35</v>
      </c>
      <c r="BS428" s="180">
        <v>34055.89</v>
      </c>
      <c r="BT428" s="180">
        <v>240584</v>
      </c>
      <c r="BU428" s="180">
        <v>13032</v>
      </c>
      <c r="BV428" s="180">
        <v>16828699.379999999</v>
      </c>
      <c r="BW428" s="180">
        <v>0</v>
      </c>
      <c r="BX428" s="180">
        <v>255211.22</v>
      </c>
      <c r="BY428" s="180">
        <v>16573488</v>
      </c>
      <c r="BZ428" s="180">
        <v>1.5</v>
      </c>
      <c r="CA428" s="180">
        <v>98.5</v>
      </c>
    </row>
    <row r="429" spans="2:79" x14ac:dyDescent="0.2">
      <c r="B429" s="185" t="s">
        <v>1242</v>
      </c>
      <c r="C429" s="185" t="s">
        <v>1243</v>
      </c>
      <c r="D429" s="186"/>
      <c r="E429" s="185" t="s">
        <v>1244</v>
      </c>
      <c r="F429" s="180">
        <v>0</v>
      </c>
      <c r="G429" s="180">
        <v>0</v>
      </c>
      <c r="H429" s="180">
        <v>0</v>
      </c>
      <c r="I429" s="181">
        <f>VLOOKUP($B429,'[2]A - Dwelling Stock'!$B$13:$AH$463,32,FALSE)</f>
        <v>0</v>
      </c>
      <c r="J429" s="182">
        <f t="shared" si="1192"/>
        <v>0</v>
      </c>
      <c r="K429" s="180">
        <v>0</v>
      </c>
      <c r="L429" s="182">
        <f>VLOOKUP($C429,'[2]A - Dwelling Stock'!$C$13:$AH$463,32,FALSE)</f>
        <v>0</v>
      </c>
      <c r="M429" s="182">
        <f t="shared" si="1032"/>
        <v>0</v>
      </c>
      <c r="N429" s="183">
        <v>0</v>
      </c>
      <c r="O429" s="181">
        <f>VLOOKUP($B429,'[2]A - Dwelling Stock'!$B$13:$AH$463,32,FALSE)</f>
        <v>0</v>
      </c>
      <c r="P429" s="182">
        <f t="shared" si="1193"/>
        <v>0</v>
      </c>
      <c r="Q429" s="180">
        <v>0</v>
      </c>
      <c r="R429" s="182">
        <f>VLOOKUP($C429,'[2]A - Dwelling Stock'!$C$13:$AH$463,32,FALSE)</f>
        <v>0</v>
      </c>
      <c r="S429" s="182">
        <f t="shared" si="1069"/>
        <v>0</v>
      </c>
      <c r="T429" s="182">
        <f t="shared" si="1194"/>
        <v>0</v>
      </c>
      <c r="U429" s="184">
        <f t="shared" si="1195"/>
        <v>0</v>
      </c>
      <c r="V429" s="183">
        <v>0</v>
      </c>
      <c r="W429" s="182">
        <v>0</v>
      </c>
      <c r="X429" s="182">
        <f t="shared" si="1196"/>
        <v>0</v>
      </c>
      <c r="Y429" s="180">
        <v>0</v>
      </c>
      <c r="Z429" s="180">
        <v>0</v>
      </c>
      <c r="AA429" s="182">
        <f t="shared" si="1197"/>
        <v>0</v>
      </c>
      <c r="AB429" s="180">
        <v>0</v>
      </c>
      <c r="AC429" s="180">
        <v>0</v>
      </c>
      <c r="AD429" s="182">
        <f t="shared" si="1198"/>
        <v>0</v>
      </c>
      <c r="AE429" s="180">
        <v>0</v>
      </c>
      <c r="AF429" s="180">
        <v>0</v>
      </c>
      <c r="AG429" s="182">
        <f t="shared" si="1199"/>
        <v>0</v>
      </c>
      <c r="AH429" s="180">
        <v>0</v>
      </c>
      <c r="AI429" s="180">
        <v>0</v>
      </c>
      <c r="AJ429" s="182">
        <f t="shared" si="1200"/>
        <v>0</v>
      </c>
      <c r="AK429" s="180">
        <v>0</v>
      </c>
      <c r="AL429" s="180">
        <v>0</v>
      </c>
      <c r="AM429" s="182">
        <f t="shared" si="1201"/>
        <v>0</v>
      </c>
      <c r="AN429" s="180">
        <v>0</v>
      </c>
      <c r="AO429" s="180">
        <v>0</v>
      </c>
      <c r="AP429" s="182">
        <f t="shared" si="1202"/>
        <v>0</v>
      </c>
      <c r="AQ429" s="180">
        <v>0</v>
      </c>
      <c r="AR429" s="180">
        <v>0</v>
      </c>
      <c r="AS429" s="182">
        <f t="shared" si="1203"/>
        <v>0</v>
      </c>
      <c r="AT429" s="180">
        <v>0</v>
      </c>
      <c r="AU429" s="180">
        <v>0</v>
      </c>
      <c r="AV429" s="182">
        <f t="shared" si="1204"/>
        <v>0</v>
      </c>
      <c r="AW429" s="180">
        <v>0</v>
      </c>
      <c r="AX429" s="180">
        <v>0</v>
      </c>
      <c r="AY429" s="182">
        <f t="shared" si="1205"/>
        <v>0</v>
      </c>
      <c r="AZ429" s="180">
        <v>0</v>
      </c>
      <c r="BA429" s="180">
        <v>0</v>
      </c>
      <c r="BB429" s="182">
        <f t="shared" si="1206"/>
        <v>0</v>
      </c>
      <c r="BC429" s="180">
        <v>0</v>
      </c>
      <c r="BD429" s="180">
        <v>0</v>
      </c>
      <c r="BE429" s="182">
        <f t="shared" si="1207"/>
        <v>0</v>
      </c>
      <c r="BF429" s="180">
        <v>0</v>
      </c>
      <c r="BG429" s="180">
        <v>0</v>
      </c>
      <c r="BH429" s="182">
        <f t="shared" si="1208"/>
        <v>0</v>
      </c>
      <c r="BI429" s="180">
        <v>0</v>
      </c>
      <c r="BJ429" s="180">
        <v>0</v>
      </c>
      <c r="BK429" s="182">
        <f t="shared" si="1209"/>
        <v>0</v>
      </c>
      <c r="BL429" s="180">
        <v>0</v>
      </c>
      <c r="BM429" s="180">
        <f t="shared" si="1210"/>
        <v>0</v>
      </c>
      <c r="BN429" s="182">
        <f t="shared" si="1211"/>
        <v>0</v>
      </c>
      <c r="BO429" s="180">
        <v>0</v>
      </c>
      <c r="BP429" s="180">
        <f t="shared" si="1212"/>
        <v>0</v>
      </c>
      <c r="BQ429" s="182">
        <f t="shared" si="1213"/>
        <v>0</v>
      </c>
      <c r="BR429" s="180">
        <v>0</v>
      </c>
      <c r="BS429" s="180">
        <v>0</v>
      </c>
      <c r="BT429" s="180">
        <v>0</v>
      </c>
      <c r="BU429" s="180">
        <v>0</v>
      </c>
      <c r="BV429" s="180">
        <v>0</v>
      </c>
      <c r="BW429" s="180">
        <v>0</v>
      </c>
      <c r="BX429" s="180">
        <v>0</v>
      </c>
      <c r="BY429" s="180">
        <v>0</v>
      </c>
      <c r="BZ429" s="180">
        <v>0</v>
      </c>
      <c r="CA429" s="180">
        <v>0</v>
      </c>
    </row>
    <row r="430" spans="2:79" x14ac:dyDescent="0.2">
      <c r="B430" s="185" t="s">
        <v>1245</v>
      </c>
      <c r="C430" s="185" t="s">
        <v>1246</v>
      </c>
      <c r="D430" s="186"/>
      <c r="E430" s="185" t="s">
        <v>1247</v>
      </c>
      <c r="F430" s="180">
        <v>0</v>
      </c>
      <c r="G430" s="180">
        <v>0</v>
      </c>
      <c r="H430" s="180">
        <v>0</v>
      </c>
      <c r="I430" s="181">
        <f>VLOOKUP($B430,'[2]A - Dwelling Stock'!$B$13:$AH$463,32,FALSE)</f>
        <v>0</v>
      </c>
      <c r="J430" s="182">
        <f t="shared" si="1192"/>
        <v>0</v>
      </c>
      <c r="K430" s="180">
        <v>0</v>
      </c>
      <c r="L430" s="182">
        <f>VLOOKUP($C430,'[2]A - Dwelling Stock'!$C$13:$AH$463,32,FALSE)</f>
        <v>0</v>
      </c>
      <c r="M430" s="182">
        <f t="shared" si="1032"/>
        <v>0</v>
      </c>
      <c r="N430" s="183">
        <v>0</v>
      </c>
      <c r="O430" s="181">
        <f>VLOOKUP($B430,'[2]A - Dwelling Stock'!$B$13:$AH$463,32,FALSE)</f>
        <v>0</v>
      </c>
      <c r="P430" s="182">
        <f t="shared" si="1193"/>
        <v>0</v>
      </c>
      <c r="Q430" s="180">
        <v>0</v>
      </c>
      <c r="R430" s="182">
        <f>VLOOKUP($C430,'[2]A - Dwelling Stock'!$C$13:$AH$463,32,FALSE)</f>
        <v>0</v>
      </c>
      <c r="S430" s="182">
        <f t="shared" si="1069"/>
        <v>0</v>
      </c>
      <c r="T430" s="182">
        <f t="shared" si="1194"/>
        <v>0</v>
      </c>
      <c r="U430" s="184">
        <f t="shared" si="1195"/>
        <v>0</v>
      </c>
      <c r="V430" s="183">
        <v>0</v>
      </c>
      <c r="W430" s="182">
        <v>0</v>
      </c>
      <c r="X430" s="182">
        <f t="shared" si="1196"/>
        <v>0</v>
      </c>
      <c r="Y430" s="180">
        <v>0</v>
      </c>
      <c r="Z430" s="180">
        <v>0</v>
      </c>
      <c r="AA430" s="182">
        <f t="shared" si="1197"/>
        <v>0</v>
      </c>
      <c r="AB430" s="180">
        <v>0</v>
      </c>
      <c r="AC430" s="180">
        <v>0</v>
      </c>
      <c r="AD430" s="182">
        <f t="shared" si="1198"/>
        <v>0</v>
      </c>
      <c r="AE430" s="180">
        <v>0</v>
      </c>
      <c r="AF430" s="180">
        <v>0</v>
      </c>
      <c r="AG430" s="182">
        <f t="shared" si="1199"/>
        <v>0</v>
      </c>
      <c r="AH430" s="180">
        <v>0</v>
      </c>
      <c r="AI430" s="180">
        <v>0</v>
      </c>
      <c r="AJ430" s="182">
        <f t="shared" si="1200"/>
        <v>0</v>
      </c>
      <c r="AK430" s="180">
        <v>0</v>
      </c>
      <c r="AL430" s="180">
        <v>0</v>
      </c>
      <c r="AM430" s="182">
        <f t="shared" si="1201"/>
        <v>0</v>
      </c>
      <c r="AN430" s="180">
        <v>0</v>
      </c>
      <c r="AO430" s="180">
        <v>0</v>
      </c>
      <c r="AP430" s="182">
        <f t="shared" si="1202"/>
        <v>0</v>
      </c>
      <c r="AQ430" s="180">
        <v>0</v>
      </c>
      <c r="AR430" s="180">
        <v>0</v>
      </c>
      <c r="AS430" s="182">
        <f t="shared" si="1203"/>
        <v>0</v>
      </c>
      <c r="AT430" s="180">
        <v>0</v>
      </c>
      <c r="AU430" s="180">
        <v>0</v>
      </c>
      <c r="AV430" s="182">
        <f t="shared" si="1204"/>
        <v>0</v>
      </c>
      <c r="AW430" s="180">
        <v>0</v>
      </c>
      <c r="AX430" s="180">
        <v>0</v>
      </c>
      <c r="AY430" s="182">
        <f t="shared" si="1205"/>
        <v>0</v>
      </c>
      <c r="AZ430" s="180">
        <v>0</v>
      </c>
      <c r="BA430" s="180">
        <v>0</v>
      </c>
      <c r="BB430" s="182">
        <f t="shared" si="1206"/>
        <v>0</v>
      </c>
      <c r="BC430" s="180">
        <v>0</v>
      </c>
      <c r="BD430" s="180">
        <v>0</v>
      </c>
      <c r="BE430" s="182">
        <f t="shared" si="1207"/>
        <v>0</v>
      </c>
      <c r="BF430" s="180">
        <v>0</v>
      </c>
      <c r="BG430" s="180">
        <v>0</v>
      </c>
      <c r="BH430" s="182">
        <f t="shared" si="1208"/>
        <v>0</v>
      </c>
      <c r="BI430" s="180">
        <v>0</v>
      </c>
      <c r="BJ430" s="180">
        <v>0</v>
      </c>
      <c r="BK430" s="182">
        <f t="shared" si="1209"/>
        <v>0</v>
      </c>
      <c r="BL430" s="180">
        <v>0</v>
      </c>
      <c r="BM430" s="180">
        <f t="shared" si="1210"/>
        <v>0</v>
      </c>
      <c r="BN430" s="182">
        <f t="shared" si="1211"/>
        <v>0</v>
      </c>
      <c r="BO430" s="180">
        <v>0</v>
      </c>
      <c r="BP430" s="180">
        <f t="shared" si="1212"/>
        <v>0</v>
      </c>
      <c r="BQ430" s="182">
        <f t="shared" si="1213"/>
        <v>0</v>
      </c>
      <c r="BR430" s="180">
        <v>0</v>
      </c>
      <c r="BS430" s="180">
        <v>0</v>
      </c>
      <c r="BT430" s="180">
        <v>0</v>
      </c>
      <c r="BU430" s="180">
        <v>0</v>
      </c>
      <c r="BV430" s="180">
        <v>0</v>
      </c>
      <c r="BW430" s="180">
        <v>0</v>
      </c>
      <c r="BX430" s="180">
        <v>0</v>
      </c>
      <c r="BY430" s="180">
        <v>0</v>
      </c>
      <c r="BZ430" s="180">
        <v>0</v>
      </c>
      <c r="CA430" s="180">
        <v>0</v>
      </c>
    </row>
    <row r="431" spans="2:79" x14ac:dyDescent="0.2">
      <c r="B431" s="185" t="s">
        <v>1248</v>
      </c>
      <c r="C431" s="185" t="s">
        <v>1249</v>
      </c>
      <c r="D431" s="186"/>
      <c r="E431" s="185" t="s">
        <v>1250</v>
      </c>
      <c r="F431" s="180">
        <v>48</v>
      </c>
      <c r="G431" s="180">
        <v>0</v>
      </c>
      <c r="H431" s="180">
        <v>107.59</v>
      </c>
      <c r="I431" s="181">
        <f>VLOOKUP($B431,'[2]A - Dwelling Stock'!$B$13:$AH$463,32,FALSE)</f>
        <v>2626</v>
      </c>
      <c r="J431" s="182">
        <f t="shared" si="1192"/>
        <v>282531.34000000003</v>
      </c>
      <c r="K431" s="180">
        <v>0</v>
      </c>
      <c r="L431" s="182">
        <f>VLOOKUP($C431,'[2]A - Dwelling Stock'!$C$13:$AH$463,32,FALSE)</f>
        <v>0</v>
      </c>
      <c r="M431" s="182">
        <f t="shared" si="1032"/>
        <v>0</v>
      </c>
      <c r="N431" s="183">
        <v>99.31</v>
      </c>
      <c r="O431" s="181">
        <f>VLOOKUP($B431,'[2]A - Dwelling Stock'!$B$13:$AH$463,32,FALSE)</f>
        <v>2626</v>
      </c>
      <c r="P431" s="182">
        <f t="shared" si="1193"/>
        <v>260788.06</v>
      </c>
      <c r="Q431" s="180">
        <v>0</v>
      </c>
      <c r="R431" s="182">
        <f>VLOOKUP($C431,'[2]A - Dwelling Stock'!$C$13:$AH$463,32,FALSE)</f>
        <v>0</v>
      </c>
      <c r="S431" s="182">
        <f t="shared" si="1069"/>
        <v>0</v>
      </c>
      <c r="T431" s="182">
        <f t="shared" si="1194"/>
        <v>260788.06</v>
      </c>
      <c r="U431" s="184">
        <f t="shared" si="1195"/>
        <v>99.31</v>
      </c>
      <c r="V431" s="183">
        <v>70.31</v>
      </c>
      <c r="W431" s="182">
        <v>108</v>
      </c>
      <c r="X431" s="182">
        <f t="shared" si="1196"/>
        <v>7593.4800000000005</v>
      </c>
      <c r="Y431" s="180">
        <v>0</v>
      </c>
      <c r="Z431" s="180">
        <v>0</v>
      </c>
      <c r="AA431" s="182">
        <f t="shared" si="1197"/>
        <v>0</v>
      </c>
      <c r="AB431" s="180">
        <v>79.88</v>
      </c>
      <c r="AC431" s="180">
        <v>990</v>
      </c>
      <c r="AD431" s="182">
        <f t="shared" si="1198"/>
        <v>79081.2</v>
      </c>
      <c r="AE431" s="180">
        <v>0</v>
      </c>
      <c r="AF431" s="180">
        <v>0</v>
      </c>
      <c r="AG431" s="182">
        <f t="shared" si="1199"/>
        <v>0</v>
      </c>
      <c r="AH431" s="180">
        <v>93.9</v>
      </c>
      <c r="AI431" s="180">
        <v>697</v>
      </c>
      <c r="AJ431" s="182">
        <f t="shared" si="1200"/>
        <v>65448.3</v>
      </c>
      <c r="AK431" s="180">
        <v>0</v>
      </c>
      <c r="AL431" s="180">
        <v>0</v>
      </c>
      <c r="AM431" s="182">
        <f t="shared" si="1201"/>
        <v>0</v>
      </c>
      <c r="AN431" s="180">
        <v>112.93</v>
      </c>
      <c r="AO431" s="180">
        <v>773</v>
      </c>
      <c r="AP431" s="182">
        <f t="shared" si="1202"/>
        <v>87294.89</v>
      </c>
      <c r="AQ431" s="180">
        <v>0</v>
      </c>
      <c r="AR431" s="180">
        <v>0</v>
      </c>
      <c r="AS431" s="182">
        <f t="shared" si="1203"/>
        <v>0</v>
      </c>
      <c r="AT431" s="180">
        <v>119.93</v>
      </c>
      <c r="AU431" s="180">
        <v>40</v>
      </c>
      <c r="AV431" s="182">
        <f t="shared" si="1204"/>
        <v>4797.2000000000007</v>
      </c>
      <c r="AW431" s="180">
        <v>0</v>
      </c>
      <c r="AX431" s="180">
        <v>0</v>
      </c>
      <c r="AY431" s="182">
        <f t="shared" si="1205"/>
        <v>0</v>
      </c>
      <c r="AZ431" s="180">
        <v>130.11000000000001</v>
      </c>
      <c r="BA431" s="180">
        <v>2</v>
      </c>
      <c r="BB431" s="182">
        <f t="shared" si="1206"/>
        <v>260.22000000000003</v>
      </c>
      <c r="BC431" s="180">
        <v>0</v>
      </c>
      <c r="BD431" s="180">
        <v>0</v>
      </c>
      <c r="BE431" s="182">
        <f t="shared" si="1207"/>
        <v>0</v>
      </c>
      <c r="BF431" s="180">
        <v>0</v>
      </c>
      <c r="BG431" s="180">
        <v>0</v>
      </c>
      <c r="BH431" s="182">
        <f t="shared" si="1208"/>
        <v>0</v>
      </c>
      <c r="BI431" s="180">
        <v>0</v>
      </c>
      <c r="BJ431" s="180">
        <v>0</v>
      </c>
      <c r="BK431" s="182">
        <f t="shared" si="1209"/>
        <v>0</v>
      </c>
      <c r="BL431" s="180">
        <v>99.31</v>
      </c>
      <c r="BM431" s="180">
        <f t="shared" si="1210"/>
        <v>2610</v>
      </c>
      <c r="BN431" s="182">
        <f t="shared" si="1211"/>
        <v>259199.1</v>
      </c>
      <c r="BO431" s="180">
        <v>0</v>
      </c>
      <c r="BP431" s="180">
        <f t="shared" si="1212"/>
        <v>0</v>
      </c>
      <c r="BQ431" s="182">
        <f t="shared" si="1213"/>
        <v>0</v>
      </c>
      <c r="BR431" s="180">
        <v>224541.21</v>
      </c>
      <c r="BS431" s="180">
        <v>28678</v>
      </c>
      <c r="BT431" s="180">
        <v>224541</v>
      </c>
      <c r="BU431" s="180">
        <v>28678</v>
      </c>
      <c r="BV431" s="180">
        <v>15098385.73</v>
      </c>
      <c r="BW431" s="180">
        <v>3915.02</v>
      </c>
      <c r="BX431" s="180">
        <v>304734</v>
      </c>
      <c r="BY431" s="180">
        <v>14789737</v>
      </c>
      <c r="BZ431" s="180">
        <v>1.7</v>
      </c>
      <c r="CA431" s="180">
        <v>98.5</v>
      </c>
    </row>
    <row r="432" spans="2:79" x14ac:dyDescent="0.2">
      <c r="B432" s="185" t="s">
        <v>1251</v>
      </c>
      <c r="C432" s="185" t="s">
        <v>1252</v>
      </c>
      <c r="D432" s="186"/>
      <c r="E432" s="185" t="s">
        <v>1253</v>
      </c>
      <c r="F432" s="180">
        <v>52</v>
      </c>
      <c r="G432" s="180">
        <v>0</v>
      </c>
      <c r="H432" s="180">
        <v>116.31</v>
      </c>
      <c r="I432" s="181">
        <f>VLOOKUP($B432,'[2]A - Dwelling Stock'!$B$13:$AH$463,32,FALSE)</f>
        <v>4825</v>
      </c>
      <c r="J432" s="182">
        <f t="shared" si="1192"/>
        <v>561195.75</v>
      </c>
      <c r="K432" s="180">
        <v>0</v>
      </c>
      <c r="L432" s="182">
        <f>VLOOKUP($C432,'[2]A - Dwelling Stock'!$C$13:$AH$463,32,FALSE)</f>
        <v>0</v>
      </c>
      <c r="M432" s="182">
        <f t="shared" si="1032"/>
        <v>0</v>
      </c>
      <c r="N432" s="183">
        <v>116.31</v>
      </c>
      <c r="O432" s="181">
        <f>VLOOKUP($B432,'[2]A - Dwelling Stock'!$B$13:$AH$463,32,FALSE)</f>
        <v>4825</v>
      </c>
      <c r="P432" s="182">
        <f t="shared" si="1193"/>
        <v>561195.75</v>
      </c>
      <c r="Q432" s="180">
        <v>0</v>
      </c>
      <c r="R432" s="182">
        <f>VLOOKUP($C432,'[2]A - Dwelling Stock'!$C$13:$AH$463,32,FALSE)</f>
        <v>0</v>
      </c>
      <c r="S432" s="182">
        <f t="shared" si="1069"/>
        <v>0</v>
      </c>
      <c r="T432" s="182">
        <f t="shared" si="1194"/>
        <v>561195.75</v>
      </c>
      <c r="U432" s="184">
        <f t="shared" si="1195"/>
        <v>116.31</v>
      </c>
      <c r="V432" s="183">
        <v>82.63</v>
      </c>
      <c r="W432" s="182">
        <v>58</v>
      </c>
      <c r="X432" s="182">
        <f t="shared" si="1196"/>
        <v>4792.54</v>
      </c>
      <c r="Y432" s="188">
        <v>0</v>
      </c>
      <c r="Z432" s="180">
        <v>0</v>
      </c>
      <c r="AA432" s="182">
        <f t="shared" si="1197"/>
        <v>0</v>
      </c>
      <c r="AB432" s="180">
        <v>100.4</v>
      </c>
      <c r="AC432" s="180">
        <v>1777</v>
      </c>
      <c r="AD432" s="182">
        <f t="shared" si="1198"/>
        <v>178410.80000000002</v>
      </c>
      <c r="AE432" s="188">
        <v>0</v>
      </c>
      <c r="AF432" s="180">
        <v>0</v>
      </c>
      <c r="AG432" s="182">
        <f t="shared" si="1199"/>
        <v>0</v>
      </c>
      <c r="AH432" s="180">
        <v>117.92</v>
      </c>
      <c r="AI432" s="180">
        <v>1412</v>
      </c>
      <c r="AJ432" s="182">
        <f t="shared" si="1200"/>
        <v>166503.04000000001</v>
      </c>
      <c r="AK432" s="188">
        <v>0</v>
      </c>
      <c r="AL432" s="180">
        <v>0</v>
      </c>
      <c r="AM432" s="182">
        <f t="shared" si="1201"/>
        <v>0</v>
      </c>
      <c r="AN432" s="180">
        <v>133.82</v>
      </c>
      <c r="AO432" s="180">
        <v>1545</v>
      </c>
      <c r="AP432" s="182">
        <f t="shared" si="1202"/>
        <v>206751.9</v>
      </c>
      <c r="AQ432" s="188">
        <v>0</v>
      </c>
      <c r="AR432" s="180">
        <v>0</v>
      </c>
      <c r="AS432" s="182">
        <f t="shared" si="1203"/>
        <v>0</v>
      </c>
      <c r="AT432" s="180">
        <v>140.65</v>
      </c>
      <c r="AU432" s="180">
        <v>30</v>
      </c>
      <c r="AV432" s="182">
        <f t="shared" si="1204"/>
        <v>4219.5</v>
      </c>
      <c r="AW432" s="188">
        <v>0</v>
      </c>
      <c r="AX432" s="180">
        <v>0</v>
      </c>
      <c r="AY432" s="182">
        <f t="shared" si="1205"/>
        <v>0</v>
      </c>
      <c r="AZ432" s="180">
        <v>162.02000000000001</v>
      </c>
      <c r="BA432" s="180">
        <v>1</v>
      </c>
      <c r="BB432" s="182">
        <f t="shared" si="1206"/>
        <v>162.02000000000001</v>
      </c>
      <c r="BC432" s="188">
        <v>0</v>
      </c>
      <c r="BD432" s="180">
        <v>0</v>
      </c>
      <c r="BE432" s="182">
        <f t="shared" si="1207"/>
        <v>0</v>
      </c>
      <c r="BF432" s="180">
        <v>172.77</v>
      </c>
      <c r="BG432" s="180">
        <v>2</v>
      </c>
      <c r="BH432" s="182">
        <f t="shared" si="1208"/>
        <v>345.54</v>
      </c>
      <c r="BI432" s="188">
        <v>0</v>
      </c>
      <c r="BJ432" s="180">
        <v>0</v>
      </c>
      <c r="BK432" s="182">
        <f t="shared" si="1209"/>
        <v>0</v>
      </c>
      <c r="BL432" s="180">
        <v>116.31</v>
      </c>
      <c r="BM432" s="180">
        <f t="shared" si="1210"/>
        <v>4825</v>
      </c>
      <c r="BN432" s="182">
        <f t="shared" si="1211"/>
        <v>561195.75</v>
      </c>
      <c r="BO432" s="188">
        <v>0</v>
      </c>
      <c r="BP432" s="180">
        <f t="shared" si="1212"/>
        <v>0</v>
      </c>
      <c r="BQ432" s="182">
        <f t="shared" si="1213"/>
        <v>0</v>
      </c>
      <c r="BR432" s="180">
        <v>353632.71</v>
      </c>
      <c r="BS432" s="180">
        <v>151727.29999999999</v>
      </c>
      <c r="BT432" s="180">
        <v>353833</v>
      </c>
      <c r="BU432" s="180">
        <v>34694</v>
      </c>
      <c r="BV432" s="180">
        <v>32501932.59</v>
      </c>
      <c r="BW432" s="180">
        <v>91922.17</v>
      </c>
      <c r="BX432" s="180">
        <v>651839.89</v>
      </c>
      <c r="BY432" s="180">
        <v>31758171</v>
      </c>
      <c r="BZ432" s="180">
        <v>1.6</v>
      </c>
      <c r="CA432" s="180">
        <v>98.9</v>
      </c>
    </row>
    <row r="433" spans="2:79" x14ac:dyDescent="0.2">
      <c r="B433" s="185" t="s">
        <v>1254</v>
      </c>
      <c r="C433" s="185" t="s">
        <v>1255</v>
      </c>
      <c r="D433" s="186"/>
      <c r="E433" s="185" t="s">
        <v>1256</v>
      </c>
      <c r="F433" s="180">
        <v>52</v>
      </c>
      <c r="G433" s="180">
        <v>0</v>
      </c>
      <c r="H433" s="180">
        <v>104.63</v>
      </c>
      <c r="I433" s="181">
        <f>VLOOKUP($B433,'[2]A - Dwelling Stock'!$B$13:$AH$463,32,FALSE)</f>
        <v>3350</v>
      </c>
      <c r="J433" s="182">
        <f t="shared" si="1192"/>
        <v>350510.5</v>
      </c>
      <c r="K433" s="180">
        <v>0</v>
      </c>
      <c r="L433" s="182">
        <f>VLOOKUP($C433,'[2]A - Dwelling Stock'!$C$13:$AH$463,32,FALSE)</f>
        <v>0</v>
      </c>
      <c r="M433" s="182">
        <f t="shared" si="1032"/>
        <v>0</v>
      </c>
      <c r="N433" s="183">
        <v>104.63</v>
      </c>
      <c r="O433" s="181">
        <f>VLOOKUP($B433,'[2]A - Dwelling Stock'!$B$13:$AH$463,32,FALSE)</f>
        <v>3350</v>
      </c>
      <c r="P433" s="182">
        <f t="shared" si="1193"/>
        <v>350510.5</v>
      </c>
      <c r="Q433" s="180">
        <v>0</v>
      </c>
      <c r="R433" s="182">
        <f>VLOOKUP($C433,'[2]A - Dwelling Stock'!$C$13:$AH$463,32,FALSE)</f>
        <v>0</v>
      </c>
      <c r="S433" s="182">
        <f t="shared" si="1069"/>
        <v>0</v>
      </c>
      <c r="T433" s="182">
        <f t="shared" si="1194"/>
        <v>350510.5</v>
      </c>
      <c r="U433" s="184">
        <f t="shared" si="1195"/>
        <v>104.63</v>
      </c>
      <c r="V433" s="183">
        <v>75.790000000000006</v>
      </c>
      <c r="W433" s="182">
        <v>193</v>
      </c>
      <c r="X433" s="182">
        <f t="shared" si="1196"/>
        <v>14627.470000000001</v>
      </c>
      <c r="Y433" s="180">
        <v>0</v>
      </c>
      <c r="Z433" s="189">
        <v>0</v>
      </c>
      <c r="AA433" s="182">
        <f t="shared" si="1197"/>
        <v>0</v>
      </c>
      <c r="AB433" s="180">
        <v>92</v>
      </c>
      <c r="AC433" s="180">
        <v>1129</v>
      </c>
      <c r="AD433" s="182">
        <f t="shared" si="1198"/>
        <v>103868</v>
      </c>
      <c r="AE433" s="180">
        <v>0</v>
      </c>
      <c r="AF433" s="189">
        <v>0</v>
      </c>
      <c r="AG433" s="182">
        <f t="shared" si="1199"/>
        <v>0</v>
      </c>
      <c r="AH433" s="180">
        <v>105.8</v>
      </c>
      <c r="AI433" s="180">
        <v>853</v>
      </c>
      <c r="AJ433" s="182">
        <f t="shared" si="1200"/>
        <v>90247.4</v>
      </c>
      <c r="AK433" s="180">
        <v>0</v>
      </c>
      <c r="AL433" s="189">
        <v>0</v>
      </c>
      <c r="AM433" s="182">
        <f t="shared" si="1201"/>
        <v>0</v>
      </c>
      <c r="AN433" s="180">
        <v>119.66</v>
      </c>
      <c r="AO433" s="180">
        <v>1100</v>
      </c>
      <c r="AP433" s="182">
        <f t="shared" si="1202"/>
        <v>131626</v>
      </c>
      <c r="AQ433" s="180">
        <v>0</v>
      </c>
      <c r="AR433" s="189">
        <v>0</v>
      </c>
      <c r="AS433" s="182">
        <f t="shared" si="1203"/>
        <v>0</v>
      </c>
      <c r="AT433" s="180">
        <v>134.62</v>
      </c>
      <c r="AU433" s="180">
        <v>69</v>
      </c>
      <c r="AV433" s="182">
        <f t="shared" si="1204"/>
        <v>9288.7800000000007</v>
      </c>
      <c r="AW433" s="180">
        <v>0</v>
      </c>
      <c r="AX433" s="189">
        <v>0</v>
      </c>
      <c r="AY433" s="182">
        <f t="shared" si="1205"/>
        <v>0</v>
      </c>
      <c r="AZ433" s="180">
        <v>144.53</v>
      </c>
      <c r="BA433" s="180">
        <v>6</v>
      </c>
      <c r="BB433" s="182">
        <f t="shared" si="1206"/>
        <v>867.18000000000006</v>
      </c>
      <c r="BC433" s="180">
        <v>0</v>
      </c>
      <c r="BD433" s="189">
        <v>0</v>
      </c>
      <c r="BE433" s="182">
        <f t="shared" si="1207"/>
        <v>0</v>
      </c>
      <c r="BF433" s="180">
        <v>0</v>
      </c>
      <c r="BG433" s="180">
        <v>0</v>
      </c>
      <c r="BH433" s="182">
        <f t="shared" si="1208"/>
        <v>0</v>
      </c>
      <c r="BI433" s="180">
        <v>0</v>
      </c>
      <c r="BJ433" s="189">
        <v>0</v>
      </c>
      <c r="BK433" s="182">
        <f t="shared" si="1209"/>
        <v>0</v>
      </c>
      <c r="BL433" s="180">
        <v>14.63</v>
      </c>
      <c r="BM433" s="180">
        <f t="shared" si="1210"/>
        <v>3350</v>
      </c>
      <c r="BN433" s="182">
        <f t="shared" si="1211"/>
        <v>49010.5</v>
      </c>
      <c r="BO433" s="180">
        <v>0</v>
      </c>
      <c r="BP433" s="180">
        <f t="shared" si="1212"/>
        <v>0</v>
      </c>
      <c r="BQ433" s="182">
        <f t="shared" si="1213"/>
        <v>0</v>
      </c>
      <c r="BR433" s="180">
        <v>255467.05</v>
      </c>
      <c r="BS433" s="180">
        <v>88272.86</v>
      </c>
      <c r="BT433" s="180">
        <v>0</v>
      </c>
      <c r="BU433" s="180">
        <v>65883</v>
      </c>
      <c r="BV433" s="180">
        <v>19927489.48</v>
      </c>
      <c r="BW433" s="180">
        <v>95933.52</v>
      </c>
      <c r="BX433" s="180">
        <v>117706.83</v>
      </c>
      <c r="BY433" s="180">
        <v>19713849</v>
      </c>
      <c r="BZ433" s="180">
        <v>1.7</v>
      </c>
      <c r="CA433" s="180">
        <v>100</v>
      </c>
    </row>
    <row r="434" spans="2:79" x14ac:dyDescent="0.2">
      <c r="F434" s="180"/>
      <c r="G434" s="180"/>
      <c r="H434" s="180"/>
      <c r="I434" s="181"/>
      <c r="J434" s="182"/>
      <c r="K434" s="180"/>
      <c r="L434" s="182"/>
      <c r="M434" s="182">
        <f t="shared" si="1032"/>
        <v>0</v>
      </c>
      <c r="N434" s="183"/>
      <c r="O434" s="181"/>
      <c r="P434" s="182"/>
      <c r="Q434" s="180"/>
      <c r="R434" s="182"/>
      <c r="S434" s="182">
        <f t="shared" si="1069"/>
        <v>0</v>
      </c>
      <c r="T434" s="182"/>
      <c r="U434" s="182"/>
      <c r="V434" s="183"/>
      <c r="W434" s="182"/>
      <c r="X434" s="182"/>
      <c r="Y434" s="180"/>
      <c r="Z434" s="180"/>
      <c r="AA434" s="182"/>
      <c r="AB434" s="180"/>
      <c r="AC434" s="180"/>
      <c r="AD434" s="182"/>
      <c r="AE434" s="180"/>
      <c r="AF434" s="180"/>
      <c r="AG434" s="182"/>
      <c r="AH434" s="180"/>
      <c r="AI434" s="180"/>
      <c r="AJ434" s="182"/>
      <c r="AK434" s="180"/>
      <c r="AL434" s="180"/>
      <c r="AM434" s="182"/>
      <c r="AN434" s="180"/>
      <c r="AO434" s="180"/>
      <c r="AP434" s="182"/>
      <c r="AQ434" s="180"/>
      <c r="AR434" s="180"/>
      <c r="AS434" s="182"/>
      <c r="AT434" s="180"/>
      <c r="AU434" s="180"/>
      <c r="AV434" s="182"/>
      <c r="AW434" s="180"/>
      <c r="AX434" s="180"/>
      <c r="AY434" s="182"/>
      <c r="AZ434" s="180"/>
      <c r="BA434" s="180"/>
      <c r="BB434" s="182"/>
      <c r="BC434" s="180"/>
      <c r="BD434" s="180"/>
      <c r="BE434" s="182"/>
      <c r="BF434" s="180"/>
      <c r="BG434" s="180"/>
      <c r="BH434" s="182"/>
      <c r="BI434" s="180"/>
      <c r="BJ434" s="180"/>
      <c r="BK434" s="182"/>
      <c r="BL434" s="180"/>
      <c r="BM434" s="180"/>
      <c r="BN434" s="182"/>
      <c r="BO434" s="180"/>
      <c r="BP434" s="180"/>
      <c r="BQ434" s="182"/>
      <c r="BR434" s="234"/>
      <c r="BS434" s="234"/>
      <c r="BT434" s="180"/>
      <c r="BU434" s="180"/>
      <c r="BV434" s="234"/>
      <c r="BW434" s="234"/>
      <c r="BX434" s="234"/>
      <c r="BY434" s="180"/>
      <c r="BZ434" s="235"/>
      <c r="CA434" s="236"/>
    </row>
    <row r="435" spans="2:79" s="203" customFormat="1" x14ac:dyDescent="0.2">
      <c r="B435" s="204"/>
      <c r="C435" s="204" t="s">
        <v>1257</v>
      </c>
      <c r="D435" s="205" t="s">
        <v>1258</v>
      </c>
      <c r="E435" s="204"/>
      <c r="F435" s="206" t="e">
        <v>#N/A</v>
      </c>
      <c r="G435" s="206" t="e">
        <v>#N/A</v>
      </c>
      <c r="H435" s="206" t="e">
        <v>#N/A</v>
      </c>
      <c r="I435" s="207">
        <f>VLOOKUP($C435,'[2]A - Dwelling Stock'!$C$13:$AH$463,31,FALSE)</f>
        <v>17711</v>
      </c>
      <c r="J435" s="208">
        <f>SUM(J436:J440)/I435</f>
        <v>91.77001919710915</v>
      </c>
      <c r="K435" s="206" t="e">
        <v>#N/A</v>
      </c>
      <c r="L435" s="195">
        <f>VLOOKUP($C435,'[2]A - Dwelling Stock'!$C$13:$AH$463,32,FALSE)</f>
        <v>45</v>
      </c>
      <c r="M435" s="208">
        <f>SUM(M436:M440)/L435</f>
        <v>113.36</v>
      </c>
      <c r="N435" s="209" t="e">
        <v>#N/A</v>
      </c>
      <c r="O435" s="207">
        <f>VLOOKUP($C435,'[2]A - Dwelling Stock'!$C$13:$AH$463,31,FALSE)</f>
        <v>17711</v>
      </c>
      <c r="P435" s="208">
        <f>SUM(P436:P440)/O435</f>
        <v>86.868629100558977</v>
      </c>
      <c r="Q435" s="206" t="e">
        <v>#N/A</v>
      </c>
      <c r="R435" s="195">
        <f>VLOOKUP($C435,'[2]A - Dwelling Stock'!$C$13:$AH$463,32,FALSE)</f>
        <v>45</v>
      </c>
      <c r="S435" s="208">
        <f>SUM(S436:S440)/R435</f>
        <v>104.64</v>
      </c>
      <c r="T435" s="208"/>
      <c r="U435" s="208">
        <f>SUM(T436:T440)/(O435+R435)</f>
        <v>86.913668055868428</v>
      </c>
      <c r="V435" s="209" t="e">
        <v>#N/A</v>
      </c>
      <c r="W435" s="210">
        <f t="shared" ref="W435" si="1214">SUM(W436:W440)</f>
        <v>401</v>
      </c>
      <c r="X435" s="208">
        <f>SUM(X436:X440)/W435</f>
        <v>62.41369077306733</v>
      </c>
      <c r="Y435" s="206" t="e">
        <v>#N/A</v>
      </c>
      <c r="Z435" s="211">
        <f t="shared" ref="Z435" si="1215">SUM(Z436:Z440)</f>
        <v>0</v>
      </c>
      <c r="AA435" s="208">
        <v>0</v>
      </c>
      <c r="AB435" s="206" t="e">
        <v>#N/A</v>
      </c>
      <c r="AC435" s="211">
        <f t="shared" ref="AC435" si="1216">SUM(AC436:AC440)</f>
        <v>5297</v>
      </c>
      <c r="AD435" s="208">
        <f>SUM(AD436:AD440)/AC435</f>
        <v>76.968214083443456</v>
      </c>
      <c r="AE435" s="206" t="e">
        <v>#N/A</v>
      </c>
      <c r="AF435" s="211">
        <f t="shared" ref="AF435" si="1217">SUM(AF436:AF440)</f>
        <v>0</v>
      </c>
      <c r="AG435" s="208">
        <v>0</v>
      </c>
      <c r="AH435" s="206" t="e">
        <v>#N/A</v>
      </c>
      <c r="AI435" s="211">
        <f t="shared" ref="AI435" si="1218">SUM(AI436:AI440)</f>
        <v>5713</v>
      </c>
      <c r="AJ435" s="208">
        <f>SUM(AJ436:AJ440)/AI435</f>
        <v>86.169816208646949</v>
      </c>
      <c r="AK435" s="206" t="e">
        <v>#N/A</v>
      </c>
      <c r="AL435" s="211">
        <f t="shared" ref="AL435" si="1219">SUM(AL436:AL440)</f>
        <v>36</v>
      </c>
      <c r="AM435" s="208">
        <f>SUM(AM436:AM440)/AL435</f>
        <v>106.07</v>
      </c>
      <c r="AN435" s="206" t="e">
        <v>#N/A</v>
      </c>
      <c r="AO435" s="211">
        <f t="shared" ref="AO435" si="1220">SUM(AO436:AO440)</f>
        <v>6029</v>
      </c>
      <c r="AP435" s="208">
        <f>SUM(AP436:AP440)/AO435</f>
        <v>94.8810150937137</v>
      </c>
      <c r="AQ435" s="206" t="e">
        <v>#N/A</v>
      </c>
      <c r="AR435" s="211">
        <f t="shared" ref="AR435" si="1221">SUM(AR436:AR440)</f>
        <v>9</v>
      </c>
      <c r="AS435" s="208">
        <f>SUM(AS436:AS440)/AR435</f>
        <v>98.9</v>
      </c>
      <c r="AT435" s="206" t="e">
        <v>#N/A</v>
      </c>
      <c r="AU435" s="211">
        <f t="shared" ref="AU435" si="1222">SUM(AU436:AU440)</f>
        <v>249</v>
      </c>
      <c r="AV435" s="208">
        <f>SUM(AV436:AV440)/AU435</f>
        <v>100.85630522088353</v>
      </c>
      <c r="AW435" s="206" t="e">
        <v>#N/A</v>
      </c>
      <c r="AX435" s="211">
        <f t="shared" ref="AX435" si="1223">SUM(AX436:AX440)</f>
        <v>0</v>
      </c>
      <c r="AY435" s="208">
        <v>0</v>
      </c>
      <c r="AZ435" s="206" t="e">
        <v>#N/A</v>
      </c>
      <c r="BA435" s="211">
        <f t="shared" ref="BA435" si="1224">SUM(BA436:BA440)</f>
        <v>17</v>
      </c>
      <c r="BB435" s="208">
        <f>SUM(BB436:BB440)/BA435</f>
        <v>112.36117647058823</v>
      </c>
      <c r="BC435" s="206" t="e">
        <v>#N/A</v>
      </c>
      <c r="BD435" s="211">
        <f t="shared" ref="BD435" si="1225">SUM(BD436:BD440)</f>
        <v>0</v>
      </c>
      <c r="BE435" s="208">
        <v>0</v>
      </c>
      <c r="BF435" s="206" t="e">
        <v>#N/A</v>
      </c>
      <c r="BG435" s="211">
        <f t="shared" ref="BG435" si="1226">SUM(BG436:BG440)</f>
        <v>0</v>
      </c>
      <c r="BH435" s="208">
        <v>0</v>
      </c>
      <c r="BI435" s="206" t="e">
        <v>#N/A</v>
      </c>
      <c r="BJ435" s="211">
        <f t="shared" ref="BJ435" si="1227">SUM(BJ436:BJ440)</f>
        <v>0</v>
      </c>
      <c r="BK435" s="208">
        <v>0</v>
      </c>
      <c r="BL435" s="206" t="e">
        <v>#N/A</v>
      </c>
      <c r="BM435" s="206">
        <f>SUM(BM436:BM440)</f>
        <v>17706</v>
      </c>
      <c r="BN435" s="208">
        <v>0</v>
      </c>
      <c r="BO435" s="206" t="e">
        <v>#N/A</v>
      </c>
      <c r="BP435" s="206">
        <f>SUM(BP436:BP440)</f>
        <v>45</v>
      </c>
      <c r="BQ435" s="208">
        <v>0</v>
      </c>
      <c r="BR435" s="206" t="e">
        <v>#N/A</v>
      </c>
      <c r="BS435" s="206" t="e">
        <v>#N/A</v>
      </c>
      <c r="BT435" s="206" t="e">
        <v>#N/A</v>
      </c>
      <c r="BU435" s="206" t="e">
        <v>#N/A</v>
      </c>
      <c r="BV435" s="206" t="e">
        <v>#N/A</v>
      </c>
      <c r="BW435" s="206" t="e">
        <v>#N/A</v>
      </c>
      <c r="BX435" s="206" t="e">
        <v>#N/A</v>
      </c>
      <c r="BY435" s="206" t="e">
        <v>#N/A</v>
      </c>
      <c r="BZ435" s="206" t="e">
        <v>#N/A</v>
      </c>
      <c r="CA435" s="206" t="e">
        <v>#N/A</v>
      </c>
    </row>
    <row r="436" spans="2:79" x14ac:dyDescent="0.2">
      <c r="B436" s="185" t="s">
        <v>1259</v>
      </c>
      <c r="C436" s="185" t="s">
        <v>1260</v>
      </c>
      <c r="D436" s="186"/>
      <c r="E436" s="185" t="s">
        <v>1261</v>
      </c>
      <c r="F436" s="180">
        <v>48</v>
      </c>
      <c r="G436" s="180">
        <v>48</v>
      </c>
      <c r="H436" s="180">
        <v>92.8</v>
      </c>
      <c r="I436" s="181">
        <f>VLOOKUP($B436,'[2]A - Dwelling Stock'!$B$13:$AH$463,32,FALSE)</f>
        <v>2618</v>
      </c>
      <c r="J436" s="182">
        <f t="shared" ref="J436:J440" si="1228">I436*H436</f>
        <v>242950.39999999999</v>
      </c>
      <c r="K436" s="180">
        <v>113.36</v>
      </c>
      <c r="L436" s="182">
        <f>VLOOKUP($C436,'[2]A - Dwelling Stock'!$C$13:$AH$463,32,FALSE)</f>
        <v>45</v>
      </c>
      <c r="M436" s="182">
        <f t="shared" si="1032"/>
        <v>5101.2</v>
      </c>
      <c r="N436" s="183">
        <v>85.66</v>
      </c>
      <c r="O436" s="181">
        <f>VLOOKUP($B436,'[2]A - Dwelling Stock'!$B$13:$AH$463,32,FALSE)</f>
        <v>2618</v>
      </c>
      <c r="P436" s="182">
        <f t="shared" ref="P436:P440" si="1229">O436*N436</f>
        <v>224257.88</v>
      </c>
      <c r="Q436" s="180">
        <v>104.64</v>
      </c>
      <c r="R436" s="182">
        <f>VLOOKUP($C436,'[2]A - Dwelling Stock'!$C$13:$AH$463,32,FALSE)</f>
        <v>45</v>
      </c>
      <c r="S436" s="182">
        <f t="shared" si="1069"/>
        <v>4708.8</v>
      </c>
      <c r="T436" s="182">
        <f t="shared" ref="T436:T440" si="1230">IF(O436=0,0,(P436+S436))</f>
        <v>228966.68</v>
      </c>
      <c r="U436" s="184">
        <f t="shared" ref="U436:U440" si="1231">IF(O436=0,0,T436/(O436+R436))</f>
        <v>85.980728501689825</v>
      </c>
      <c r="V436" s="183">
        <v>0</v>
      </c>
      <c r="W436" s="182">
        <v>0</v>
      </c>
      <c r="X436" s="182">
        <f t="shared" ref="X436:X440" si="1232">W436*V436</f>
        <v>0</v>
      </c>
      <c r="Y436" s="180">
        <v>0</v>
      </c>
      <c r="Z436" s="180">
        <v>0</v>
      </c>
      <c r="AA436" s="182">
        <f t="shared" ref="AA436:AA440" si="1233">Z436*Y436</f>
        <v>0</v>
      </c>
      <c r="AB436" s="180">
        <v>77.760000000000005</v>
      </c>
      <c r="AC436" s="180">
        <v>792</v>
      </c>
      <c r="AD436" s="182">
        <f t="shared" ref="AD436:AD440" si="1234">AC436*AB436</f>
        <v>61585.920000000006</v>
      </c>
      <c r="AE436" s="180">
        <v>0</v>
      </c>
      <c r="AF436" s="180">
        <v>0</v>
      </c>
      <c r="AG436" s="182">
        <f t="shared" ref="AG436:AG440" si="1235">AF436*AE436</f>
        <v>0</v>
      </c>
      <c r="AH436" s="180">
        <v>85.58</v>
      </c>
      <c r="AI436" s="180">
        <v>822</v>
      </c>
      <c r="AJ436" s="182">
        <f t="shared" ref="AJ436:AJ440" si="1236">AI436*AH436</f>
        <v>70346.759999999995</v>
      </c>
      <c r="AK436" s="180">
        <v>106.07</v>
      </c>
      <c r="AL436" s="180">
        <v>36</v>
      </c>
      <c r="AM436" s="182">
        <f t="shared" ref="AM436:AM440" si="1237">AL436*AK436</f>
        <v>3818.5199999999995</v>
      </c>
      <c r="AN436" s="180">
        <v>91.68</v>
      </c>
      <c r="AO436" s="180">
        <v>954</v>
      </c>
      <c r="AP436" s="182">
        <f t="shared" ref="AP436:AP440" si="1238">AO436*AN436</f>
        <v>87462.720000000001</v>
      </c>
      <c r="AQ436" s="180">
        <v>98.9</v>
      </c>
      <c r="AR436" s="180">
        <v>9</v>
      </c>
      <c r="AS436" s="182">
        <f t="shared" ref="AS436:AS440" si="1239">AR436*AQ436</f>
        <v>890.1</v>
      </c>
      <c r="AT436" s="180">
        <v>97.37</v>
      </c>
      <c r="AU436" s="180">
        <v>50</v>
      </c>
      <c r="AV436" s="182">
        <f t="shared" ref="AV436:AV440" si="1240">AU436*AT436</f>
        <v>4868.5</v>
      </c>
      <c r="AW436" s="180">
        <v>0</v>
      </c>
      <c r="AX436" s="180">
        <v>0</v>
      </c>
      <c r="AY436" s="182">
        <f t="shared" ref="AY436:AY440" si="1241">AX436*AW436</f>
        <v>0</v>
      </c>
      <c r="AZ436" s="180">
        <v>0</v>
      </c>
      <c r="BA436" s="180">
        <v>0</v>
      </c>
      <c r="BB436" s="182">
        <f t="shared" ref="BB436:BB440" si="1242">BA436*AZ436</f>
        <v>0</v>
      </c>
      <c r="BC436" s="180">
        <v>0</v>
      </c>
      <c r="BD436" s="180">
        <v>0</v>
      </c>
      <c r="BE436" s="182">
        <f t="shared" ref="BE436:BE440" si="1243">BD436*BC436</f>
        <v>0</v>
      </c>
      <c r="BF436" s="180">
        <v>0</v>
      </c>
      <c r="BG436" s="180">
        <v>0</v>
      </c>
      <c r="BH436" s="182">
        <f t="shared" ref="BH436:BH440" si="1244">BG436*BF436</f>
        <v>0</v>
      </c>
      <c r="BI436" s="180">
        <v>0</v>
      </c>
      <c r="BJ436" s="180">
        <v>0</v>
      </c>
      <c r="BK436" s="182">
        <f t="shared" ref="BK436:BK440" si="1245">BJ436*BI436</f>
        <v>0</v>
      </c>
      <c r="BL436" s="180">
        <v>85.66</v>
      </c>
      <c r="BM436" s="180">
        <f t="shared" ref="BM436:BM440" si="1246">SUM(W436,AC436,AI436,AO436,AU436,BA436,BG436)</f>
        <v>2618</v>
      </c>
      <c r="BN436" s="182">
        <f t="shared" ref="BN436:BN440" si="1247">BM436*BL436</f>
        <v>224257.88</v>
      </c>
      <c r="BO436" s="180">
        <v>104.64</v>
      </c>
      <c r="BP436" s="180">
        <f t="shared" ref="BP436:BP440" si="1248">SUM(Z436,AF436,AL436,AR436,AX436,BD436,BJ436)</f>
        <v>45</v>
      </c>
      <c r="BQ436" s="182">
        <f t="shared" ref="BQ436:BQ440" si="1249">BP436*BO436</f>
        <v>4708.8</v>
      </c>
      <c r="BR436" s="180">
        <v>114003.32</v>
      </c>
      <c r="BS436" s="180">
        <v>170337.84</v>
      </c>
      <c r="BT436" s="180">
        <v>284341</v>
      </c>
      <c r="BU436" s="180">
        <v>14101</v>
      </c>
      <c r="BV436" s="180">
        <v>11959824.34</v>
      </c>
      <c r="BW436" s="180">
        <v>54505.120000000003</v>
      </c>
      <c r="BX436" s="180">
        <v>161964.43</v>
      </c>
      <c r="BY436" s="180">
        <v>11743355</v>
      </c>
      <c r="BZ436" s="180">
        <v>2.4</v>
      </c>
      <c r="CA436" s="180">
        <v>97.6</v>
      </c>
    </row>
    <row r="437" spans="2:79" x14ac:dyDescent="0.2">
      <c r="B437" s="185" t="s">
        <v>1262</v>
      </c>
      <c r="C437" s="185" t="s">
        <v>1263</v>
      </c>
      <c r="D437" s="186"/>
      <c r="E437" s="185" t="s">
        <v>1264</v>
      </c>
      <c r="F437" s="180">
        <v>48</v>
      </c>
      <c r="G437" s="180">
        <v>0</v>
      </c>
      <c r="H437" s="180">
        <v>86.33</v>
      </c>
      <c r="I437" s="181">
        <f>VLOOKUP($B437,'[2]A - Dwelling Stock'!$B$13:$AH$463,32,FALSE)</f>
        <v>5835</v>
      </c>
      <c r="J437" s="182">
        <f t="shared" si="1228"/>
        <v>503735.55</v>
      </c>
      <c r="K437" s="180">
        <v>0</v>
      </c>
      <c r="L437" s="182">
        <f>VLOOKUP($C437,'[2]A - Dwelling Stock'!$C$13:$AH$463,32,FALSE)</f>
        <v>0</v>
      </c>
      <c r="M437" s="182">
        <f t="shared" si="1032"/>
        <v>0</v>
      </c>
      <c r="N437" s="183">
        <v>79.69</v>
      </c>
      <c r="O437" s="181">
        <f>VLOOKUP($B437,'[2]A - Dwelling Stock'!$B$13:$AH$463,32,FALSE)</f>
        <v>5835</v>
      </c>
      <c r="P437" s="182">
        <f t="shared" si="1229"/>
        <v>464991.14999999997</v>
      </c>
      <c r="Q437" s="180">
        <v>0</v>
      </c>
      <c r="R437" s="182">
        <f>VLOOKUP($C437,'[2]A - Dwelling Stock'!$C$13:$AH$463,32,FALSE)</f>
        <v>0</v>
      </c>
      <c r="S437" s="182">
        <f t="shared" si="1069"/>
        <v>0</v>
      </c>
      <c r="T437" s="182">
        <f t="shared" si="1230"/>
        <v>464991.14999999997</v>
      </c>
      <c r="U437" s="184">
        <f t="shared" si="1231"/>
        <v>79.69</v>
      </c>
      <c r="V437" s="183">
        <v>62.09</v>
      </c>
      <c r="W437" s="195">
        <v>347</v>
      </c>
      <c r="X437" s="182">
        <f t="shared" si="1232"/>
        <v>21545.23</v>
      </c>
      <c r="Y437" s="180">
        <v>0</v>
      </c>
      <c r="Z437" s="196">
        <v>0</v>
      </c>
      <c r="AA437" s="182">
        <f t="shared" si="1233"/>
        <v>0</v>
      </c>
      <c r="AB437" s="180">
        <v>71.23</v>
      </c>
      <c r="AC437" s="196">
        <v>1671</v>
      </c>
      <c r="AD437" s="182">
        <f t="shared" si="1234"/>
        <v>119025.33</v>
      </c>
      <c r="AE437" s="180">
        <v>0</v>
      </c>
      <c r="AF437" s="196">
        <v>0</v>
      </c>
      <c r="AG437" s="182">
        <f t="shared" si="1235"/>
        <v>0</v>
      </c>
      <c r="AH437" s="180">
        <v>80.099999999999994</v>
      </c>
      <c r="AI437" s="196">
        <v>1735</v>
      </c>
      <c r="AJ437" s="182">
        <f t="shared" si="1236"/>
        <v>138973.5</v>
      </c>
      <c r="AK437" s="180">
        <v>0</v>
      </c>
      <c r="AL437" s="196">
        <v>0</v>
      </c>
      <c r="AM437" s="182">
        <f t="shared" si="1237"/>
        <v>0</v>
      </c>
      <c r="AN437" s="180">
        <v>88.72</v>
      </c>
      <c r="AO437" s="196">
        <v>1971</v>
      </c>
      <c r="AP437" s="182">
        <f t="shared" si="1238"/>
        <v>174867.12</v>
      </c>
      <c r="AQ437" s="180">
        <v>0</v>
      </c>
      <c r="AR437" s="196">
        <v>0</v>
      </c>
      <c r="AS437" s="182">
        <f t="shared" si="1239"/>
        <v>0</v>
      </c>
      <c r="AT437" s="180">
        <v>95.84</v>
      </c>
      <c r="AU437" s="196">
        <v>97</v>
      </c>
      <c r="AV437" s="182">
        <f t="shared" si="1240"/>
        <v>9296.48</v>
      </c>
      <c r="AW437" s="180">
        <v>0</v>
      </c>
      <c r="AX437" s="196">
        <v>0</v>
      </c>
      <c r="AY437" s="182">
        <f t="shared" si="1241"/>
        <v>0</v>
      </c>
      <c r="AZ437" s="180">
        <v>98.86</v>
      </c>
      <c r="BA437" s="196">
        <v>9</v>
      </c>
      <c r="BB437" s="182">
        <f t="shared" si="1242"/>
        <v>889.74</v>
      </c>
      <c r="BC437" s="180">
        <v>0</v>
      </c>
      <c r="BD437" s="196">
        <v>0</v>
      </c>
      <c r="BE437" s="182">
        <f t="shared" si="1243"/>
        <v>0</v>
      </c>
      <c r="BF437" s="180">
        <v>0</v>
      </c>
      <c r="BG437" s="196">
        <v>0</v>
      </c>
      <c r="BH437" s="182">
        <f t="shared" si="1244"/>
        <v>0</v>
      </c>
      <c r="BI437" s="180">
        <v>0</v>
      </c>
      <c r="BJ437" s="196">
        <v>0</v>
      </c>
      <c r="BK437" s="182">
        <f t="shared" si="1245"/>
        <v>0</v>
      </c>
      <c r="BL437" s="180">
        <v>76.69</v>
      </c>
      <c r="BM437" s="180">
        <f t="shared" si="1246"/>
        <v>5830</v>
      </c>
      <c r="BN437" s="182">
        <f t="shared" si="1247"/>
        <v>447102.7</v>
      </c>
      <c r="BO437" s="180">
        <v>0</v>
      </c>
      <c r="BP437" s="180">
        <f t="shared" si="1248"/>
        <v>0</v>
      </c>
      <c r="BQ437" s="182">
        <f t="shared" si="1249"/>
        <v>0</v>
      </c>
      <c r="BR437" s="180">
        <v>758121</v>
      </c>
      <c r="BS437" s="180">
        <v>1245002</v>
      </c>
      <c r="BT437" s="180">
        <v>275171</v>
      </c>
      <c r="BU437" s="180">
        <v>0</v>
      </c>
      <c r="BV437" s="180">
        <v>0</v>
      </c>
      <c r="BW437" s="180">
        <v>0</v>
      </c>
      <c r="BX437" s="180">
        <v>0</v>
      </c>
      <c r="BY437" s="180">
        <v>0</v>
      </c>
      <c r="BZ437" s="180">
        <v>0</v>
      </c>
      <c r="CA437" s="180">
        <v>0</v>
      </c>
    </row>
    <row r="438" spans="2:79" x14ac:dyDescent="0.2">
      <c r="B438" s="185" t="s">
        <v>1265</v>
      </c>
      <c r="C438" s="185" t="s">
        <v>1266</v>
      </c>
      <c r="D438" s="186"/>
      <c r="E438" s="185" t="s">
        <v>1267</v>
      </c>
      <c r="F438" s="180">
        <v>48</v>
      </c>
      <c r="G438" s="180">
        <v>0</v>
      </c>
      <c r="H438" s="180">
        <v>100.89</v>
      </c>
      <c r="I438" s="181">
        <f>VLOOKUP($B438,'[2]A - Dwelling Stock'!$B$13:$AH$463,32,FALSE)</f>
        <v>3785</v>
      </c>
      <c r="J438" s="182">
        <f t="shared" si="1228"/>
        <v>381868.65</v>
      </c>
      <c r="K438" s="180">
        <v>0</v>
      </c>
      <c r="L438" s="182">
        <f>VLOOKUP($C438,'[2]A - Dwelling Stock'!$C$13:$AH$463,32,FALSE)</f>
        <v>0</v>
      </c>
      <c r="M438" s="182">
        <f t="shared" si="1032"/>
        <v>0</v>
      </c>
      <c r="N438" s="183">
        <v>93.13</v>
      </c>
      <c r="O438" s="181">
        <f>VLOOKUP($B438,'[2]A - Dwelling Stock'!$B$13:$AH$463,32,FALSE)</f>
        <v>3785</v>
      </c>
      <c r="P438" s="182">
        <f t="shared" si="1229"/>
        <v>352497.05</v>
      </c>
      <c r="Q438" s="180">
        <v>0</v>
      </c>
      <c r="R438" s="182">
        <f>VLOOKUP($C438,'[2]A - Dwelling Stock'!$C$13:$AH$463,32,FALSE)</f>
        <v>0</v>
      </c>
      <c r="S438" s="182">
        <f t="shared" si="1069"/>
        <v>0</v>
      </c>
      <c r="T438" s="182">
        <f t="shared" si="1230"/>
        <v>352497.05</v>
      </c>
      <c r="U438" s="184">
        <f t="shared" si="1231"/>
        <v>93.13</v>
      </c>
      <c r="V438" s="183">
        <v>70.05</v>
      </c>
      <c r="W438" s="182">
        <v>2</v>
      </c>
      <c r="X438" s="182">
        <f t="shared" si="1232"/>
        <v>140.1</v>
      </c>
      <c r="Y438" s="180">
        <v>0</v>
      </c>
      <c r="Z438" s="180">
        <v>0</v>
      </c>
      <c r="AA438" s="182">
        <f t="shared" si="1233"/>
        <v>0</v>
      </c>
      <c r="AB438" s="180">
        <v>79.27</v>
      </c>
      <c r="AC438" s="180">
        <v>1374</v>
      </c>
      <c r="AD438" s="182">
        <f t="shared" si="1234"/>
        <v>108916.98</v>
      </c>
      <c r="AE438" s="180">
        <v>0</v>
      </c>
      <c r="AF438" s="180">
        <v>0</v>
      </c>
      <c r="AG438" s="182">
        <f t="shared" si="1235"/>
        <v>0</v>
      </c>
      <c r="AH438" s="180">
        <v>90.88</v>
      </c>
      <c r="AI438" s="180">
        <v>1202</v>
      </c>
      <c r="AJ438" s="182">
        <f t="shared" si="1236"/>
        <v>109237.75999999999</v>
      </c>
      <c r="AK438" s="180">
        <v>0</v>
      </c>
      <c r="AL438" s="180">
        <v>0</v>
      </c>
      <c r="AM438" s="182">
        <f t="shared" si="1237"/>
        <v>0</v>
      </c>
      <c r="AN438" s="180">
        <v>99</v>
      </c>
      <c r="AO438" s="180">
        <v>1159</v>
      </c>
      <c r="AP438" s="182">
        <f t="shared" si="1238"/>
        <v>114741</v>
      </c>
      <c r="AQ438" s="180">
        <v>0</v>
      </c>
      <c r="AR438" s="180">
        <v>0</v>
      </c>
      <c r="AS438" s="182">
        <f t="shared" si="1239"/>
        <v>0</v>
      </c>
      <c r="AT438" s="180">
        <v>105.88</v>
      </c>
      <c r="AU438" s="180">
        <v>44</v>
      </c>
      <c r="AV438" s="182">
        <f t="shared" si="1240"/>
        <v>4658.7199999999993</v>
      </c>
      <c r="AW438" s="180">
        <v>0</v>
      </c>
      <c r="AX438" s="180">
        <v>0</v>
      </c>
      <c r="AY438" s="182">
        <f t="shared" si="1241"/>
        <v>0</v>
      </c>
      <c r="AZ438" s="180">
        <v>131.97999999999999</v>
      </c>
      <c r="BA438" s="180">
        <v>4</v>
      </c>
      <c r="BB438" s="182">
        <f t="shared" si="1242"/>
        <v>527.91999999999996</v>
      </c>
      <c r="BC438" s="180">
        <v>0</v>
      </c>
      <c r="BD438" s="180">
        <v>0</v>
      </c>
      <c r="BE438" s="182">
        <f t="shared" si="1243"/>
        <v>0</v>
      </c>
      <c r="BF438" s="180">
        <v>0</v>
      </c>
      <c r="BG438" s="180">
        <v>0</v>
      </c>
      <c r="BH438" s="182">
        <f t="shared" si="1244"/>
        <v>0</v>
      </c>
      <c r="BI438" s="180">
        <v>0</v>
      </c>
      <c r="BJ438" s="180">
        <v>0</v>
      </c>
      <c r="BK438" s="182">
        <f t="shared" si="1245"/>
        <v>0</v>
      </c>
      <c r="BL438" s="180">
        <v>96.18</v>
      </c>
      <c r="BM438" s="180">
        <f t="shared" si="1246"/>
        <v>3785</v>
      </c>
      <c r="BN438" s="182">
        <f t="shared" si="1247"/>
        <v>364041.30000000005</v>
      </c>
      <c r="BO438" s="180">
        <v>0</v>
      </c>
      <c r="BP438" s="180">
        <f t="shared" si="1248"/>
        <v>0</v>
      </c>
      <c r="BQ438" s="182">
        <f t="shared" si="1249"/>
        <v>0</v>
      </c>
      <c r="BR438" s="180">
        <v>484367.01</v>
      </c>
      <c r="BS438" s="180">
        <v>108649.19</v>
      </c>
      <c r="BT438" s="180">
        <v>593286</v>
      </c>
      <c r="BU438" s="180">
        <v>67369</v>
      </c>
      <c r="BV438" s="180">
        <v>18018521.300000001</v>
      </c>
      <c r="BW438" s="180">
        <v>47912.46</v>
      </c>
      <c r="BX438" s="180">
        <v>188540.79</v>
      </c>
      <c r="BY438" s="180">
        <v>17782068</v>
      </c>
      <c r="BZ438" s="180">
        <v>3.3</v>
      </c>
      <c r="CA438" s="180">
        <v>96.7</v>
      </c>
    </row>
    <row r="439" spans="2:79" x14ac:dyDescent="0.2">
      <c r="B439" s="185" t="s">
        <v>1268</v>
      </c>
      <c r="C439" s="185" t="s">
        <v>1269</v>
      </c>
      <c r="D439" s="186"/>
      <c r="E439" s="185" t="s">
        <v>1270</v>
      </c>
      <c r="F439" s="180">
        <v>0</v>
      </c>
      <c r="G439" s="180">
        <v>0</v>
      </c>
      <c r="H439" s="180">
        <v>0</v>
      </c>
      <c r="I439" s="181">
        <f>VLOOKUP($B439,'[2]A - Dwelling Stock'!$B$13:$AH$463,32,FALSE)</f>
        <v>0</v>
      </c>
      <c r="J439" s="182">
        <f t="shared" si="1228"/>
        <v>0</v>
      </c>
      <c r="K439" s="180">
        <v>0</v>
      </c>
      <c r="L439" s="182">
        <f>VLOOKUP($C439,'[2]A - Dwelling Stock'!$C$13:$AH$463,32,FALSE)</f>
        <v>0</v>
      </c>
      <c r="M439" s="182">
        <f t="shared" si="1032"/>
        <v>0</v>
      </c>
      <c r="N439" s="183">
        <v>0</v>
      </c>
      <c r="O439" s="181">
        <f>VLOOKUP($B439,'[2]A - Dwelling Stock'!$B$13:$AH$463,32,FALSE)</f>
        <v>0</v>
      </c>
      <c r="P439" s="182">
        <f t="shared" si="1229"/>
        <v>0</v>
      </c>
      <c r="Q439" s="180">
        <v>0</v>
      </c>
      <c r="R439" s="182">
        <f>VLOOKUP($C439,'[2]A - Dwelling Stock'!$C$13:$AH$463,32,FALSE)</f>
        <v>0</v>
      </c>
      <c r="S439" s="182">
        <f t="shared" si="1069"/>
        <v>0</v>
      </c>
      <c r="T439" s="182">
        <f t="shared" si="1230"/>
        <v>0</v>
      </c>
      <c r="U439" s="184">
        <f t="shared" si="1231"/>
        <v>0</v>
      </c>
      <c r="V439" s="183">
        <v>0</v>
      </c>
      <c r="W439" s="182">
        <v>0</v>
      </c>
      <c r="X439" s="182">
        <f t="shared" si="1232"/>
        <v>0</v>
      </c>
      <c r="Y439" s="180">
        <v>0</v>
      </c>
      <c r="Z439" s="180">
        <v>0</v>
      </c>
      <c r="AA439" s="182">
        <f t="shared" si="1233"/>
        <v>0</v>
      </c>
      <c r="AB439" s="180">
        <v>0</v>
      </c>
      <c r="AC439" s="180">
        <v>0</v>
      </c>
      <c r="AD439" s="182">
        <f t="shared" si="1234"/>
        <v>0</v>
      </c>
      <c r="AE439" s="180">
        <v>0</v>
      </c>
      <c r="AF439" s="180">
        <v>0</v>
      </c>
      <c r="AG439" s="182">
        <f t="shared" si="1235"/>
        <v>0</v>
      </c>
      <c r="AH439" s="180">
        <v>0</v>
      </c>
      <c r="AI439" s="180">
        <v>0</v>
      </c>
      <c r="AJ439" s="182">
        <f t="shared" si="1236"/>
        <v>0</v>
      </c>
      <c r="AK439" s="180">
        <v>0</v>
      </c>
      <c r="AL439" s="180">
        <v>0</v>
      </c>
      <c r="AM439" s="182">
        <f t="shared" si="1237"/>
        <v>0</v>
      </c>
      <c r="AN439" s="180">
        <v>0</v>
      </c>
      <c r="AO439" s="180">
        <v>0</v>
      </c>
      <c r="AP439" s="182">
        <f t="shared" si="1238"/>
        <v>0</v>
      </c>
      <c r="AQ439" s="180">
        <v>0</v>
      </c>
      <c r="AR439" s="180">
        <v>0</v>
      </c>
      <c r="AS439" s="182">
        <f t="shared" si="1239"/>
        <v>0</v>
      </c>
      <c r="AT439" s="180">
        <v>0</v>
      </c>
      <c r="AU439" s="180">
        <v>0</v>
      </c>
      <c r="AV439" s="182">
        <f t="shared" si="1240"/>
        <v>0</v>
      </c>
      <c r="AW439" s="180">
        <v>0</v>
      </c>
      <c r="AX439" s="180">
        <v>0</v>
      </c>
      <c r="AY439" s="182">
        <f t="shared" si="1241"/>
        <v>0</v>
      </c>
      <c r="AZ439" s="180">
        <v>0</v>
      </c>
      <c r="BA439" s="180">
        <v>0</v>
      </c>
      <c r="BB439" s="182">
        <f t="shared" si="1242"/>
        <v>0</v>
      </c>
      <c r="BC439" s="180">
        <v>0</v>
      </c>
      <c r="BD439" s="180">
        <v>0</v>
      </c>
      <c r="BE439" s="182">
        <f t="shared" si="1243"/>
        <v>0</v>
      </c>
      <c r="BF439" s="180">
        <v>0</v>
      </c>
      <c r="BG439" s="180">
        <v>0</v>
      </c>
      <c r="BH439" s="182">
        <f t="shared" si="1244"/>
        <v>0</v>
      </c>
      <c r="BI439" s="180">
        <v>0</v>
      </c>
      <c r="BJ439" s="180">
        <v>0</v>
      </c>
      <c r="BK439" s="182">
        <f t="shared" si="1245"/>
        <v>0</v>
      </c>
      <c r="BL439" s="180">
        <v>0</v>
      </c>
      <c r="BM439" s="180">
        <f t="shared" si="1246"/>
        <v>0</v>
      </c>
      <c r="BN439" s="182">
        <f t="shared" si="1247"/>
        <v>0</v>
      </c>
      <c r="BO439" s="180">
        <v>0</v>
      </c>
      <c r="BP439" s="180">
        <f t="shared" si="1248"/>
        <v>0</v>
      </c>
      <c r="BQ439" s="182">
        <f t="shared" si="1249"/>
        <v>0</v>
      </c>
      <c r="BR439" s="180">
        <v>0</v>
      </c>
      <c r="BS439" s="180">
        <v>0</v>
      </c>
      <c r="BT439" s="180">
        <v>0</v>
      </c>
      <c r="BU439" s="180">
        <v>0</v>
      </c>
      <c r="BV439" s="180">
        <v>0</v>
      </c>
      <c r="BW439" s="180">
        <v>0</v>
      </c>
      <c r="BX439" s="180">
        <v>0</v>
      </c>
      <c r="BY439" s="180">
        <v>0</v>
      </c>
      <c r="BZ439" s="180">
        <v>0</v>
      </c>
      <c r="CA439" s="180">
        <v>0</v>
      </c>
    </row>
    <row r="440" spans="2:79" x14ac:dyDescent="0.2">
      <c r="B440" s="185" t="s">
        <v>1271</v>
      </c>
      <c r="C440" s="185" t="s">
        <v>1272</v>
      </c>
      <c r="D440" s="186"/>
      <c r="E440" s="185" t="s">
        <v>1273</v>
      </c>
      <c r="F440" s="180">
        <v>52</v>
      </c>
      <c r="G440" s="180">
        <v>0</v>
      </c>
      <c r="H440" s="180">
        <v>90.77</v>
      </c>
      <c r="I440" s="181">
        <f>VLOOKUP($B440,'[2]A - Dwelling Stock'!$B$13:$AH$463,32,FALSE)</f>
        <v>5473</v>
      </c>
      <c r="J440" s="182">
        <f t="shared" si="1228"/>
        <v>496784.20999999996</v>
      </c>
      <c r="K440" s="180">
        <v>0</v>
      </c>
      <c r="L440" s="182">
        <f>VLOOKUP($C440,'[2]A - Dwelling Stock'!$C$13:$AH$463,32,FALSE)</f>
        <v>0</v>
      </c>
      <c r="M440" s="182">
        <f t="shared" si="1032"/>
        <v>0</v>
      </c>
      <c r="N440" s="183">
        <v>90.77</v>
      </c>
      <c r="O440" s="181">
        <f>VLOOKUP($B440,'[2]A - Dwelling Stock'!$B$13:$AH$463,32,FALSE)</f>
        <v>5473</v>
      </c>
      <c r="P440" s="182">
        <f t="shared" si="1229"/>
        <v>496784.20999999996</v>
      </c>
      <c r="Q440" s="180">
        <v>0</v>
      </c>
      <c r="R440" s="182">
        <f>VLOOKUP($C440,'[2]A - Dwelling Stock'!$C$13:$AH$463,32,FALSE)</f>
        <v>0</v>
      </c>
      <c r="S440" s="182">
        <f t="shared" si="1069"/>
        <v>0</v>
      </c>
      <c r="T440" s="182">
        <f t="shared" si="1230"/>
        <v>496784.20999999996</v>
      </c>
      <c r="U440" s="184">
        <f t="shared" si="1231"/>
        <v>90.77</v>
      </c>
      <c r="V440" s="183">
        <v>64.28</v>
      </c>
      <c r="W440" s="182">
        <v>52</v>
      </c>
      <c r="X440" s="182">
        <f t="shared" si="1232"/>
        <v>3342.56</v>
      </c>
      <c r="Y440" s="180">
        <v>0</v>
      </c>
      <c r="Z440" s="180">
        <v>0</v>
      </c>
      <c r="AA440" s="182">
        <f t="shared" si="1233"/>
        <v>0</v>
      </c>
      <c r="AB440" s="180">
        <v>80.94</v>
      </c>
      <c r="AC440" s="180">
        <v>1460</v>
      </c>
      <c r="AD440" s="182">
        <f t="shared" si="1234"/>
        <v>118172.4</v>
      </c>
      <c r="AE440" s="180">
        <v>0</v>
      </c>
      <c r="AF440" s="180">
        <v>0</v>
      </c>
      <c r="AG440" s="182">
        <f t="shared" si="1235"/>
        <v>0</v>
      </c>
      <c r="AH440" s="180">
        <v>88.91</v>
      </c>
      <c r="AI440" s="180">
        <v>1954</v>
      </c>
      <c r="AJ440" s="182">
        <f t="shared" si="1236"/>
        <v>173730.13999999998</v>
      </c>
      <c r="AK440" s="180">
        <v>0</v>
      </c>
      <c r="AL440" s="180">
        <v>0</v>
      </c>
      <c r="AM440" s="182">
        <f t="shared" si="1237"/>
        <v>0</v>
      </c>
      <c r="AN440" s="180">
        <v>100.24</v>
      </c>
      <c r="AO440" s="180">
        <v>1945</v>
      </c>
      <c r="AP440" s="182">
        <f t="shared" si="1238"/>
        <v>194966.8</v>
      </c>
      <c r="AQ440" s="180">
        <v>0</v>
      </c>
      <c r="AR440" s="180">
        <v>0</v>
      </c>
      <c r="AS440" s="182">
        <f t="shared" si="1239"/>
        <v>0</v>
      </c>
      <c r="AT440" s="180">
        <v>108.44</v>
      </c>
      <c r="AU440" s="180">
        <v>58</v>
      </c>
      <c r="AV440" s="182">
        <f t="shared" si="1240"/>
        <v>6289.5199999999995</v>
      </c>
      <c r="AW440" s="180">
        <v>0</v>
      </c>
      <c r="AX440" s="180">
        <v>0</v>
      </c>
      <c r="AY440" s="182">
        <f t="shared" si="1241"/>
        <v>0</v>
      </c>
      <c r="AZ440" s="180">
        <v>123.12</v>
      </c>
      <c r="BA440" s="180">
        <v>4</v>
      </c>
      <c r="BB440" s="182">
        <f t="shared" si="1242"/>
        <v>492.48</v>
      </c>
      <c r="BC440" s="180">
        <v>0</v>
      </c>
      <c r="BD440" s="180">
        <v>0</v>
      </c>
      <c r="BE440" s="182">
        <f t="shared" si="1243"/>
        <v>0</v>
      </c>
      <c r="BF440" s="180">
        <v>0</v>
      </c>
      <c r="BG440" s="180">
        <v>0</v>
      </c>
      <c r="BH440" s="182">
        <f t="shared" si="1244"/>
        <v>0</v>
      </c>
      <c r="BI440" s="180">
        <v>0</v>
      </c>
      <c r="BJ440" s="180">
        <v>0</v>
      </c>
      <c r="BK440" s="182">
        <f t="shared" si="1245"/>
        <v>0</v>
      </c>
      <c r="BL440" s="180">
        <v>90.77</v>
      </c>
      <c r="BM440" s="180">
        <f t="shared" si="1246"/>
        <v>5473</v>
      </c>
      <c r="BN440" s="182">
        <f t="shared" si="1247"/>
        <v>496784.20999999996</v>
      </c>
      <c r="BO440" s="180">
        <v>0</v>
      </c>
      <c r="BP440" s="180">
        <f t="shared" si="1248"/>
        <v>0</v>
      </c>
      <c r="BQ440" s="182">
        <f t="shared" si="1249"/>
        <v>0</v>
      </c>
      <c r="BR440" s="180">
        <v>849314.12</v>
      </c>
      <c r="BS440" s="180">
        <v>238487.92</v>
      </c>
      <c r="BT440" s="180">
        <v>924822</v>
      </c>
      <c r="BU440" s="180">
        <v>159946</v>
      </c>
      <c r="BV440" s="180">
        <v>26082290.100000001</v>
      </c>
      <c r="BW440" s="180">
        <v>0</v>
      </c>
      <c r="BX440" s="180">
        <v>171586.1</v>
      </c>
      <c r="BY440" s="180">
        <v>25910704</v>
      </c>
      <c r="BZ440" s="180">
        <v>4.2</v>
      </c>
      <c r="CA440" s="180">
        <v>96.4</v>
      </c>
    </row>
    <row r="441" spans="2:79" x14ac:dyDescent="0.2">
      <c r="F441" s="180"/>
      <c r="G441" s="180"/>
      <c r="H441" s="180"/>
      <c r="I441" s="181"/>
      <c r="J441" s="182"/>
      <c r="K441" s="180"/>
      <c r="L441" s="182"/>
      <c r="M441" s="182">
        <f t="shared" ref="M441:M463" si="1250">L441*K441</f>
        <v>0</v>
      </c>
      <c r="N441" s="183"/>
      <c r="O441" s="181"/>
      <c r="P441" s="182"/>
      <c r="Q441" s="180"/>
      <c r="R441" s="182"/>
      <c r="S441" s="182">
        <f t="shared" si="1069"/>
        <v>0</v>
      </c>
      <c r="T441" s="182"/>
      <c r="U441" s="182"/>
      <c r="V441" s="183"/>
      <c r="W441" s="182"/>
      <c r="X441" s="182"/>
      <c r="Y441" s="180"/>
      <c r="Z441" s="180"/>
      <c r="AA441" s="182"/>
      <c r="AB441" s="180"/>
      <c r="AC441" s="180"/>
      <c r="AD441" s="182"/>
      <c r="AE441" s="180"/>
      <c r="AF441" s="180"/>
      <c r="AG441" s="182"/>
      <c r="AH441" s="180"/>
      <c r="AI441" s="180"/>
      <c r="AJ441" s="182"/>
      <c r="AK441" s="180"/>
      <c r="AL441" s="180"/>
      <c r="AM441" s="182"/>
      <c r="AN441" s="180"/>
      <c r="AO441" s="180"/>
      <c r="AP441" s="182"/>
      <c r="AQ441" s="180"/>
      <c r="AR441" s="180"/>
      <c r="AS441" s="182"/>
      <c r="AT441" s="180"/>
      <c r="AU441" s="180"/>
      <c r="AV441" s="182"/>
      <c r="AW441" s="180"/>
      <c r="AX441" s="180"/>
      <c r="AY441" s="182"/>
      <c r="AZ441" s="180"/>
      <c r="BA441" s="180"/>
      <c r="BB441" s="182"/>
      <c r="BC441" s="180"/>
      <c r="BD441" s="180"/>
      <c r="BE441" s="182"/>
      <c r="BF441" s="180"/>
      <c r="BG441" s="180"/>
      <c r="BH441" s="182"/>
      <c r="BI441" s="180"/>
      <c r="BJ441" s="180"/>
      <c r="BK441" s="182"/>
      <c r="BL441" s="180"/>
      <c r="BM441" s="180"/>
      <c r="BN441" s="182"/>
      <c r="BO441" s="180"/>
      <c r="BP441" s="180"/>
      <c r="BQ441" s="182"/>
      <c r="BR441" s="234"/>
      <c r="BS441" s="234"/>
      <c r="BT441" s="180"/>
      <c r="BU441" s="180"/>
      <c r="BV441" s="234"/>
      <c r="BW441" s="234"/>
      <c r="BX441" s="234"/>
      <c r="BY441" s="180"/>
      <c r="BZ441" s="235"/>
      <c r="CA441" s="236"/>
    </row>
    <row r="442" spans="2:79" s="203" customFormat="1" x14ac:dyDescent="0.2">
      <c r="B442" s="204"/>
      <c r="C442" s="204" t="s">
        <v>1274</v>
      </c>
      <c r="D442" s="205" t="s">
        <v>1275</v>
      </c>
      <c r="E442" s="204"/>
      <c r="F442" s="206" t="e">
        <v>#N/A</v>
      </c>
      <c r="G442" s="206" t="e">
        <v>#N/A</v>
      </c>
      <c r="H442" s="206" t="e">
        <v>#N/A</v>
      </c>
      <c r="I442" s="207">
        <f>SUM(I443:I449)</f>
        <v>13814</v>
      </c>
      <c r="J442" s="208">
        <f>SUM(J443:J449)/I442</f>
        <v>99.864816852468522</v>
      </c>
      <c r="K442" s="206" t="e">
        <v>#N/A</v>
      </c>
      <c r="L442" s="195">
        <f>VLOOKUP($C442,'[2]A - Dwelling Stock'!$C$13:$AH$463,32,FALSE)</f>
        <v>62</v>
      </c>
      <c r="M442" s="208">
        <f>SUM(M443:M449)/L442</f>
        <v>172.4</v>
      </c>
      <c r="N442" s="209" t="e">
        <v>#N/A</v>
      </c>
      <c r="O442" s="207">
        <f>SUM(O443:O449)</f>
        <v>13814</v>
      </c>
      <c r="P442" s="208">
        <f>SUM(P443:P449)/O442</f>
        <v>99.864816852468522</v>
      </c>
      <c r="Q442" s="206" t="e">
        <v>#N/A</v>
      </c>
      <c r="R442" s="195">
        <f>VLOOKUP($C442,'[2]A - Dwelling Stock'!$C$13:$AH$463,32,FALSE)</f>
        <v>62</v>
      </c>
      <c r="S442" s="208">
        <f>SUM(S443:S449)/R442</f>
        <v>172.4</v>
      </c>
      <c r="T442" s="208"/>
      <c r="U442" s="208">
        <f>SUM(T443:T449)/(O442+R442)</f>
        <v>100.18891467281638</v>
      </c>
      <c r="V442" s="209" t="e">
        <v>#N/A</v>
      </c>
      <c r="W442" s="210">
        <f t="shared" ref="W442" si="1251">SUM(W443:W449)</f>
        <v>413</v>
      </c>
      <c r="X442" s="208">
        <f>SUM(X443:X449)/W442</f>
        <v>70.002687651331726</v>
      </c>
      <c r="Y442" s="206" t="e">
        <v>#N/A</v>
      </c>
      <c r="Z442" s="211">
        <f t="shared" ref="Z442" si="1252">SUM(Z443:Z449)</f>
        <v>0</v>
      </c>
      <c r="AA442" s="208">
        <v>0</v>
      </c>
      <c r="AB442" s="206" t="e">
        <v>#N/A</v>
      </c>
      <c r="AC442" s="211">
        <f t="shared" ref="AC442" si="1253">SUM(AC443:AC449)</f>
        <v>3447</v>
      </c>
      <c r="AD442" s="208">
        <f>SUM(AD443:AD449)/AC442</f>
        <v>85.733478387003203</v>
      </c>
      <c r="AE442" s="206" t="e">
        <v>#N/A</v>
      </c>
      <c r="AF442" s="211">
        <f t="shared" ref="AF442" si="1254">SUM(AF443:AF449)</f>
        <v>15</v>
      </c>
      <c r="AG442" s="208">
        <f>SUM(AG443:AG449)/AF442</f>
        <v>154.97999999999999</v>
      </c>
      <c r="AH442" s="206" t="e">
        <v>#N/A</v>
      </c>
      <c r="AI442" s="211">
        <f t="shared" ref="AI442" si="1255">SUM(AI443:AI449)</f>
        <v>4167</v>
      </c>
      <c r="AJ442" s="208">
        <f>SUM(AJ443:AJ449)/AI442</f>
        <v>98.41453803695704</v>
      </c>
      <c r="AK442" s="206" t="e">
        <v>#N/A</v>
      </c>
      <c r="AL442" s="211">
        <f t="shared" ref="AL442" si="1256">SUM(AL443:AL449)</f>
        <v>33</v>
      </c>
      <c r="AM442" s="208">
        <f>SUM(AM443:AM449)/AL442</f>
        <v>166.68</v>
      </c>
      <c r="AN442" s="206" t="e">
        <v>#N/A</v>
      </c>
      <c r="AO442" s="211">
        <f t="shared" ref="AO442" si="1257">SUM(AO443:AO449)</f>
        <v>5393</v>
      </c>
      <c r="AP442" s="208">
        <f>SUM(AP443:AP449)/AO442</f>
        <v>110.86212497682179</v>
      </c>
      <c r="AQ442" s="206" t="e">
        <v>#N/A</v>
      </c>
      <c r="AR442" s="211">
        <f t="shared" ref="AR442" si="1258">SUM(AR443:AR449)</f>
        <v>14</v>
      </c>
      <c r="AS442" s="208">
        <f>SUM(AS443:AS449)/AR442</f>
        <v>201.23</v>
      </c>
      <c r="AT442" s="206" t="e">
        <v>#N/A</v>
      </c>
      <c r="AU442" s="211">
        <f t="shared" ref="AU442" si="1259">SUM(AU443:AU449)</f>
        <v>343</v>
      </c>
      <c r="AV442" s="208">
        <f>SUM(AV443:AV449)/AU442</f>
        <v>121.55647230320699</v>
      </c>
      <c r="AW442" s="206" t="e">
        <v>#N/A</v>
      </c>
      <c r="AX442" s="211">
        <f t="shared" ref="AX442" si="1260">SUM(AX443:AX449)</f>
        <v>0</v>
      </c>
      <c r="AY442" s="208">
        <v>0</v>
      </c>
      <c r="AZ442" s="206" t="e">
        <v>#N/A</v>
      </c>
      <c r="BA442" s="211">
        <f t="shared" ref="BA442" si="1261">SUM(BA443:BA449)</f>
        <v>21</v>
      </c>
      <c r="BB442" s="208">
        <f>SUM(BB443:BB449)/BA442</f>
        <v>130.97714285714287</v>
      </c>
      <c r="BC442" s="206" t="e">
        <v>#N/A</v>
      </c>
      <c r="BD442" s="211">
        <f t="shared" ref="BD442" si="1262">SUM(BD443:BD449)</f>
        <v>0</v>
      </c>
      <c r="BE442" s="208">
        <v>0</v>
      </c>
      <c r="BF442" s="206" t="e">
        <v>#N/A</v>
      </c>
      <c r="BG442" s="211">
        <f t="shared" ref="BG442" si="1263">SUM(BG443:BG449)</f>
        <v>0</v>
      </c>
      <c r="BH442" s="208">
        <v>0</v>
      </c>
      <c r="BI442" s="206" t="e">
        <v>#N/A</v>
      </c>
      <c r="BJ442" s="211">
        <f t="shared" ref="BJ442" si="1264">SUM(BJ443:BJ449)</f>
        <v>0</v>
      </c>
      <c r="BK442" s="208">
        <v>0</v>
      </c>
      <c r="BL442" s="206" t="e">
        <v>#N/A</v>
      </c>
      <c r="BM442" s="206">
        <f>SUM(BM443:BM449)</f>
        <v>13784</v>
      </c>
      <c r="BN442" s="208">
        <v>0</v>
      </c>
      <c r="BO442" s="206" t="e">
        <v>#N/A</v>
      </c>
      <c r="BP442" s="206">
        <f>SUM(BP443:BP449)</f>
        <v>62</v>
      </c>
      <c r="BQ442" s="208">
        <v>0</v>
      </c>
      <c r="BR442" s="206" t="e">
        <v>#N/A</v>
      </c>
      <c r="BS442" s="206" t="e">
        <v>#N/A</v>
      </c>
      <c r="BT442" s="206" t="e">
        <v>#N/A</v>
      </c>
      <c r="BU442" s="206" t="e">
        <v>#N/A</v>
      </c>
      <c r="BV442" s="206" t="e">
        <v>#N/A</v>
      </c>
      <c r="BW442" s="206" t="e">
        <v>#N/A</v>
      </c>
      <c r="BX442" s="206" t="e">
        <v>#N/A</v>
      </c>
      <c r="BY442" s="206" t="e">
        <v>#N/A</v>
      </c>
      <c r="BZ442" s="206" t="e">
        <v>#N/A</v>
      </c>
      <c r="CA442" s="206" t="e">
        <v>#N/A</v>
      </c>
    </row>
    <row r="443" spans="2:79" x14ac:dyDescent="0.2">
      <c r="B443" s="185" t="s">
        <v>1276</v>
      </c>
      <c r="C443" s="185" t="s">
        <v>1277</v>
      </c>
      <c r="D443" s="186"/>
      <c r="E443" s="185" t="s">
        <v>1278</v>
      </c>
      <c r="F443" s="180">
        <v>52</v>
      </c>
      <c r="G443" s="180">
        <v>0</v>
      </c>
      <c r="H443" s="180">
        <v>91.65</v>
      </c>
      <c r="I443" s="181">
        <f>VLOOKUP($B443,'[2]A - Dwelling Stock'!$B$13:$AH$463,32,FALSE)</f>
        <v>2601</v>
      </c>
      <c r="J443" s="182">
        <f t="shared" ref="J443:J449" si="1265">I443*H443</f>
        <v>238381.65000000002</v>
      </c>
      <c r="K443" s="180">
        <v>0</v>
      </c>
      <c r="L443" s="182">
        <f>VLOOKUP($C443,'[2]A - Dwelling Stock'!$C$13:$AH$463,32,FALSE)</f>
        <v>0</v>
      </c>
      <c r="M443" s="182">
        <f t="shared" si="1250"/>
        <v>0</v>
      </c>
      <c r="N443" s="183">
        <v>91.65</v>
      </c>
      <c r="O443" s="181">
        <f>VLOOKUP($B443,'[2]A - Dwelling Stock'!$B$13:$AH$463,32,FALSE)</f>
        <v>2601</v>
      </c>
      <c r="P443" s="182">
        <f t="shared" ref="P443:P449" si="1266">O443*N443</f>
        <v>238381.65000000002</v>
      </c>
      <c r="Q443" s="180">
        <v>0</v>
      </c>
      <c r="R443" s="182">
        <f>VLOOKUP($C443,'[2]A - Dwelling Stock'!$C$13:$AH$463,32,FALSE)</f>
        <v>0</v>
      </c>
      <c r="S443" s="182">
        <f t="shared" si="1069"/>
        <v>0</v>
      </c>
      <c r="T443" s="182">
        <f t="shared" ref="T443:T449" si="1267">IF(O443=0,0,(P443+S443))</f>
        <v>238381.65000000002</v>
      </c>
      <c r="U443" s="184">
        <f t="shared" ref="U443:U449" si="1268">IF(O443=0,0,T443/(O443+R443))</f>
        <v>91.65</v>
      </c>
      <c r="V443" s="183">
        <v>68.47</v>
      </c>
      <c r="W443" s="182">
        <v>164</v>
      </c>
      <c r="X443" s="182">
        <f t="shared" ref="X443:X449" si="1269">W443*V443</f>
        <v>11229.08</v>
      </c>
      <c r="Y443" s="180">
        <v>0</v>
      </c>
      <c r="Z443" s="189">
        <v>0</v>
      </c>
      <c r="AA443" s="182">
        <f t="shared" ref="AA443:AA449" si="1270">Z443*Y443</f>
        <v>0</v>
      </c>
      <c r="AB443" s="180">
        <v>81.14</v>
      </c>
      <c r="AC443" s="180">
        <v>712</v>
      </c>
      <c r="AD443" s="182">
        <f t="shared" ref="AD443:AD449" si="1271">AC443*AB443</f>
        <v>57771.68</v>
      </c>
      <c r="AE443" s="180">
        <v>0</v>
      </c>
      <c r="AF443" s="189">
        <v>0</v>
      </c>
      <c r="AG443" s="182">
        <f t="shared" ref="AG443:AG449" si="1272">AF443*AE443</f>
        <v>0</v>
      </c>
      <c r="AH443" s="180">
        <v>92.4</v>
      </c>
      <c r="AI443" s="180">
        <v>913</v>
      </c>
      <c r="AJ443" s="182">
        <f t="shared" ref="AJ443:AJ449" si="1273">AI443*AH443</f>
        <v>84361.200000000012</v>
      </c>
      <c r="AK443" s="180">
        <v>0</v>
      </c>
      <c r="AL443" s="189">
        <v>0</v>
      </c>
      <c r="AM443" s="182">
        <f t="shared" ref="AM443:AM449" si="1274">AL443*AK443</f>
        <v>0</v>
      </c>
      <c r="AN443" s="180">
        <v>104.71</v>
      </c>
      <c r="AO443" s="180">
        <v>776</v>
      </c>
      <c r="AP443" s="182">
        <f t="shared" ref="AP443:AP449" si="1275">AO443*AN443</f>
        <v>81254.959999999992</v>
      </c>
      <c r="AQ443" s="180">
        <v>0</v>
      </c>
      <c r="AR443" s="189">
        <v>0</v>
      </c>
      <c r="AS443" s="182">
        <f t="shared" ref="AS443:AS449" si="1276">AR443*AQ443</f>
        <v>0</v>
      </c>
      <c r="AT443" s="180">
        <v>112.02</v>
      </c>
      <c r="AU443" s="180">
        <v>32</v>
      </c>
      <c r="AV443" s="182">
        <f t="shared" ref="AV443:AV449" si="1277">AU443*AT443</f>
        <v>3584.64</v>
      </c>
      <c r="AW443" s="180">
        <v>0</v>
      </c>
      <c r="AX443" s="189">
        <v>0</v>
      </c>
      <c r="AY443" s="182">
        <f t="shared" ref="AY443:AY449" si="1278">AX443*AW443</f>
        <v>0</v>
      </c>
      <c r="AZ443" s="180">
        <v>120.35</v>
      </c>
      <c r="BA443" s="180">
        <v>2</v>
      </c>
      <c r="BB443" s="182">
        <f t="shared" ref="BB443:BB449" si="1279">BA443*AZ443</f>
        <v>240.7</v>
      </c>
      <c r="BC443" s="180">
        <v>0</v>
      </c>
      <c r="BD443" s="189">
        <v>0</v>
      </c>
      <c r="BE443" s="182">
        <f t="shared" ref="BE443:BE449" si="1280">BD443*BC443</f>
        <v>0</v>
      </c>
      <c r="BF443" s="180">
        <v>0</v>
      </c>
      <c r="BG443" s="180">
        <v>0</v>
      </c>
      <c r="BH443" s="182">
        <f t="shared" ref="BH443:BH449" si="1281">BG443*BF443</f>
        <v>0</v>
      </c>
      <c r="BI443" s="180">
        <v>0</v>
      </c>
      <c r="BJ443" s="189">
        <v>0</v>
      </c>
      <c r="BK443" s="182">
        <f t="shared" ref="BK443:BK449" si="1282">BJ443*BI443</f>
        <v>0</v>
      </c>
      <c r="BL443" s="180">
        <v>91.65</v>
      </c>
      <c r="BM443" s="180">
        <f t="shared" ref="BM443:BM449" si="1283">SUM(W443,AC443,AI443,AO443,AU443,BA443,BG443)</f>
        <v>2599</v>
      </c>
      <c r="BN443" s="182">
        <f t="shared" ref="BN443:BN449" si="1284">BM443*BL443</f>
        <v>238198.35</v>
      </c>
      <c r="BO443" s="180">
        <v>0</v>
      </c>
      <c r="BP443" s="180">
        <f t="shared" ref="BP443:BP449" si="1285">SUM(Z443,AF443,AL443,AR443,AX443,BD443,BJ443)</f>
        <v>0</v>
      </c>
      <c r="BQ443" s="182">
        <f t="shared" ref="BQ443:BQ449" si="1286">BP443*BO443</f>
        <v>0</v>
      </c>
      <c r="BR443" s="180">
        <v>498653.95</v>
      </c>
      <c r="BS443" s="180">
        <v>174077</v>
      </c>
      <c r="BT443" s="180">
        <v>672731</v>
      </c>
      <c r="BU443" s="180">
        <v>32585</v>
      </c>
      <c r="BV443" s="180">
        <v>12863670.869999999</v>
      </c>
      <c r="BW443" s="180">
        <v>0</v>
      </c>
      <c r="BX443" s="180">
        <v>220579.89</v>
      </c>
      <c r="BY443" s="180">
        <v>12643091</v>
      </c>
      <c r="BZ443" s="180">
        <v>5.2</v>
      </c>
      <c r="CA443" s="180">
        <v>94.7</v>
      </c>
    </row>
    <row r="444" spans="2:79" x14ac:dyDescent="0.2">
      <c r="B444" s="185" t="s">
        <v>1279</v>
      </c>
      <c r="C444" s="185" t="s">
        <v>1280</v>
      </c>
      <c r="D444" s="186"/>
      <c r="E444" s="185" t="s">
        <v>1281</v>
      </c>
      <c r="F444" s="180">
        <v>52</v>
      </c>
      <c r="G444" s="180">
        <v>0</v>
      </c>
      <c r="H444" s="180">
        <v>90.24</v>
      </c>
      <c r="I444" s="181">
        <f>VLOOKUP($B444,'[2]A - Dwelling Stock'!$B$13:$AH$463,32,FALSE)</f>
        <v>3382</v>
      </c>
      <c r="J444" s="182">
        <f t="shared" si="1265"/>
        <v>305191.67999999999</v>
      </c>
      <c r="K444" s="180">
        <v>0</v>
      </c>
      <c r="L444" s="182">
        <f>VLOOKUP($C444,'[2]A - Dwelling Stock'!$C$13:$AH$463,32,FALSE)</f>
        <v>0</v>
      </c>
      <c r="M444" s="182">
        <f t="shared" si="1250"/>
        <v>0</v>
      </c>
      <c r="N444" s="183">
        <v>90.24</v>
      </c>
      <c r="O444" s="181">
        <f>VLOOKUP($B444,'[2]A - Dwelling Stock'!$B$13:$AH$463,32,FALSE)</f>
        <v>3382</v>
      </c>
      <c r="P444" s="182">
        <f t="shared" si="1266"/>
        <v>305191.67999999999</v>
      </c>
      <c r="Q444" s="180">
        <v>0</v>
      </c>
      <c r="R444" s="182">
        <f>VLOOKUP($C444,'[2]A - Dwelling Stock'!$C$13:$AH$463,32,FALSE)</f>
        <v>0</v>
      </c>
      <c r="S444" s="182">
        <f t="shared" si="1069"/>
        <v>0</v>
      </c>
      <c r="T444" s="182">
        <f t="shared" si="1267"/>
        <v>305191.67999999999</v>
      </c>
      <c r="U444" s="184">
        <f t="shared" si="1268"/>
        <v>90.24</v>
      </c>
      <c r="V444" s="183">
        <v>68.87</v>
      </c>
      <c r="W444" s="182">
        <v>179</v>
      </c>
      <c r="X444" s="182">
        <f t="shared" si="1269"/>
        <v>12327.730000000001</v>
      </c>
      <c r="Y444" s="180">
        <v>0</v>
      </c>
      <c r="Z444" s="180">
        <v>0</v>
      </c>
      <c r="AA444" s="182">
        <f t="shared" si="1270"/>
        <v>0</v>
      </c>
      <c r="AB444" s="180">
        <v>80.98</v>
      </c>
      <c r="AC444" s="180">
        <v>1227</v>
      </c>
      <c r="AD444" s="182">
        <f t="shared" si="1271"/>
        <v>99362.46</v>
      </c>
      <c r="AE444" s="180">
        <v>0</v>
      </c>
      <c r="AF444" s="180">
        <v>0</v>
      </c>
      <c r="AG444" s="182">
        <f t="shared" si="1272"/>
        <v>0</v>
      </c>
      <c r="AH444" s="180">
        <v>92.66</v>
      </c>
      <c r="AI444" s="180">
        <v>921</v>
      </c>
      <c r="AJ444" s="182">
        <f t="shared" si="1273"/>
        <v>85339.86</v>
      </c>
      <c r="AK444" s="180">
        <v>0</v>
      </c>
      <c r="AL444" s="180">
        <v>0</v>
      </c>
      <c r="AM444" s="182">
        <f t="shared" si="1274"/>
        <v>0</v>
      </c>
      <c r="AN444" s="180">
        <v>102.21</v>
      </c>
      <c r="AO444" s="180">
        <v>990</v>
      </c>
      <c r="AP444" s="182">
        <f t="shared" si="1275"/>
        <v>101187.9</v>
      </c>
      <c r="AQ444" s="180">
        <v>0</v>
      </c>
      <c r="AR444" s="180">
        <v>0</v>
      </c>
      <c r="AS444" s="182">
        <f t="shared" si="1276"/>
        <v>0</v>
      </c>
      <c r="AT444" s="180">
        <v>109.87</v>
      </c>
      <c r="AU444" s="180">
        <v>53</v>
      </c>
      <c r="AV444" s="182">
        <f t="shared" si="1277"/>
        <v>5823.1100000000006</v>
      </c>
      <c r="AW444" s="180">
        <v>0</v>
      </c>
      <c r="AX444" s="180">
        <v>0</v>
      </c>
      <c r="AY444" s="182">
        <f t="shared" si="1278"/>
        <v>0</v>
      </c>
      <c r="AZ444" s="180">
        <v>117.24</v>
      </c>
      <c r="BA444" s="180">
        <v>8</v>
      </c>
      <c r="BB444" s="182">
        <f t="shared" si="1279"/>
        <v>937.92</v>
      </c>
      <c r="BC444" s="180">
        <v>0</v>
      </c>
      <c r="BD444" s="180">
        <v>0</v>
      </c>
      <c r="BE444" s="182">
        <f t="shared" si="1280"/>
        <v>0</v>
      </c>
      <c r="BF444" s="180">
        <v>0</v>
      </c>
      <c r="BG444" s="180">
        <v>0</v>
      </c>
      <c r="BH444" s="182">
        <f t="shared" si="1281"/>
        <v>0</v>
      </c>
      <c r="BI444" s="180">
        <v>0</v>
      </c>
      <c r="BJ444" s="180">
        <v>0</v>
      </c>
      <c r="BK444" s="182">
        <f t="shared" si="1282"/>
        <v>0</v>
      </c>
      <c r="BL444" s="180">
        <v>90.24</v>
      </c>
      <c r="BM444" s="180">
        <f t="shared" si="1283"/>
        <v>3378</v>
      </c>
      <c r="BN444" s="182">
        <f t="shared" si="1284"/>
        <v>304830.71999999997</v>
      </c>
      <c r="BO444" s="180">
        <v>0</v>
      </c>
      <c r="BP444" s="180">
        <f t="shared" si="1285"/>
        <v>0</v>
      </c>
      <c r="BQ444" s="182">
        <f t="shared" si="1286"/>
        <v>0</v>
      </c>
      <c r="BR444" s="180">
        <v>311909.28999999998</v>
      </c>
      <c r="BS444" s="180">
        <v>97783.11</v>
      </c>
      <c r="BT444" s="180">
        <v>307269</v>
      </c>
      <c r="BU444" s="180">
        <v>43435</v>
      </c>
      <c r="BV444" s="180">
        <v>16534739.289999999</v>
      </c>
      <c r="BW444" s="180">
        <v>67902.149999999994</v>
      </c>
      <c r="BX444" s="180">
        <v>172365.36</v>
      </c>
      <c r="BY444" s="180">
        <v>16294472</v>
      </c>
      <c r="BZ444" s="180">
        <v>2.5</v>
      </c>
      <c r="CA444" s="180">
        <v>98.1</v>
      </c>
    </row>
    <row r="445" spans="2:79" x14ac:dyDescent="0.2">
      <c r="B445" s="185" t="s">
        <v>1282</v>
      </c>
      <c r="C445" s="185" t="s">
        <v>1283</v>
      </c>
      <c r="D445" s="186"/>
      <c r="E445" s="185" t="s">
        <v>1284</v>
      </c>
      <c r="F445" s="180">
        <v>0</v>
      </c>
      <c r="G445" s="180">
        <v>0</v>
      </c>
      <c r="H445" s="180">
        <v>0</v>
      </c>
      <c r="I445" s="181">
        <f>VLOOKUP($B445,'[2]A - Dwelling Stock'!$B$13:$AH$463,32,FALSE)</f>
        <v>0</v>
      </c>
      <c r="J445" s="182">
        <f t="shared" si="1265"/>
        <v>0</v>
      </c>
      <c r="K445" s="180">
        <v>0</v>
      </c>
      <c r="L445" s="182">
        <f>VLOOKUP($C445,'[2]A - Dwelling Stock'!$C$13:$AH$463,32,FALSE)</f>
        <v>0</v>
      </c>
      <c r="M445" s="182">
        <f t="shared" si="1250"/>
        <v>0</v>
      </c>
      <c r="N445" s="183">
        <v>0</v>
      </c>
      <c r="O445" s="181">
        <f>VLOOKUP($B445,'[2]A - Dwelling Stock'!$B$13:$AH$463,32,FALSE)</f>
        <v>0</v>
      </c>
      <c r="P445" s="182">
        <f t="shared" si="1266"/>
        <v>0</v>
      </c>
      <c r="Q445" s="180">
        <v>0</v>
      </c>
      <c r="R445" s="182">
        <f>VLOOKUP($C445,'[2]A - Dwelling Stock'!$C$13:$AH$463,32,FALSE)</f>
        <v>0</v>
      </c>
      <c r="S445" s="182">
        <f t="shared" si="1069"/>
        <v>0</v>
      </c>
      <c r="T445" s="182">
        <f t="shared" si="1267"/>
        <v>0</v>
      </c>
      <c r="U445" s="184">
        <f t="shared" si="1268"/>
        <v>0</v>
      </c>
      <c r="V445" s="183">
        <v>0</v>
      </c>
      <c r="W445" s="182">
        <v>0</v>
      </c>
      <c r="X445" s="182">
        <f t="shared" si="1269"/>
        <v>0</v>
      </c>
      <c r="Y445" s="180">
        <v>0</v>
      </c>
      <c r="Z445" s="180">
        <v>0</v>
      </c>
      <c r="AA445" s="182">
        <f t="shared" si="1270"/>
        <v>0</v>
      </c>
      <c r="AB445" s="180">
        <v>0</v>
      </c>
      <c r="AC445" s="180">
        <v>0</v>
      </c>
      <c r="AD445" s="182">
        <f t="shared" si="1271"/>
        <v>0</v>
      </c>
      <c r="AE445" s="180">
        <v>0</v>
      </c>
      <c r="AF445" s="180">
        <v>0</v>
      </c>
      <c r="AG445" s="182">
        <f t="shared" si="1272"/>
        <v>0</v>
      </c>
      <c r="AH445" s="180">
        <v>0</v>
      </c>
      <c r="AI445" s="180">
        <v>0</v>
      </c>
      <c r="AJ445" s="182">
        <f t="shared" si="1273"/>
        <v>0</v>
      </c>
      <c r="AK445" s="180">
        <v>0</v>
      </c>
      <c r="AL445" s="180">
        <v>0</v>
      </c>
      <c r="AM445" s="182">
        <f t="shared" si="1274"/>
        <v>0</v>
      </c>
      <c r="AN445" s="180">
        <v>0</v>
      </c>
      <c r="AO445" s="180">
        <v>0</v>
      </c>
      <c r="AP445" s="182">
        <f t="shared" si="1275"/>
        <v>0</v>
      </c>
      <c r="AQ445" s="180">
        <v>0</v>
      </c>
      <c r="AR445" s="180">
        <v>0</v>
      </c>
      <c r="AS445" s="182">
        <f t="shared" si="1276"/>
        <v>0</v>
      </c>
      <c r="AT445" s="180">
        <v>0</v>
      </c>
      <c r="AU445" s="180">
        <v>0</v>
      </c>
      <c r="AV445" s="182">
        <f t="shared" si="1277"/>
        <v>0</v>
      </c>
      <c r="AW445" s="180">
        <v>0</v>
      </c>
      <c r="AX445" s="180">
        <v>0</v>
      </c>
      <c r="AY445" s="182">
        <f t="shared" si="1278"/>
        <v>0</v>
      </c>
      <c r="AZ445" s="180">
        <v>0</v>
      </c>
      <c r="BA445" s="180">
        <v>0</v>
      </c>
      <c r="BB445" s="182">
        <f t="shared" si="1279"/>
        <v>0</v>
      </c>
      <c r="BC445" s="180">
        <v>0</v>
      </c>
      <c r="BD445" s="180">
        <v>0</v>
      </c>
      <c r="BE445" s="182">
        <f t="shared" si="1280"/>
        <v>0</v>
      </c>
      <c r="BF445" s="180">
        <v>0</v>
      </c>
      <c r="BG445" s="180">
        <v>0</v>
      </c>
      <c r="BH445" s="182">
        <f t="shared" si="1281"/>
        <v>0</v>
      </c>
      <c r="BI445" s="180">
        <v>0</v>
      </c>
      <c r="BJ445" s="180">
        <v>0</v>
      </c>
      <c r="BK445" s="182">
        <f t="shared" si="1282"/>
        <v>0</v>
      </c>
      <c r="BL445" s="180">
        <v>0</v>
      </c>
      <c r="BM445" s="180">
        <f t="shared" si="1283"/>
        <v>0</v>
      </c>
      <c r="BN445" s="182">
        <f t="shared" si="1284"/>
        <v>0</v>
      </c>
      <c r="BO445" s="180">
        <v>0</v>
      </c>
      <c r="BP445" s="180">
        <f t="shared" si="1285"/>
        <v>0</v>
      </c>
      <c r="BQ445" s="182">
        <f t="shared" si="1286"/>
        <v>0</v>
      </c>
      <c r="BR445" s="180">
        <v>0</v>
      </c>
      <c r="BS445" s="180">
        <v>0</v>
      </c>
      <c r="BT445" s="180">
        <v>0</v>
      </c>
      <c r="BU445" s="180">
        <v>0</v>
      </c>
      <c r="BV445" s="180">
        <v>0</v>
      </c>
      <c r="BW445" s="180">
        <v>0</v>
      </c>
      <c r="BX445" s="180">
        <v>0</v>
      </c>
      <c r="BY445" s="180">
        <v>0</v>
      </c>
      <c r="BZ445" s="180">
        <v>0</v>
      </c>
      <c r="CA445" s="180">
        <v>0</v>
      </c>
    </row>
    <row r="446" spans="2:79" x14ac:dyDescent="0.2">
      <c r="B446" s="185" t="s">
        <v>1285</v>
      </c>
      <c r="C446" s="185" t="s">
        <v>1286</v>
      </c>
      <c r="D446" s="186"/>
      <c r="E446" s="185" t="s">
        <v>1287</v>
      </c>
      <c r="F446" s="180">
        <v>52</v>
      </c>
      <c r="G446" s="180">
        <v>52</v>
      </c>
      <c r="H446" s="180">
        <v>106.75</v>
      </c>
      <c r="I446" s="181">
        <f>VLOOKUP($B446,'[2]A - Dwelling Stock'!$B$13:$AH$463,32,FALSE)</f>
        <v>7831</v>
      </c>
      <c r="J446" s="182">
        <f t="shared" si="1265"/>
        <v>835959.25</v>
      </c>
      <c r="K446" s="180">
        <v>172.4</v>
      </c>
      <c r="L446" s="182">
        <f>VLOOKUP($C446,'[2]A - Dwelling Stock'!$C$13:$AH$463,32,FALSE)</f>
        <v>62</v>
      </c>
      <c r="M446" s="182">
        <f t="shared" si="1250"/>
        <v>10688.800000000001</v>
      </c>
      <c r="N446" s="183">
        <v>106.75</v>
      </c>
      <c r="O446" s="181">
        <f>VLOOKUP($B446,'[2]A - Dwelling Stock'!$B$13:$AH$463,32,FALSE)</f>
        <v>7831</v>
      </c>
      <c r="P446" s="182">
        <f t="shared" si="1266"/>
        <v>835959.25</v>
      </c>
      <c r="Q446" s="180">
        <v>172.4</v>
      </c>
      <c r="R446" s="182">
        <f>VLOOKUP($C446,'[2]A - Dwelling Stock'!$C$13:$AH$463,32,FALSE)</f>
        <v>62</v>
      </c>
      <c r="S446" s="182">
        <f t="shared" si="1069"/>
        <v>10688.800000000001</v>
      </c>
      <c r="T446" s="182">
        <f t="shared" si="1267"/>
        <v>846648.05</v>
      </c>
      <c r="U446" s="184">
        <f t="shared" si="1268"/>
        <v>107.26568478398582</v>
      </c>
      <c r="V446" s="183">
        <v>76.489999999999995</v>
      </c>
      <c r="W446" s="182">
        <v>70</v>
      </c>
      <c r="X446" s="182">
        <f t="shared" si="1269"/>
        <v>5354.2999999999993</v>
      </c>
      <c r="Y446" s="180">
        <v>0</v>
      </c>
      <c r="Z446" s="180">
        <v>0</v>
      </c>
      <c r="AA446" s="182">
        <f t="shared" si="1270"/>
        <v>0</v>
      </c>
      <c r="AB446" s="180">
        <v>91.77</v>
      </c>
      <c r="AC446" s="180">
        <v>1508</v>
      </c>
      <c r="AD446" s="182">
        <f t="shared" si="1271"/>
        <v>138389.16</v>
      </c>
      <c r="AE446" s="180">
        <v>154.97999999999999</v>
      </c>
      <c r="AF446" s="180">
        <v>15</v>
      </c>
      <c r="AG446" s="182">
        <f t="shared" si="1272"/>
        <v>2324.6999999999998</v>
      </c>
      <c r="AH446" s="180">
        <v>103.04</v>
      </c>
      <c r="AI446" s="180">
        <v>2333</v>
      </c>
      <c r="AJ446" s="182">
        <f t="shared" si="1273"/>
        <v>240392.32000000001</v>
      </c>
      <c r="AK446" s="180">
        <v>166.68</v>
      </c>
      <c r="AL446" s="180">
        <v>33</v>
      </c>
      <c r="AM446" s="182">
        <f t="shared" si="1274"/>
        <v>5500.4400000000005</v>
      </c>
      <c r="AN446" s="180">
        <v>114.54</v>
      </c>
      <c r="AO446" s="180">
        <v>3627</v>
      </c>
      <c r="AP446" s="182">
        <f t="shared" si="1275"/>
        <v>415436.58</v>
      </c>
      <c r="AQ446" s="180">
        <v>201.23</v>
      </c>
      <c r="AR446" s="180">
        <v>14</v>
      </c>
      <c r="AS446" s="182">
        <f t="shared" si="1276"/>
        <v>2817.22</v>
      </c>
      <c r="AT446" s="180">
        <v>125.14</v>
      </c>
      <c r="AU446" s="180">
        <v>258</v>
      </c>
      <c r="AV446" s="182">
        <f t="shared" si="1277"/>
        <v>32286.12</v>
      </c>
      <c r="AW446" s="180">
        <v>0</v>
      </c>
      <c r="AX446" s="180">
        <v>0</v>
      </c>
      <c r="AY446" s="182">
        <f t="shared" si="1278"/>
        <v>0</v>
      </c>
      <c r="AZ446" s="180">
        <v>142.9</v>
      </c>
      <c r="BA446" s="180">
        <v>11</v>
      </c>
      <c r="BB446" s="182">
        <f t="shared" si="1279"/>
        <v>1571.9</v>
      </c>
      <c r="BC446" s="180">
        <v>0</v>
      </c>
      <c r="BD446" s="180">
        <v>0</v>
      </c>
      <c r="BE446" s="182">
        <f t="shared" si="1280"/>
        <v>0</v>
      </c>
      <c r="BF446" s="180">
        <v>0</v>
      </c>
      <c r="BG446" s="180">
        <v>0</v>
      </c>
      <c r="BH446" s="182">
        <f t="shared" si="1281"/>
        <v>0</v>
      </c>
      <c r="BI446" s="180">
        <v>0</v>
      </c>
      <c r="BJ446" s="180">
        <v>0</v>
      </c>
      <c r="BK446" s="182">
        <f t="shared" si="1282"/>
        <v>0</v>
      </c>
      <c r="BL446" s="180">
        <v>106.75</v>
      </c>
      <c r="BM446" s="180">
        <f t="shared" si="1283"/>
        <v>7807</v>
      </c>
      <c r="BN446" s="182">
        <f t="shared" si="1284"/>
        <v>833397.25</v>
      </c>
      <c r="BO446" s="180">
        <v>172.4</v>
      </c>
      <c r="BP446" s="180">
        <f t="shared" si="1285"/>
        <v>62</v>
      </c>
      <c r="BQ446" s="182">
        <f t="shared" si="1286"/>
        <v>10688.800000000001</v>
      </c>
      <c r="BR446" s="180">
        <v>424917.29</v>
      </c>
      <c r="BS446" s="180">
        <v>255719.05</v>
      </c>
      <c r="BT446" s="180">
        <v>418694</v>
      </c>
      <c r="BU446" s="180">
        <v>84011</v>
      </c>
      <c r="BV446" s="180">
        <v>46427106.229999997</v>
      </c>
      <c r="BW446" s="180">
        <v>199167.27</v>
      </c>
      <c r="BX446" s="180">
        <v>166377.57999999999</v>
      </c>
      <c r="BY446" s="180">
        <v>46061561</v>
      </c>
      <c r="BZ446" s="180">
        <v>1.5</v>
      </c>
      <c r="CA446" s="180">
        <v>99.1</v>
      </c>
    </row>
    <row r="447" spans="2:79" x14ac:dyDescent="0.2">
      <c r="B447" s="185" t="s">
        <v>1288</v>
      </c>
      <c r="C447" s="185" t="s">
        <v>1289</v>
      </c>
      <c r="D447" s="186"/>
      <c r="E447" s="185" t="s">
        <v>1290</v>
      </c>
      <c r="F447" s="180">
        <v>0</v>
      </c>
      <c r="G447" s="180">
        <v>0</v>
      </c>
      <c r="H447" s="180">
        <v>0</v>
      </c>
      <c r="I447" s="181">
        <f>VLOOKUP($B447,'[2]A - Dwelling Stock'!$B$13:$AH$463,32,FALSE)</f>
        <v>0</v>
      </c>
      <c r="J447" s="182">
        <f t="shared" si="1265"/>
        <v>0</v>
      </c>
      <c r="K447" s="180">
        <v>0</v>
      </c>
      <c r="L447" s="182">
        <f>VLOOKUP($C447,'[2]A - Dwelling Stock'!$C$13:$AH$463,32,FALSE)</f>
        <v>0</v>
      </c>
      <c r="M447" s="182">
        <f t="shared" si="1250"/>
        <v>0</v>
      </c>
      <c r="N447" s="183">
        <v>0</v>
      </c>
      <c r="O447" s="181">
        <f>VLOOKUP($B447,'[2]A - Dwelling Stock'!$B$13:$AH$463,32,FALSE)</f>
        <v>0</v>
      </c>
      <c r="P447" s="182">
        <f t="shared" si="1266"/>
        <v>0</v>
      </c>
      <c r="Q447" s="180">
        <v>0</v>
      </c>
      <c r="R447" s="182">
        <f>VLOOKUP($C447,'[2]A - Dwelling Stock'!$C$13:$AH$463,32,FALSE)</f>
        <v>0</v>
      </c>
      <c r="S447" s="182">
        <f t="shared" si="1069"/>
        <v>0</v>
      </c>
      <c r="T447" s="182">
        <f t="shared" si="1267"/>
        <v>0</v>
      </c>
      <c r="U447" s="184">
        <f t="shared" si="1268"/>
        <v>0</v>
      </c>
      <c r="V447" s="183">
        <v>0</v>
      </c>
      <c r="W447" s="182">
        <v>0</v>
      </c>
      <c r="X447" s="182">
        <f t="shared" si="1269"/>
        <v>0</v>
      </c>
      <c r="Y447" s="180">
        <v>0</v>
      </c>
      <c r="Z447" s="180">
        <v>0</v>
      </c>
      <c r="AA447" s="182">
        <f t="shared" si="1270"/>
        <v>0</v>
      </c>
      <c r="AB447" s="180">
        <v>0</v>
      </c>
      <c r="AC447" s="180">
        <v>0</v>
      </c>
      <c r="AD447" s="182">
        <f t="shared" si="1271"/>
        <v>0</v>
      </c>
      <c r="AE447" s="180">
        <v>0</v>
      </c>
      <c r="AF447" s="180">
        <v>0</v>
      </c>
      <c r="AG447" s="182">
        <f t="shared" si="1272"/>
        <v>0</v>
      </c>
      <c r="AH447" s="180">
        <v>0</v>
      </c>
      <c r="AI447" s="180">
        <v>0</v>
      </c>
      <c r="AJ447" s="182">
        <f t="shared" si="1273"/>
        <v>0</v>
      </c>
      <c r="AK447" s="180">
        <v>0</v>
      </c>
      <c r="AL447" s="180">
        <v>0</v>
      </c>
      <c r="AM447" s="182">
        <f t="shared" si="1274"/>
        <v>0</v>
      </c>
      <c r="AN447" s="180">
        <v>0</v>
      </c>
      <c r="AO447" s="180">
        <v>0</v>
      </c>
      <c r="AP447" s="182">
        <f t="shared" si="1275"/>
        <v>0</v>
      </c>
      <c r="AQ447" s="180">
        <v>0</v>
      </c>
      <c r="AR447" s="180">
        <v>0</v>
      </c>
      <c r="AS447" s="182">
        <f t="shared" si="1276"/>
        <v>0</v>
      </c>
      <c r="AT447" s="180">
        <v>0</v>
      </c>
      <c r="AU447" s="180">
        <v>0</v>
      </c>
      <c r="AV447" s="182">
        <f t="shared" si="1277"/>
        <v>0</v>
      </c>
      <c r="AW447" s="180">
        <v>0</v>
      </c>
      <c r="AX447" s="180">
        <v>0</v>
      </c>
      <c r="AY447" s="182">
        <f t="shared" si="1278"/>
        <v>0</v>
      </c>
      <c r="AZ447" s="180">
        <v>0</v>
      </c>
      <c r="BA447" s="180">
        <v>0</v>
      </c>
      <c r="BB447" s="182">
        <f t="shared" si="1279"/>
        <v>0</v>
      </c>
      <c r="BC447" s="180">
        <v>0</v>
      </c>
      <c r="BD447" s="180">
        <v>0</v>
      </c>
      <c r="BE447" s="182">
        <f t="shared" si="1280"/>
        <v>0</v>
      </c>
      <c r="BF447" s="180">
        <v>0</v>
      </c>
      <c r="BG447" s="180">
        <v>0</v>
      </c>
      <c r="BH447" s="182">
        <f t="shared" si="1281"/>
        <v>0</v>
      </c>
      <c r="BI447" s="180">
        <v>0</v>
      </c>
      <c r="BJ447" s="180">
        <v>0</v>
      </c>
      <c r="BK447" s="182">
        <f t="shared" si="1282"/>
        <v>0</v>
      </c>
      <c r="BL447" s="180">
        <v>0</v>
      </c>
      <c r="BM447" s="180">
        <f t="shared" si="1283"/>
        <v>0</v>
      </c>
      <c r="BN447" s="182">
        <f t="shared" si="1284"/>
        <v>0</v>
      </c>
      <c r="BO447" s="180">
        <v>0</v>
      </c>
      <c r="BP447" s="180">
        <f t="shared" si="1285"/>
        <v>0</v>
      </c>
      <c r="BQ447" s="182">
        <f t="shared" si="1286"/>
        <v>0</v>
      </c>
      <c r="BR447" s="180">
        <v>0</v>
      </c>
      <c r="BS447" s="180">
        <v>0</v>
      </c>
      <c r="BT447" s="180">
        <v>0</v>
      </c>
      <c r="BU447" s="180">
        <v>0</v>
      </c>
      <c r="BV447" s="180">
        <v>0</v>
      </c>
      <c r="BW447" s="180">
        <v>0</v>
      </c>
      <c r="BX447" s="180">
        <v>0</v>
      </c>
      <c r="BY447" s="180">
        <v>0</v>
      </c>
      <c r="BZ447" s="180">
        <v>0</v>
      </c>
      <c r="CA447" s="180">
        <v>0</v>
      </c>
    </row>
    <row r="448" spans="2:79" x14ac:dyDescent="0.2">
      <c r="B448" s="185" t="s">
        <v>1291</v>
      </c>
      <c r="C448" s="185" t="s">
        <v>1292</v>
      </c>
      <c r="D448" s="186"/>
      <c r="E448" s="185" t="s">
        <v>1293</v>
      </c>
      <c r="F448" s="180">
        <v>0</v>
      </c>
      <c r="G448" s="180">
        <v>0</v>
      </c>
      <c r="H448" s="180">
        <v>0</v>
      </c>
      <c r="I448" s="181">
        <f>VLOOKUP($B448,'[2]A - Dwelling Stock'!$B$13:$AH$463,32,FALSE)</f>
        <v>0</v>
      </c>
      <c r="J448" s="182">
        <f t="shared" si="1265"/>
        <v>0</v>
      </c>
      <c r="K448" s="180">
        <v>0</v>
      </c>
      <c r="L448" s="182">
        <f>VLOOKUP($C448,'[2]A - Dwelling Stock'!$C$13:$AH$463,32,FALSE)</f>
        <v>0</v>
      </c>
      <c r="M448" s="182">
        <f t="shared" si="1250"/>
        <v>0</v>
      </c>
      <c r="N448" s="183">
        <v>0</v>
      </c>
      <c r="O448" s="181">
        <f>VLOOKUP($B448,'[2]A - Dwelling Stock'!$B$13:$AH$463,32,FALSE)</f>
        <v>0</v>
      </c>
      <c r="P448" s="182">
        <f t="shared" si="1266"/>
        <v>0</v>
      </c>
      <c r="Q448" s="180">
        <v>0</v>
      </c>
      <c r="R448" s="182">
        <f>VLOOKUP($C448,'[2]A - Dwelling Stock'!$C$13:$AH$463,32,FALSE)</f>
        <v>0</v>
      </c>
      <c r="S448" s="182">
        <f t="shared" si="1069"/>
        <v>0</v>
      </c>
      <c r="T448" s="182">
        <f t="shared" si="1267"/>
        <v>0</v>
      </c>
      <c r="U448" s="184">
        <f t="shared" si="1268"/>
        <v>0</v>
      </c>
      <c r="V448" s="183">
        <v>0</v>
      </c>
      <c r="W448" s="182">
        <v>0</v>
      </c>
      <c r="X448" s="182">
        <f t="shared" si="1269"/>
        <v>0</v>
      </c>
      <c r="Y448" s="180">
        <v>0</v>
      </c>
      <c r="Z448" s="180">
        <v>0</v>
      </c>
      <c r="AA448" s="182">
        <f t="shared" si="1270"/>
        <v>0</v>
      </c>
      <c r="AB448" s="180">
        <v>0</v>
      </c>
      <c r="AC448" s="180">
        <v>0</v>
      </c>
      <c r="AD448" s="182">
        <f t="shared" si="1271"/>
        <v>0</v>
      </c>
      <c r="AE448" s="180">
        <v>0</v>
      </c>
      <c r="AF448" s="180">
        <v>0</v>
      </c>
      <c r="AG448" s="182">
        <f t="shared" si="1272"/>
        <v>0</v>
      </c>
      <c r="AH448" s="180">
        <v>0</v>
      </c>
      <c r="AI448" s="180">
        <v>0</v>
      </c>
      <c r="AJ448" s="182">
        <f t="shared" si="1273"/>
        <v>0</v>
      </c>
      <c r="AK448" s="180">
        <v>0</v>
      </c>
      <c r="AL448" s="180">
        <v>0</v>
      </c>
      <c r="AM448" s="182">
        <f t="shared" si="1274"/>
        <v>0</v>
      </c>
      <c r="AN448" s="180">
        <v>0</v>
      </c>
      <c r="AO448" s="180">
        <v>0</v>
      </c>
      <c r="AP448" s="182">
        <f t="shared" si="1275"/>
        <v>0</v>
      </c>
      <c r="AQ448" s="180">
        <v>0</v>
      </c>
      <c r="AR448" s="180">
        <v>0</v>
      </c>
      <c r="AS448" s="182">
        <f t="shared" si="1276"/>
        <v>0</v>
      </c>
      <c r="AT448" s="180">
        <v>0</v>
      </c>
      <c r="AU448" s="180">
        <v>0</v>
      </c>
      <c r="AV448" s="182">
        <f t="shared" si="1277"/>
        <v>0</v>
      </c>
      <c r="AW448" s="180">
        <v>0</v>
      </c>
      <c r="AX448" s="180">
        <v>0</v>
      </c>
      <c r="AY448" s="182">
        <f t="shared" si="1278"/>
        <v>0</v>
      </c>
      <c r="AZ448" s="180">
        <v>0</v>
      </c>
      <c r="BA448" s="180">
        <v>0</v>
      </c>
      <c r="BB448" s="182">
        <f t="shared" si="1279"/>
        <v>0</v>
      </c>
      <c r="BC448" s="180">
        <v>0</v>
      </c>
      <c r="BD448" s="180">
        <v>0</v>
      </c>
      <c r="BE448" s="182">
        <f t="shared" si="1280"/>
        <v>0</v>
      </c>
      <c r="BF448" s="180">
        <v>0</v>
      </c>
      <c r="BG448" s="180">
        <v>0</v>
      </c>
      <c r="BH448" s="182">
        <f t="shared" si="1281"/>
        <v>0</v>
      </c>
      <c r="BI448" s="180">
        <v>0</v>
      </c>
      <c r="BJ448" s="180">
        <v>0</v>
      </c>
      <c r="BK448" s="182">
        <f t="shared" si="1282"/>
        <v>0</v>
      </c>
      <c r="BL448" s="180">
        <v>0</v>
      </c>
      <c r="BM448" s="180">
        <f t="shared" si="1283"/>
        <v>0</v>
      </c>
      <c r="BN448" s="182">
        <f t="shared" si="1284"/>
        <v>0</v>
      </c>
      <c r="BO448" s="180">
        <v>0</v>
      </c>
      <c r="BP448" s="180">
        <f t="shared" si="1285"/>
        <v>0</v>
      </c>
      <c r="BQ448" s="182">
        <f t="shared" si="1286"/>
        <v>0</v>
      </c>
      <c r="BR448" s="180">
        <v>0</v>
      </c>
      <c r="BS448" s="180">
        <v>0</v>
      </c>
      <c r="BT448" s="180">
        <v>0</v>
      </c>
      <c r="BU448" s="180">
        <v>0</v>
      </c>
      <c r="BV448" s="180">
        <v>0</v>
      </c>
      <c r="BW448" s="180">
        <v>0</v>
      </c>
      <c r="BX448" s="180">
        <v>0</v>
      </c>
      <c r="BY448" s="180">
        <v>0</v>
      </c>
      <c r="BZ448" s="180">
        <v>0</v>
      </c>
      <c r="CA448" s="180">
        <v>0</v>
      </c>
    </row>
    <row r="449" spans="1:79" x14ac:dyDescent="0.2">
      <c r="B449" s="185" t="s">
        <v>1294</v>
      </c>
      <c r="C449" s="185" t="s">
        <v>1295</v>
      </c>
      <c r="D449" s="186"/>
      <c r="E449" s="185" t="s">
        <v>1296</v>
      </c>
      <c r="F449" s="180">
        <v>0</v>
      </c>
      <c r="G449" s="180">
        <v>0</v>
      </c>
      <c r="H449" s="180">
        <v>0</v>
      </c>
      <c r="I449" s="181">
        <f>VLOOKUP($B449,'[2]A - Dwelling Stock'!$B$13:$AH$463,32,FALSE)</f>
        <v>0</v>
      </c>
      <c r="J449" s="182">
        <f t="shared" si="1265"/>
        <v>0</v>
      </c>
      <c r="K449" s="180">
        <v>0</v>
      </c>
      <c r="L449" s="182">
        <f>VLOOKUP($C449,'[2]A - Dwelling Stock'!$C$13:$AH$463,32,FALSE)</f>
        <v>0</v>
      </c>
      <c r="M449" s="182">
        <f t="shared" si="1250"/>
        <v>0</v>
      </c>
      <c r="N449" s="183">
        <v>0</v>
      </c>
      <c r="O449" s="181">
        <f>VLOOKUP($B449,'[2]A - Dwelling Stock'!$B$13:$AH$463,32,FALSE)</f>
        <v>0</v>
      </c>
      <c r="P449" s="182">
        <f t="shared" si="1266"/>
        <v>0</v>
      </c>
      <c r="Q449" s="180">
        <v>0</v>
      </c>
      <c r="R449" s="182">
        <f>VLOOKUP($C449,'[2]A - Dwelling Stock'!$C$13:$AH$463,32,FALSE)</f>
        <v>0</v>
      </c>
      <c r="S449" s="182">
        <f t="shared" ref="S449:S463" si="1287">R449*Q449</f>
        <v>0</v>
      </c>
      <c r="T449" s="182">
        <f t="shared" si="1267"/>
        <v>0</v>
      </c>
      <c r="U449" s="184">
        <f t="shared" si="1268"/>
        <v>0</v>
      </c>
      <c r="V449" s="183">
        <v>0</v>
      </c>
      <c r="W449" s="182">
        <v>0</v>
      </c>
      <c r="X449" s="182">
        <f t="shared" si="1269"/>
        <v>0</v>
      </c>
      <c r="Y449" s="180">
        <v>0</v>
      </c>
      <c r="Z449" s="180">
        <v>0</v>
      </c>
      <c r="AA449" s="182">
        <f t="shared" si="1270"/>
        <v>0</v>
      </c>
      <c r="AB449" s="180">
        <v>0</v>
      </c>
      <c r="AC449" s="180">
        <v>0</v>
      </c>
      <c r="AD449" s="182">
        <f t="shared" si="1271"/>
        <v>0</v>
      </c>
      <c r="AE449" s="180">
        <v>0</v>
      </c>
      <c r="AF449" s="180">
        <v>0</v>
      </c>
      <c r="AG449" s="182">
        <f t="shared" si="1272"/>
        <v>0</v>
      </c>
      <c r="AH449" s="180">
        <v>0</v>
      </c>
      <c r="AI449" s="180">
        <v>0</v>
      </c>
      <c r="AJ449" s="182">
        <f t="shared" si="1273"/>
        <v>0</v>
      </c>
      <c r="AK449" s="180">
        <v>0</v>
      </c>
      <c r="AL449" s="180">
        <v>0</v>
      </c>
      <c r="AM449" s="182">
        <f t="shared" si="1274"/>
        <v>0</v>
      </c>
      <c r="AN449" s="180">
        <v>0</v>
      </c>
      <c r="AO449" s="180">
        <v>0</v>
      </c>
      <c r="AP449" s="182">
        <f t="shared" si="1275"/>
        <v>0</v>
      </c>
      <c r="AQ449" s="180">
        <v>0</v>
      </c>
      <c r="AR449" s="180">
        <v>0</v>
      </c>
      <c r="AS449" s="182">
        <f t="shared" si="1276"/>
        <v>0</v>
      </c>
      <c r="AT449" s="180">
        <v>0</v>
      </c>
      <c r="AU449" s="180">
        <v>0</v>
      </c>
      <c r="AV449" s="182">
        <f t="shared" si="1277"/>
        <v>0</v>
      </c>
      <c r="AW449" s="180">
        <v>0</v>
      </c>
      <c r="AX449" s="180">
        <v>0</v>
      </c>
      <c r="AY449" s="182">
        <f t="shared" si="1278"/>
        <v>0</v>
      </c>
      <c r="AZ449" s="180">
        <v>0</v>
      </c>
      <c r="BA449" s="180">
        <v>0</v>
      </c>
      <c r="BB449" s="182">
        <f t="shared" si="1279"/>
        <v>0</v>
      </c>
      <c r="BC449" s="180">
        <v>0</v>
      </c>
      <c r="BD449" s="180">
        <v>0</v>
      </c>
      <c r="BE449" s="182">
        <f t="shared" si="1280"/>
        <v>0</v>
      </c>
      <c r="BF449" s="180">
        <v>0</v>
      </c>
      <c r="BG449" s="180">
        <v>0</v>
      </c>
      <c r="BH449" s="182">
        <f t="shared" si="1281"/>
        <v>0</v>
      </c>
      <c r="BI449" s="180">
        <v>0</v>
      </c>
      <c r="BJ449" s="180">
        <v>0</v>
      </c>
      <c r="BK449" s="182">
        <f t="shared" si="1282"/>
        <v>0</v>
      </c>
      <c r="BL449" s="180">
        <v>0</v>
      </c>
      <c r="BM449" s="180">
        <f t="shared" si="1283"/>
        <v>0</v>
      </c>
      <c r="BN449" s="182">
        <f t="shared" si="1284"/>
        <v>0</v>
      </c>
      <c r="BO449" s="180">
        <v>0</v>
      </c>
      <c r="BP449" s="180">
        <f t="shared" si="1285"/>
        <v>0</v>
      </c>
      <c r="BQ449" s="182">
        <f t="shared" si="1286"/>
        <v>0</v>
      </c>
      <c r="BR449" s="180">
        <v>0</v>
      </c>
      <c r="BS449" s="180">
        <v>0</v>
      </c>
      <c r="BT449" s="180">
        <v>0</v>
      </c>
      <c r="BU449" s="180">
        <v>0</v>
      </c>
      <c r="BV449" s="180">
        <v>0</v>
      </c>
      <c r="BW449" s="180">
        <v>0</v>
      </c>
      <c r="BX449" s="180">
        <v>0</v>
      </c>
      <c r="BY449" s="180">
        <v>0</v>
      </c>
      <c r="BZ449" s="180">
        <v>0</v>
      </c>
      <c r="CA449" s="180">
        <v>0</v>
      </c>
    </row>
    <row r="450" spans="1:79" x14ac:dyDescent="0.2">
      <c r="F450" s="180"/>
      <c r="G450" s="180"/>
      <c r="H450" s="180"/>
      <c r="I450" s="181"/>
      <c r="J450" s="182"/>
      <c r="K450" s="180"/>
      <c r="L450" s="182"/>
      <c r="M450" s="182">
        <f t="shared" si="1250"/>
        <v>0</v>
      </c>
      <c r="N450" s="183"/>
      <c r="O450" s="181"/>
      <c r="P450" s="182"/>
      <c r="Q450" s="180"/>
      <c r="R450" s="182"/>
      <c r="S450" s="182">
        <f t="shared" si="1287"/>
        <v>0</v>
      </c>
      <c r="T450" s="182"/>
      <c r="U450" s="182"/>
      <c r="V450" s="183"/>
      <c r="W450" s="182"/>
      <c r="X450" s="182"/>
      <c r="Y450" s="180"/>
      <c r="Z450" s="180"/>
      <c r="AA450" s="182"/>
      <c r="AB450" s="180"/>
      <c r="AC450" s="180"/>
      <c r="AD450" s="182"/>
      <c r="AE450" s="180"/>
      <c r="AF450" s="180"/>
      <c r="AG450" s="182"/>
      <c r="AH450" s="180"/>
      <c r="AI450" s="180"/>
      <c r="AJ450" s="182"/>
      <c r="AK450" s="180"/>
      <c r="AL450" s="180"/>
      <c r="AM450" s="182"/>
      <c r="AN450" s="180"/>
      <c r="AO450" s="180"/>
      <c r="AP450" s="182"/>
      <c r="AQ450" s="180"/>
      <c r="AR450" s="180"/>
      <c r="AS450" s="182"/>
      <c r="AT450" s="180"/>
      <c r="AU450" s="180"/>
      <c r="AV450" s="182"/>
      <c r="AW450" s="180"/>
      <c r="AX450" s="180"/>
      <c r="AY450" s="182"/>
      <c r="AZ450" s="180"/>
      <c r="BA450" s="180"/>
      <c r="BB450" s="182"/>
      <c r="BC450" s="180"/>
      <c r="BD450" s="180"/>
      <c r="BE450" s="182"/>
      <c r="BF450" s="180"/>
      <c r="BG450" s="180"/>
      <c r="BH450" s="182"/>
      <c r="BI450" s="180"/>
      <c r="BJ450" s="180"/>
      <c r="BK450" s="182"/>
      <c r="BL450" s="180"/>
      <c r="BM450" s="180"/>
      <c r="BN450" s="182"/>
      <c r="BO450" s="180"/>
      <c r="BP450" s="180"/>
      <c r="BQ450" s="182"/>
      <c r="BR450" s="234"/>
      <c r="BS450" s="234"/>
      <c r="BT450" s="180"/>
      <c r="BU450" s="180"/>
      <c r="BV450" s="234"/>
      <c r="BW450" s="234"/>
      <c r="BX450" s="234"/>
      <c r="BY450" s="180"/>
      <c r="BZ450" s="235"/>
      <c r="CA450" s="236"/>
    </row>
    <row r="451" spans="1:79" x14ac:dyDescent="0.2">
      <c r="B451" s="185"/>
      <c r="C451" s="185" t="s">
        <v>1297</v>
      </c>
      <c r="D451" s="186" t="s">
        <v>320</v>
      </c>
      <c r="E451" s="185"/>
      <c r="F451" s="224"/>
      <c r="G451" s="224"/>
      <c r="H451" s="224"/>
      <c r="I451" s="181"/>
      <c r="J451" s="182"/>
      <c r="K451" s="224"/>
      <c r="L451" s="182"/>
      <c r="M451" s="182">
        <f t="shared" si="1250"/>
        <v>0</v>
      </c>
      <c r="N451" s="237"/>
      <c r="O451" s="181"/>
      <c r="P451" s="182"/>
      <c r="Q451" s="224"/>
      <c r="R451" s="182"/>
      <c r="S451" s="182">
        <f t="shared" si="1287"/>
        <v>0</v>
      </c>
      <c r="T451" s="182"/>
      <c r="U451" s="182"/>
      <c r="V451" s="237"/>
      <c r="W451" s="182"/>
      <c r="X451" s="182"/>
      <c r="Y451" s="224"/>
      <c r="Z451" s="224"/>
      <c r="AA451" s="182"/>
      <c r="AB451" s="224"/>
      <c r="AC451" s="224"/>
      <c r="AD451" s="182"/>
      <c r="AE451" s="224"/>
      <c r="AF451" s="224"/>
      <c r="AG451" s="182"/>
      <c r="AH451" s="224"/>
      <c r="AI451" s="224"/>
      <c r="AJ451" s="182"/>
      <c r="AK451" s="224"/>
      <c r="AL451" s="224"/>
      <c r="AM451" s="182"/>
      <c r="AN451" s="224"/>
      <c r="AO451" s="224"/>
      <c r="AP451" s="182"/>
      <c r="AQ451" s="224"/>
      <c r="AR451" s="224"/>
      <c r="AS451" s="182"/>
      <c r="AT451" s="224"/>
      <c r="AU451" s="224"/>
      <c r="AV451" s="182"/>
      <c r="AW451" s="224"/>
      <c r="AX451" s="224"/>
      <c r="AY451" s="182"/>
      <c r="AZ451" s="224"/>
      <c r="BA451" s="224"/>
      <c r="BB451" s="182"/>
      <c r="BC451" s="224"/>
      <c r="BD451" s="224"/>
      <c r="BE451" s="182"/>
      <c r="BF451" s="224"/>
      <c r="BG451" s="224"/>
      <c r="BH451" s="182"/>
      <c r="BI451" s="224"/>
      <c r="BJ451" s="224"/>
      <c r="BK451" s="182"/>
      <c r="BL451" s="224"/>
      <c r="BM451" s="224"/>
      <c r="BN451" s="182"/>
      <c r="BO451" s="224"/>
      <c r="BP451" s="224"/>
      <c r="BQ451" s="182"/>
      <c r="BR451" s="238"/>
      <c r="BS451" s="238"/>
      <c r="BT451" s="224"/>
      <c r="BU451" s="224"/>
      <c r="BV451" s="238"/>
      <c r="BW451" s="238"/>
      <c r="BX451" s="238"/>
      <c r="BY451" s="224"/>
      <c r="BZ451" s="239"/>
      <c r="CA451" s="240"/>
    </row>
    <row r="452" spans="1:79" x14ac:dyDescent="0.2">
      <c r="B452" s="185" t="s">
        <v>1298</v>
      </c>
      <c r="C452" s="185" t="s">
        <v>1299</v>
      </c>
      <c r="D452" s="186"/>
      <c r="E452" s="185" t="s">
        <v>1300</v>
      </c>
      <c r="F452" s="224"/>
      <c r="G452" s="224"/>
      <c r="H452" s="224"/>
      <c r="I452" s="181"/>
      <c r="J452" s="182"/>
      <c r="K452" s="224"/>
      <c r="L452" s="182"/>
      <c r="M452" s="182">
        <f t="shared" si="1250"/>
        <v>0</v>
      </c>
      <c r="N452" s="237"/>
      <c r="O452" s="181"/>
      <c r="P452" s="182"/>
      <c r="Q452" s="224"/>
      <c r="R452" s="182"/>
      <c r="S452" s="182">
        <f t="shared" si="1287"/>
        <v>0</v>
      </c>
      <c r="T452" s="182"/>
      <c r="U452" s="182"/>
      <c r="V452" s="237"/>
      <c r="W452" s="182"/>
      <c r="X452" s="182"/>
      <c r="Y452" s="224"/>
      <c r="Z452" s="224"/>
      <c r="AA452" s="182"/>
      <c r="AB452" s="224"/>
      <c r="AC452" s="224"/>
      <c r="AD452" s="182"/>
      <c r="AE452" s="224"/>
      <c r="AF452" s="224"/>
      <c r="AG452" s="182"/>
      <c r="AH452" s="224"/>
      <c r="AI452" s="224"/>
      <c r="AJ452" s="182"/>
      <c r="AK452" s="224"/>
      <c r="AL452" s="224"/>
      <c r="AM452" s="182"/>
      <c r="AN452" s="224"/>
      <c r="AO452" s="224"/>
      <c r="AP452" s="182"/>
      <c r="AQ452" s="224"/>
      <c r="AR452" s="224"/>
      <c r="AS452" s="182"/>
      <c r="AT452" s="224"/>
      <c r="AU452" s="224"/>
      <c r="AV452" s="182"/>
      <c r="AW452" s="224"/>
      <c r="AX452" s="224"/>
      <c r="AY452" s="182"/>
      <c r="AZ452" s="224"/>
      <c r="BA452" s="224"/>
      <c r="BB452" s="182"/>
      <c r="BC452" s="224"/>
      <c r="BD452" s="224"/>
      <c r="BE452" s="182"/>
      <c r="BF452" s="224"/>
      <c r="BG452" s="224"/>
      <c r="BH452" s="182"/>
      <c r="BI452" s="224"/>
      <c r="BJ452" s="224"/>
      <c r="BK452" s="182"/>
      <c r="BL452" s="224"/>
      <c r="BM452" s="224"/>
      <c r="BN452" s="182"/>
      <c r="BO452" s="224"/>
      <c r="BP452" s="224"/>
      <c r="BQ452" s="182"/>
      <c r="BR452" s="238"/>
      <c r="BS452" s="238"/>
      <c r="BT452" s="224"/>
      <c r="BU452" s="224"/>
      <c r="BV452" s="238"/>
      <c r="BW452" s="238"/>
      <c r="BX452" s="238"/>
      <c r="BY452" s="224"/>
      <c r="BZ452" s="239"/>
      <c r="CA452" s="240"/>
    </row>
    <row r="453" spans="1:79" x14ac:dyDescent="0.2">
      <c r="B453" s="185" t="s">
        <v>1301</v>
      </c>
      <c r="C453" s="185" t="s">
        <v>1302</v>
      </c>
      <c r="D453" s="186"/>
      <c r="E453" s="185" t="s">
        <v>1303</v>
      </c>
      <c r="F453" s="224"/>
      <c r="G453" s="224"/>
      <c r="H453" s="224"/>
      <c r="I453" s="181"/>
      <c r="J453" s="182"/>
      <c r="K453" s="224"/>
      <c r="L453" s="182"/>
      <c r="M453" s="182">
        <f t="shared" si="1250"/>
        <v>0</v>
      </c>
      <c r="N453" s="237"/>
      <c r="O453" s="181"/>
      <c r="P453" s="182"/>
      <c r="Q453" s="224"/>
      <c r="R453" s="182"/>
      <c r="S453" s="182">
        <f t="shared" si="1287"/>
        <v>0</v>
      </c>
      <c r="T453" s="182"/>
      <c r="U453" s="182"/>
      <c r="V453" s="237"/>
      <c r="W453" s="182"/>
      <c r="X453" s="182"/>
      <c r="Y453" s="224"/>
      <c r="Z453" s="224"/>
      <c r="AA453" s="182"/>
      <c r="AB453" s="224"/>
      <c r="AC453" s="224"/>
      <c r="AD453" s="182"/>
      <c r="AE453" s="224"/>
      <c r="AF453" s="224"/>
      <c r="AG453" s="182"/>
      <c r="AH453" s="224"/>
      <c r="AI453" s="224"/>
      <c r="AJ453" s="182"/>
      <c r="AK453" s="224"/>
      <c r="AL453" s="224"/>
      <c r="AM453" s="182"/>
      <c r="AN453" s="224"/>
      <c r="AO453" s="224"/>
      <c r="AP453" s="182"/>
      <c r="AQ453" s="224"/>
      <c r="AR453" s="224"/>
      <c r="AS453" s="182"/>
      <c r="AT453" s="224"/>
      <c r="AU453" s="224"/>
      <c r="AV453" s="182"/>
      <c r="AW453" s="224"/>
      <c r="AX453" s="224"/>
      <c r="AY453" s="182"/>
      <c r="AZ453" s="224"/>
      <c r="BA453" s="224"/>
      <c r="BB453" s="182"/>
      <c r="BC453" s="224"/>
      <c r="BD453" s="224"/>
      <c r="BE453" s="182"/>
      <c r="BF453" s="224"/>
      <c r="BG453" s="224"/>
      <c r="BH453" s="182"/>
      <c r="BI453" s="224"/>
      <c r="BJ453" s="224"/>
      <c r="BK453" s="182"/>
      <c r="BL453" s="224"/>
      <c r="BM453" s="224"/>
      <c r="BN453" s="182"/>
      <c r="BO453" s="224"/>
      <c r="BP453" s="224"/>
      <c r="BQ453" s="182"/>
      <c r="BR453" s="238"/>
      <c r="BS453" s="238"/>
      <c r="BT453" s="224"/>
      <c r="BU453" s="224"/>
      <c r="BV453" s="238"/>
      <c r="BW453" s="238"/>
      <c r="BX453" s="238"/>
      <c r="BY453" s="224"/>
      <c r="BZ453" s="239"/>
      <c r="CA453" s="240"/>
    </row>
    <row r="454" spans="1:79" x14ac:dyDescent="0.2">
      <c r="B454" s="185" t="s">
        <v>1304</v>
      </c>
      <c r="C454" s="185" t="s">
        <v>1305</v>
      </c>
      <c r="D454" s="186"/>
      <c r="E454" s="185" t="s">
        <v>1306</v>
      </c>
      <c r="F454" s="224"/>
      <c r="G454" s="224"/>
      <c r="H454" s="224"/>
      <c r="I454" s="181"/>
      <c r="J454" s="182"/>
      <c r="K454" s="224"/>
      <c r="L454" s="182"/>
      <c r="M454" s="182">
        <f t="shared" si="1250"/>
        <v>0</v>
      </c>
      <c r="N454" s="237"/>
      <c r="O454" s="181"/>
      <c r="P454" s="182"/>
      <c r="Q454" s="224"/>
      <c r="R454" s="182"/>
      <c r="S454" s="182">
        <f t="shared" si="1287"/>
        <v>0</v>
      </c>
      <c r="T454" s="182"/>
      <c r="U454" s="182"/>
      <c r="V454" s="237"/>
      <c r="W454" s="182"/>
      <c r="X454" s="182"/>
      <c r="Y454" s="224"/>
      <c r="Z454" s="224"/>
      <c r="AA454" s="182"/>
      <c r="AB454" s="224"/>
      <c r="AC454" s="224"/>
      <c r="AD454" s="182"/>
      <c r="AE454" s="224"/>
      <c r="AF454" s="224"/>
      <c r="AG454" s="182"/>
      <c r="AH454" s="224"/>
      <c r="AI454" s="224"/>
      <c r="AJ454" s="182"/>
      <c r="AK454" s="224"/>
      <c r="AL454" s="224"/>
      <c r="AM454" s="182"/>
      <c r="AN454" s="224"/>
      <c r="AO454" s="224"/>
      <c r="AP454" s="182"/>
      <c r="AQ454" s="224"/>
      <c r="AR454" s="224"/>
      <c r="AS454" s="182"/>
      <c r="AT454" s="224"/>
      <c r="AU454" s="224"/>
      <c r="AV454" s="182"/>
      <c r="AW454" s="224"/>
      <c r="AX454" s="224"/>
      <c r="AY454" s="182"/>
      <c r="AZ454" s="224"/>
      <c r="BA454" s="224"/>
      <c r="BB454" s="182"/>
      <c r="BC454" s="224"/>
      <c r="BD454" s="224"/>
      <c r="BE454" s="182"/>
      <c r="BF454" s="224"/>
      <c r="BG454" s="224"/>
      <c r="BH454" s="182"/>
      <c r="BI454" s="224"/>
      <c r="BJ454" s="224"/>
      <c r="BK454" s="182"/>
      <c r="BL454" s="224"/>
      <c r="BM454" s="224"/>
      <c r="BN454" s="182"/>
      <c r="BO454" s="224"/>
      <c r="BP454" s="224"/>
      <c r="BQ454" s="182"/>
      <c r="BR454" s="238"/>
      <c r="BS454" s="238"/>
      <c r="BT454" s="224"/>
      <c r="BU454" s="224"/>
      <c r="BV454" s="238"/>
      <c r="BW454" s="238"/>
      <c r="BX454" s="238"/>
      <c r="BY454" s="224"/>
      <c r="BZ454" s="239"/>
      <c r="CA454" s="240"/>
    </row>
    <row r="455" spans="1:79" x14ac:dyDescent="0.2">
      <c r="B455" s="185" t="s">
        <v>1307</v>
      </c>
      <c r="C455" s="185" t="s">
        <v>1308</v>
      </c>
      <c r="D455" s="186"/>
      <c r="E455" s="185" t="s">
        <v>1309</v>
      </c>
      <c r="F455" s="224"/>
      <c r="G455" s="224"/>
      <c r="H455" s="224"/>
      <c r="I455" s="181"/>
      <c r="J455" s="182"/>
      <c r="K455" s="224"/>
      <c r="L455" s="182"/>
      <c r="M455" s="182">
        <f t="shared" si="1250"/>
        <v>0</v>
      </c>
      <c r="N455" s="237"/>
      <c r="O455" s="181"/>
      <c r="P455" s="182"/>
      <c r="Q455" s="224"/>
      <c r="R455" s="182"/>
      <c r="S455" s="182">
        <f t="shared" si="1287"/>
        <v>0</v>
      </c>
      <c r="T455" s="182"/>
      <c r="U455" s="182"/>
      <c r="V455" s="237"/>
      <c r="W455" s="182"/>
      <c r="X455" s="182"/>
      <c r="Y455" s="224"/>
      <c r="Z455" s="224"/>
      <c r="AA455" s="182"/>
      <c r="AB455" s="224"/>
      <c r="AC455" s="224"/>
      <c r="AD455" s="182"/>
      <c r="AE455" s="224"/>
      <c r="AF455" s="224"/>
      <c r="AG455" s="182"/>
      <c r="AH455" s="224"/>
      <c r="AI455" s="224"/>
      <c r="AJ455" s="182"/>
      <c r="AK455" s="224"/>
      <c r="AL455" s="224"/>
      <c r="AM455" s="182"/>
      <c r="AN455" s="224"/>
      <c r="AO455" s="224"/>
      <c r="AP455" s="182"/>
      <c r="AQ455" s="224"/>
      <c r="AR455" s="224"/>
      <c r="AS455" s="182"/>
      <c r="AT455" s="224"/>
      <c r="AU455" s="224"/>
      <c r="AV455" s="182"/>
      <c r="AW455" s="224"/>
      <c r="AX455" s="224"/>
      <c r="AY455" s="182"/>
      <c r="AZ455" s="224"/>
      <c r="BA455" s="224"/>
      <c r="BB455" s="182"/>
      <c r="BC455" s="224"/>
      <c r="BD455" s="224"/>
      <c r="BE455" s="182"/>
      <c r="BF455" s="224"/>
      <c r="BG455" s="224"/>
      <c r="BH455" s="182"/>
      <c r="BI455" s="224"/>
      <c r="BJ455" s="224"/>
      <c r="BK455" s="182"/>
      <c r="BL455" s="224"/>
      <c r="BM455" s="224"/>
      <c r="BN455" s="182"/>
      <c r="BO455" s="224"/>
      <c r="BP455" s="224"/>
      <c r="BQ455" s="182"/>
      <c r="BR455" s="238"/>
      <c r="BS455" s="238"/>
      <c r="BT455" s="224"/>
      <c r="BU455" s="224"/>
      <c r="BV455" s="238"/>
      <c r="BW455" s="238"/>
      <c r="BX455" s="238"/>
      <c r="BY455" s="224"/>
      <c r="BZ455" s="239"/>
      <c r="CA455" s="240"/>
    </row>
    <row r="456" spans="1:79" x14ac:dyDescent="0.2">
      <c r="F456" s="180"/>
      <c r="G456" s="180"/>
      <c r="H456" s="180"/>
      <c r="I456" s="181"/>
      <c r="J456" s="182"/>
      <c r="K456" s="180"/>
      <c r="L456" s="182"/>
      <c r="M456" s="182">
        <f t="shared" si="1250"/>
        <v>0</v>
      </c>
      <c r="N456" s="183"/>
      <c r="O456" s="181"/>
      <c r="P456" s="182"/>
      <c r="Q456" s="180"/>
      <c r="R456" s="182"/>
      <c r="S456" s="182">
        <f t="shared" si="1287"/>
        <v>0</v>
      </c>
      <c r="T456" s="182"/>
      <c r="U456" s="182"/>
      <c r="V456" s="183"/>
      <c r="W456" s="182"/>
      <c r="X456" s="182"/>
      <c r="Y456" s="180"/>
      <c r="Z456" s="180"/>
      <c r="AA456" s="182"/>
      <c r="AB456" s="180"/>
      <c r="AC456" s="180"/>
      <c r="AD456" s="182"/>
      <c r="AE456" s="180"/>
      <c r="AF456" s="180"/>
      <c r="AG456" s="182"/>
      <c r="AH456" s="180"/>
      <c r="AI456" s="180"/>
      <c r="AJ456" s="182"/>
      <c r="AK456" s="180"/>
      <c r="AL456" s="180"/>
      <c r="AM456" s="182"/>
      <c r="AN456" s="180"/>
      <c r="AO456" s="180"/>
      <c r="AP456" s="182"/>
      <c r="AQ456" s="180"/>
      <c r="AR456" s="180"/>
      <c r="AS456" s="182"/>
      <c r="AT456" s="180"/>
      <c r="AU456" s="180"/>
      <c r="AV456" s="182"/>
      <c r="AW456" s="180"/>
      <c r="AX456" s="180"/>
      <c r="AY456" s="182"/>
      <c r="AZ456" s="180"/>
      <c r="BA456" s="180"/>
      <c r="BB456" s="182"/>
      <c r="BC456" s="180"/>
      <c r="BD456" s="180"/>
      <c r="BE456" s="182"/>
      <c r="BF456" s="180"/>
      <c r="BG456" s="180"/>
      <c r="BH456" s="182"/>
      <c r="BI456" s="180"/>
      <c r="BJ456" s="180"/>
      <c r="BK456" s="182"/>
      <c r="BL456" s="180"/>
      <c r="BM456" s="180"/>
      <c r="BN456" s="182"/>
      <c r="BO456" s="180"/>
      <c r="BP456" s="180"/>
      <c r="BQ456" s="182"/>
      <c r="BR456" s="234"/>
      <c r="BS456" s="234"/>
      <c r="BT456" s="180"/>
      <c r="BU456" s="180"/>
      <c r="BV456" s="234"/>
      <c r="BW456" s="234"/>
      <c r="BX456" s="234"/>
      <c r="BY456" s="180"/>
      <c r="BZ456" s="235"/>
      <c r="CA456" s="236"/>
    </row>
    <row r="457" spans="1:79" s="203" customFormat="1" x14ac:dyDescent="0.2">
      <c r="B457" s="204"/>
      <c r="C457" s="204" t="s">
        <v>1310</v>
      </c>
      <c r="D457" s="205" t="s">
        <v>1311</v>
      </c>
      <c r="E457" s="204"/>
      <c r="F457" s="206" t="e">
        <v>#N/A</v>
      </c>
      <c r="G457" s="206" t="e">
        <v>#N/A</v>
      </c>
      <c r="H457" s="206" t="e">
        <v>#N/A</v>
      </c>
      <c r="I457" s="207">
        <f>VLOOKUP($C457,'[2]A - Dwelling Stock'!$C$13:$AH$463,31,FALSE)</f>
        <v>5880</v>
      </c>
      <c r="J457" s="208">
        <f>SUM(J458:J463)/I457</f>
        <v>86.751809523809527</v>
      </c>
      <c r="K457" s="206" t="e">
        <v>#N/A</v>
      </c>
      <c r="L457" s="195">
        <f>VLOOKUP($C457,'[2]A - Dwelling Stock'!$C$13:$AH$463,32,FALSE)</f>
        <v>5</v>
      </c>
      <c r="M457" s="208">
        <f>SUM(M458:M463)/L457</f>
        <v>118.55999999999999</v>
      </c>
      <c r="N457" s="209" t="e">
        <v>#N/A</v>
      </c>
      <c r="O457" s="207">
        <f>VLOOKUP($C457,'[2]A - Dwelling Stock'!$C$13:$AH$463,31,FALSE)</f>
        <v>5880</v>
      </c>
      <c r="P457" s="208">
        <f>SUM(P458:P463)/O457</f>
        <v>80.080897959183673</v>
      </c>
      <c r="Q457" s="206" t="e">
        <v>#N/A</v>
      </c>
      <c r="R457" s="195">
        <f>VLOOKUP($C457,'[2]A - Dwelling Stock'!$C$13:$AH$463,32,FALSE)</f>
        <v>5</v>
      </c>
      <c r="S457" s="208">
        <f>SUM(S458:S463)/R457</f>
        <v>109.44000000000001</v>
      </c>
      <c r="T457" s="208"/>
      <c r="U457" s="208">
        <f>+SUM(T458:T463)/(O457+R457)</f>
        <v>80.105841971112994</v>
      </c>
      <c r="V457" s="209" t="e">
        <v>#N/A</v>
      </c>
      <c r="W457" s="210">
        <f t="shared" ref="W457" si="1288">SUM(W458:W463)</f>
        <v>283</v>
      </c>
      <c r="X457" s="208">
        <f>SUM(X458:X463)/W457</f>
        <v>61.695265017667836</v>
      </c>
      <c r="Y457" s="206" t="e">
        <v>#N/A</v>
      </c>
      <c r="Z457" s="211">
        <f t="shared" ref="Z457" si="1289">SUM(Z458:Z463)</f>
        <v>0</v>
      </c>
      <c r="AA457" s="208">
        <v>0</v>
      </c>
      <c r="AB457" s="206" t="e">
        <v>#N/A</v>
      </c>
      <c r="AC457" s="211">
        <f t="shared" ref="AC457" si="1290">SUM(AC458:AC463)</f>
        <v>1946</v>
      </c>
      <c r="AD457" s="208">
        <f>SUM(AD458:AD463)/AC457</f>
        <v>72.48</v>
      </c>
      <c r="AE457" s="206" t="e">
        <v>#N/A</v>
      </c>
      <c r="AF457" s="211">
        <f t="shared" ref="AF457" si="1291">SUM(AF458:AF463)</f>
        <v>0</v>
      </c>
      <c r="AG457" s="208">
        <v>0</v>
      </c>
      <c r="AH457" s="206" t="e">
        <v>#N/A</v>
      </c>
      <c r="AI457" s="211">
        <f t="shared" ref="AI457" si="1292">SUM(AI458:AI463)</f>
        <v>1480</v>
      </c>
      <c r="AJ457" s="208">
        <f>SUM(AJ458:AJ463)/AI457</f>
        <v>80.405635135135128</v>
      </c>
      <c r="AK457" s="206" t="e">
        <v>#N/A</v>
      </c>
      <c r="AL457" s="211">
        <f t="shared" ref="AL457" si="1293">SUM(AL458:AL463)</f>
        <v>0</v>
      </c>
      <c r="AM457" s="208">
        <v>0</v>
      </c>
      <c r="AN457" s="206" t="e">
        <v>#N/A</v>
      </c>
      <c r="AO457" s="211">
        <f t="shared" ref="AO457" si="1294">SUM(AO458:AO463)</f>
        <v>2000</v>
      </c>
      <c r="AP457" s="208">
        <f>SUM(AP458:AP463)/AO457</f>
        <v>88.5</v>
      </c>
      <c r="AQ457" s="206" t="e">
        <v>#N/A</v>
      </c>
      <c r="AR457" s="211">
        <f t="shared" ref="AR457" si="1295">SUM(AR458:AR463)</f>
        <v>4</v>
      </c>
      <c r="AS457" s="208">
        <f>SUM(AS458:AS463)/AR457</f>
        <v>108.5</v>
      </c>
      <c r="AT457" s="206" t="e">
        <v>#N/A</v>
      </c>
      <c r="AU457" s="211">
        <f t="shared" ref="AU457" si="1296">SUM(AU458:AU463)</f>
        <v>151</v>
      </c>
      <c r="AV457" s="208">
        <f>SUM(AV458:AV463)/AU457</f>
        <v>94.4</v>
      </c>
      <c r="AW457" s="206" t="e">
        <v>#N/A</v>
      </c>
      <c r="AX457" s="211">
        <f t="shared" ref="AX457" si="1297">SUM(AX458:AX463)</f>
        <v>1</v>
      </c>
      <c r="AY457" s="208">
        <f>SUM(AY458:AY463)/AX457</f>
        <v>113.22</v>
      </c>
      <c r="AZ457" s="206" t="e">
        <v>#N/A</v>
      </c>
      <c r="BA457" s="211">
        <f t="shared" ref="BA457" si="1298">SUM(BA458:BA463)</f>
        <v>17</v>
      </c>
      <c r="BB457" s="208">
        <f>SUM(BB458:BB463)/BA457</f>
        <v>101.24</v>
      </c>
      <c r="BC457" s="206" t="e">
        <v>#N/A</v>
      </c>
      <c r="BD457" s="211">
        <f t="shared" ref="BD457" si="1299">SUM(BD458:BD463)</f>
        <v>0</v>
      </c>
      <c r="BE457" s="208">
        <v>0</v>
      </c>
      <c r="BF457" s="206" t="e">
        <v>#N/A</v>
      </c>
      <c r="BG457" s="211">
        <f t="shared" ref="BG457" si="1300">SUM(BG458:BG463)</f>
        <v>3</v>
      </c>
      <c r="BH457" s="208">
        <f>SUM(BH458:BH463)/BG457</f>
        <v>126.92</v>
      </c>
      <c r="BI457" s="206" t="e">
        <v>#N/A</v>
      </c>
      <c r="BJ457" s="211">
        <f t="shared" ref="BJ457" si="1301">SUM(BJ458:BJ463)</f>
        <v>0</v>
      </c>
      <c r="BK457" s="208">
        <v>0</v>
      </c>
      <c r="BL457" s="206" t="e">
        <v>#N/A</v>
      </c>
      <c r="BM457" s="206">
        <f>SUM(BM458:BM463)</f>
        <v>5880</v>
      </c>
      <c r="BN457" s="208">
        <f>SUM(BN458:BN463)/BM457</f>
        <v>80.080897959183673</v>
      </c>
      <c r="BO457" s="206" t="e">
        <v>#N/A</v>
      </c>
      <c r="BP457" s="206">
        <f>SUM(BP458:BP463)</f>
        <v>5</v>
      </c>
      <c r="BQ457" s="208">
        <f>SUM(BQ458:BQ463)/BP457</f>
        <v>109.44000000000001</v>
      </c>
      <c r="BR457" s="206" t="e">
        <v>#N/A</v>
      </c>
      <c r="BS457" s="206" t="e">
        <v>#N/A</v>
      </c>
      <c r="BT457" s="206" t="e">
        <v>#N/A</v>
      </c>
      <c r="BU457" s="206" t="e">
        <v>#N/A</v>
      </c>
      <c r="BV457" s="206" t="e">
        <v>#N/A</v>
      </c>
      <c r="BW457" s="206" t="e">
        <v>#N/A</v>
      </c>
      <c r="BX457" s="206" t="e">
        <v>#N/A</v>
      </c>
      <c r="BY457" s="206" t="e">
        <v>#N/A</v>
      </c>
      <c r="BZ457" s="206" t="e">
        <v>#N/A</v>
      </c>
      <c r="CA457" s="206" t="e">
        <v>#N/A</v>
      </c>
    </row>
    <row r="458" spans="1:79" x14ac:dyDescent="0.2">
      <c r="B458" s="185" t="s">
        <v>1312</v>
      </c>
      <c r="C458" s="185" t="s">
        <v>1313</v>
      </c>
      <c r="D458" s="186"/>
      <c r="E458" s="185" t="s">
        <v>1314</v>
      </c>
      <c r="F458" s="180">
        <v>0</v>
      </c>
      <c r="G458" s="180">
        <v>0</v>
      </c>
      <c r="H458" s="180">
        <v>0</v>
      </c>
      <c r="I458" s="181">
        <f>VLOOKUP($B458,'[2]A - Dwelling Stock'!$B$13:$AH$463,32,FALSE)</f>
        <v>0</v>
      </c>
      <c r="J458" s="182">
        <f t="shared" ref="J458:J463" si="1302">I458*H458</f>
        <v>0</v>
      </c>
      <c r="K458" s="180">
        <v>0</v>
      </c>
      <c r="L458" s="182">
        <f>VLOOKUP($C458,'[2]A - Dwelling Stock'!$C$13:$AH$463,32,FALSE)</f>
        <v>0</v>
      </c>
      <c r="M458" s="182">
        <f t="shared" si="1250"/>
        <v>0</v>
      </c>
      <c r="N458" s="183">
        <v>0</v>
      </c>
      <c r="O458" s="181">
        <f>VLOOKUP($B458,'[2]A - Dwelling Stock'!$B$13:$AH$463,32,FALSE)</f>
        <v>0</v>
      </c>
      <c r="P458" s="182">
        <f t="shared" ref="P458:P463" si="1303">O458*N458</f>
        <v>0</v>
      </c>
      <c r="Q458" s="180">
        <v>0</v>
      </c>
      <c r="R458" s="182">
        <f>VLOOKUP($C458,'[2]A - Dwelling Stock'!$C$13:$AH$463,32,FALSE)</f>
        <v>0</v>
      </c>
      <c r="S458" s="182">
        <f t="shared" si="1287"/>
        <v>0</v>
      </c>
      <c r="T458" s="182">
        <f t="shared" ref="T458:T463" si="1304">IF(O458=0,0,(P458+S458))</f>
        <v>0</v>
      </c>
      <c r="U458" s="184">
        <f t="shared" ref="U458:U463" si="1305">IF(O458=0,0,T458/(O458+R458))</f>
        <v>0</v>
      </c>
      <c r="V458" s="183">
        <v>0</v>
      </c>
      <c r="W458" s="182">
        <v>0</v>
      </c>
      <c r="X458" s="182">
        <f t="shared" ref="X458:X463" si="1306">W458*V458</f>
        <v>0</v>
      </c>
      <c r="Y458" s="180">
        <v>0</v>
      </c>
      <c r="Z458" s="180">
        <v>0</v>
      </c>
      <c r="AA458" s="182">
        <f t="shared" ref="AA458:AA463" si="1307">Z458*Y458</f>
        <v>0</v>
      </c>
      <c r="AB458" s="180">
        <v>0</v>
      </c>
      <c r="AC458" s="180">
        <v>0</v>
      </c>
      <c r="AD458" s="182">
        <f t="shared" ref="AD458:AD463" si="1308">AC458*AB458</f>
        <v>0</v>
      </c>
      <c r="AE458" s="180">
        <v>0</v>
      </c>
      <c r="AF458" s="180">
        <v>0</v>
      </c>
      <c r="AG458" s="182">
        <f t="shared" ref="AG458:AG463" si="1309">AF458*AE458</f>
        <v>0</v>
      </c>
      <c r="AH458" s="180">
        <v>0</v>
      </c>
      <c r="AI458" s="180">
        <v>0</v>
      </c>
      <c r="AJ458" s="182">
        <f t="shared" ref="AJ458:AJ463" si="1310">AI458*AH458</f>
        <v>0</v>
      </c>
      <c r="AK458" s="180">
        <v>0</v>
      </c>
      <c r="AL458" s="180">
        <v>0</v>
      </c>
      <c r="AM458" s="182">
        <f t="shared" ref="AM458:AM463" si="1311">AL458*AK458</f>
        <v>0</v>
      </c>
      <c r="AN458" s="180">
        <v>0</v>
      </c>
      <c r="AO458" s="180">
        <v>0</v>
      </c>
      <c r="AP458" s="182">
        <f t="shared" ref="AP458:AP463" si="1312">AO458*AN458</f>
        <v>0</v>
      </c>
      <c r="AQ458" s="180">
        <v>0</v>
      </c>
      <c r="AR458" s="180">
        <v>0</v>
      </c>
      <c r="AS458" s="182">
        <f t="shared" ref="AS458:AS463" si="1313">AR458*AQ458</f>
        <v>0</v>
      </c>
      <c r="AT458" s="180">
        <v>0</v>
      </c>
      <c r="AU458" s="180">
        <v>0</v>
      </c>
      <c r="AV458" s="182">
        <f t="shared" ref="AV458:AV463" si="1314">AU458*AT458</f>
        <v>0</v>
      </c>
      <c r="AW458" s="180">
        <v>0</v>
      </c>
      <c r="AX458" s="180">
        <v>0</v>
      </c>
      <c r="AY458" s="182">
        <f t="shared" ref="AY458:AY463" si="1315">AX458*AW458</f>
        <v>0</v>
      </c>
      <c r="AZ458" s="180">
        <v>0</v>
      </c>
      <c r="BA458" s="180">
        <v>0</v>
      </c>
      <c r="BB458" s="182">
        <f t="shared" ref="BB458:BB463" si="1316">BA458*AZ458</f>
        <v>0</v>
      </c>
      <c r="BC458" s="180">
        <v>0</v>
      </c>
      <c r="BD458" s="180">
        <v>0</v>
      </c>
      <c r="BE458" s="182">
        <f t="shared" ref="BE458:BE463" si="1317">BD458*BC458</f>
        <v>0</v>
      </c>
      <c r="BF458" s="180">
        <v>0</v>
      </c>
      <c r="BG458" s="180">
        <v>0</v>
      </c>
      <c r="BH458" s="182">
        <f t="shared" ref="BH458:BH463" si="1318">BG458*BF458</f>
        <v>0</v>
      </c>
      <c r="BI458" s="180">
        <v>0</v>
      </c>
      <c r="BJ458" s="180">
        <v>0</v>
      </c>
      <c r="BK458" s="182">
        <f t="shared" ref="BK458:BK463" si="1319">BJ458*BI458</f>
        <v>0</v>
      </c>
      <c r="BL458" s="180">
        <v>0</v>
      </c>
      <c r="BM458" s="180">
        <f t="shared" ref="BM458:BM463" si="1320">SUM(W458,AC458,AI458,AO458,AU458,BA458,BG458)</f>
        <v>0</v>
      </c>
      <c r="BN458" s="182">
        <f t="shared" ref="BN458:BN463" si="1321">BM458*BL458</f>
        <v>0</v>
      </c>
      <c r="BO458" s="180">
        <v>0</v>
      </c>
      <c r="BP458" s="180">
        <f t="shared" ref="BP458:BP463" si="1322">SUM(Z458,AF458,AL458,AR458,AX458,BD458,BJ458)</f>
        <v>0</v>
      </c>
      <c r="BQ458" s="182">
        <f t="shared" ref="BQ458:BQ463" si="1323">BP458*BO458</f>
        <v>0</v>
      </c>
      <c r="BR458" s="180">
        <v>0</v>
      </c>
      <c r="BS458" s="180">
        <v>0</v>
      </c>
      <c r="BT458" s="180">
        <v>0</v>
      </c>
      <c r="BU458" s="180">
        <v>0</v>
      </c>
      <c r="BV458" s="180">
        <v>0</v>
      </c>
      <c r="BW458" s="180">
        <v>0</v>
      </c>
      <c r="BX458" s="180">
        <v>0</v>
      </c>
      <c r="BY458" s="180">
        <v>0</v>
      </c>
      <c r="BZ458" s="180">
        <v>0</v>
      </c>
      <c r="CA458" s="180">
        <v>0</v>
      </c>
    </row>
    <row r="459" spans="1:79" x14ac:dyDescent="0.2">
      <c r="B459" s="185" t="s">
        <v>1315</v>
      </c>
      <c r="C459" s="185" t="s">
        <v>1316</v>
      </c>
      <c r="D459" s="186"/>
      <c r="E459" s="185" t="s">
        <v>1317</v>
      </c>
      <c r="F459" s="180">
        <v>0</v>
      </c>
      <c r="G459" s="180">
        <v>0</v>
      </c>
      <c r="H459" s="180">
        <v>0</v>
      </c>
      <c r="I459" s="181">
        <f>VLOOKUP($B459,'[2]A - Dwelling Stock'!$B$13:$AH$463,32,FALSE)</f>
        <v>0</v>
      </c>
      <c r="J459" s="182">
        <f t="shared" si="1302"/>
        <v>0</v>
      </c>
      <c r="K459" s="180">
        <v>0</v>
      </c>
      <c r="L459" s="182">
        <f>VLOOKUP($C459,'[2]A - Dwelling Stock'!$C$13:$AH$463,32,FALSE)</f>
        <v>0</v>
      </c>
      <c r="M459" s="182">
        <f t="shared" si="1250"/>
        <v>0</v>
      </c>
      <c r="N459" s="183">
        <v>0</v>
      </c>
      <c r="O459" s="181">
        <f>VLOOKUP($B459,'[2]A - Dwelling Stock'!$B$13:$AH$463,32,FALSE)</f>
        <v>0</v>
      </c>
      <c r="P459" s="182">
        <f t="shared" si="1303"/>
        <v>0</v>
      </c>
      <c r="Q459" s="180">
        <v>0</v>
      </c>
      <c r="R459" s="182">
        <f>VLOOKUP($C459,'[2]A - Dwelling Stock'!$C$13:$AH$463,32,FALSE)</f>
        <v>0</v>
      </c>
      <c r="S459" s="182">
        <f t="shared" si="1287"/>
        <v>0</v>
      </c>
      <c r="T459" s="182">
        <f t="shared" si="1304"/>
        <v>0</v>
      </c>
      <c r="U459" s="184">
        <f t="shared" si="1305"/>
        <v>0</v>
      </c>
      <c r="V459" s="183">
        <v>0</v>
      </c>
      <c r="W459" s="182">
        <v>0</v>
      </c>
      <c r="X459" s="182">
        <f t="shared" si="1306"/>
        <v>0</v>
      </c>
      <c r="Y459" s="180">
        <v>0</v>
      </c>
      <c r="Z459" s="180">
        <v>0</v>
      </c>
      <c r="AA459" s="182">
        <f t="shared" si="1307"/>
        <v>0</v>
      </c>
      <c r="AB459" s="180">
        <v>0</v>
      </c>
      <c r="AC459" s="180">
        <v>0</v>
      </c>
      <c r="AD459" s="182">
        <f t="shared" si="1308"/>
        <v>0</v>
      </c>
      <c r="AE459" s="180">
        <v>0</v>
      </c>
      <c r="AF459" s="180">
        <v>0</v>
      </c>
      <c r="AG459" s="182">
        <f t="shared" si="1309"/>
        <v>0</v>
      </c>
      <c r="AH459" s="180">
        <v>0</v>
      </c>
      <c r="AI459" s="180">
        <v>0</v>
      </c>
      <c r="AJ459" s="182">
        <f t="shared" si="1310"/>
        <v>0</v>
      </c>
      <c r="AK459" s="180">
        <v>0</v>
      </c>
      <c r="AL459" s="180">
        <v>0</v>
      </c>
      <c r="AM459" s="182">
        <f t="shared" si="1311"/>
        <v>0</v>
      </c>
      <c r="AN459" s="180">
        <v>0</v>
      </c>
      <c r="AO459" s="180">
        <v>0</v>
      </c>
      <c r="AP459" s="182">
        <f t="shared" si="1312"/>
        <v>0</v>
      </c>
      <c r="AQ459" s="180">
        <v>0</v>
      </c>
      <c r="AR459" s="180">
        <v>0</v>
      </c>
      <c r="AS459" s="182">
        <f t="shared" si="1313"/>
        <v>0</v>
      </c>
      <c r="AT459" s="180">
        <v>0</v>
      </c>
      <c r="AU459" s="180">
        <v>0</v>
      </c>
      <c r="AV459" s="182">
        <f t="shared" si="1314"/>
        <v>0</v>
      </c>
      <c r="AW459" s="180">
        <v>0</v>
      </c>
      <c r="AX459" s="180">
        <v>0</v>
      </c>
      <c r="AY459" s="182">
        <f t="shared" si="1315"/>
        <v>0</v>
      </c>
      <c r="AZ459" s="180">
        <v>0</v>
      </c>
      <c r="BA459" s="180">
        <v>0</v>
      </c>
      <c r="BB459" s="182">
        <f t="shared" si="1316"/>
        <v>0</v>
      </c>
      <c r="BC459" s="180">
        <v>0</v>
      </c>
      <c r="BD459" s="180">
        <v>0</v>
      </c>
      <c r="BE459" s="182">
        <f t="shared" si="1317"/>
        <v>0</v>
      </c>
      <c r="BF459" s="180">
        <v>0</v>
      </c>
      <c r="BG459" s="180">
        <v>0</v>
      </c>
      <c r="BH459" s="182">
        <f t="shared" si="1318"/>
        <v>0</v>
      </c>
      <c r="BI459" s="180">
        <v>0</v>
      </c>
      <c r="BJ459" s="180">
        <v>0</v>
      </c>
      <c r="BK459" s="182">
        <f t="shared" si="1319"/>
        <v>0</v>
      </c>
      <c r="BL459" s="180">
        <v>0</v>
      </c>
      <c r="BM459" s="180">
        <f t="shared" si="1320"/>
        <v>0</v>
      </c>
      <c r="BN459" s="182">
        <f t="shared" si="1321"/>
        <v>0</v>
      </c>
      <c r="BO459" s="180">
        <v>0</v>
      </c>
      <c r="BP459" s="180">
        <f t="shared" si="1322"/>
        <v>0</v>
      </c>
      <c r="BQ459" s="182">
        <f t="shared" si="1323"/>
        <v>0</v>
      </c>
      <c r="BR459" s="180">
        <v>0</v>
      </c>
      <c r="BS459" s="180">
        <v>0</v>
      </c>
      <c r="BT459" s="180">
        <v>0</v>
      </c>
      <c r="BU459" s="180">
        <v>0</v>
      </c>
      <c r="BV459" s="180">
        <v>0</v>
      </c>
      <c r="BW459" s="180">
        <v>0</v>
      </c>
      <c r="BX459" s="180">
        <v>0</v>
      </c>
      <c r="BY459" s="180">
        <v>0</v>
      </c>
      <c r="BZ459" s="180">
        <v>0</v>
      </c>
      <c r="CA459" s="180">
        <v>0</v>
      </c>
    </row>
    <row r="460" spans="1:79" x14ac:dyDescent="0.2">
      <c r="B460" s="185" t="s">
        <v>1318</v>
      </c>
      <c r="C460" s="185" t="s">
        <v>1319</v>
      </c>
      <c r="D460" s="186"/>
      <c r="E460" s="185" t="s">
        <v>1320</v>
      </c>
      <c r="F460" s="180">
        <v>48</v>
      </c>
      <c r="G460" s="180">
        <v>48</v>
      </c>
      <c r="H460" s="180">
        <v>86.87</v>
      </c>
      <c r="I460" s="181">
        <f>VLOOKUP($B460,'[2]A - Dwelling Stock'!$B$13:$AH$463,32,FALSE)</f>
        <v>5872</v>
      </c>
      <c r="J460" s="182">
        <f t="shared" si="1302"/>
        <v>510100.64</v>
      </c>
      <c r="K460" s="180">
        <v>118.56</v>
      </c>
      <c r="L460" s="182">
        <f>VLOOKUP($C460,'[2]A - Dwelling Stock'!$C$13:$AH$463,32,FALSE)</f>
        <v>5</v>
      </c>
      <c r="M460" s="182">
        <f t="shared" si="1250"/>
        <v>592.79999999999995</v>
      </c>
      <c r="N460" s="183">
        <v>80.19</v>
      </c>
      <c r="O460" s="181">
        <f>VLOOKUP($B460,'[2]A - Dwelling Stock'!$B$13:$AH$463,32,FALSE)</f>
        <v>5872</v>
      </c>
      <c r="P460" s="182">
        <f t="shared" si="1303"/>
        <v>470875.68</v>
      </c>
      <c r="Q460" s="180">
        <v>109.44</v>
      </c>
      <c r="R460" s="182">
        <f>VLOOKUP($C460,'[2]A - Dwelling Stock'!$C$13:$AH$463,32,FALSE)</f>
        <v>5</v>
      </c>
      <c r="S460" s="182">
        <f t="shared" si="1287"/>
        <v>547.20000000000005</v>
      </c>
      <c r="T460" s="182">
        <f t="shared" si="1304"/>
        <v>471422.88</v>
      </c>
      <c r="U460" s="184">
        <f t="shared" si="1305"/>
        <v>80.214885145482384</v>
      </c>
      <c r="V460" s="183">
        <v>63.26</v>
      </c>
      <c r="W460" s="182">
        <v>276</v>
      </c>
      <c r="X460" s="182">
        <f t="shared" si="1306"/>
        <v>17459.759999999998</v>
      </c>
      <c r="Y460" s="180">
        <v>0</v>
      </c>
      <c r="Z460" s="180">
        <v>0</v>
      </c>
      <c r="AA460" s="182">
        <f t="shared" si="1307"/>
        <v>0</v>
      </c>
      <c r="AB460" s="180">
        <v>72.48</v>
      </c>
      <c r="AC460" s="180">
        <v>1946</v>
      </c>
      <c r="AD460" s="182">
        <f t="shared" si="1308"/>
        <v>141046.08000000002</v>
      </c>
      <c r="AE460" s="180">
        <v>0</v>
      </c>
      <c r="AF460" s="180">
        <v>0</v>
      </c>
      <c r="AG460" s="182">
        <f t="shared" si="1309"/>
        <v>0</v>
      </c>
      <c r="AH460" s="180">
        <v>80.459999999999994</v>
      </c>
      <c r="AI460" s="180">
        <v>1479</v>
      </c>
      <c r="AJ460" s="182">
        <f t="shared" si="1310"/>
        <v>119000.34</v>
      </c>
      <c r="AK460" s="180">
        <v>0</v>
      </c>
      <c r="AL460" s="180">
        <v>0</v>
      </c>
      <c r="AM460" s="182">
        <f t="shared" si="1311"/>
        <v>0</v>
      </c>
      <c r="AN460" s="180">
        <v>88.5</v>
      </c>
      <c r="AO460" s="180">
        <v>2000</v>
      </c>
      <c r="AP460" s="182">
        <f t="shared" si="1312"/>
        <v>177000</v>
      </c>
      <c r="AQ460" s="180">
        <v>108.5</v>
      </c>
      <c r="AR460" s="180">
        <v>4</v>
      </c>
      <c r="AS460" s="182">
        <f t="shared" si="1313"/>
        <v>434</v>
      </c>
      <c r="AT460" s="180">
        <v>94.4</v>
      </c>
      <c r="AU460" s="180">
        <v>151</v>
      </c>
      <c r="AV460" s="182">
        <f t="shared" si="1314"/>
        <v>14254.400000000001</v>
      </c>
      <c r="AW460" s="180">
        <v>113.22</v>
      </c>
      <c r="AX460" s="180">
        <v>1</v>
      </c>
      <c r="AY460" s="182">
        <f t="shared" si="1315"/>
        <v>113.22</v>
      </c>
      <c r="AZ460" s="180">
        <v>101.24</v>
      </c>
      <c r="BA460" s="180">
        <v>17</v>
      </c>
      <c r="BB460" s="182">
        <f t="shared" si="1316"/>
        <v>1721.08</v>
      </c>
      <c r="BC460" s="180">
        <v>0</v>
      </c>
      <c r="BD460" s="180">
        <v>0</v>
      </c>
      <c r="BE460" s="182">
        <f t="shared" si="1317"/>
        <v>0</v>
      </c>
      <c r="BF460" s="180">
        <v>126.92</v>
      </c>
      <c r="BG460" s="180">
        <v>3</v>
      </c>
      <c r="BH460" s="182">
        <f t="shared" si="1318"/>
        <v>380.76</v>
      </c>
      <c r="BI460" s="180">
        <v>0</v>
      </c>
      <c r="BJ460" s="180">
        <v>0</v>
      </c>
      <c r="BK460" s="182">
        <f t="shared" si="1319"/>
        <v>0</v>
      </c>
      <c r="BL460" s="180">
        <v>80.19</v>
      </c>
      <c r="BM460" s="180">
        <f t="shared" si="1320"/>
        <v>5872</v>
      </c>
      <c r="BN460" s="182">
        <f t="shared" si="1321"/>
        <v>470875.68</v>
      </c>
      <c r="BO460" s="180">
        <v>109.44</v>
      </c>
      <c r="BP460" s="180">
        <f t="shared" si="1322"/>
        <v>5</v>
      </c>
      <c r="BQ460" s="182">
        <f t="shared" si="1323"/>
        <v>547.20000000000005</v>
      </c>
      <c r="BR460" s="180">
        <v>727367.6</v>
      </c>
      <c r="BS460" s="180">
        <v>359580.05</v>
      </c>
      <c r="BT460" s="180">
        <v>67987</v>
      </c>
      <c r="BU460" s="180">
        <v>117693</v>
      </c>
      <c r="BV460" s="180">
        <v>24617512.34</v>
      </c>
      <c r="BW460" s="180">
        <v>0</v>
      </c>
      <c r="BX460" s="180">
        <v>357643.66</v>
      </c>
      <c r="BY460" s="180">
        <v>24259869</v>
      </c>
      <c r="BZ460" s="180">
        <v>4.4000000000000004</v>
      </c>
      <c r="CA460" s="180">
        <v>99.7</v>
      </c>
    </row>
    <row r="461" spans="1:79" x14ac:dyDescent="0.2">
      <c r="B461" s="185" t="s">
        <v>1321</v>
      </c>
      <c r="C461" s="185" t="s">
        <v>1322</v>
      </c>
      <c r="D461" s="186"/>
      <c r="E461" s="185" t="s">
        <v>1323</v>
      </c>
      <c r="F461" s="180">
        <v>0</v>
      </c>
      <c r="G461" s="180">
        <v>0</v>
      </c>
      <c r="H461" s="180">
        <v>0</v>
      </c>
      <c r="I461" s="181">
        <f>VLOOKUP($B461,'[2]A - Dwelling Stock'!$B$13:$AH$463,32,FALSE)</f>
        <v>8</v>
      </c>
      <c r="J461" s="182">
        <f t="shared" si="1302"/>
        <v>0</v>
      </c>
      <c r="K461" s="180">
        <v>0</v>
      </c>
      <c r="L461" s="182">
        <f>VLOOKUP($C461,'[2]A - Dwelling Stock'!$C$13:$AH$463,32,FALSE)</f>
        <v>0</v>
      </c>
      <c r="M461" s="182">
        <f t="shared" si="1250"/>
        <v>0</v>
      </c>
      <c r="N461" s="183">
        <v>0</v>
      </c>
      <c r="O461" s="181">
        <f>VLOOKUP($B461,'[2]A - Dwelling Stock'!$B$13:$AH$463,32,FALSE)</f>
        <v>8</v>
      </c>
      <c r="P461" s="182">
        <f t="shared" si="1303"/>
        <v>0</v>
      </c>
      <c r="Q461" s="180">
        <v>0</v>
      </c>
      <c r="R461" s="182">
        <f>VLOOKUP($C461,'[2]A - Dwelling Stock'!$C$13:$AH$463,32,FALSE)</f>
        <v>0</v>
      </c>
      <c r="S461" s="182">
        <f t="shared" si="1287"/>
        <v>0</v>
      </c>
      <c r="T461" s="182">
        <f t="shared" si="1304"/>
        <v>0</v>
      </c>
      <c r="U461" s="184">
        <f t="shared" si="1305"/>
        <v>0</v>
      </c>
      <c r="V461" s="183">
        <v>0</v>
      </c>
      <c r="W461" s="182">
        <v>7</v>
      </c>
      <c r="X461" s="182">
        <f t="shared" si="1306"/>
        <v>0</v>
      </c>
      <c r="Y461" s="180">
        <v>0</v>
      </c>
      <c r="Z461" s="180">
        <v>0</v>
      </c>
      <c r="AA461" s="182">
        <f t="shared" si="1307"/>
        <v>0</v>
      </c>
      <c r="AB461" s="180">
        <v>0</v>
      </c>
      <c r="AC461" s="180">
        <v>0</v>
      </c>
      <c r="AD461" s="182">
        <f t="shared" si="1308"/>
        <v>0</v>
      </c>
      <c r="AE461" s="180">
        <v>0</v>
      </c>
      <c r="AF461" s="180">
        <v>0</v>
      </c>
      <c r="AG461" s="182">
        <f t="shared" si="1309"/>
        <v>0</v>
      </c>
      <c r="AH461" s="180">
        <v>0</v>
      </c>
      <c r="AI461" s="180">
        <v>1</v>
      </c>
      <c r="AJ461" s="182">
        <f t="shared" si="1310"/>
        <v>0</v>
      </c>
      <c r="AK461" s="180">
        <v>0</v>
      </c>
      <c r="AL461" s="180">
        <v>0</v>
      </c>
      <c r="AM461" s="182">
        <f t="shared" si="1311"/>
        <v>0</v>
      </c>
      <c r="AN461" s="180">
        <v>0</v>
      </c>
      <c r="AO461" s="180">
        <v>0</v>
      </c>
      <c r="AP461" s="182">
        <f t="shared" si="1312"/>
        <v>0</v>
      </c>
      <c r="AQ461" s="180">
        <v>0</v>
      </c>
      <c r="AR461" s="180">
        <v>0</v>
      </c>
      <c r="AS461" s="182">
        <f t="shared" si="1313"/>
        <v>0</v>
      </c>
      <c r="AT461" s="180">
        <v>0</v>
      </c>
      <c r="AU461" s="180">
        <v>0</v>
      </c>
      <c r="AV461" s="182">
        <f t="shared" si="1314"/>
        <v>0</v>
      </c>
      <c r="AW461" s="180">
        <v>0</v>
      </c>
      <c r="AX461" s="180">
        <v>0</v>
      </c>
      <c r="AY461" s="182">
        <f t="shared" si="1315"/>
        <v>0</v>
      </c>
      <c r="AZ461" s="180">
        <v>0</v>
      </c>
      <c r="BA461" s="180">
        <v>0</v>
      </c>
      <c r="BB461" s="182">
        <f t="shared" si="1316"/>
        <v>0</v>
      </c>
      <c r="BC461" s="180">
        <v>0</v>
      </c>
      <c r="BD461" s="180">
        <v>0</v>
      </c>
      <c r="BE461" s="182">
        <f t="shared" si="1317"/>
        <v>0</v>
      </c>
      <c r="BF461" s="180">
        <v>0</v>
      </c>
      <c r="BG461" s="180">
        <v>0</v>
      </c>
      <c r="BH461" s="182">
        <f t="shared" si="1318"/>
        <v>0</v>
      </c>
      <c r="BI461" s="180">
        <v>0</v>
      </c>
      <c r="BJ461" s="180">
        <v>0</v>
      </c>
      <c r="BK461" s="182">
        <f t="shared" si="1319"/>
        <v>0</v>
      </c>
      <c r="BL461" s="180">
        <v>0</v>
      </c>
      <c r="BM461" s="180">
        <f t="shared" si="1320"/>
        <v>8</v>
      </c>
      <c r="BN461" s="182">
        <f t="shared" si="1321"/>
        <v>0</v>
      </c>
      <c r="BO461" s="180">
        <v>0</v>
      </c>
      <c r="BP461" s="180">
        <f t="shared" si="1322"/>
        <v>0</v>
      </c>
      <c r="BQ461" s="182">
        <f t="shared" si="1323"/>
        <v>0</v>
      </c>
      <c r="BR461" s="180">
        <v>0</v>
      </c>
      <c r="BS461" s="180">
        <v>0</v>
      </c>
      <c r="BT461" s="180">
        <v>0</v>
      </c>
      <c r="BU461" s="180">
        <v>0</v>
      </c>
      <c r="BV461" s="180">
        <v>0</v>
      </c>
      <c r="BW461" s="180">
        <v>0</v>
      </c>
      <c r="BX461" s="180">
        <v>0</v>
      </c>
      <c r="BY461" s="180">
        <v>0</v>
      </c>
      <c r="BZ461" s="180">
        <v>0</v>
      </c>
      <c r="CA461" s="180">
        <v>0</v>
      </c>
    </row>
    <row r="462" spans="1:79" x14ac:dyDescent="0.2">
      <c r="B462" s="185" t="s">
        <v>1324</v>
      </c>
      <c r="C462" s="185" t="s">
        <v>1325</v>
      </c>
      <c r="D462" s="186"/>
      <c r="E462" s="185" t="s">
        <v>1326</v>
      </c>
      <c r="F462" s="180">
        <v>0</v>
      </c>
      <c r="G462" s="180">
        <v>0</v>
      </c>
      <c r="H462" s="180">
        <v>0</v>
      </c>
      <c r="I462" s="181">
        <f>VLOOKUP($B462,'[2]A - Dwelling Stock'!$B$13:$AH$463,32,FALSE)</f>
        <v>0</v>
      </c>
      <c r="J462" s="182">
        <f t="shared" si="1302"/>
        <v>0</v>
      </c>
      <c r="K462" s="180">
        <v>0</v>
      </c>
      <c r="L462" s="182">
        <f>VLOOKUP($C462,'[2]A - Dwelling Stock'!$C$13:$AH$463,32,FALSE)</f>
        <v>0</v>
      </c>
      <c r="M462" s="182">
        <f t="shared" si="1250"/>
        <v>0</v>
      </c>
      <c r="N462" s="183">
        <v>0</v>
      </c>
      <c r="O462" s="181">
        <f>VLOOKUP($B462,'[2]A - Dwelling Stock'!$B$13:$AH$463,32,FALSE)</f>
        <v>0</v>
      </c>
      <c r="P462" s="182">
        <f t="shared" si="1303"/>
        <v>0</v>
      </c>
      <c r="Q462" s="180">
        <v>0</v>
      </c>
      <c r="R462" s="182">
        <f>VLOOKUP($C462,'[2]A - Dwelling Stock'!$C$13:$AH$463,32,FALSE)</f>
        <v>0</v>
      </c>
      <c r="S462" s="182">
        <f t="shared" si="1287"/>
        <v>0</v>
      </c>
      <c r="T462" s="182">
        <f t="shared" si="1304"/>
        <v>0</v>
      </c>
      <c r="U462" s="184">
        <f t="shared" si="1305"/>
        <v>0</v>
      </c>
      <c r="V462" s="183">
        <v>0</v>
      </c>
      <c r="W462" s="182">
        <v>0</v>
      </c>
      <c r="X462" s="182">
        <f t="shared" si="1306"/>
        <v>0</v>
      </c>
      <c r="Y462" s="180">
        <v>0</v>
      </c>
      <c r="Z462" s="180">
        <v>0</v>
      </c>
      <c r="AA462" s="182">
        <f t="shared" si="1307"/>
        <v>0</v>
      </c>
      <c r="AB462" s="180">
        <v>0</v>
      </c>
      <c r="AC462" s="180">
        <v>0</v>
      </c>
      <c r="AD462" s="182">
        <f t="shared" si="1308"/>
        <v>0</v>
      </c>
      <c r="AE462" s="180">
        <v>0</v>
      </c>
      <c r="AF462" s="180">
        <v>0</v>
      </c>
      <c r="AG462" s="182">
        <f t="shared" si="1309"/>
        <v>0</v>
      </c>
      <c r="AH462" s="180">
        <v>0</v>
      </c>
      <c r="AI462" s="180">
        <v>0</v>
      </c>
      <c r="AJ462" s="182">
        <f t="shared" si="1310"/>
        <v>0</v>
      </c>
      <c r="AK462" s="180">
        <v>0</v>
      </c>
      <c r="AL462" s="180">
        <v>0</v>
      </c>
      <c r="AM462" s="182">
        <f t="shared" si="1311"/>
        <v>0</v>
      </c>
      <c r="AN462" s="180">
        <v>0</v>
      </c>
      <c r="AO462" s="180">
        <v>0</v>
      </c>
      <c r="AP462" s="182">
        <f t="shared" si="1312"/>
        <v>0</v>
      </c>
      <c r="AQ462" s="180">
        <v>0</v>
      </c>
      <c r="AR462" s="180">
        <v>0</v>
      </c>
      <c r="AS462" s="182">
        <f t="shared" si="1313"/>
        <v>0</v>
      </c>
      <c r="AT462" s="180">
        <v>0</v>
      </c>
      <c r="AU462" s="180">
        <v>0</v>
      </c>
      <c r="AV462" s="182">
        <f t="shared" si="1314"/>
        <v>0</v>
      </c>
      <c r="AW462" s="180">
        <v>0</v>
      </c>
      <c r="AX462" s="180">
        <v>0</v>
      </c>
      <c r="AY462" s="182">
        <f t="shared" si="1315"/>
        <v>0</v>
      </c>
      <c r="AZ462" s="180">
        <v>0</v>
      </c>
      <c r="BA462" s="180">
        <v>0</v>
      </c>
      <c r="BB462" s="182">
        <f t="shared" si="1316"/>
        <v>0</v>
      </c>
      <c r="BC462" s="180">
        <v>0</v>
      </c>
      <c r="BD462" s="180">
        <v>0</v>
      </c>
      <c r="BE462" s="182">
        <f t="shared" si="1317"/>
        <v>0</v>
      </c>
      <c r="BF462" s="180">
        <v>0</v>
      </c>
      <c r="BG462" s="180">
        <v>0</v>
      </c>
      <c r="BH462" s="182">
        <f t="shared" si="1318"/>
        <v>0</v>
      </c>
      <c r="BI462" s="180">
        <v>0</v>
      </c>
      <c r="BJ462" s="180">
        <v>0</v>
      </c>
      <c r="BK462" s="182">
        <f t="shared" si="1319"/>
        <v>0</v>
      </c>
      <c r="BL462" s="180">
        <v>0</v>
      </c>
      <c r="BM462" s="180">
        <f t="shared" si="1320"/>
        <v>0</v>
      </c>
      <c r="BN462" s="182">
        <f t="shared" si="1321"/>
        <v>0</v>
      </c>
      <c r="BO462" s="180">
        <v>0</v>
      </c>
      <c r="BP462" s="180">
        <f t="shared" si="1322"/>
        <v>0</v>
      </c>
      <c r="BQ462" s="182">
        <f t="shared" si="1323"/>
        <v>0</v>
      </c>
      <c r="BR462" s="180">
        <v>0</v>
      </c>
      <c r="BS462" s="180">
        <v>0</v>
      </c>
      <c r="BT462" s="180">
        <v>0</v>
      </c>
      <c r="BU462" s="180">
        <v>0</v>
      </c>
      <c r="BV462" s="180">
        <v>0</v>
      </c>
      <c r="BW462" s="180">
        <v>0</v>
      </c>
      <c r="BX462" s="180">
        <v>0</v>
      </c>
      <c r="BY462" s="180">
        <v>0</v>
      </c>
      <c r="BZ462" s="180">
        <v>0</v>
      </c>
      <c r="CA462" s="180">
        <v>0</v>
      </c>
    </row>
    <row r="463" spans="1:79" ht="13.5" thickBot="1" x14ac:dyDescent="0.25">
      <c r="A463" s="241"/>
      <c r="B463" s="242" t="s">
        <v>1327</v>
      </c>
      <c r="C463" s="242" t="s">
        <v>1328</v>
      </c>
      <c r="D463" s="243"/>
      <c r="E463" s="242" t="s">
        <v>1329</v>
      </c>
      <c r="F463" s="180">
        <v>0</v>
      </c>
      <c r="G463" s="180">
        <v>0</v>
      </c>
      <c r="H463" s="180">
        <v>0</v>
      </c>
      <c r="I463" s="181">
        <f>VLOOKUP($B463,'[2]A - Dwelling Stock'!$B$13:$AH$463,32,FALSE)</f>
        <v>0</v>
      </c>
      <c r="J463" s="182">
        <f t="shared" si="1302"/>
        <v>0</v>
      </c>
      <c r="K463" s="180">
        <v>0</v>
      </c>
      <c r="L463" s="182">
        <f>VLOOKUP($C463,'[2]A - Dwelling Stock'!$C$13:$AH$463,32,FALSE)</f>
        <v>0</v>
      </c>
      <c r="M463" s="182">
        <f t="shared" si="1250"/>
        <v>0</v>
      </c>
      <c r="N463" s="183">
        <v>0</v>
      </c>
      <c r="O463" s="181">
        <f>VLOOKUP($B463,'[2]A - Dwelling Stock'!$B$13:$AH$463,32,FALSE)</f>
        <v>0</v>
      </c>
      <c r="P463" s="182">
        <f t="shared" si="1303"/>
        <v>0</v>
      </c>
      <c r="Q463" s="180">
        <v>0</v>
      </c>
      <c r="R463" s="182">
        <f>VLOOKUP($C463,'[2]A - Dwelling Stock'!$C$13:$AH$463,32,FALSE)</f>
        <v>0</v>
      </c>
      <c r="S463" s="182">
        <f t="shared" si="1287"/>
        <v>0</v>
      </c>
      <c r="T463" s="182">
        <f t="shared" si="1304"/>
        <v>0</v>
      </c>
      <c r="U463" s="184">
        <f t="shared" si="1305"/>
        <v>0</v>
      </c>
      <c r="V463" s="183">
        <v>0</v>
      </c>
      <c r="W463" s="244">
        <v>0</v>
      </c>
      <c r="X463" s="182">
        <f t="shared" si="1306"/>
        <v>0</v>
      </c>
      <c r="Y463" s="180">
        <v>0</v>
      </c>
      <c r="Z463" s="245">
        <v>0</v>
      </c>
      <c r="AA463" s="182">
        <f t="shared" si="1307"/>
        <v>0</v>
      </c>
      <c r="AB463" s="180">
        <v>0</v>
      </c>
      <c r="AC463" s="245">
        <v>0</v>
      </c>
      <c r="AD463" s="182">
        <f t="shared" si="1308"/>
        <v>0</v>
      </c>
      <c r="AE463" s="180">
        <v>0</v>
      </c>
      <c r="AF463" s="245">
        <v>0</v>
      </c>
      <c r="AG463" s="182">
        <f t="shared" si="1309"/>
        <v>0</v>
      </c>
      <c r="AH463" s="180">
        <v>0</v>
      </c>
      <c r="AI463" s="245">
        <v>0</v>
      </c>
      <c r="AJ463" s="182">
        <f t="shared" si="1310"/>
        <v>0</v>
      </c>
      <c r="AK463" s="180">
        <v>0</v>
      </c>
      <c r="AL463" s="245">
        <v>0</v>
      </c>
      <c r="AM463" s="182">
        <f t="shared" si="1311"/>
        <v>0</v>
      </c>
      <c r="AN463" s="180">
        <v>0</v>
      </c>
      <c r="AO463" s="245">
        <v>0</v>
      </c>
      <c r="AP463" s="182">
        <f t="shared" si="1312"/>
        <v>0</v>
      </c>
      <c r="AQ463" s="180">
        <v>0</v>
      </c>
      <c r="AR463" s="245">
        <v>0</v>
      </c>
      <c r="AS463" s="182">
        <f t="shared" si="1313"/>
        <v>0</v>
      </c>
      <c r="AT463" s="180">
        <v>0</v>
      </c>
      <c r="AU463" s="245">
        <v>0</v>
      </c>
      <c r="AV463" s="182">
        <f t="shared" si="1314"/>
        <v>0</v>
      </c>
      <c r="AW463" s="180">
        <v>0</v>
      </c>
      <c r="AX463" s="245">
        <v>0</v>
      </c>
      <c r="AY463" s="182">
        <f t="shared" si="1315"/>
        <v>0</v>
      </c>
      <c r="AZ463" s="180">
        <v>0</v>
      </c>
      <c r="BA463" s="245">
        <v>0</v>
      </c>
      <c r="BB463" s="182">
        <f t="shared" si="1316"/>
        <v>0</v>
      </c>
      <c r="BC463" s="180">
        <v>0</v>
      </c>
      <c r="BD463" s="245">
        <v>0</v>
      </c>
      <c r="BE463" s="182">
        <f t="shared" si="1317"/>
        <v>0</v>
      </c>
      <c r="BF463" s="180">
        <v>0</v>
      </c>
      <c r="BG463" s="245">
        <v>0</v>
      </c>
      <c r="BH463" s="182">
        <f t="shared" si="1318"/>
        <v>0</v>
      </c>
      <c r="BI463" s="180">
        <v>0</v>
      </c>
      <c r="BJ463" s="245">
        <v>0</v>
      </c>
      <c r="BK463" s="182">
        <f t="shared" si="1319"/>
        <v>0</v>
      </c>
      <c r="BL463" s="180">
        <v>0</v>
      </c>
      <c r="BM463" s="180">
        <f t="shared" si="1320"/>
        <v>0</v>
      </c>
      <c r="BN463" s="182">
        <f t="shared" si="1321"/>
        <v>0</v>
      </c>
      <c r="BO463" s="180">
        <v>0</v>
      </c>
      <c r="BP463" s="180">
        <f t="shared" si="1322"/>
        <v>0</v>
      </c>
      <c r="BQ463" s="182">
        <f t="shared" si="1323"/>
        <v>0</v>
      </c>
      <c r="BR463" s="180">
        <v>0</v>
      </c>
      <c r="BS463" s="180">
        <v>0</v>
      </c>
      <c r="BT463" s="180">
        <v>0</v>
      </c>
      <c r="BU463" s="180">
        <v>0</v>
      </c>
      <c r="BV463" s="180">
        <v>0</v>
      </c>
      <c r="BW463" s="180">
        <v>0</v>
      </c>
      <c r="BX463" s="180">
        <v>0</v>
      </c>
      <c r="BY463" s="180">
        <v>0</v>
      </c>
      <c r="BZ463" s="180">
        <v>0</v>
      </c>
      <c r="CA463" s="180">
        <v>0</v>
      </c>
    </row>
    <row r="464" spans="1:79" x14ac:dyDescent="0.2">
      <c r="R464" s="119"/>
      <c r="AC464" s="121"/>
      <c r="AF464" s="121"/>
      <c r="AI464" s="121"/>
      <c r="AL464" s="121"/>
      <c r="AU464" s="121"/>
      <c r="BA464" s="121"/>
      <c r="BD464" s="121"/>
      <c r="BG464" s="121"/>
      <c r="BN464" s="119"/>
      <c r="BQ464" s="119"/>
    </row>
    <row r="465" spans="2:79" x14ac:dyDescent="0.2">
      <c r="B465" s="311" t="s">
        <v>1330</v>
      </c>
      <c r="C465" s="312"/>
      <c r="D465" s="312"/>
      <c r="E465" s="312"/>
      <c r="R465" s="119"/>
      <c r="AC465" s="121"/>
      <c r="AF465" s="121"/>
      <c r="AI465" s="121"/>
      <c r="AL465" s="121"/>
      <c r="BA465" s="121"/>
      <c r="BD465" s="121"/>
      <c r="BG465" s="121"/>
      <c r="BN465" s="119"/>
      <c r="BQ465" s="119"/>
      <c r="BZ465" s="121"/>
      <c r="CA465" s="121"/>
    </row>
    <row r="466" spans="2:79" x14ac:dyDescent="0.2">
      <c r="B466" s="312"/>
      <c r="C466" s="312"/>
      <c r="D466" s="312"/>
      <c r="E466" s="312"/>
      <c r="R466" s="119"/>
      <c r="AC466" s="121"/>
      <c r="AF466" s="121"/>
      <c r="AI466" s="121"/>
      <c r="AL466" s="121"/>
      <c r="BA466" s="121"/>
      <c r="BD466" s="121"/>
      <c r="BG466" s="121"/>
      <c r="BN466" s="119"/>
      <c r="BQ466" s="119"/>
      <c r="BZ466" s="121"/>
      <c r="CA466" s="121"/>
    </row>
    <row r="467" spans="2:79" x14ac:dyDescent="0.2">
      <c r="B467" s="246"/>
      <c r="C467" s="246"/>
      <c r="D467" s="247"/>
      <c r="E467" s="248"/>
      <c r="R467" s="119"/>
      <c r="AC467" s="121"/>
      <c r="AF467" s="121"/>
      <c r="AI467" s="121"/>
      <c r="AL467" s="121"/>
      <c r="BA467" s="121"/>
      <c r="BD467" s="121"/>
      <c r="BG467" s="121"/>
      <c r="BN467" s="119"/>
      <c r="BQ467" s="119"/>
      <c r="BZ467" s="121"/>
      <c r="CA467" s="121"/>
    </row>
    <row r="468" spans="2:79" x14ac:dyDescent="0.2">
      <c r="B468" s="313" t="s">
        <v>1331</v>
      </c>
      <c r="C468" s="314"/>
      <c r="D468" s="314"/>
      <c r="E468" s="314"/>
      <c r="R468" s="119"/>
      <c r="AC468" s="121"/>
      <c r="AF468" s="121"/>
      <c r="AI468" s="121"/>
      <c r="AL468" s="121"/>
      <c r="BA468" s="121"/>
      <c r="BD468" s="121"/>
      <c r="BG468" s="121"/>
      <c r="BZ468" s="121"/>
      <c r="CA468" s="121"/>
    </row>
    <row r="469" spans="2:79" x14ac:dyDescent="0.2">
      <c r="B469" s="315"/>
      <c r="C469" s="315"/>
      <c r="D469" s="315"/>
      <c r="E469" s="315"/>
      <c r="R469" s="119"/>
      <c r="AC469" s="121"/>
      <c r="AF469" s="121"/>
      <c r="AI469" s="121"/>
      <c r="AL469" s="121"/>
      <c r="BA469" s="121"/>
      <c r="BD469" s="121"/>
      <c r="BG469" s="121"/>
      <c r="BZ469" s="121"/>
      <c r="CA469" s="121"/>
    </row>
    <row r="470" spans="2:79" x14ac:dyDescent="0.2">
      <c r="B470" s="249"/>
      <c r="C470" s="250"/>
      <c r="D470" s="251"/>
      <c r="E470" s="251"/>
      <c r="R470" s="119"/>
      <c r="AC470" s="121"/>
      <c r="AF470" s="121"/>
      <c r="AI470" s="121"/>
      <c r="AL470" s="121"/>
      <c r="BA470" s="121"/>
      <c r="BD470" s="121"/>
      <c r="BG470" s="121"/>
      <c r="BZ470" s="121"/>
      <c r="CA470" s="121"/>
    </row>
    <row r="471" spans="2:79" x14ac:dyDescent="0.2">
      <c r="B471" s="316" t="s">
        <v>1332</v>
      </c>
      <c r="C471" s="316"/>
      <c r="D471" s="316"/>
      <c r="E471" s="316"/>
      <c r="R471" s="119"/>
      <c r="AC471" s="121"/>
      <c r="AF471" s="121"/>
      <c r="AI471" s="121"/>
      <c r="AL471" s="121"/>
      <c r="BA471" s="121"/>
      <c r="BD471" s="121"/>
      <c r="BG471" s="121"/>
      <c r="BZ471" s="121"/>
      <c r="CA471" s="121"/>
    </row>
    <row r="472" spans="2:79" x14ac:dyDescent="0.2">
      <c r="B472" s="316"/>
      <c r="C472" s="316"/>
      <c r="D472" s="316"/>
      <c r="E472" s="316"/>
      <c r="R472" s="119"/>
      <c r="AC472" s="252"/>
      <c r="AF472" s="252"/>
      <c r="AI472" s="252"/>
      <c r="AL472" s="252"/>
      <c r="BA472" s="252"/>
      <c r="BD472" s="252"/>
      <c r="BG472" s="252"/>
      <c r="BZ472" s="121"/>
      <c r="CA472" s="121"/>
    </row>
    <row r="473" spans="2:79" x14ac:dyDescent="0.2">
      <c r="B473" s="253"/>
      <c r="C473" s="253"/>
      <c r="D473" s="251"/>
      <c r="E473" s="251"/>
      <c r="AC473" s="121"/>
      <c r="AF473" s="121"/>
      <c r="AI473" s="121"/>
      <c r="AL473" s="121"/>
      <c r="BA473" s="121"/>
      <c r="BD473" s="121"/>
      <c r="BG473" s="121"/>
      <c r="BZ473" s="121"/>
      <c r="CA473" s="121"/>
    </row>
    <row r="474" spans="2:79" x14ac:dyDescent="0.2">
      <c r="B474" s="317" t="s">
        <v>1333</v>
      </c>
      <c r="C474" s="317"/>
      <c r="D474" s="317"/>
      <c r="E474" s="317"/>
      <c r="AC474" s="121"/>
      <c r="AF474" s="121"/>
      <c r="AI474" s="121"/>
      <c r="AL474" s="121"/>
      <c r="BA474" s="121"/>
      <c r="BD474" s="121"/>
      <c r="BG474" s="121"/>
      <c r="BZ474" s="121"/>
      <c r="CA474" s="121"/>
    </row>
    <row r="475" spans="2:79" x14ac:dyDescent="0.2">
      <c r="B475" s="317"/>
      <c r="C475" s="317"/>
      <c r="D475" s="317"/>
      <c r="E475" s="317"/>
      <c r="AC475" s="121"/>
      <c r="AF475" s="121"/>
      <c r="AI475" s="121"/>
      <c r="AL475" s="121"/>
      <c r="BA475" s="121"/>
      <c r="BD475" s="121"/>
      <c r="BG475" s="121"/>
      <c r="BZ475" s="121"/>
      <c r="CA475" s="121"/>
    </row>
    <row r="476" spans="2:79" x14ac:dyDescent="0.2">
      <c r="B476" s="249"/>
      <c r="C476" s="249"/>
      <c r="D476" s="251"/>
      <c r="E476" s="251"/>
      <c r="AC476" s="121"/>
      <c r="AF476" s="121"/>
      <c r="AI476" s="121"/>
      <c r="AL476" s="121"/>
      <c r="BA476" s="121"/>
      <c r="BD476" s="121"/>
      <c r="BG476" s="121"/>
      <c r="BZ476" s="121"/>
      <c r="CA476" s="121"/>
    </row>
    <row r="477" spans="2:79" x14ac:dyDescent="0.2">
      <c r="B477" s="254" t="s">
        <v>13</v>
      </c>
      <c r="C477" s="253"/>
      <c r="D477" s="251"/>
      <c r="E477" s="251"/>
      <c r="AC477" s="121"/>
      <c r="AF477" s="121"/>
      <c r="AI477" s="121"/>
      <c r="AL477" s="121"/>
      <c r="BA477" s="121"/>
      <c r="BD477" s="121"/>
      <c r="BG477" s="121"/>
      <c r="BZ477" s="121"/>
      <c r="CA477" s="121"/>
    </row>
    <row r="478" spans="2:79" x14ac:dyDescent="0.2">
      <c r="B478" s="307" t="s">
        <v>1334</v>
      </c>
      <c r="C478" s="307"/>
      <c r="D478" s="307"/>
      <c r="E478" s="307"/>
      <c r="AC478" s="121"/>
      <c r="AF478" s="121"/>
      <c r="AI478" s="121"/>
      <c r="AL478" s="121"/>
      <c r="BA478" s="121"/>
      <c r="BD478" s="121"/>
      <c r="BZ478" s="121"/>
      <c r="CA478" s="121"/>
    </row>
    <row r="479" spans="2:79" x14ac:dyDescent="0.2">
      <c r="B479" s="307"/>
      <c r="C479" s="307"/>
      <c r="D479" s="307"/>
      <c r="E479" s="307"/>
      <c r="AC479" s="121"/>
      <c r="AF479" s="121"/>
      <c r="BA479" s="121"/>
      <c r="BD479" s="121"/>
      <c r="BZ479" s="121"/>
      <c r="CA479" s="121"/>
    </row>
    <row r="480" spans="2:79" x14ac:dyDescent="0.2">
      <c r="B480" s="307"/>
      <c r="C480" s="307"/>
      <c r="D480" s="307"/>
      <c r="E480" s="307"/>
      <c r="AC480" s="121"/>
      <c r="AF480" s="121"/>
      <c r="BA480" s="121"/>
      <c r="BD480" s="121"/>
      <c r="BZ480" s="121"/>
      <c r="CA480" s="121"/>
    </row>
    <row r="481" spans="2:79" x14ac:dyDescent="0.2">
      <c r="B481" s="307" t="s">
        <v>1335</v>
      </c>
      <c r="C481" s="307"/>
      <c r="D481" s="307"/>
      <c r="E481" s="307"/>
      <c r="AC481" s="121"/>
      <c r="AF481" s="121"/>
      <c r="BA481" s="121"/>
      <c r="BD481" s="121"/>
      <c r="BZ481" s="121"/>
      <c r="CA481" s="121"/>
    </row>
    <row r="482" spans="2:79" x14ac:dyDescent="0.2">
      <c r="B482" s="307" t="s">
        <v>1336</v>
      </c>
      <c r="C482" s="307"/>
      <c r="D482" s="307"/>
      <c r="E482" s="307"/>
      <c r="AC482" s="121"/>
      <c r="AF482" s="121"/>
      <c r="BA482" s="121"/>
      <c r="BD482" s="121"/>
      <c r="BZ482" s="121"/>
      <c r="CA482" s="121"/>
    </row>
    <row r="483" spans="2:79" x14ac:dyDescent="0.2">
      <c r="B483" s="307" t="s">
        <v>1337</v>
      </c>
      <c r="C483" s="307"/>
      <c r="D483" s="307"/>
      <c r="E483" s="307"/>
      <c r="AC483" s="121"/>
      <c r="AF483" s="121"/>
      <c r="BA483" s="121"/>
      <c r="BD483" s="121"/>
      <c r="BZ483" s="121"/>
      <c r="CA483" s="121"/>
    </row>
    <row r="484" spans="2:79" x14ac:dyDescent="0.2">
      <c r="B484" s="255"/>
      <c r="C484" s="255"/>
      <c r="D484" s="255"/>
      <c r="E484" s="255"/>
      <c r="AC484" s="121"/>
      <c r="AF484" s="121"/>
      <c r="BA484" s="121"/>
      <c r="BD484" s="121"/>
      <c r="BZ484" s="121"/>
      <c r="CA484" s="121"/>
    </row>
    <row r="485" spans="2:79" x14ac:dyDescent="0.2">
      <c r="B485" s="254" t="s">
        <v>1338</v>
      </c>
      <c r="F485" s="180"/>
      <c r="AC485" s="121"/>
      <c r="AF485" s="121"/>
      <c r="BA485" s="121"/>
      <c r="BD485" s="121"/>
      <c r="BZ485" s="121"/>
      <c r="CA485" s="121"/>
    </row>
    <row r="486" spans="2:79" x14ac:dyDescent="0.2">
      <c r="B486" s="256" t="s">
        <v>1339</v>
      </c>
      <c r="C486" s="256"/>
      <c r="D486" s="256"/>
      <c r="E486" s="256"/>
      <c r="F486" s="256"/>
      <c r="AC486" s="121"/>
      <c r="AF486" s="121"/>
      <c r="BA486" s="121"/>
      <c r="BD486" s="121"/>
      <c r="BZ486" s="121"/>
      <c r="CA486" s="121"/>
    </row>
    <row r="487" spans="2:79" x14ac:dyDescent="0.2">
      <c r="B487" s="257" t="s">
        <v>1340</v>
      </c>
      <c r="C487" s="257"/>
      <c r="D487" s="257"/>
      <c r="E487" s="257"/>
      <c r="F487" s="258"/>
      <c r="AC487" s="121"/>
      <c r="AF487" s="121"/>
      <c r="BA487" s="121"/>
      <c r="BD487" s="121"/>
      <c r="BZ487" s="121"/>
      <c r="CA487" s="121"/>
    </row>
    <row r="488" spans="2:79" x14ac:dyDescent="0.2">
      <c r="B488" s="308" t="s">
        <v>1341</v>
      </c>
      <c r="C488" s="308"/>
      <c r="D488" s="308"/>
      <c r="E488" s="308"/>
      <c r="F488" s="180"/>
      <c r="AC488" s="121"/>
      <c r="AF488" s="121"/>
      <c r="BA488" s="121"/>
      <c r="BD488" s="121"/>
      <c r="BZ488" s="121"/>
      <c r="CA488" s="121"/>
    </row>
    <row r="489" spans="2:79" x14ac:dyDescent="0.2">
      <c r="B489" s="308"/>
      <c r="C489" s="308"/>
      <c r="D489" s="308"/>
      <c r="E489" s="308"/>
      <c r="F489" s="180"/>
      <c r="AC489" s="121"/>
      <c r="AF489" s="121"/>
      <c r="BA489" s="121"/>
      <c r="BD489" s="121"/>
      <c r="BZ489" s="121"/>
      <c r="CA489" s="121"/>
    </row>
    <row r="490" spans="2:79" x14ac:dyDescent="0.2">
      <c r="B490" s="254" t="s">
        <v>1342</v>
      </c>
      <c r="F490" s="180"/>
      <c r="AC490" s="121"/>
      <c r="AF490" s="121"/>
      <c r="BA490" s="121"/>
      <c r="BD490" s="121"/>
      <c r="BZ490" s="121"/>
      <c r="CA490" s="121"/>
    </row>
    <row r="491" spans="2:79" x14ac:dyDescent="0.2">
      <c r="B491" s="308" t="s">
        <v>1343</v>
      </c>
      <c r="C491" s="308"/>
      <c r="D491" s="308"/>
      <c r="E491" s="308"/>
      <c r="F491" s="180"/>
      <c r="AC491" s="121"/>
      <c r="AF491" s="121"/>
      <c r="BA491" s="121"/>
      <c r="BD491" s="121"/>
      <c r="BZ491" s="121"/>
      <c r="CA491" s="121"/>
    </row>
    <row r="492" spans="2:79" x14ac:dyDescent="0.2">
      <c r="B492" s="308"/>
      <c r="C492" s="308"/>
      <c r="D492" s="308"/>
      <c r="E492" s="308"/>
      <c r="F492" s="180"/>
      <c r="AC492" s="121"/>
      <c r="AF492" s="121"/>
      <c r="BA492" s="121"/>
      <c r="BD492" s="121"/>
      <c r="BZ492" s="121"/>
      <c r="CA492" s="121"/>
    </row>
    <row r="493" spans="2:79" x14ac:dyDescent="0.2">
      <c r="B493" s="309" t="s">
        <v>1344</v>
      </c>
      <c r="C493" s="309"/>
      <c r="D493" s="309"/>
      <c r="E493" s="309"/>
      <c r="F493" s="180"/>
      <c r="AC493" s="121"/>
      <c r="AF493" s="121"/>
      <c r="BA493" s="121"/>
      <c r="BD493" s="121"/>
      <c r="BZ493" s="121"/>
      <c r="CA493" s="121"/>
    </row>
    <row r="494" spans="2:79" x14ac:dyDescent="0.2">
      <c r="B494" s="309"/>
      <c r="C494" s="309"/>
      <c r="D494" s="309"/>
      <c r="E494" s="309"/>
      <c r="F494" s="180"/>
      <c r="AC494" s="121"/>
      <c r="AF494" s="121"/>
      <c r="BA494" s="121"/>
      <c r="BD494" s="121"/>
      <c r="BZ494" s="121"/>
      <c r="CA494" s="121"/>
    </row>
    <row r="495" spans="2:79" x14ac:dyDescent="0.2">
      <c r="B495" s="259"/>
      <c r="C495" s="259"/>
      <c r="D495" s="259"/>
      <c r="E495" s="259"/>
      <c r="F495" s="180"/>
      <c r="BA495" s="121"/>
      <c r="BZ495" s="121"/>
      <c r="CA495" s="121"/>
    </row>
    <row r="496" spans="2:79" ht="15" x14ac:dyDescent="0.2">
      <c r="B496" s="260" t="s">
        <v>1345</v>
      </c>
      <c r="C496" s="261"/>
      <c r="D496" s="261"/>
      <c r="E496" s="261"/>
      <c r="BA496" s="121"/>
      <c r="BZ496" s="121"/>
      <c r="CA496" s="121"/>
    </row>
    <row r="497" spans="2:79" ht="15" x14ac:dyDescent="0.2">
      <c r="B497" s="256" t="s">
        <v>1346</v>
      </c>
      <c r="C497" s="261"/>
      <c r="D497" s="261"/>
      <c r="E497" s="261"/>
      <c r="BA497" s="121"/>
      <c r="BZ497" s="121"/>
      <c r="CA497" s="121"/>
    </row>
    <row r="498" spans="2:79" ht="15" x14ac:dyDescent="0.2">
      <c r="B498" s="262" t="s">
        <v>1347</v>
      </c>
      <c r="C498" s="261"/>
      <c r="D498" s="261"/>
      <c r="E498" s="261"/>
      <c r="BZ498" s="121"/>
      <c r="CA498" s="121"/>
    </row>
    <row r="499" spans="2:79" x14ac:dyDescent="0.2">
      <c r="B499" s="263"/>
      <c r="BZ499" s="121"/>
      <c r="CA499" s="121"/>
    </row>
    <row r="500" spans="2:79" x14ac:dyDescent="0.2">
      <c r="B500" s="264" t="s">
        <v>1348</v>
      </c>
      <c r="BZ500" s="121"/>
      <c r="CA500" s="121"/>
    </row>
    <row r="501" spans="2:79" x14ac:dyDescent="0.2">
      <c r="B501" s="310" t="s">
        <v>1349</v>
      </c>
      <c r="C501" s="310"/>
      <c r="D501" s="310"/>
      <c r="E501" s="310"/>
      <c r="F501" s="310"/>
      <c r="BZ501" s="121"/>
      <c r="CA501" s="121"/>
    </row>
    <row r="502" spans="2:79" x14ac:dyDescent="0.2">
      <c r="B502" s="310"/>
      <c r="C502" s="310"/>
      <c r="D502" s="310"/>
      <c r="E502" s="310"/>
      <c r="F502" s="310"/>
      <c r="BZ502" s="121"/>
      <c r="CA502" s="121"/>
    </row>
    <row r="503" spans="2:79" x14ac:dyDescent="0.2">
      <c r="B503" s="265" t="s">
        <v>1350</v>
      </c>
      <c r="BZ503" s="121"/>
      <c r="CA503" s="121"/>
    </row>
    <row r="504" spans="2:79" x14ac:dyDescent="0.2">
      <c r="B504" s="265" t="s">
        <v>1351</v>
      </c>
      <c r="BZ504" s="121"/>
      <c r="CA504" s="121"/>
    </row>
    <row r="505" spans="2:79" x14ac:dyDescent="0.2">
      <c r="B505" s="265" t="s">
        <v>1352</v>
      </c>
      <c r="BZ505" s="121"/>
      <c r="CA505" s="121"/>
    </row>
    <row r="506" spans="2:79" x14ac:dyDescent="0.2">
      <c r="B506" s="263" t="s">
        <v>1353</v>
      </c>
      <c r="BZ506" s="121"/>
      <c r="CA506" s="121"/>
    </row>
    <row r="507" spans="2:79" x14ac:dyDescent="0.2">
      <c r="B507" s="263" t="s">
        <v>1354</v>
      </c>
      <c r="BZ507" s="121"/>
      <c r="CA507" s="121"/>
    </row>
    <row r="508" spans="2:79" x14ac:dyDescent="0.2">
      <c r="BZ508" s="121"/>
      <c r="CA508" s="121"/>
    </row>
    <row r="509" spans="2:79" x14ac:dyDescent="0.2">
      <c r="B509" s="264" t="s">
        <v>1355</v>
      </c>
      <c r="BZ509" s="121"/>
      <c r="CA509" s="121"/>
    </row>
    <row r="510" spans="2:79" x14ac:dyDescent="0.2">
      <c r="B510" s="307" t="s">
        <v>1356</v>
      </c>
      <c r="C510" s="307"/>
      <c r="D510" s="307"/>
      <c r="E510" s="307"/>
      <c r="BZ510" s="121"/>
      <c r="CA510" s="121"/>
    </row>
    <row r="511" spans="2:79" x14ac:dyDescent="0.2">
      <c r="B511" s="307"/>
      <c r="C511" s="307"/>
      <c r="D511" s="307"/>
      <c r="E511" s="307"/>
      <c r="BZ511" s="121"/>
      <c r="CA511" s="121"/>
    </row>
    <row r="512" spans="2:79" x14ac:dyDescent="0.2">
      <c r="BZ512" s="121"/>
      <c r="CA512" s="121"/>
    </row>
    <row r="513" spans="2:79" x14ac:dyDescent="0.2">
      <c r="B513" s="266" t="s">
        <v>2</v>
      </c>
    </row>
    <row r="514" spans="2:79" x14ac:dyDescent="0.2">
      <c r="B514" s="267" t="s">
        <v>1357</v>
      </c>
    </row>
    <row r="515" spans="2:79" x14ac:dyDescent="0.2">
      <c r="B515" s="267" t="s">
        <v>1358</v>
      </c>
    </row>
    <row r="516" spans="2:79" ht="15" x14ac:dyDescent="0.2">
      <c r="B516" s="261"/>
      <c r="F516" s="168"/>
      <c r="BZ516" s="121"/>
      <c r="CA516" s="121"/>
    </row>
    <row r="517" spans="2:79" x14ac:dyDescent="0.2">
      <c r="B517" s="268" t="s">
        <v>1359</v>
      </c>
      <c r="F517" s="168"/>
      <c r="BZ517" s="121"/>
      <c r="CA517" s="121"/>
    </row>
    <row r="518" spans="2:79" x14ac:dyDescent="0.2">
      <c r="B518" s="268" t="s">
        <v>1360</v>
      </c>
    </row>
  </sheetData>
  <mergeCells count="36">
    <mergeCell ref="BX3:BX5"/>
    <mergeCell ref="T1:U1"/>
    <mergeCell ref="F3:G4"/>
    <mergeCell ref="H3:M4"/>
    <mergeCell ref="N3:S4"/>
    <mergeCell ref="V3:BO3"/>
    <mergeCell ref="BR3:BR5"/>
    <mergeCell ref="BL4:BQ4"/>
    <mergeCell ref="B481:E481"/>
    <mergeCell ref="BY3:BY5"/>
    <mergeCell ref="BZ3:BZ5"/>
    <mergeCell ref="CA3:CA5"/>
    <mergeCell ref="V4:AA4"/>
    <mergeCell ref="AB4:AG4"/>
    <mergeCell ref="AH4:AM4"/>
    <mergeCell ref="AN4:AS4"/>
    <mergeCell ref="AT4:AY4"/>
    <mergeCell ref="AZ4:BE4"/>
    <mergeCell ref="BF4:BK4"/>
    <mergeCell ref="BS3:BS5"/>
    <mergeCell ref="BT3:BT5"/>
    <mergeCell ref="BU3:BU5"/>
    <mergeCell ref="BV3:BV5"/>
    <mergeCell ref="BW3:BW5"/>
    <mergeCell ref="B465:E466"/>
    <mergeCell ref="B468:E469"/>
    <mergeCell ref="B471:E472"/>
    <mergeCell ref="B474:E475"/>
    <mergeCell ref="B478:E480"/>
    <mergeCell ref="B510:E511"/>
    <mergeCell ref="B482:E482"/>
    <mergeCell ref="B483:E483"/>
    <mergeCell ref="B488:E489"/>
    <mergeCell ref="B491:E492"/>
    <mergeCell ref="B493:E494"/>
    <mergeCell ref="B501:F502"/>
  </mergeCells>
  <conditionalFormatting sqref="CB464:CF466 P106:Q106">
    <cfRule type="cellIs" dxfId="4801" priority="4802" operator="equal">
      <formula>"imputed"</formula>
    </cfRule>
  </conditionalFormatting>
  <conditionalFormatting sqref="F106:N106 V106 Y106 AB106 AE106 AH106 AK106 AN106 AQ106 AT106 AW106 AZ106 BC106 BF106 BI106 BL106:BM106 BR106:BY106 BO106:BP106">
    <cfRule type="cellIs" dxfId="4800" priority="4801" operator="equal">
      <formula>"imputed"</formula>
    </cfRule>
  </conditionalFormatting>
  <conditionalFormatting sqref="F509:F511 B513:B515">
    <cfRule type="cellIs" dxfId="4799" priority="4797" operator="equal">
      <formula>"MISS"</formula>
    </cfRule>
  </conditionalFormatting>
  <conditionalFormatting sqref="C133">
    <cfRule type="cellIs" dxfId="4798" priority="4800" operator="equal">
      <formula>"MISS"</formula>
    </cfRule>
  </conditionalFormatting>
  <conditionalFormatting sqref="B496:F499 B508:F508 C512:F515 B486:F487">
    <cfRule type="cellIs" dxfId="4797" priority="4799" operator="equal">
      <formula>"MISS"</formula>
    </cfRule>
  </conditionalFormatting>
  <conditionalFormatting sqref="B516">
    <cfRule type="cellIs" dxfId="4796" priority="4798" operator="equal">
      <formula>"MISS"</formula>
    </cfRule>
  </conditionalFormatting>
  <conditionalFormatting sqref="B517:B518">
    <cfRule type="cellIs" dxfId="4795" priority="4796" operator="equal">
      <formula>"MISS"</formula>
    </cfRule>
  </conditionalFormatting>
  <conditionalFormatting sqref="O106">
    <cfRule type="cellIs" dxfId="4794" priority="4795" operator="equal">
      <formula>"imputed"</formula>
    </cfRule>
  </conditionalFormatting>
  <conditionalFormatting sqref="R106">
    <cfRule type="cellIs" dxfId="4793" priority="4794" operator="equal">
      <formula>"imputed"</formula>
    </cfRule>
  </conditionalFormatting>
  <conditionalFormatting sqref="S106:U106">
    <cfRule type="cellIs" dxfId="4792" priority="4793" operator="equal">
      <formula>"imputed"</formula>
    </cfRule>
  </conditionalFormatting>
  <conditionalFormatting sqref="W12:W463">
    <cfRule type="cellIs" dxfId="4791" priority="4792" operator="equal">
      <formula>"MISS"</formula>
    </cfRule>
  </conditionalFormatting>
  <conditionalFormatting sqref="W187:W203 W237:W238 W295:W299">
    <cfRule type="cellIs" dxfId="4790" priority="4791" operator="equal">
      <formula>"MISS"</formula>
    </cfRule>
  </conditionalFormatting>
  <conditionalFormatting sqref="W187:W203 W237:W238 W295:W299">
    <cfRule type="cellIs" dxfId="4789" priority="4790" operator="equal">
      <formula>"MISS"</formula>
    </cfRule>
  </conditionalFormatting>
  <conditionalFormatting sqref="W40:W57">
    <cfRule type="cellIs" dxfId="4788" priority="4789" operator="equal">
      <formula>"MISS"</formula>
    </cfRule>
  </conditionalFormatting>
  <conditionalFormatting sqref="W40:W57">
    <cfRule type="cellIs" dxfId="4787" priority="4788" operator="equal">
      <formula>"MISS"</formula>
    </cfRule>
  </conditionalFormatting>
  <conditionalFormatting sqref="W187:W203 W237:W238 W295:W299">
    <cfRule type="cellIs" dxfId="4786" priority="4787" operator="equal">
      <formula>"MISS"</formula>
    </cfRule>
  </conditionalFormatting>
  <conditionalFormatting sqref="W187:W203 W237:W238 W295:W299">
    <cfRule type="cellIs" dxfId="4785" priority="4786" operator="equal">
      <formula>"MISS"</formula>
    </cfRule>
  </conditionalFormatting>
  <conditionalFormatting sqref="W74 W205:W208 W240:W255 W310">
    <cfRule type="cellIs" dxfId="4784" priority="4785" operator="equal">
      <formula>"MISS"</formula>
    </cfRule>
  </conditionalFormatting>
  <conditionalFormatting sqref="W74 W205:W208 W240:W255 W310">
    <cfRule type="cellIs" dxfId="4783" priority="4784" operator="equal">
      <formula>"MISS"</formula>
    </cfRule>
  </conditionalFormatting>
  <conditionalFormatting sqref="W74 W205:W208 W240:W255 W310">
    <cfRule type="cellIs" dxfId="4782" priority="4783" operator="equal">
      <formula>"MISS"</formula>
    </cfRule>
  </conditionalFormatting>
  <conditionalFormatting sqref="W74 W205:W208 W240:W255 W310">
    <cfRule type="cellIs" dxfId="4781" priority="4782" operator="equal">
      <formula>"MISS"</formula>
    </cfRule>
  </conditionalFormatting>
  <conditionalFormatting sqref="W363:W374 W144:W151">
    <cfRule type="cellIs" dxfId="4780" priority="4781" operator="equal">
      <formula>"MISS"</formula>
    </cfRule>
  </conditionalFormatting>
  <conditionalFormatting sqref="W363:W374 W144:W151">
    <cfRule type="cellIs" dxfId="4779" priority="4780" operator="equal">
      <formula>"MISS"</formula>
    </cfRule>
  </conditionalFormatting>
  <conditionalFormatting sqref="W363:W374 W144:W151">
    <cfRule type="cellIs" dxfId="4778" priority="4779" operator="equal">
      <formula>"MISS"</formula>
    </cfRule>
  </conditionalFormatting>
  <conditionalFormatting sqref="W363:W374 W144:W151">
    <cfRule type="cellIs" dxfId="4777" priority="4778" operator="equal">
      <formula>"MISS"</formula>
    </cfRule>
  </conditionalFormatting>
  <conditionalFormatting sqref="W70">
    <cfRule type="cellIs" dxfId="4776" priority="4678" operator="equal">
      <formula>"MISS"</formula>
    </cfRule>
  </conditionalFormatting>
  <conditionalFormatting sqref="W136:W142 W301:W310 W59:W74">
    <cfRule type="cellIs" dxfId="4775" priority="4777" operator="equal">
      <formula>"MISS"</formula>
    </cfRule>
  </conditionalFormatting>
  <conditionalFormatting sqref="W136:W142 W301:W310 W59:W74">
    <cfRule type="cellIs" dxfId="4774" priority="4776" operator="equal">
      <formula>"MISS"</formula>
    </cfRule>
  </conditionalFormatting>
  <conditionalFormatting sqref="W279:W294">
    <cfRule type="cellIs" dxfId="4773" priority="4775" operator="equal">
      <formula>"MISS"</formula>
    </cfRule>
  </conditionalFormatting>
  <conditionalFormatting sqref="W279:W294">
    <cfRule type="cellIs" dxfId="4772" priority="4774" operator="equal">
      <formula>"MISS"</formula>
    </cfRule>
  </conditionalFormatting>
  <conditionalFormatting sqref="W279:W294">
    <cfRule type="cellIs" dxfId="4771" priority="4773" operator="equal">
      <formula>"MISS"</formula>
    </cfRule>
  </conditionalFormatting>
  <conditionalFormatting sqref="W279:W294">
    <cfRule type="cellIs" dxfId="4770" priority="4772" operator="equal">
      <formula>"MISS"</formula>
    </cfRule>
  </conditionalFormatting>
  <conditionalFormatting sqref="W339:W356 W363:W374">
    <cfRule type="cellIs" dxfId="4769" priority="4771" operator="equal">
      <formula>"MISS"</formula>
    </cfRule>
  </conditionalFormatting>
  <conditionalFormatting sqref="W339:W356 W363:W374">
    <cfRule type="cellIs" dxfId="4768" priority="4770" operator="equal">
      <formula>"MISS"</formula>
    </cfRule>
  </conditionalFormatting>
  <conditionalFormatting sqref="W90:W91">
    <cfRule type="cellIs" dxfId="4767" priority="4769" operator="equal">
      <formula>"MISS"</formula>
    </cfRule>
  </conditionalFormatting>
  <conditionalFormatting sqref="W90:W91">
    <cfRule type="cellIs" dxfId="4766" priority="4768" operator="equal">
      <formula>"MISS"</formula>
    </cfRule>
  </conditionalFormatting>
  <conditionalFormatting sqref="W90:W91">
    <cfRule type="cellIs" dxfId="4765" priority="4767" operator="equal">
      <formula>"MISS"</formula>
    </cfRule>
  </conditionalFormatting>
  <conditionalFormatting sqref="W90:W91">
    <cfRule type="cellIs" dxfId="4764" priority="4766" operator="equal">
      <formula>"MISS"</formula>
    </cfRule>
  </conditionalFormatting>
  <conditionalFormatting sqref="W136:W142">
    <cfRule type="cellIs" dxfId="4763" priority="4765" operator="equal">
      <formula>"MISS"</formula>
    </cfRule>
  </conditionalFormatting>
  <conditionalFormatting sqref="W136:W142">
    <cfRule type="cellIs" dxfId="4762" priority="4764" operator="equal">
      <formula>"MISS"</formula>
    </cfRule>
  </conditionalFormatting>
  <conditionalFormatting sqref="W136:W142">
    <cfRule type="cellIs" dxfId="4761" priority="4763" operator="equal">
      <formula>"MISS"</formula>
    </cfRule>
  </conditionalFormatting>
  <conditionalFormatting sqref="W136:W142">
    <cfRule type="cellIs" dxfId="4760" priority="4762" operator="equal">
      <formula>"MISS"</formula>
    </cfRule>
  </conditionalFormatting>
  <conditionalFormatting sqref="W153:W177">
    <cfRule type="cellIs" dxfId="4759" priority="4761" operator="equal">
      <formula>"MISS"</formula>
    </cfRule>
  </conditionalFormatting>
  <conditionalFormatting sqref="W153:W177">
    <cfRule type="cellIs" dxfId="4758" priority="4760" operator="equal">
      <formula>"MISS"</formula>
    </cfRule>
  </conditionalFormatting>
  <conditionalFormatting sqref="W153:W177">
    <cfRule type="cellIs" dxfId="4757" priority="4759" operator="equal">
      <formula>"MISS"</formula>
    </cfRule>
  </conditionalFormatting>
  <conditionalFormatting sqref="W153:W177">
    <cfRule type="cellIs" dxfId="4756" priority="4758" operator="equal">
      <formula>"MISS"</formula>
    </cfRule>
  </conditionalFormatting>
  <conditionalFormatting sqref="W187:W203">
    <cfRule type="cellIs" dxfId="4755" priority="4757" operator="equal">
      <formula>"MISS"</formula>
    </cfRule>
  </conditionalFormatting>
  <conditionalFormatting sqref="W187:W203">
    <cfRule type="cellIs" dxfId="4754" priority="4756" operator="equal">
      <formula>"MISS"</formula>
    </cfRule>
  </conditionalFormatting>
  <conditionalFormatting sqref="W187:W203">
    <cfRule type="cellIs" dxfId="4753" priority="4755" operator="equal">
      <formula>"MISS"</formula>
    </cfRule>
  </conditionalFormatting>
  <conditionalFormatting sqref="W187:W203">
    <cfRule type="cellIs" dxfId="4752" priority="4754" operator="equal">
      <formula>"MISS"</formula>
    </cfRule>
  </conditionalFormatting>
  <conditionalFormatting sqref="W204">
    <cfRule type="cellIs" dxfId="4751" priority="4753" operator="equal">
      <formula>"MISS"</formula>
    </cfRule>
  </conditionalFormatting>
  <conditionalFormatting sqref="W204">
    <cfRule type="cellIs" dxfId="4750" priority="4752" operator="equal">
      <formula>"MISS"</formula>
    </cfRule>
  </conditionalFormatting>
  <conditionalFormatting sqref="W204">
    <cfRule type="cellIs" dxfId="4749" priority="4751" operator="equal">
      <formula>"MISS"</formula>
    </cfRule>
  </conditionalFormatting>
  <conditionalFormatting sqref="W204">
    <cfRule type="cellIs" dxfId="4748" priority="4750" operator="equal">
      <formula>"MISS"</formula>
    </cfRule>
  </conditionalFormatting>
  <conditionalFormatting sqref="W204">
    <cfRule type="cellIs" dxfId="4747" priority="4749" operator="equal">
      <formula>"MISS"</formula>
    </cfRule>
  </conditionalFormatting>
  <conditionalFormatting sqref="W204">
    <cfRule type="cellIs" dxfId="4746" priority="4748" operator="equal">
      <formula>"MISS"</formula>
    </cfRule>
  </conditionalFormatting>
  <conditionalFormatting sqref="W204">
    <cfRule type="cellIs" dxfId="4745" priority="4747" operator="equal">
      <formula>"MISS"</formula>
    </cfRule>
  </conditionalFormatting>
  <conditionalFormatting sqref="W204">
    <cfRule type="cellIs" dxfId="4744" priority="4746" operator="equal">
      <formula>"MISS"</formula>
    </cfRule>
  </conditionalFormatting>
  <conditionalFormatting sqref="W204">
    <cfRule type="cellIs" dxfId="4743" priority="4745" operator="equal">
      <formula>"MISS"</formula>
    </cfRule>
  </conditionalFormatting>
  <conditionalFormatting sqref="W204">
    <cfRule type="cellIs" dxfId="4742" priority="4744" operator="equal">
      <formula>"MISS"</formula>
    </cfRule>
  </conditionalFormatting>
  <conditionalFormatting sqref="W205:W208">
    <cfRule type="cellIs" dxfId="4741" priority="4743" operator="equal">
      <formula>"MISS"</formula>
    </cfRule>
  </conditionalFormatting>
  <conditionalFormatting sqref="W205:W208">
    <cfRule type="cellIs" dxfId="4740" priority="4742" operator="equal">
      <formula>"MISS"</formula>
    </cfRule>
  </conditionalFormatting>
  <conditionalFormatting sqref="W205:W208">
    <cfRule type="cellIs" dxfId="4739" priority="4741" operator="equal">
      <formula>"MISS"</formula>
    </cfRule>
  </conditionalFormatting>
  <conditionalFormatting sqref="W205:W208">
    <cfRule type="cellIs" dxfId="4738" priority="4740" operator="equal">
      <formula>"MISS"</formula>
    </cfRule>
  </conditionalFormatting>
  <conditionalFormatting sqref="W205:W208">
    <cfRule type="cellIs" dxfId="4737" priority="4739" operator="equal">
      <formula>"MISS"</formula>
    </cfRule>
  </conditionalFormatting>
  <conditionalFormatting sqref="W205:W208">
    <cfRule type="cellIs" dxfId="4736" priority="4738" operator="equal">
      <formula>"MISS"</formula>
    </cfRule>
  </conditionalFormatting>
  <conditionalFormatting sqref="W205:W208">
    <cfRule type="cellIs" dxfId="4735" priority="4737" operator="equal">
      <formula>"MISS"</formula>
    </cfRule>
  </conditionalFormatting>
  <conditionalFormatting sqref="W205:W208">
    <cfRule type="cellIs" dxfId="4734" priority="4736" operator="equal">
      <formula>"MISS"</formula>
    </cfRule>
  </conditionalFormatting>
  <conditionalFormatting sqref="W205:W208">
    <cfRule type="cellIs" dxfId="4733" priority="4735" operator="equal">
      <formula>"MISS"</formula>
    </cfRule>
  </conditionalFormatting>
  <conditionalFormatting sqref="W205:W208">
    <cfRule type="cellIs" dxfId="4732" priority="4734" operator="equal">
      <formula>"MISS"</formula>
    </cfRule>
  </conditionalFormatting>
  <conditionalFormatting sqref="W260:W282">
    <cfRule type="cellIs" dxfId="4731" priority="4733" operator="equal">
      <formula>"MISS"</formula>
    </cfRule>
  </conditionalFormatting>
  <conditionalFormatting sqref="W260:W282">
    <cfRule type="cellIs" dxfId="4730" priority="4732" operator="equal">
      <formula>"MISS"</formula>
    </cfRule>
  </conditionalFormatting>
  <conditionalFormatting sqref="W260:W282">
    <cfRule type="cellIs" dxfId="4729" priority="4731" operator="equal">
      <formula>"MISS"</formula>
    </cfRule>
  </conditionalFormatting>
  <conditionalFormatting sqref="W260:W282">
    <cfRule type="cellIs" dxfId="4728" priority="4730" operator="equal">
      <formula>"MISS"</formula>
    </cfRule>
  </conditionalFormatting>
  <conditionalFormatting sqref="W260:W282">
    <cfRule type="cellIs" dxfId="4727" priority="4729" operator="equal">
      <formula>"MISS"</formula>
    </cfRule>
  </conditionalFormatting>
  <conditionalFormatting sqref="W260:W282">
    <cfRule type="cellIs" dxfId="4726" priority="4728" operator="equal">
      <formula>"MISS"</formula>
    </cfRule>
  </conditionalFormatting>
  <conditionalFormatting sqref="W260:W282">
    <cfRule type="cellIs" dxfId="4725" priority="4727" operator="equal">
      <formula>"MISS"</formula>
    </cfRule>
  </conditionalFormatting>
  <conditionalFormatting sqref="W260:W282">
    <cfRule type="cellIs" dxfId="4724" priority="4726" operator="equal">
      <formula>"MISS"</formula>
    </cfRule>
  </conditionalFormatting>
  <conditionalFormatting sqref="W279:W294">
    <cfRule type="cellIs" dxfId="4723" priority="4725" operator="equal">
      <formula>"MISS"</formula>
    </cfRule>
  </conditionalFormatting>
  <conditionalFormatting sqref="W279:W294">
    <cfRule type="cellIs" dxfId="4722" priority="4724" operator="equal">
      <formula>"MISS"</formula>
    </cfRule>
  </conditionalFormatting>
  <conditionalFormatting sqref="W279:W294">
    <cfRule type="cellIs" dxfId="4721" priority="4723" operator="equal">
      <formula>"MISS"</formula>
    </cfRule>
  </conditionalFormatting>
  <conditionalFormatting sqref="W279:W294">
    <cfRule type="cellIs" dxfId="4720" priority="4722" operator="equal">
      <formula>"MISS"</formula>
    </cfRule>
  </conditionalFormatting>
  <conditionalFormatting sqref="W279:W294">
    <cfRule type="cellIs" dxfId="4719" priority="4721" operator="equal">
      <formula>"MISS"</formula>
    </cfRule>
  </conditionalFormatting>
  <conditionalFormatting sqref="W279:W294">
    <cfRule type="cellIs" dxfId="4718" priority="4720" operator="equal">
      <formula>"MISS"</formula>
    </cfRule>
  </conditionalFormatting>
  <conditionalFormatting sqref="W279:W294">
    <cfRule type="cellIs" dxfId="4717" priority="4719" operator="equal">
      <formula>"MISS"</formula>
    </cfRule>
  </conditionalFormatting>
  <conditionalFormatting sqref="W279:W294">
    <cfRule type="cellIs" dxfId="4716" priority="4718" operator="equal">
      <formula>"MISS"</formula>
    </cfRule>
  </conditionalFormatting>
  <conditionalFormatting sqref="W295:W299">
    <cfRule type="cellIs" dxfId="4715" priority="4717" operator="equal">
      <formula>"MISS"</formula>
    </cfRule>
  </conditionalFormatting>
  <conditionalFormatting sqref="W295:W299">
    <cfRule type="cellIs" dxfId="4714" priority="4716" operator="equal">
      <formula>"MISS"</formula>
    </cfRule>
  </conditionalFormatting>
  <conditionalFormatting sqref="W295:W299">
    <cfRule type="cellIs" dxfId="4713" priority="4715" operator="equal">
      <formula>"MISS"</formula>
    </cfRule>
  </conditionalFormatting>
  <conditionalFormatting sqref="W295:W299">
    <cfRule type="cellIs" dxfId="4712" priority="4714" operator="equal">
      <formula>"MISS"</formula>
    </cfRule>
  </conditionalFormatting>
  <conditionalFormatting sqref="W295:W299">
    <cfRule type="cellIs" dxfId="4711" priority="4713" operator="equal">
      <formula>"MISS"</formula>
    </cfRule>
  </conditionalFormatting>
  <conditionalFormatting sqref="W295:W299">
    <cfRule type="cellIs" dxfId="4710" priority="4712" operator="equal">
      <formula>"MISS"</formula>
    </cfRule>
  </conditionalFormatting>
  <conditionalFormatting sqref="W295:W299">
    <cfRule type="cellIs" dxfId="4709" priority="4711" operator="equal">
      <formula>"MISS"</formula>
    </cfRule>
  </conditionalFormatting>
  <conditionalFormatting sqref="W295:W299">
    <cfRule type="cellIs" dxfId="4708" priority="4710" operator="equal">
      <formula>"MISS"</formula>
    </cfRule>
  </conditionalFormatting>
  <conditionalFormatting sqref="W295:W299">
    <cfRule type="cellIs" dxfId="4707" priority="4709" operator="equal">
      <formula>"MISS"</formula>
    </cfRule>
  </conditionalFormatting>
  <conditionalFormatting sqref="W295:W299">
    <cfRule type="cellIs" dxfId="4706" priority="4708" operator="equal">
      <formula>"MISS"</formula>
    </cfRule>
  </conditionalFormatting>
  <conditionalFormatting sqref="W295:W299">
    <cfRule type="cellIs" dxfId="4705" priority="4707" operator="equal">
      <formula>"MISS"</formula>
    </cfRule>
  </conditionalFormatting>
  <conditionalFormatting sqref="W295:W299">
    <cfRule type="cellIs" dxfId="4704" priority="4706" operator="equal">
      <formula>"MISS"</formula>
    </cfRule>
  </conditionalFormatting>
  <conditionalFormatting sqref="W301:W309">
    <cfRule type="cellIs" dxfId="4703" priority="4705" operator="equal">
      <formula>"MISS"</formula>
    </cfRule>
  </conditionalFormatting>
  <conditionalFormatting sqref="W301:W309">
    <cfRule type="cellIs" dxfId="4702" priority="4704" operator="equal">
      <formula>"MISS"</formula>
    </cfRule>
  </conditionalFormatting>
  <conditionalFormatting sqref="W301:W309">
    <cfRule type="cellIs" dxfId="4701" priority="4703" operator="equal">
      <formula>"MISS"</formula>
    </cfRule>
  </conditionalFormatting>
  <conditionalFormatting sqref="W301:W309">
    <cfRule type="cellIs" dxfId="4700" priority="4702" operator="equal">
      <formula>"MISS"</formula>
    </cfRule>
  </conditionalFormatting>
  <conditionalFormatting sqref="W310">
    <cfRule type="cellIs" dxfId="4699" priority="4701" operator="equal">
      <formula>"MISS"</formula>
    </cfRule>
  </conditionalFormatting>
  <conditionalFormatting sqref="W310">
    <cfRule type="cellIs" dxfId="4698" priority="4700" operator="equal">
      <formula>"MISS"</formula>
    </cfRule>
  </conditionalFormatting>
  <conditionalFormatting sqref="W310">
    <cfRule type="cellIs" dxfId="4697" priority="4699" operator="equal">
      <formula>"MISS"</formula>
    </cfRule>
  </conditionalFormatting>
  <conditionalFormatting sqref="W310">
    <cfRule type="cellIs" dxfId="4696" priority="4698" operator="equal">
      <formula>"MISS"</formula>
    </cfRule>
  </conditionalFormatting>
  <conditionalFormatting sqref="W312:W356">
    <cfRule type="cellIs" dxfId="4695" priority="4697" operator="equal">
      <formula>"MISS"</formula>
    </cfRule>
  </conditionalFormatting>
  <conditionalFormatting sqref="W312:W356">
    <cfRule type="cellIs" dxfId="4694" priority="4696" operator="equal">
      <formula>"MISS"</formula>
    </cfRule>
  </conditionalFormatting>
  <conditionalFormatting sqref="W312:W356">
    <cfRule type="cellIs" dxfId="4693" priority="4695" operator="equal">
      <formula>"MISS"</formula>
    </cfRule>
  </conditionalFormatting>
  <conditionalFormatting sqref="W312:W356">
    <cfRule type="cellIs" dxfId="4692" priority="4694" operator="equal">
      <formula>"MISS"</formula>
    </cfRule>
  </conditionalFormatting>
  <conditionalFormatting sqref="W363:W374">
    <cfRule type="cellIs" dxfId="4691" priority="4693" operator="equal">
      <formula>"MISS"</formula>
    </cfRule>
  </conditionalFormatting>
  <conditionalFormatting sqref="W363:W374">
    <cfRule type="cellIs" dxfId="4690" priority="4692" operator="equal">
      <formula>"MISS"</formula>
    </cfRule>
  </conditionalFormatting>
  <conditionalFormatting sqref="W363:W374">
    <cfRule type="cellIs" dxfId="4689" priority="4691" operator="equal">
      <formula>"MISS"</formula>
    </cfRule>
  </conditionalFormatting>
  <conditionalFormatting sqref="W363:W374">
    <cfRule type="cellIs" dxfId="4688" priority="4690" operator="equal">
      <formula>"MISS"</formula>
    </cfRule>
  </conditionalFormatting>
  <conditionalFormatting sqref="W421:W431">
    <cfRule type="cellIs" dxfId="4687" priority="4689" operator="equal">
      <formula>"MISS"</formula>
    </cfRule>
  </conditionalFormatting>
  <conditionalFormatting sqref="W421:W431">
    <cfRule type="cellIs" dxfId="4686" priority="4688" operator="equal">
      <formula>"MISS"</formula>
    </cfRule>
  </conditionalFormatting>
  <conditionalFormatting sqref="W433:W452">
    <cfRule type="cellIs" dxfId="4685" priority="4687" operator="equal">
      <formula>"MISS"</formula>
    </cfRule>
  </conditionalFormatting>
  <conditionalFormatting sqref="W433:W452">
    <cfRule type="cellIs" dxfId="4684" priority="4686" operator="equal">
      <formula>"MISS"</formula>
    </cfRule>
  </conditionalFormatting>
  <conditionalFormatting sqref="W433:W452">
    <cfRule type="cellIs" dxfId="4683" priority="4685" operator="equal">
      <formula>"MISS"</formula>
    </cfRule>
  </conditionalFormatting>
  <conditionalFormatting sqref="W433:W452">
    <cfRule type="cellIs" dxfId="4682" priority="4684" operator="equal">
      <formula>"MISS"</formula>
    </cfRule>
  </conditionalFormatting>
  <conditionalFormatting sqref="W456:W463">
    <cfRule type="cellIs" dxfId="4681" priority="4683" operator="equal">
      <formula>"MISS"</formula>
    </cfRule>
  </conditionalFormatting>
  <conditionalFormatting sqref="W456:W463">
    <cfRule type="cellIs" dxfId="4680" priority="4682" operator="equal">
      <formula>"MISS"</formula>
    </cfRule>
  </conditionalFormatting>
  <conditionalFormatting sqref="W70">
    <cfRule type="cellIs" dxfId="4679" priority="4681" operator="equal">
      <formula>"MISS"</formula>
    </cfRule>
  </conditionalFormatting>
  <conditionalFormatting sqref="W70">
    <cfRule type="cellIs" dxfId="4678" priority="4680" operator="equal">
      <formula>"MISS"</formula>
    </cfRule>
  </conditionalFormatting>
  <conditionalFormatting sqref="W70">
    <cfRule type="cellIs" dxfId="4677" priority="4679" operator="equal">
      <formula>"MISS"</formula>
    </cfRule>
  </conditionalFormatting>
  <conditionalFormatting sqref="W9:W11">
    <cfRule type="cellIs" dxfId="4676" priority="4643" operator="equal">
      <formula>"MISS"</formula>
    </cfRule>
  </conditionalFormatting>
  <conditionalFormatting sqref="W109:W154">
    <cfRule type="cellIs" dxfId="4675" priority="4677" operator="equal">
      <formula>"MISS"</formula>
    </cfRule>
  </conditionalFormatting>
  <conditionalFormatting sqref="W109:W154">
    <cfRule type="cellIs" dxfId="4674" priority="4676" operator="equal">
      <formula>"MISS"</formula>
    </cfRule>
  </conditionalFormatting>
  <conditionalFormatting sqref="W164:W174">
    <cfRule type="cellIs" dxfId="4673" priority="4675" operator="equal">
      <formula>"MISS"</formula>
    </cfRule>
  </conditionalFormatting>
  <conditionalFormatting sqref="W164:W174">
    <cfRule type="cellIs" dxfId="4672" priority="4674" operator="equal">
      <formula>"MISS"</formula>
    </cfRule>
  </conditionalFormatting>
  <conditionalFormatting sqref="W194:W227">
    <cfRule type="cellIs" dxfId="4671" priority="4673" operator="equal">
      <formula>"MISS"</formula>
    </cfRule>
  </conditionalFormatting>
  <conditionalFormatting sqref="W194:W227">
    <cfRule type="cellIs" dxfId="4670" priority="4672" operator="equal">
      <formula>"MISS"</formula>
    </cfRule>
  </conditionalFormatting>
  <conditionalFormatting sqref="W194:W227">
    <cfRule type="cellIs" dxfId="4669" priority="4671" operator="equal">
      <formula>"MISS"</formula>
    </cfRule>
  </conditionalFormatting>
  <conditionalFormatting sqref="W194:W227">
    <cfRule type="cellIs" dxfId="4668" priority="4670" operator="equal">
      <formula>"MISS"</formula>
    </cfRule>
  </conditionalFormatting>
  <conditionalFormatting sqref="W194:W227">
    <cfRule type="cellIs" dxfId="4667" priority="4669" operator="equal">
      <formula>"MISS"</formula>
    </cfRule>
  </conditionalFormatting>
  <conditionalFormatting sqref="W194:W227">
    <cfRule type="cellIs" dxfId="4666" priority="4668" operator="equal">
      <formula>"MISS"</formula>
    </cfRule>
  </conditionalFormatting>
  <conditionalFormatting sqref="W239:W354">
    <cfRule type="cellIs" dxfId="4665" priority="4667" operator="equal">
      <formula>"MISS"</formula>
    </cfRule>
  </conditionalFormatting>
  <conditionalFormatting sqref="W239:W354">
    <cfRule type="cellIs" dxfId="4664" priority="4666" operator="equal">
      <formula>"MISS"</formula>
    </cfRule>
  </conditionalFormatting>
  <conditionalFormatting sqref="W239:W354">
    <cfRule type="cellIs" dxfId="4663" priority="4665" operator="equal">
      <formula>"MISS"</formula>
    </cfRule>
  </conditionalFormatting>
  <conditionalFormatting sqref="W239:W354">
    <cfRule type="cellIs" dxfId="4662" priority="4664" operator="equal">
      <formula>"MISS"</formula>
    </cfRule>
  </conditionalFormatting>
  <conditionalFormatting sqref="W239:W354">
    <cfRule type="cellIs" dxfId="4661" priority="4663" operator="equal">
      <formula>"MISS"</formula>
    </cfRule>
  </conditionalFormatting>
  <conditionalFormatting sqref="W239:W354">
    <cfRule type="cellIs" dxfId="4660" priority="4662" operator="equal">
      <formula>"MISS"</formula>
    </cfRule>
  </conditionalFormatting>
  <conditionalFormatting sqref="W365:W387">
    <cfRule type="cellIs" dxfId="4659" priority="4661" operator="equal">
      <formula>"MISS"</formula>
    </cfRule>
  </conditionalFormatting>
  <conditionalFormatting sqref="W365:W387">
    <cfRule type="cellIs" dxfId="4658" priority="4660" operator="equal">
      <formula>"MISS"</formula>
    </cfRule>
  </conditionalFormatting>
  <conditionalFormatting sqref="W365:W387">
    <cfRule type="cellIs" dxfId="4657" priority="4659" operator="equal">
      <formula>"MISS"</formula>
    </cfRule>
  </conditionalFormatting>
  <conditionalFormatting sqref="W365:W387">
    <cfRule type="cellIs" dxfId="4656" priority="4658" operator="equal">
      <formula>"MISS"</formula>
    </cfRule>
  </conditionalFormatting>
  <conditionalFormatting sqref="W365:W387">
    <cfRule type="cellIs" dxfId="4655" priority="4657" operator="equal">
      <formula>"MISS"</formula>
    </cfRule>
  </conditionalFormatting>
  <conditionalFormatting sqref="W365:W387">
    <cfRule type="cellIs" dxfId="4654" priority="4656" operator="equal">
      <formula>"MISS"</formula>
    </cfRule>
  </conditionalFormatting>
  <conditionalFormatting sqref="W397:W449">
    <cfRule type="cellIs" dxfId="4653" priority="4655" operator="equal">
      <formula>"MISS"</formula>
    </cfRule>
  </conditionalFormatting>
  <conditionalFormatting sqref="W397:W449">
    <cfRule type="cellIs" dxfId="4652" priority="4654" operator="equal">
      <formula>"MISS"</formula>
    </cfRule>
  </conditionalFormatting>
  <conditionalFormatting sqref="W397:W449">
    <cfRule type="cellIs" dxfId="4651" priority="4653" operator="equal">
      <formula>"MISS"</formula>
    </cfRule>
  </conditionalFormatting>
  <conditionalFormatting sqref="W397:W449">
    <cfRule type="cellIs" dxfId="4650" priority="4652" operator="equal">
      <formula>"MISS"</formula>
    </cfRule>
  </conditionalFormatting>
  <conditionalFormatting sqref="W397:W449">
    <cfRule type="cellIs" dxfId="4649" priority="4651" operator="equal">
      <formula>"MISS"</formula>
    </cfRule>
  </conditionalFormatting>
  <conditionalFormatting sqref="W397:W449">
    <cfRule type="cellIs" dxfId="4648" priority="4650" operator="equal">
      <formula>"MISS"</formula>
    </cfRule>
  </conditionalFormatting>
  <conditionalFormatting sqref="W457:W463">
    <cfRule type="cellIs" dxfId="4647" priority="4649" operator="equal">
      <formula>"MISS"</formula>
    </cfRule>
  </conditionalFormatting>
  <conditionalFormatting sqref="W457:W463">
    <cfRule type="cellIs" dxfId="4646" priority="4648" operator="equal">
      <formula>"MISS"</formula>
    </cfRule>
  </conditionalFormatting>
  <conditionalFormatting sqref="W457:W463">
    <cfRule type="cellIs" dxfId="4645" priority="4647" operator="equal">
      <formula>"MISS"</formula>
    </cfRule>
  </conditionalFormatting>
  <conditionalFormatting sqref="W457:W463">
    <cfRule type="cellIs" dxfId="4644" priority="4646" operator="equal">
      <formula>"MISS"</formula>
    </cfRule>
  </conditionalFormatting>
  <conditionalFormatting sqref="W457:W463">
    <cfRule type="cellIs" dxfId="4643" priority="4645" operator="equal">
      <formula>"MISS"</formula>
    </cfRule>
  </conditionalFormatting>
  <conditionalFormatting sqref="W457:W463">
    <cfRule type="cellIs" dxfId="4642" priority="4644" operator="equal">
      <formula>"MISS"</formula>
    </cfRule>
  </conditionalFormatting>
  <conditionalFormatting sqref="Z12:Z463">
    <cfRule type="cellIs" dxfId="4641" priority="4642" operator="equal">
      <formula>"MISS"</formula>
    </cfRule>
  </conditionalFormatting>
  <conditionalFormatting sqref="Z187:Z203 Z237:Z238 Z295:Z299">
    <cfRule type="cellIs" dxfId="4640" priority="4641" operator="equal">
      <formula>"MISS"</formula>
    </cfRule>
  </conditionalFormatting>
  <conditionalFormatting sqref="Z187:Z203 Z237:Z238 Z295:Z299">
    <cfRule type="cellIs" dxfId="4639" priority="4640" operator="equal">
      <formula>"MISS"</formula>
    </cfRule>
  </conditionalFormatting>
  <conditionalFormatting sqref="Z40:Z57">
    <cfRule type="cellIs" dxfId="4638" priority="4639" operator="equal">
      <formula>"MISS"</formula>
    </cfRule>
  </conditionalFormatting>
  <conditionalFormatting sqref="Z40:Z57">
    <cfRule type="cellIs" dxfId="4637" priority="4638" operator="equal">
      <formula>"MISS"</formula>
    </cfRule>
  </conditionalFormatting>
  <conditionalFormatting sqref="Z187:Z203 Z237:Z238 Z295:Z299">
    <cfRule type="cellIs" dxfId="4636" priority="4637" operator="equal">
      <formula>"MISS"</formula>
    </cfRule>
  </conditionalFormatting>
  <conditionalFormatting sqref="Z187:Z203 Z237:Z238 Z295:Z299">
    <cfRule type="cellIs" dxfId="4635" priority="4636" operator="equal">
      <formula>"MISS"</formula>
    </cfRule>
  </conditionalFormatting>
  <conditionalFormatting sqref="Z74 Z205:Z208 Z240:Z255 Z310">
    <cfRule type="cellIs" dxfId="4634" priority="4635" operator="equal">
      <formula>"MISS"</formula>
    </cfRule>
  </conditionalFormatting>
  <conditionalFormatting sqref="Z74 Z205:Z208 Z240:Z255 Z310">
    <cfRule type="cellIs" dxfId="4633" priority="4634" operator="equal">
      <formula>"MISS"</formula>
    </cfRule>
  </conditionalFormatting>
  <conditionalFormatting sqref="Z74 Z205:Z208 Z240:Z255 Z310">
    <cfRule type="cellIs" dxfId="4632" priority="4633" operator="equal">
      <formula>"MISS"</formula>
    </cfRule>
  </conditionalFormatting>
  <conditionalFormatting sqref="Z74 Z205:Z208 Z240:Z255 Z310">
    <cfRule type="cellIs" dxfId="4631" priority="4632" operator="equal">
      <formula>"MISS"</formula>
    </cfRule>
  </conditionalFormatting>
  <conditionalFormatting sqref="Z363:Z374 Z144:Z151">
    <cfRule type="cellIs" dxfId="4630" priority="4631" operator="equal">
      <formula>"MISS"</formula>
    </cfRule>
  </conditionalFormatting>
  <conditionalFormatting sqref="Z363:Z374 Z144:Z151">
    <cfRule type="cellIs" dxfId="4629" priority="4630" operator="equal">
      <formula>"MISS"</formula>
    </cfRule>
  </conditionalFormatting>
  <conditionalFormatting sqref="Z363:Z374 Z144:Z151">
    <cfRule type="cellIs" dxfId="4628" priority="4629" operator="equal">
      <formula>"MISS"</formula>
    </cfRule>
  </conditionalFormatting>
  <conditionalFormatting sqref="Z363:Z374 Z144:Z151">
    <cfRule type="cellIs" dxfId="4627" priority="4628" operator="equal">
      <formula>"MISS"</formula>
    </cfRule>
  </conditionalFormatting>
  <conditionalFormatting sqref="Z70">
    <cfRule type="cellIs" dxfId="4626" priority="4444" operator="equal">
      <formula>"MISS"</formula>
    </cfRule>
  </conditionalFormatting>
  <conditionalFormatting sqref="Z35">
    <cfRule type="cellIs" dxfId="4625" priority="4627" operator="equal">
      <formula>"MISS"</formula>
    </cfRule>
  </conditionalFormatting>
  <conditionalFormatting sqref="Z35">
    <cfRule type="cellIs" dxfId="4624" priority="4626" operator="equal">
      <formula>"MISS"</formula>
    </cfRule>
  </conditionalFormatting>
  <conditionalFormatting sqref="Z34">
    <cfRule type="cellIs" dxfId="4623" priority="4625" operator="equal">
      <formula>"MISS"</formula>
    </cfRule>
  </conditionalFormatting>
  <conditionalFormatting sqref="Z34">
    <cfRule type="cellIs" dxfId="4622" priority="4624" operator="equal">
      <formula>"MISS"</formula>
    </cfRule>
  </conditionalFormatting>
  <conditionalFormatting sqref="Z39">
    <cfRule type="cellIs" dxfId="4621" priority="4623" operator="equal">
      <formula>"MISS"</formula>
    </cfRule>
  </conditionalFormatting>
  <conditionalFormatting sqref="Z39">
    <cfRule type="cellIs" dxfId="4620" priority="4622" operator="equal">
      <formula>"MISS"</formula>
    </cfRule>
  </conditionalFormatting>
  <conditionalFormatting sqref="Z39">
    <cfRule type="cellIs" dxfId="4619" priority="4621" operator="equal">
      <formula>"MISS"</formula>
    </cfRule>
  </conditionalFormatting>
  <conditionalFormatting sqref="Z58">
    <cfRule type="cellIs" dxfId="4618" priority="4620" operator="equal">
      <formula>"MISS"</formula>
    </cfRule>
  </conditionalFormatting>
  <conditionalFormatting sqref="Z58">
    <cfRule type="cellIs" dxfId="4617" priority="4619" operator="equal">
      <formula>"MISS"</formula>
    </cfRule>
  </conditionalFormatting>
  <conditionalFormatting sqref="Z58">
    <cfRule type="cellIs" dxfId="4616" priority="4618" operator="equal">
      <formula>"MISS"</formula>
    </cfRule>
  </conditionalFormatting>
  <conditionalFormatting sqref="Z75">
    <cfRule type="cellIs" dxfId="4615" priority="4617" operator="equal">
      <formula>"MISS"</formula>
    </cfRule>
  </conditionalFormatting>
  <conditionalFormatting sqref="Z75">
    <cfRule type="cellIs" dxfId="4614" priority="4616" operator="equal">
      <formula>"MISS"</formula>
    </cfRule>
  </conditionalFormatting>
  <conditionalFormatting sqref="Z75">
    <cfRule type="cellIs" dxfId="4613" priority="4615" operator="equal">
      <formula>"MISS"</formula>
    </cfRule>
  </conditionalFormatting>
  <conditionalFormatting sqref="Z89">
    <cfRule type="cellIs" dxfId="4612" priority="4614" operator="equal">
      <formula>"MISS"</formula>
    </cfRule>
  </conditionalFormatting>
  <conditionalFormatting sqref="Z89">
    <cfRule type="cellIs" dxfId="4611" priority="4613" operator="equal">
      <formula>"MISS"</formula>
    </cfRule>
  </conditionalFormatting>
  <conditionalFormatting sqref="Z89">
    <cfRule type="cellIs" dxfId="4610" priority="4612" operator="equal">
      <formula>"MISS"</formula>
    </cfRule>
  </conditionalFormatting>
  <conditionalFormatting sqref="Z92">
    <cfRule type="cellIs" dxfId="4609" priority="4611" operator="equal">
      <formula>"MISS"</formula>
    </cfRule>
  </conditionalFormatting>
  <conditionalFormatting sqref="Z92">
    <cfRule type="cellIs" dxfId="4608" priority="4610" operator="equal">
      <formula>"MISS"</formula>
    </cfRule>
  </conditionalFormatting>
  <conditionalFormatting sqref="Z92">
    <cfRule type="cellIs" dxfId="4607" priority="4609" operator="equal">
      <formula>"MISS"</formula>
    </cfRule>
  </conditionalFormatting>
  <conditionalFormatting sqref="Z135">
    <cfRule type="cellIs" dxfId="4606" priority="4608" operator="equal">
      <formula>"MISS"</formula>
    </cfRule>
  </conditionalFormatting>
  <conditionalFormatting sqref="Z135">
    <cfRule type="cellIs" dxfId="4605" priority="4607" operator="equal">
      <formula>"MISS"</formula>
    </cfRule>
  </conditionalFormatting>
  <conditionalFormatting sqref="Z135">
    <cfRule type="cellIs" dxfId="4604" priority="4606" operator="equal">
      <formula>"MISS"</formula>
    </cfRule>
  </conditionalFormatting>
  <conditionalFormatting sqref="Z143">
    <cfRule type="cellIs" dxfId="4603" priority="4605" operator="equal">
      <formula>"MISS"</formula>
    </cfRule>
  </conditionalFormatting>
  <conditionalFormatting sqref="Z143">
    <cfRule type="cellIs" dxfId="4602" priority="4604" operator="equal">
      <formula>"MISS"</formula>
    </cfRule>
  </conditionalFormatting>
  <conditionalFormatting sqref="Z143">
    <cfRule type="cellIs" dxfId="4601" priority="4603" operator="equal">
      <formula>"MISS"</formula>
    </cfRule>
  </conditionalFormatting>
  <conditionalFormatting sqref="Z152">
    <cfRule type="cellIs" dxfId="4600" priority="4602" operator="equal">
      <formula>"MISS"</formula>
    </cfRule>
  </conditionalFormatting>
  <conditionalFormatting sqref="Z152">
    <cfRule type="cellIs" dxfId="4599" priority="4601" operator="equal">
      <formula>"MISS"</formula>
    </cfRule>
  </conditionalFormatting>
  <conditionalFormatting sqref="Z152">
    <cfRule type="cellIs" dxfId="4598" priority="4600" operator="equal">
      <formula>"MISS"</formula>
    </cfRule>
  </conditionalFormatting>
  <conditionalFormatting sqref="Z209">
    <cfRule type="cellIs" dxfId="4597" priority="4599" operator="equal">
      <formula>"MISS"</formula>
    </cfRule>
  </conditionalFormatting>
  <conditionalFormatting sqref="Z209">
    <cfRule type="cellIs" dxfId="4596" priority="4598" operator="equal">
      <formula>"MISS"</formula>
    </cfRule>
  </conditionalFormatting>
  <conditionalFormatting sqref="Z209">
    <cfRule type="cellIs" dxfId="4595" priority="4597" operator="equal">
      <formula>"MISS"</formula>
    </cfRule>
  </conditionalFormatting>
  <conditionalFormatting sqref="Z239">
    <cfRule type="cellIs" dxfId="4594" priority="4596" operator="equal">
      <formula>"MISS"</formula>
    </cfRule>
  </conditionalFormatting>
  <conditionalFormatting sqref="Z239">
    <cfRule type="cellIs" dxfId="4593" priority="4595" operator="equal">
      <formula>"MISS"</formula>
    </cfRule>
  </conditionalFormatting>
  <conditionalFormatting sqref="Z239">
    <cfRule type="cellIs" dxfId="4592" priority="4594" operator="equal">
      <formula>"MISS"</formula>
    </cfRule>
  </conditionalFormatting>
  <conditionalFormatting sqref="Z256">
    <cfRule type="cellIs" dxfId="4591" priority="4593" operator="equal">
      <formula>"MISS"</formula>
    </cfRule>
  </conditionalFormatting>
  <conditionalFormatting sqref="Z256">
    <cfRule type="cellIs" dxfId="4590" priority="4592" operator="equal">
      <formula>"MISS"</formula>
    </cfRule>
  </conditionalFormatting>
  <conditionalFormatting sqref="Z256">
    <cfRule type="cellIs" dxfId="4589" priority="4591" operator="equal">
      <formula>"MISS"</formula>
    </cfRule>
  </conditionalFormatting>
  <conditionalFormatting sqref="Z271">
    <cfRule type="cellIs" dxfId="4588" priority="4590" operator="equal">
      <formula>"MISS"</formula>
    </cfRule>
  </conditionalFormatting>
  <conditionalFormatting sqref="Z271">
    <cfRule type="cellIs" dxfId="4587" priority="4589" operator="equal">
      <formula>"MISS"</formula>
    </cfRule>
  </conditionalFormatting>
  <conditionalFormatting sqref="Z271">
    <cfRule type="cellIs" dxfId="4586" priority="4588" operator="equal">
      <formula>"MISS"</formula>
    </cfRule>
  </conditionalFormatting>
  <conditionalFormatting sqref="Z300">
    <cfRule type="cellIs" dxfId="4585" priority="4587" operator="equal">
      <formula>"MISS"</formula>
    </cfRule>
  </conditionalFormatting>
  <conditionalFormatting sqref="Z300">
    <cfRule type="cellIs" dxfId="4584" priority="4586" operator="equal">
      <formula>"MISS"</formula>
    </cfRule>
  </conditionalFormatting>
  <conditionalFormatting sqref="Z300">
    <cfRule type="cellIs" dxfId="4583" priority="4585" operator="equal">
      <formula>"MISS"</formula>
    </cfRule>
  </conditionalFormatting>
  <conditionalFormatting sqref="Z311">
    <cfRule type="cellIs" dxfId="4582" priority="4584" operator="equal">
      <formula>"MISS"</formula>
    </cfRule>
  </conditionalFormatting>
  <conditionalFormatting sqref="Z311">
    <cfRule type="cellIs" dxfId="4581" priority="4583" operator="equal">
      <formula>"MISS"</formula>
    </cfRule>
  </conditionalFormatting>
  <conditionalFormatting sqref="Z311">
    <cfRule type="cellIs" dxfId="4580" priority="4582" operator="equal">
      <formula>"MISS"</formula>
    </cfRule>
  </conditionalFormatting>
  <conditionalFormatting sqref="Z375:Z376">
    <cfRule type="cellIs" dxfId="4579" priority="4581" operator="equal">
      <formula>"MISS"</formula>
    </cfRule>
  </conditionalFormatting>
  <conditionalFormatting sqref="Z375:Z376">
    <cfRule type="cellIs" dxfId="4578" priority="4580" operator="equal">
      <formula>"MISS"</formula>
    </cfRule>
  </conditionalFormatting>
  <conditionalFormatting sqref="Z375:Z376">
    <cfRule type="cellIs" dxfId="4577" priority="4579" operator="equal">
      <formula>"MISS"</formula>
    </cfRule>
  </conditionalFormatting>
  <conditionalFormatting sqref="Z398">
    <cfRule type="cellIs" dxfId="4576" priority="4578" operator="equal">
      <formula>"MISS"</formula>
    </cfRule>
  </conditionalFormatting>
  <conditionalFormatting sqref="Z398">
    <cfRule type="cellIs" dxfId="4575" priority="4577" operator="equal">
      <formula>"MISS"</formula>
    </cfRule>
  </conditionalFormatting>
  <conditionalFormatting sqref="Z398">
    <cfRule type="cellIs" dxfId="4574" priority="4576" operator="equal">
      <formula>"MISS"</formula>
    </cfRule>
  </conditionalFormatting>
  <conditionalFormatting sqref="Z420">
    <cfRule type="cellIs" dxfId="4573" priority="4575" operator="equal">
      <formula>"MISS"</formula>
    </cfRule>
  </conditionalFormatting>
  <conditionalFormatting sqref="Z420">
    <cfRule type="cellIs" dxfId="4572" priority="4574" operator="equal">
      <formula>"MISS"</formula>
    </cfRule>
  </conditionalFormatting>
  <conditionalFormatting sqref="Z420">
    <cfRule type="cellIs" dxfId="4571" priority="4573" operator="equal">
      <formula>"MISS"</formula>
    </cfRule>
  </conditionalFormatting>
  <conditionalFormatting sqref="Z432">
    <cfRule type="cellIs" dxfId="4570" priority="4572" operator="equal">
      <formula>"MISS"</formula>
    </cfRule>
  </conditionalFormatting>
  <conditionalFormatting sqref="Z432">
    <cfRule type="cellIs" dxfId="4569" priority="4571" operator="equal">
      <formula>"MISS"</formula>
    </cfRule>
  </conditionalFormatting>
  <conditionalFormatting sqref="Z432">
    <cfRule type="cellIs" dxfId="4568" priority="4570" operator="equal">
      <formula>"MISS"</formula>
    </cfRule>
  </conditionalFormatting>
  <conditionalFormatting sqref="Z13:Z68">
    <cfRule type="cellIs" dxfId="4567" priority="4569" operator="equal">
      <formula>"MISS"</formula>
    </cfRule>
  </conditionalFormatting>
  <conditionalFormatting sqref="Z13:Z68">
    <cfRule type="cellIs" dxfId="4566" priority="4568" operator="equal">
      <formula>"MISS"</formula>
    </cfRule>
  </conditionalFormatting>
  <conditionalFormatting sqref="Z13:Z68">
    <cfRule type="cellIs" dxfId="4565" priority="4567" operator="equal">
      <formula>"MISS"</formula>
    </cfRule>
  </conditionalFormatting>
  <conditionalFormatting sqref="Z13:Z68">
    <cfRule type="cellIs" dxfId="4564" priority="4566" operator="equal">
      <formula>"MISS"</formula>
    </cfRule>
  </conditionalFormatting>
  <conditionalFormatting sqref="Z35:Z38">
    <cfRule type="cellIs" dxfId="4563" priority="4565" operator="equal">
      <formula>"MISS"</formula>
    </cfRule>
  </conditionalFormatting>
  <conditionalFormatting sqref="Z35:Z38">
    <cfRule type="cellIs" dxfId="4562" priority="4564" operator="equal">
      <formula>"MISS"</formula>
    </cfRule>
  </conditionalFormatting>
  <conditionalFormatting sqref="Z35:Z38">
    <cfRule type="cellIs" dxfId="4561" priority="4563" operator="equal">
      <formula>"MISS"</formula>
    </cfRule>
  </conditionalFormatting>
  <conditionalFormatting sqref="Z35:Z38">
    <cfRule type="cellIs" dxfId="4560" priority="4562" operator="equal">
      <formula>"MISS"</formula>
    </cfRule>
  </conditionalFormatting>
  <conditionalFormatting sqref="Z40:Z57">
    <cfRule type="cellIs" dxfId="4559" priority="4561" operator="equal">
      <formula>"MISS"</formula>
    </cfRule>
  </conditionalFormatting>
  <conditionalFormatting sqref="Z40:Z57">
    <cfRule type="cellIs" dxfId="4558" priority="4560" operator="equal">
      <formula>"MISS"</formula>
    </cfRule>
  </conditionalFormatting>
  <conditionalFormatting sqref="Z40:Z57">
    <cfRule type="cellIs" dxfId="4557" priority="4559" operator="equal">
      <formula>"MISS"</formula>
    </cfRule>
  </conditionalFormatting>
  <conditionalFormatting sqref="Z40:Z57">
    <cfRule type="cellIs" dxfId="4556" priority="4558" operator="equal">
      <formula>"MISS"</formula>
    </cfRule>
  </conditionalFormatting>
  <conditionalFormatting sqref="Z136:Z142 Z301:Z310 Z59:Z74">
    <cfRule type="cellIs" dxfId="4555" priority="4557" operator="equal">
      <formula>"MISS"</formula>
    </cfRule>
  </conditionalFormatting>
  <conditionalFormatting sqref="Z136:Z142 Z301:Z310 Z59:Z74">
    <cfRule type="cellIs" dxfId="4554" priority="4556" operator="equal">
      <formula>"MISS"</formula>
    </cfRule>
  </conditionalFormatting>
  <conditionalFormatting sqref="Z279:Z294">
    <cfRule type="cellIs" dxfId="4553" priority="4555" operator="equal">
      <formula>"MISS"</formula>
    </cfRule>
  </conditionalFormatting>
  <conditionalFormatting sqref="Z279:Z294">
    <cfRule type="cellIs" dxfId="4552" priority="4554" operator="equal">
      <formula>"MISS"</formula>
    </cfRule>
  </conditionalFormatting>
  <conditionalFormatting sqref="Z279:Z294">
    <cfRule type="cellIs" dxfId="4551" priority="4553" operator="equal">
      <formula>"MISS"</formula>
    </cfRule>
  </conditionalFormatting>
  <conditionalFormatting sqref="Z279:Z294">
    <cfRule type="cellIs" dxfId="4550" priority="4552" operator="equal">
      <formula>"MISS"</formula>
    </cfRule>
  </conditionalFormatting>
  <conditionalFormatting sqref="Z339:Z356 Z363:Z374">
    <cfRule type="cellIs" dxfId="4549" priority="4551" operator="equal">
      <formula>"MISS"</formula>
    </cfRule>
  </conditionalFormatting>
  <conditionalFormatting sqref="Z339:Z356 Z363:Z374">
    <cfRule type="cellIs" dxfId="4548" priority="4550" operator="equal">
      <formula>"MISS"</formula>
    </cfRule>
  </conditionalFormatting>
  <conditionalFormatting sqref="Z90:Z91">
    <cfRule type="cellIs" dxfId="4547" priority="4549" operator="equal">
      <formula>"MISS"</formula>
    </cfRule>
  </conditionalFormatting>
  <conditionalFormatting sqref="Z90:Z91">
    <cfRule type="cellIs" dxfId="4546" priority="4548" operator="equal">
      <formula>"MISS"</formula>
    </cfRule>
  </conditionalFormatting>
  <conditionalFormatting sqref="Z90:Z91">
    <cfRule type="cellIs" dxfId="4545" priority="4547" operator="equal">
      <formula>"MISS"</formula>
    </cfRule>
  </conditionalFormatting>
  <conditionalFormatting sqref="Z90:Z91">
    <cfRule type="cellIs" dxfId="4544" priority="4546" operator="equal">
      <formula>"MISS"</formula>
    </cfRule>
  </conditionalFormatting>
  <conditionalFormatting sqref="Z136:Z142">
    <cfRule type="cellIs" dxfId="4543" priority="4545" operator="equal">
      <formula>"MISS"</formula>
    </cfRule>
  </conditionalFormatting>
  <conditionalFormatting sqref="Z136:Z142">
    <cfRule type="cellIs" dxfId="4542" priority="4544" operator="equal">
      <formula>"MISS"</formula>
    </cfRule>
  </conditionalFormatting>
  <conditionalFormatting sqref="Z136:Z142">
    <cfRule type="cellIs" dxfId="4541" priority="4543" operator="equal">
      <formula>"MISS"</formula>
    </cfRule>
  </conditionalFormatting>
  <conditionalFormatting sqref="Z136:Z142">
    <cfRule type="cellIs" dxfId="4540" priority="4542" operator="equal">
      <formula>"MISS"</formula>
    </cfRule>
  </conditionalFormatting>
  <conditionalFormatting sqref="Z136:Z142">
    <cfRule type="cellIs" dxfId="4539" priority="4541" operator="equal">
      <formula>"MISS"</formula>
    </cfRule>
  </conditionalFormatting>
  <conditionalFormatting sqref="Z136:Z142">
    <cfRule type="cellIs" dxfId="4538" priority="4540" operator="equal">
      <formula>"MISS"</formula>
    </cfRule>
  </conditionalFormatting>
  <conditionalFormatting sqref="Z136:Z142">
    <cfRule type="cellIs" dxfId="4537" priority="4539" operator="equal">
      <formula>"MISS"</formula>
    </cfRule>
  </conditionalFormatting>
  <conditionalFormatting sqref="Z136:Z142">
    <cfRule type="cellIs" dxfId="4536" priority="4538" operator="equal">
      <formula>"MISS"</formula>
    </cfRule>
  </conditionalFormatting>
  <conditionalFormatting sqref="Z136:Z142">
    <cfRule type="cellIs" dxfId="4535" priority="4537" operator="equal">
      <formula>"MISS"</formula>
    </cfRule>
  </conditionalFormatting>
  <conditionalFormatting sqref="Z136:Z142">
    <cfRule type="cellIs" dxfId="4534" priority="4536" operator="equal">
      <formula>"MISS"</formula>
    </cfRule>
  </conditionalFormatting>
  <conditionalFormatting sqref="Z153:Z177">
    <cfRule type="cellIs" dxfId="4533" priority="4535" operator="equal">
      <formula>"MISS"</formula>
    </cfRule>
  </conditionalFormatting>
  <conditionalFormatting sqref="Z153:Z177">
    <cfRule type="cellIs" dxfId="4532" priority="4534" operator="equal">
      <formula>"MISS"</formula>
    </cfRule>
  </conditionalFormatting>
  <conditionalFormatting sqref="Z153:Z177">
    <cfRule type="cellIs" dxfId="4531" priority="4533" operator="equal">
      <formula>"MISS"</formula>
    </cfRule>
  </conditionalFormatting>
  <conditionalFormatting sqref="Z153:Z177">
    <cfRule type="cellIs" dxfId="4530" priority="4532" operator="equal">
      <formula>"MISS"</formula>
    </cfRule>
  </conditionalFormatting>
  <conditionalFormatting sqref="Z187:Z203">
    <cfRule type="cellIs" dxfId="4529" priority="4531" operator="equal">
      <formula>"MISS"</formula>
    </cfRule>
  </conditionalFormatting>
  <conditionalFormatting sqref="Z187:Z203">
    <cfRule type="cellIs" dxfId="4528" priority="4530" operator="equal">
      <formula>"MISS"</formula>
    </cfRule>
  </conditionalFormatting>
  <conditionalFormatting sqref="Z187:Z203">
    <cfRule type="cellIs" dxfId="4527" priority="4529" operator="equal">
      <formula>"MISS"</formula>
    </cfRule>
  </conditionalFormatting>
  <conditionalFormatting sqref="Z187:Z203">
    <cfRule type="cellIs" dxfId="4526" priority="4528" operator="equal">
      <formula>"MISS"</formula>
    </cfRule>
  </conditionalFormatting>
  <conditionalFormatting sqref="Z204">
    <cfRule type="cellIs" dxfId="4525" priority="4527" operator="equal">
      <formula>"MISS"</formula>
    </cfRule>
  </conditionalFormatting>
  <conditionalFormatting sqref="Z204">
    <cfRule type="cellIs" dxfId="4524" priority="4526" operator="equal">
      <formula>"MISS"</formula>
    </cfRule>
  </conditionalFormatting>
  <conditionalFormatting sqref="Z204">
    <cfRule type="cellIs" dxfId="4523" priority="4525" operator="equal">
      <formula>"MISS"</formula>
    </cfRule>
  </conditionalFormatting>
  <conditionalFormatting sqref="Z204">
    <cfRule type="cellIs" dxfId="4522" priority="4524" operator="equal">
      <formula>"MISS"</formula>
    </cfRule>
  </conditionalFormatting>
  <conditionalFormatting sqref="Z204">
    <cfRule type="cellIs" dxfId="4521" priority="4523" operator="equal">
      <formula>"MISS"</formula>
    </cfRule>
  </conditionalFormatting>
  <conditionalFormatting sqref="Z204">
    <cfRule type="cellIs" dxfId="4520" priority="4522" operator="equal">
      <formula>"MISS"</formula>
    </cfRule>
  </conditionalFormatting>
  <conditionalFormatting sqref="Z204">
    <cfRule type="cellIs" dxfId="4519" priority="4521" operator="equal">
      <formula>"MISS"</formula>
    </cfRule>
  </conditionalFormatting>
  <conditionalFormatting sqref="Z204">
    <cfRule type="cellIs" dxfId="4518" priority="4520" operator="equal">
      <formula>"MISS"</formula>
    </cfRule>
  </conditionalFormatting>
  <conditionalFormatting sqref="Z204">
    <cfRule type="cellIs" dxfId="4517" priority="4519" operator="equal">
      <formula>"MISS"</formula>
    </cfRule>
  </conditionalFormatting>
  <conditionalFormatting sqref="Z204">
    <cfRule type="cellIs" dxfId="4516" priority="4518" operator="equal">
      <formula>"MISS"</formula>
    </cfRule>
  </conditionalFormatting>
  <conditionalFormatting sqref="Z205:Z208">
    <cfRule type="cellIs" dxfId="4515" priority="4517" operator="equal">
      <formula>"MISS"</formula>
    </cfRule>
  </conditionalFormatting>
  <conditionalFormatting sqref="Z205:Z208">
    <cfRule type="cellIs" dxfId="4514" priority="4516" operator="equal">
      <formula>"MISS"</formula>
    </cfRule>
  </conditionalFormatting>
  <conditionalFormatting sqref="Z205:Z208">
    <cfRule type="cellIs" dxfId="4513" priority="4515" operator="equal">
      <formula>"MISS"</formula>
    </cfRule>
  </conditionalFormatting>
  <conditionalFormatting sqref="Z205:Z208">
    <cfRule type="cellIs" dxfId="4512" priority="4514" operator="equal">
      <formula>"MISS"</formula>
    </cfRule>
  </conditionalFormatting>
  <conditionalFormatting sqref="Z205:Z208">
    <cfRule type="cellIs" dxfId="4511" priority="4513" operator="equal">
      <formula>"MISS"</formula>
    </cfRule>
  </conditionalFormatting>
  <conditionalFormatting sqref="Z205:Z208">
    <cfRule type="cellIs" dxfId="4510" priority="4512" operator="equal">
      <formula>"MISS"</formula>
    </cfRule>
  </conditionalFormatting>
  <conditionalFormatting sqref="Z205:Z208">
    <cfRule type="cellIs" dxfId="4509" priority="4511" operator="equal">
      <formula>"MISS"</formula>
    </cfRule>
  </conditionalFormatting>
  <conditionalFormatting sqref="Z205:Z208">
    <cfRule type="cellIs" dxfId="4508" priority="4510" operator="equal">
      <formula>"MISS"</formula>
    </cfRule>
  </conditionalFormatting>
  <conditionalFormatting sqref="Z205:Z208">
    <cfRule type="cellIs" dxfId="4507" priority="4509" operator="equal">
      <formula>"MISS"</formula>
    </cfRule>
  </conditionalFormatting>
  <conditionalFormatting sqref="Z205:Z208">
    <cfRule type="cellIs" dxfId="4506" priority="4508" operator="equal">
      <formula>"MISS"</formula>
    </cfRule>
  </conditionalFormatting>
  <conditionalFormatting sqref="Z210:Z229">
    <cfRule type="cellIs" dxfId="4505" priority="4507" operator="equal">
      <formula>"MISS"</formula>
    </cfRule>
  </conditionalFormatting>
  <conditionalFormatting sqref="Z210:Z229">
    <cfRule type="cellIs" dxfId="4504" priority="4506" operator="equal">
      <formula>"MISS"</formula>
    </cfRule>
  </conditionalFormatting>
  <conditionalFormatting sqref="Z210:Z229">
    <cfRule type="cellIs" dxfId="4503" priority="4505" operator="equal">
      <formula>"MISS"</formula>
    </cfRule>
  </conditionalFormatting>
  <conditionalFormatting sqref="Z210:Z229">
    <cfRule type="cellIs" dxfId="4502" priority="4504" operator="equal">
      <formula>"MISS"</formula>
    </cfRule>
  </conditionalFormatting>
  <conditionalFormatting sqref="Z257:Z282">
    <cfRule type="cellIs" dxfId="4501" priority="4503" operator="equal">
      <formula>"MISS"</formula>
    </cfRule>
  </conditionalFormatting>
  <conditionalFormatting sqref="Z257:Z282">
    <cfRule type="cellIs" dxfId="4500" priority="4502" operator="equal">
      <formula>"MISS"</formula>
    </cfRule>
  </conditionalFormatting>
  <conditionalFormatting sqref="Z257:Z282">
    <cfRule type="cellIs" dxfId="4499" priority="4501" operator="equal">
      <formula>"MISS"</formula>
    </cfRule>
  </conditionalFormatting>
  <conditionalFormatting sqref="Z257:Z282">
    <cfRule type="cellIs" dxfId="4498" priority="4500" operator="equal">
      <formula>"MISS"</formula>
    </cfRule>
  </conditionalFormatting>
  <conditionalFormatting sqref="Z257:Z282">
    <cfRule type="cellIs" dxfId="4497" priority="4499" operator="equal">
      <formula>"MISS"</formula>
    </cfRule>
  </conditionalFormatting>
  <conditionalFormatting sqref="Z257:Z282">
    <cfRule type="cellIs" dxfId="4496" priority="4498" operator="equal">
      <formula>"MISS"</formula>
    </cfRule>
  </conditionalFormatting>
  <conditionalFormatting sqref="Z257:Z282">
    <cfRule type="cellIs" dxfId="4495" priority="4497" operator="equal">
      <formula>"MISS"</formula>
    </cfRule>
  </conditionalFormatting>
  <conditionalFormatting sqref="Z257:Z282">
    <cfRule type="cellIs" dxfId="4494" priority="4496" operator="equal">
      <formula>"MISS"</formula>
    </cfRule>
  </conditionalFormatting>
  <conditionalFormatting sqref="Z279:Z294">
    <cfRule type="cellIs" dxfId="4493" priority="4495" operator="equal">
      <formula>"MISS"</formula>
    </cfRule>
  </conditionalFormatting>
  <conditionalFormatting sqref="Z279:Z294">
    <cfRule type="cellIs" dxfId="4492" priority="4494" operator="equal">
      <formula>"MISS"</formula>
    </cfRule>
  </conditionalFormatting>
  <conditionalFormatting sqref="Z279:Z294">
    <cfRule type="cellIs" dxfId="4491" priority="4493" operator="equal">
      <formula>"MISS"</formula>
    </cfRule>
  </conditionalFormatting>
  <conditionalFormatting sqref="Z279:Z294">
    <cfRule type="cellIs" dxfId="4490" priority="4492" operator="equal">
      <formula>"MISS"</formula>
    </cfRule>
  </conditionalFormatting>
  <conditionalFormatting sqref="Z279:Z294">
    <cfRule type="cellIs" dxfId="4489" priority="4491" operator="equal">
      <formula>"MISS"</formula>
    </cfRule>
  </conditionalFormatting>
  <conditionalFormatting sqref="Z279:Z294">
    <cfRule type="cellIs" dxfId="4488" priority="4490" operator="equal">
      <formula>"MISS"</formula>
    </cfRule>
  </conditionalFormatting>
  <conditionalFormatting sqref="Z279:Z294">
    <cfRule type="cellIs" dxfId="4487" priority="4489" operator="equal">
      <formula>"MISS"</formula>
    </cfRule>
  </conditionalFormatting>
  <conditionalFormatting sqref="Z279:Z294">
    <cfRule type="cellIs" dxfId="4486" priority="4488" operator="equal">
      <formula>"MISS"</formula>
    </cfRule>
  </conditionalFormatting>
  <conditionalFormatting sqref="Z295:Z299">
    <cfRule type="cellIs" dxfId="4485" priority="4487" operator="equal">
      <formula>"MISS"</formula>
    </cfRule>
  </conditionalFormatting>
  <conditionalFormatting sqref="Z295:Z299">
    <cfRule type="cellIs" dxfId="4484" priority="4486" operator="equal">
      <formula>"MISS"</formula>
    </cfRule>
  </conditionalFormatting>
  <conditionalFormatting sqref="Z295:Z299">
    <cfRule type="cellIs" dxfId="4483" priority="4485" operator="equal">
      <formula>"MISS"</formula>
    </cfRule>
  </conditionalFormatting>
  <conditionalFormatting sqref="Z295:Z299">
    <cfRule type="cellIs" dxfId="4482" priority="4484" operator="equal">
      <formula>"MISS"</formula>
    </cfRule>
  </conditionalFormatting>
  <conditionalFormatting sqref="Z295:Z299">
    <cfRule type="cellIs" dxfId="4481" priority="4483" operator="equal">
      <formula>"MISS"</formula>
    </cfRule>
  </conditionalFormatting>
  <conditionalFormatting sqref="Z295:Z299">
    <cfRule type="cellIs" dxfId="4480" priority="4482" operator="equal">
      <formula>"MISS"</formula>
    </cfRule>
  </conditionalFormatting>
  <conditionalFormatting sqref="Z295:Z299">
    <cfRule type="cellIs" dxfId="4479" priority="4481" operator="equal">
      <formula>"MISS"</formula>
    </cfRule>
  </conditionalFormatting>
  <conditionalFormatting sqref="Z295:Z299">
    <cfRule type="cellIs" dxfId="4478" priority="4480" operator="equal">
      <formula>"MISS"</formula>
    </cfRule>
  </conditionalFormatting>
  <conditionalFormatting sqref="Z295:Z299">
    <cfRule type="cellIs" dxfId="4477" priority="4479" operator="equal">
      <formula>"MISS"</formula>
    </cfRule>
  </conditionalFormatting>
  <conditionalFormatting sqref="Z295:Z299">
    <cfRule type="cellIs" dxfId="4476" priority="4478" operator="equal">
      <formula>"MISS"</formula>
    </cfRule>
  </conditionalFormatting>
  <conditionalFormatting sqref="Z295:Z299">
    <cfRule type="cellIs" dxfId="4475" priority="4477" operator="equal">
      <formula>"MISS"</formula>
    </cfRule>
  </conditionalFormatting>
  <conditionalFormatting sqref="Z295:Z299">
    <cfRule type="cellIs" dxfId="4474" priority="4476" operator="equal">
      <formula>"MISS"</formula>
    </cfRule>
  </conditionalFormatting>
  <conditionalFormatting sqref="Z301:Z309">
    <cfRule type="cellIs" dxfId="4473" priority="4475" operator="equal">
      <formula>"MISS"</formula>
    </cfRule>
  </conditionalFormatting>
  <conditionalFormatting sqref="Z301:Z309">
    <cfRule type="cellIs" dxfId="4472" priority="4474" operator="equal">
      <formula>"MISS"</formula>
    </cfRule>
  </conditionalFormatting>
  <conditionalFormatting sqref="Z301:Z309">
    <cfRule type="cellIs" dxfId="4471" priority="4473" operator="equal">
      <formula>"MISS"</formula>
    </cfRule>
  </conditionalFormatting>
  <conditionalFormatting sqref="Z301:Z309">
    <cfRule type="cellIs" dxfId="4470" priority="4472" operator="equal">
      <formula>"MISS"</formula>
    </cfRule>
  </conditionalFormatting>
  <conditionalFormatting sqref="Z310">
    <cfRule type="cellIs" dxfId="4469" priority="4471" operator="equal">
      <formula>"MISS"</formula>
    </cfRule>
  </conditionalFormatting>
  <conditionalFormatting sqref="Z310">
    <cfRule type="cellIs" dxfId="4468" priority="4470" operator="equal">
      <formula>"MISS"</formula>
    </cfRule>
  </conditionalFormatting>
  <conditionalFormatting sqref="Z310">
    <cfRule type="cellIs" dxfId="4467" priority="4469" operator="equal">
      <formula>"MISS"</formula>
    </cfRule>
  </conditionalFormatting>
  <conditionalFormatting sqref="Z310">
    <cfRule type="cellIs" dxfId="4466" priority="4468" operator="equal">
      <formula>"MISS"</formula>
    </cfRule>
  </conditionalFormatting>
  <conditionalFormatting sqref="Z312:Z356">
    <cfRule type="cellIs" dxfId="4465" priority="4467" operator="equal">
      <formula>"MISS"</formula>
    </cfRule>
  </conditionalFormatting>
  <conditionalFormatting sqref="Z312:Z356">
    <cfRule type="cellIs" dxfId="4464" priority="4466" operator="equal">
      <formula>"MISS"</formula>
    </cfRule>
  </conditionalFormatting>
  <conditionalFormatting sqref="Z312:Z356">
    <cfRule type="cellIs" dxfId="4463" priority="4465" operator="equal">
      <formula>"MISS"</formula>
    </cfRule>
  </conditionalFormatting>
  <conditionalFormatting sqref="Z312:Z356">
    <cfRule type="cellIs" dxfId="4462" priority="4464" operator="equal">
      <formula>"MISS"</formula>
    </cfRule>
  </conditionalFormatting>
  <conditionalFormatting sqref="Z363:Z374">
    <cfRule type="cellIs" dxfId="4461" priority="4463" operator="equal">
      <formula>"MISS"</formula>
    </cfRule>
  </conditionalFormatting>
  <conditionalFormatting sqref="Z363:Z374">
    <cfRule type="cellIs" dxfId="4460" priority="4462" operator="equal">
      <formula>"MISS"</formula>
    </cfRule>
  </conditionalFormatting>
  <conditionalFormatting sqref="Z363:Z374">
    <cfRule type="cellIs" dxfId="4459" priority="4461" operator="equal">
      <formula>"MISS"</formula>
    </cfRule>
  </conditionalFormatting>
  <conditionalFormatting sqref="Z363:Z374">
    <cfRule type="cellIs" dxfId="4458" priority="4460" operator="equal">
      <formula>"MISS"</formula>
    </cfRule>
  </conditionalFormatting>
  <conditionalFormatting sqref="Z377:Z397">
    <cfRule type="cellIs" dxfId="4457" priority="4459" operator="equal">
      <formula>"MISS"</formula>
    </cfRule>
  </conditionalFormatting>
  <conditionalFormatting sqref="Z377:Z397">
    <cfRule type="cellIs" dxfId="4456" priority="4458" operator="equal">
      <formula>"MISS"</formula>
    </cfRule>
  </conditionalFormatting>
  <conditionalFormatting sqref="Z399:Z419">
    <cfRule type="cellIs" dxfId="4455" priority="4457" operator="equal">
      <formula>"MISS"</formula>
    </cfRule>
  </conditionalFormatting>
  <conditionalFormatting sqref="Z399:Z419">
    <cfRule type="cellIs" dxfId="4454" priority="4456" operator="equal">
      <formula>"MISS"</formula>
    </cfRule>
  </conditionalFormatting>
  <conditionalFormatting sqref="Z421:Z431">
    <cfRule type="cellIs" dxfId="4453" priority="4455" operator="equal">
      <formula>"MISS"</formula>
    </cfRule>
  </conditionalFormatting>
  <conditionalFormatting sqref="Z421:Z431">
    <cfRule type="cellIs" dxfId="4452" priority="4454" operator="equal">
      <formula>"MISS"</formula>
    </cfRule>
  </conditionalFormatting>
  <conditionalFormatting sqref="Z433:Z452">
    <cfRule type="cellIs" dxfId="4451" priority="4453" operator="equal">
      <formula>"MISS"</formula>
    </cfRule>
  </conditionalFormatting>
  <conditionalFormatting sqref="Z433:Z452">
    <cfRule type="cellIs" dxfId="4450" priority="4452" operator="equal">
      <formula>"MISS"</formula>
    </cfRule>
  </conditionalFormatting>
  <conditionalFormatting sqref="Z433:Z452">
    <cfRule type="cellIs" dxfId="4449" priority="4451" operator="equal">
      <formula>"MISS"</formula>
    </cfRule>
  </conditionalFormatting>
  <conditionalFormatting sqref="Z433:Z452">
    <cfRule type="cellIs" dxfId="4448" priority="4450" operator="equal">
      <formula>"MISS"</formula>
    </cfRule>
  </conditionalFormatting>
  <conditionalFormatting sqref="Z456:Z463">
    <cfRule type="cellIs" dxfId="4447" priority="4449" operator="equal">
      <formula>"MISS"</formula>
    </cfRule>
  </conditionalFormatting>
  <conditionalFormatting sqref="Z456:Z463">
    <cfRule type="cellIs" dxfId="4446" priority="4448" operator="equal">
      <formula>"MISS"</formula>
    </cfRule>
  </conditionalFormatting>
  <conditionalFormatting sqref="Z70">
    <cfRule type="cellIs" dxfId="4445" priority="4447" operator="equal">
      <formula>"MISS"</formula>
    </cfRule>
  </conditionalFormatting>
  <conditionalFormatting sqref="Z70">
    <cfRule type="cellIs" dxfId="4444" priority="4446" operator="equal">
      <formula>"MISS"</formula>
    </cfRule>
  </conditionalFormatting>
  <conditionalFormatting sqref="Z70">
    <cfRule type="cellIs" dxfId="4443" priority="4445" operator="equal">
      <formula>"MISS"</formula>
    </cfRule>
  </conditionalFormatting>
  <conditionalFormatting sqref="Z72:Z104">
    <cfRule type="cellIs" dxfId="4442" priority="4443" operator="equal">
      <formula>"MISS"</formula>
    </cfRule>
  </conditionalFormatting>
  <conditionalFormatting sqref="Z72:Z104">
    <cfRule type="cellIs" dxfId="4441" priority="4442" operator="equal">
      <formula>"MISS"</formula>
    </cfRule>
  </conditionalFormatting>
  <conditionalFormatting sqref="Z72:Z104">
    <cfRule type="cellIs" dxfId="4440" priority="4441" operator="equal">
      <formula>"MISS"</formula>
    </cfRule>
  </conditionalFormatting>
  <conditionalFormatting sqref="Z72:Z104">
    <cfRule type="cellIs" dxfId="4439" priority="4440" operator="equal">
      <formula>"MISS"</formula>
    </cfRule>
  </conditionalFormatting>
  <conditionalFormatting sqref="Z9:Z11">
    <cfRule type="cellIs" dxfId="4438" priority="4277" operator="equal">
      <formula>"MISS"</formula>
    </cfRule>
  </conditionalFormatting>
  <conditionalFormatting sqref="Z109:Z154">
    <cfRule type="cellIs" dxfId="4437" priority="4439" operator="equal">
      <formula>"MISS"</formula>
    </cfRule>
  </conditionalFormatting>
  <conditionalFormatting sqref="Z109:Z154">
    <cfRule type="cellIs" dxfId="4436" priority="4438" operator="equal">
      <formula>"MISS"</formula>
    </cfRule>
  </conditionalFormatting>
  <conditionalFormatting sqref="Z109:Z154">
    <cfRule type="cellIs" dxfId="4435" priority="4437" operator="equal">
      <formula>"MISS"</formula>
    </cfRule>
  </conditionalFormatting>
  <conditionalFormatting sqref="Z109:Z154">
    <cfRule type="cellIs" dxfId="4434" priority="4436" operator="equal">
      <formula>"MISS"</formula>
    </cfRule>
  </conditionalFormatting>
  <conditionalFormatting sqref="Z109:Z154">
    <cfRule type="cellIs" dxfId="4433" priority="4435" operator="equal">
      <formula>"MISS"</formula>
    </cfRule>
  </conditionalFormatting>
  <conditionalFormatting sqref="Z109:Z154">
    <cfRule type="cellIs" dxfId="4432" priority="4434" operator="equal">
      <formula>"MISS"</formula>
    </cfRule>
  </conditionalFormatting>
  <conditionalFormatting sqref="Z109:Z154">
    <cfRule type="cellIs" dxfId="4431" priority="4433" operator="equal">
      <formula>"MISS"</formula>
    </cfRule>
  </conditionalFormatting>
  <conditionalFormatting sqref="Z109:Z154">
    <cfRule type="cellIs" dxfId="4430" priority="4432" operator="equal">
      <formula>"MISS"</formula>
    </cfRule>
  </conditionalFormatting>
  <conditionalFormatting sqref="Z109:Z154">
    <cfRule type="cellIs" dxfId="4429" priority="4431" operator="equal">
      <formula>"MISS"</formula>
    </cfRule>
  </conditionalFormatting>
  <conditionalFormatting sqref="Z109:Z154">
    <cfRule type="cellIs" dxfId="4428" priority="4430" operator="equal">
      <formula>"MISS"</formula>
    </cfRule>
  </conditionalFormatting>
  <conditionalFormatting sqref="Z164:Z174">
    <cfRule type="cellIs" dxfId="4427" priority="4429" operator="equal">
      <formula>"MISS"</formula>
    </cfRule>
  </conditionalFormatting>
  <conditionalFormatting sqref="Z164:Z174">
    <cfRule type="cellIs" dxfId="4426" priority="4428" operator="equal">
      <formula>"MISS"</formula>
    </cfRule>
  </conditionalFormatting>
  <conditionalFormatting sqref="Z164:Z174">
    <cfRule type="cellIs" dxfId="4425" priority="4427" operator="equal">
      <formula>"MISS"</formula>
    </cfRule>
  </conditionalFormatting>
  <conditionalFormatting sqref="Z164:Z174">
    <cfRule type="cellIs" dxfId="4424" priority="4426" operator="equal">
      <formula>"MISS"</formula>
    </cfRule>
  </conditionalFormatting>
  <conditionalFormatting sqref="Z164:Z174">
    <cfRule type="cellIs" dxfId="4423" priority="4425" operator="equal">
      <formula>"MISS"</formula>
    </cfRule>
  </conditionalFormatting>
  <conditionalFormatting sqref="Z164:Z174">
    <cfRule type="cellIs" dxfId="4422" priority="4424" operator="equal">
      <formula>"MISS"</formula>
    </cfRule>
  </conditionalFormatting>
  <conditionalFormatting sqref="Z164:Z174">
    <cfRule type="cellIs" dxfId="4421" priority="4423" operator="equal">
      <formula>"MISS"</formula>
    </cfRule>
  </conditionalFormatting>
  <conditionalFormatting sqref="Z164:Z174">
    <cfRule type="cellIs" dxfId="4420" priority="4422" operator="equal">
      <formula>"MISS"</formula>
    </cfRule>
  </conditionalFormatting>
  <conditionalFormatting sqref="Z164:Z174">
    <cfRule type="cellIs" dxfId="4419" priority="4421" operator="equal">
      <formula>"MISS"</formula>
    </cfRule>
  </conditionalFormatting>
  <conditionalFormatting sqref="Z164:Z174">
    <cfRule type="cellIs" dxfId="4418" priority="4420" operator="equal">
      <formula>"MISS"</formula>
    </cfRule>
  </conditionalFormatting>
  <conditionalFormatting sqref="Z194:Z227">
    <cfRule type="cellIs" dxfId="4417" priority="4419" operator="equal">
      <formula>"MISS"</formula>
    </cfRule>
  </conditionalFormatting>
  <conditionalFormatting sqref="Z194:Z227">
    <cfRule type="cellIs" dxfId="4416" priority="4418" operator="equal">
      <formula>"MISS"</formula>
    </cfRule>
  </conditionalFormatting>
  <conditionalFormatting sqref="Z194:Z227">
    <cfRule type="cellIs" dxfId="4415" priority="4417" operator="equal">
      <formula>"MISS"</formula>
    </cfRule>
  </conditionalFormatting>
  <conditionalFormatting sqref="Z194:Z227">
    <cfRule type="cellIs" dxfId="4414" priority="4416" operator="equal">
      <formula>"MISS"</formula>
    </cfRule>
  </conditionalFormatting>
  <conditionalFormatting sqref="Z194:Z227">
    <cfRule type="cellIs" dxfId="4413" priority="4415" operator="equal">
      <formula>"MISS"</formula>
    </cfRule>
  </conditionalFormatting>
  <conditionalFormatting sqref="Z194:Z227">
    <cfRule type="cellIs" dxfId="4412" priority="4414" operator="equal">
      <formula>"MISS"</formula>
    </cfRule>
  </conditionalFormatting>
  <conditionalFormatting sqref="Z194:Z227">
    <cfRule type="cellIs" dxfId="4411" priority="4413" operator="equal">
      <formula>"MISS"</formula>
    </cfRule>
  </conditionalFormatting>
  <conditionalFormatting sqref="Z194:Z227">
    <cfRule type="cellIs" dxfId="4410" priority="4412" operator="equal">
      <formula>"MISS"</formula>
    </cfRule>
  </conditionalFormatting>
  <conditionalFormatting sqref="Z194:Z227">
    <cfRule type="cellIs" dxfId="4409" priority="4411" operator="equal">
      <formula>"MISS"</formula>
    </cfRule>
  </conditionalFormatting>
  <conditionalFormatting sqref="Z194:Z227">
    <cfRule type="cellIs" dxfId="4408" priority="4410" operator="equal">
      <formula>"MISS"</formula>
    </cfRule>
  </conditionalFormatting>
  <conditionalFormatting sqref="Z194:Z227">
    <cfRule type="cellIs" dxfId="4407" priority="4409" operator="equal">
      <formula>"MISS"</formula>
    </cfRule>
  </conditionalFormatting>
  <conditionalFormatting sqref="Z194:Z227">
    <cfRule type="cellIs" dxfId="4406" priority="4408" operator="equal">
      <formula>"MISS"</formula>
    </cfRule>
  </conditionalFormatting>
  <conditionalFormatting sqref="Z194:Z227">
    <cfRule type="cellIs" dxfId="4405" priority="4407" operator="equal">
      <formula>"MISS"</formula>
    </cfRule>
  </conditionalFormatting>
  <conditionalFormatting sqref="Z194:Z227">
    <cfRule type="cellIs" dxfId="4404" priority="4406" operator="equal">
      <formula>"MISS"</formula>
    </cfRule>
  </conditionalFormatting>
  <conditionalFormatting sqref="Z239:Z354">
    <cfRule type="cellIs" dxfId="4403" priority="4405" operator="equal">
      <formula>"MISS"</formula>
    </cfRule>
  </conditionalFormatting>
  <conditionalFormatting sqref="Z239:Z354">
    <cfRule type="cellIs" dxfId="4402" priority="4404" operator="equal">
      <formula>"MISS"</formula>
    </cfRule>
  </conditionalFormatting>
  <conditionalFormatting sqref="Z239:Z354">
    <cfRule type="cellIs" dxfId="4401" priority="4403" operator="equal">
      <formula>"MISS"</formula>
    </cfRule>
  </conditionalFormatting>
  <conditionalFormatting sqref="Z239:Z354">
    <cfRule type="cellIs" dxfId="4400" priority="4402" operator="equal">
      <formula>"MISS"</formula>
    </cfRule>
  </conditionalFormatting>
  <conditionalFormatting sqref="Z239:Z354">
    <cfRule type="cellIs" dxfId="4399" priority="4401" operator="equal">
      <formula>"MISS"</formula>
    </cfRule>
  </conditionalFormatting>
  <conditionalFormatting sqref="Z239:Z354">
    <cfRule type="cellIs" dxfId="4398" priority="4400" operator="equal">
      <formula>"MISS"</formula>
    </cfRule>
  </conditionalFormatting>
  <conditionalFormatting sqref="Z239:Z354">
    <cfRule type="cellIs" dxfId="4397" priority="4399" operator="equal">
      <formula>"MISS"</formula>
    </cfRule>
  </conditionalFormatting>
  <conditionalFormatting sqref="Z239:Z354">
    <cfRule type="cellIs" dxfId="4396" priority="4398" operator="equal">
      <formula>"MISS"</formula>
    </cfRule>
  </conditionalFormatting>
  <conditionalFormatting sqref="Z239:Z354">
    <cfRule type="cellIs" dxfId="4395" priority="4397" operator="equal">
      <formula>"MISS"</formula>
    </cfRule>
  </conditionalFormatting>
  <conditionalFormatting sqref="Z239:Z354">
    <cfRule type="cellIs" dxfId="4394" priority="4396" operator="equal">
      <formula>"MISS"</formula>
    </cfRule>
  </conditionalFormatting>
  <conditionalFormatting sqref="Z239:Z354">
    <cfRule type="cellIs" dxfId="4393" priority="4395" operator="equal">
      <formula>"MISS"</formula>
    </cfRule>
  </conditionalFormatting>
  <conditionalFormatting sqref="Z239:Z354">
    <cfRule type="cellIs" dxfId="4392" priority="4394" operator="equal">
      <formula>"MISS"</formula>
    </cfRule>
  </conditionalFormatting>
  <conditionalFormatting sqref="Z239:Z354">
    <cfRule type="cellIs" dxfId="4391" priority="4393" operator="equal">
      <formula>"MISS"</formula>
    </cfRule>
  </conditionalFormatting>
  <conditionalFormatting sqref="Z239:Z354">
    <cfRule type="cellIs" dxfId="4390" priority="4392" operator="equal">
      <formula>"MISS"</formula>
    </cfRule>
  </conditionalFormatting>
  <conditionalFormatting sqref="Z365:Z387">
    <cfRule type="cellIs" dxfId="4389" priority="4391" operator="equal">
      <formula>"MISS"</formula>
    </cfRule>
  </conditionalFormatting>
  <conditionalFormatting sqref="Z365:Z387">
    <cfRule type="cellIs" dxfId="4388" priority="4390" operator="equal">
      <formula>"MISS"</formula>
    </cfRule>
  </conditionalFormatting>
  <conditionalFormatting sqref="Z365:Z387">
    <cfRule type="cellIs" dxfId="4387" priority="4389" operator="equal">
      <formula>"MISS"</formula>
    </cfRule>
  </conditionalFormatting>
  <conditionalFormatting sqref="Z365:Z387">
    <cfRule type="cellIs" dxfId="4386" priority="4388" operator="equal">
      <formula>"MISS"</formula>
    </cfRule>
  </conditionalFormatting>
  <conditionalFormatting sqref="Z365:Z387">
    <cfRule type="cellIs" dxfId="4385" priority="4387" operator="equal">
      <formula>"MISS"</formula>
    </cfRule>
  </conditionalFormatting>
  <conditionalFormatting sqref="Z365:Z387">
    <cfRule type="cellIs" dxfId="4384" priority="4386" operator="equal">
      <formula>"MISS"</formula>
    </cfRule>
  </conditionalFormatting>
  <conditionalFormatting sqref="Z365:Z387">
    <cfRule type="cellIs" dxfId="4383" priority="4385" operator="equal">
      <formula>"MISS"</formula>
    </cfRule>
  </conditionalFormatting>
  <conditionalFormatting sqref="Z365:Z387">
    <cfRule type="cellIs" dxfId="4382" priority="4384" operator="equal">
      <formula>"MISS"</formula>
    </cfRule>
  </conditionalFormatting>
  <conditionalFormatting sqref="Z365:Z387">
    <cfRule type="cellIs" dxfId="4381" priority="4383" operator="equal">
      <formula>"MISS"</formula>
    </cfRule>
  </conditionalFormatting>
  <conditionalFormatting sqref="Z365:Z387">
    <cfRule type="cellIs" dxfId="4380" priority="4382" operator="equal">
      <formula>"MISS"</formula>
    </cfRule>
  </conditionalFormatting>
  <conditionalFormatting sqref="Z365:Z387">
    <cfRule type="cellIs" dxfId="4379" priority="4381" operator="equal">
      <formula>"MISS"</formula>
    </cfRule>
  </conditionalFormatting>
  <conditionalFormatting sqref="Z365:Z387">
    <cfRule type="cellIs" dxfId="4378" priority="4380" operator="equal">
      <formula>"MISS"</formula>
    </cfRule>
  </conditionalFormatting>
  <conditionalFormatting sqref="Z365:Z387">
    <cfRule type="cellIs" dxfId="4377" priority="4379" operator="equal">
      <formula>"MISS"</formula>
    </cfRule>
  </conditionalFormatting>
  <conditionalFormatting sqref="Z365:Z387">
    <cfRule type="cellIs" dxfId="4376" priority="4378" operator="equal">
      <formula>"MISS"</formula>
    </cfRule>
  </conditionalFormatting>
  <conditionalFormatting sqref="Z397:Z449">
    <cfRule type="cellIs" dxfId="4375" priority="4377" operator="equal">
      <formula>"MISS"</formula>
    </cfRule>
  </conditionalFormatting>
  <conditionalFormatting sqref="Z397:Z449">
    <cfRule type="cellIs" dxfId="4374" priority="4376" operator="equal">
      <formula>"MISS"</formula>
    </cfRule>
  </conditionalFormatting>
  <conditionalFormatting sqref="Z397:Z449">
    <cfRule type="cellIs" dxfId="4373" priority="4375" operator="equal">
      <formula>"MISS"</formula>
    </cfRule>
  </conditionalFormatting>
  <conditionalFormatting sqref="Z397:Z449">
    <cfRule type="cellIs" dxfId="4372" priority="4374" operator="equal">
      <formula>"MISS"</formula>
    </cfRule>
  </conditionalFormatting>
  <conditionalFormatting sqref="Z397:Z449">
    <cfRule type="cellIs" dxfId="4371" priority="4373" operator="equal">
      <formula>"MISS"</formula>
    </cfRule>
  </conditionalFormatting>
  <conditionalFormatting sqref="Z397:Z449">
    <cfRule type="cellIs" dxfId="4370" priority="4372" operator="equal">
      <formula>"MISS"</formula>
    </cfRule>
  </conditionalFormatting>
  <conditionalFormatting sqref="Z397:Z449">
    <cfRule type="cellIs" dxfId="4369" priority="4371" operator="equal">
      <formula>"MISS"</formula>
    </cfRule>
  </conditionalFormatting>
  <conditionalFormatting sqref="Z397:Z449">
    <cfRule type="cellIs" dxfId="4368" priority="4370" operator="equal">
      <formula>"MISS"</formula>
    </cfRule>
  </conditionalFormatting>
  <conditionalFormatting sqref="Z397:Z449">
    <cfRule type="cellIs" dxfId="4367" priority="4369" operator="equal">
      <formula>"MISS"</formula>
    </cfRule>
  </conditionalFormatting>
  <conditionalFormatting sqref="Z397:Z449">
    <cfRule type="cellIs" dxfId="4366" priority="4368" operator="equal">
      <formula>"MISS"</formula>
    </cfRule>
  </conditionalFormatting>
  <conditionalFormatting sqref="Z397:Z449">
    <cfRule type="cellIs" dxfId="4365" priority="4367" operator="equal">
      <formula>"MISS"</formula>
    </cfRule>
  </conditionalFormatting>
  <conditionalFormatting sqref="Z397:Z449">
    <cfRule type="cellIs" dxfId="4364" priority="4366" operator="equal">
      <formula>"MISS"</formula>
    </cfRule>
  </conditionalFormatting>
  <conditionalFormatting sqref="Z397:Z449">
    <cfRule type="cellIs" dxfId="4363" priority="4365" operator="equal">
      <formula>"MISS"</formula>
    </cfRule>
  </conditionalFormatting>
  <conditionalFormatting sqref="Z397:Z449">
    <cfRule type="cellIs" dxfId="4362" priority="4364" operator="equal">
      <formula>"MISS"</formula>
    </cfRule>
  </conditionalFormatting>
  <conditionalFormatting sqref="Z457:Z463">
    <cfRule type="cellIs" dxfId="4361" priority="4363" operator="equal">
      <formula>"MISS"</formula>
    </cfRule>
  </conditionalFormatting>
  <conditionalFormatting sqref="Z457:Z463">
    <cfRule type="cellIs" dxfId="4360" priority="4362" operator="equal">
      <formula>"MISS"</formula>
    </cfRule>
  </conditionalFormatting>
  <conditionalFormatting sqref="Z457:Z463">
    <cfRule type="cellIs" dxfId="4359" priority="4361" operator="equal">
      <formula>"MISS"</formula>
    </cfRule>
  </conditionalFormatting>
  <conditionalFormatting sqref="Z457:Z463">
    <cfRule type="cellIs" dxfId="4358" priority="4360" operator="equal">
      <formula>"MISS"</formula>
    </cfRule>
  </conditionalFormatting>
  <conditionalFormatting sqref="Z457:Z463">
    <cfRule type="cellIs" dxfId="4357" priority="4359" operator="equal">
      <formula>"MISS"</formula>
    </cfRule>
  </conditionalFormatting>
  <conditionalFormatting sqref="Z457:Z463">
    <cfRule type="cellIs" dxfId="4356" priority="4358" operator="equal">
      <formula>"MISS"</formula>
    </cfRule>
  </conditionalFormatting>
  <conditionalFormatting sqref="Z457:Z463">
    <cfRule type="cellIs" dxfId="4355" priority="4357" operator="equal">
      <formula>"MISS"</formula>
    </cfRule>
  </conditionalFormatting>
  <conditionalFormatting sqref="Z457:Z463">
    <cfRule type="cellIs" dxfId="4354" priority="4356" operator="equal">
      <formula>"MISS"</formula>
    </cfRule>
  </conditionalFormatting>
  <conditionalFormatting sqref="Z457:Z463">
    <cfRule type="cellIs" dxfId="4353" priority="4355" operator="equal">
      <formula>"MISS"</formula>
    </cfRule>
  </conditionalFormatting>
  <conditionalFormatting sqref="Z457:Z463">
    <cfRule type="cellIs" dxfId="4352" priority="4354" operator="equal">
      <formula>"MISS"</formula>
    </cfRule>
  </conditionalFormatting>
  <conditionalFormatting sqref="Z457:Z463">
    <cfRule type="cellIs" dxfId="4351" priority="4353" operator="equal">
      <formula>"MISS"</formula>
    </cfRule>
  </conditionalFormatting>
  <conditionalFormatting sqref="Z457:Z463">
    <cfRule type="cellIs" dxfId="4350" priority="4352" operator="equal">
      <formula>"MISS"</formula>
    </cfRule>
  </conditionalFormatting>
  <conditionalFormatting sqref="Z457:Z463">
    <cfRule type="cellIs" dxfId="4349" priority="4351" operator="equal">
      <formula>"MISS"</formula>
    </cfRule>
  </conditionalFormatting>
  <conditionalFormatting sqref="Z457:Z463">
    <cfRule type="cellIs" dxfId="4348" priority="4350" operator="equal">
      <formula>"MISS"</formula>
    </cfRule>
  </conditionalFormatting>
  <conditionalFormatting sqref="Z86">
    <cfRule type="cellIs" dxfId="4347" priority="4349" operator="equal">
      <formula>"MISS"</formula>
    </cfRule>
  </conditionalFormatting>
  <conditionalFormatting sqref="Z86">
    <cfRule type="cellIs" dxfId="4346" priority="4348" operator="equal">
      <formula>"MISS"</formula>
    </cfRule>
  </conditionalFormatting>
  <conditionalFormatting sqref="Z86">
    <cfRule type="cellIs" dxfId="4345" priority="4347" operator="equal">
      <formula>"MISS"</formula>
    </cfRule>
  </conditionalFormatting>
  <conditionalFormatting sqref="Z86">
    <cfRule type="cellIs" dxfId="4344" priority="4346" operator="equal">
      <formula>"MISS"</formula>
    </cfRule>
  </conditionalFormatting>
  <conditionalFormatting sqref="Z92">
    <cfRule type="cellIs" dxfId="4343" priority="4345" operator="equal">
      <formula>"MISS"</formula>
    </cfRule>
  </conditionalFormatting>
  <conditionalFormatting sqref="Z92">
    <cfRule type="cellIs" dxfId="4342" priority="4344" operator="equal">
      <formula>"MISS"</formula>
    </cfRule>
  </conditionalFormatting>
  <conditionalFormatting sqref="Z92">
    <cfRule type="cellIs" dxfId="4341" priority="4343" operator="equal">
      <formula>"MISS"</formula>
    </cfRule>
  </conditionalFormatting>
  <conditionalFormatting sqref="Z92">
    <cfRule type="cellIs" dxfId="4340" priority="4342" operator="equal">
      <formula>"MISS"</formula>
    </cfRule>
  </conditionalFormatting>
  <conditionalFormatting sqref="Z118">
    <cfRule type="cellIs" dxfId="4339" priority="4341" operator="equal">
      <formula>"MISS"</formula>
    </cfRule>
  </conditionalFormatting>
  <conditionalFormatting sqref="Z118">
    <cfRule type="cellIs" dxfId="4338" priority="4340" operator="equal">
      <formula>"MISS"</formula>
    </cfRule>
  </conditionalFormatting>
  <conditionalFormatting sqref="Z118">
    <cfRule type="cellIs" dxfId="4337" priority="4339" operator="equal">
      <formula>"MISS"</formula>
    </cfRule>
  </conditionalFormatting>
  <conditionalFormatting sqref="Z118">
    <cfRule type="cellIs" dxfId="4336" priority="4338" operator="equal">
      <formula>"MISS"</formula>
    </cfRule>
  </conditionalFormatting>
  <conditionalFormatting sqref="Z143">
    <cfRule type="cellIs" dxfId="4335" priority="4337" operator="equal">
      <formula>"MISS"</formula>
    </cfRule>
  </conditionalFormatting>
  <conditionalFormatting sqref="Z143">
    <cfRule type="cellIs" dxfId="4334" priority="4336" operator="equal">
      <formula>"MISS"</formula>
    </cfRule>
  </conditionalFormatting>
  <conditionalFormatting sqref="Z143">
    <cfRule type="cellIs" dxfId="4333" priority="4335" operator="equal">
      <formula>"MISS"</formula>
    </cfRule>
  </conditionalFormatting>
  <conditionalFormatting sqref="Z143">
    <cfRule type="cellIs" dxfId="4332" priority="4334" operator="equal">
      <formula>"MISS"</formula>
    </cfRule>
  </conditionalFormatting>
  <conditionalFormatting sqref="Z152">
    <cfRule type="cellIs" dxfId="4331" priority="4333" operator="equal">
      <formula>"MISS"</formula>
    </cfRule>
  </conditionalFormatting>
  <conditionalFormatting sqref="Z152">
    <cfRule type="cellIs" dxfId="4330" priority="4332" operator="equal">
      <formula>"MISS"</formula>
    </cfRule>
  </conditionalFormatting>
  <conditionalFormatting sqref="Z152">
    <cfRule type="cellIs" dxfId="4329" priority="4331" operator="equal">
      <formula>"MISS"</formula>
    </cfRule>
  </conditionalFormatting>
  <conditionalFormatting sqref="Z152">
    <cfRule type="cellIs" dxfId="4328" priority="4330" operator="equal">
      <formula>"MISS"</formula>
    </cfRule>
  </conditionalFormatting>
  <conditionalFormatting sqref="Z174">
    <cfRule type="cellIs" dxfId="4327" priority="4329" operator="equal">
      <formula>"MISS"</formula>
    </cfRule>
  </conditionalFormatting>
  <conditionalFormatting sqref="Z174">
    <cfRule type="cellIs" dxfId="4326" priority="4328" operator="equal">
      <formula>"MISS"</formula>
    </cfRule>
  </conditionalFormatting>
  <conditionalFormatting sqref="Z174">
    <cfRule type="cellIs" dxfId="4325" priority="4327" operator="equal">
      <formula>"MISS"</formula>
    </cfRule>
  </conditionalFormatting>
  <conditionalFormatting sqref="Z174">
    <cfRule type="cellIs" dxfId="4324" priority="4326" operator="equal">
      <formula>"MISS"</formula>
    </cfRule>
  </conditionalFormatting>
  <conditionalFormatting sqref="Z204">
    <cfRule type="cellIs" dxfId="4323" priority="4325" operator="equal">
      <formula>"MISS"</formula>
    </cfRule>
  </conditionalFormatting>
  <conditionalFormatting sqref="Z204">
    <cfRule type="cellIs" dxfId="4322" priority="4324" operator="equal">
      <formula>"MISS"</formula>
    </cfRule>
  </conditionalFormatting>
  <conditionalFormatting sqref="Z204">
    <cfRule type="cellIs" dxfId="4321" priority="4323" operator="equal">
      <formula>"MISS"</formula>
    </cfRule>
  </conditionalFormatting>
  <conditionalFormatting sqref="Z204">
    <cfRule type="cellIs" dxfId="4320" priority="4322" operator="equal">
      <formula>"MISS"</formula>
    </cfRule>
  </conditionalFormatting>
  <conditionalFormatting sqref="Z209">
    <cfRule type="cellIs" dxfId="4319" priority="4321" operator="equal">
      <formula>"MISS"</formula>
    </cfRule>
  </conditionalFormatting>
  <conditionalFormatting sqref="Z209">
    <cfRule type="cellIs" dxfId="4318" priority="4320" operator="equal">
      <formula>"MISS"</formula>
    </cfRule>
  </conditionalFormatting>
  <conditionalFormatting sqref="Z209">
    <cfRule type="cellIs" dxfId="4317" priority="4319" operator="equal">
      <formula>"MISS"</formula>
    </cfRule>
  </conditionalFormatting>
  <conditionalFormatting sqref="Z209">
    <cfRule type="cellIs" dxfId="4316" priority="4318" operator="equal">
      <formula>"MISS"</formula>
    </cfRule>
  </conditionalFormatting>
  <conditionalFormatting sqref="Z213">
    <cfRule type="cellIs" dxfId="4315" priority="4317" operator="equal">
      <formula>"MISS"</formula>
    </cfRule>
  </conditionalFormatting>
  <conditionalFormatting sqref="Z213">
    <cfRule type="cellIs" dxfId="4314" priority="4316" operator="equal">
      <formula>"MISS"</formula>
    </cfRule>
  </conditionalFormatting>
  <conditionalFormatting sqref="Z213">
    <cfRule type="cellIs" dxfId="4313" priority="4315" operator="equal">
      <formula>"MISS"</formula>
    </cfRule>
  </conditionalFormatting>
  <conditionalFormatting sqref="Z213">
    <cfRule type="cellIs" dxfId="4312" priority="4314" operator="equal">
      <formula>"MISS"</formula>
    </cfRule>
  </conditionalFormatting>
  <conditionalFormatting sqref="Z256">
    <cfRule type="cellIs" dxfId="4311" priority="4313" operator="equal">
      <formula>"MISS"</formula>
    </cfRule>
  </conditionalFormatting>
  <conditionalFormatting sqref="Z256">
    <cfRule type="cellIs" dxfId="4310" priority="4312" operator="equal">
      <formula>"MISS"</formula>
    </cfRule>
  </conditionalFormatting>
  <conditionalFormatting sqref="Z256">
    <cfRule type="cellIs" dxfId="4309" priority="4311" operator="equal">
      <formula>"MISS"</formula>
    </cfRule>
  </conditionalFormatting>
  <conditionalFormatting sqref="Z256">
    <cfRule type="cellIs" dxfId="4308" priority="4310" operator="equal">
      <formula>"MISS"</formula>
    </cfRule>
  </conditionalFormatting>
  <conditionalFormatting sqref="Z287">
    <cfRule type="cellIs" dxfId="4307" priority="4309" operator="equal">
      <formula>"MISS"</formula>
    </cfRule>
  </conditionalFormatting>
  <conditionalFormatting sqref="Z287">
    <cfRule type="cellIs" dxfId="4306" priority="4308" operator="equal">
      <formula>"MISS"</formula>
    </cfRule>
  </conditionalFormatting>
  <conditionalFormatting sqref="Z287">
    <cfRule type="cellIs" dxfId="4305" priority="4307" operator="equal">
      <formula>"MISS"</formula>
    </cfRule>
  </conditionalFormatting>
  <conditionalFormatting sqref="Z287">
    <cfRule type="cellIs" dxfId="4304" priority="4306" operator="equal">
      <formula>"MISS"</formula>
    </cfRule>
  </conditionalFormatting>
  <conditionalFormatting sqref="Z300">
    <cfRule type="cellIs" dxfId="4303" priority="4305" operator="equal">
      <formula>"MISS"</formula>
    </cfRule>
  </conditionalFormatting>
  <conditionalFormatting sqref="Z300">
    <cfRule type="cellIs" dxfId="4302" priority="4304" operator="equal">
      <formula>"MISS"</formula>
    </cfRule>
  </conditionalFormatting>
  <conditionalFormatting sqref="Z300">
    <cfRule type="cellIs" dxfId="4301" priority="4303" operator="equal">
      <formula>"MISS"</formula>
    </cfRule>
  </conditionalFormatting>
  <conditionalFormatting sqref="Z300">
    <cfRule type="cellIs" dxfId="4300" priority="4302" operator="equal">
      <formula>"MISS"</formula>
    </cfRule>
  </conditionalFormatting>
  <conditionalFormatting sqref="Z311">
    <cfRule type="cellIs" dxfId="4299" priority="4301" operator="equal">
      <formula>"MISS"</formula>
    </cfRule>
  </conditionalFormatting>
  <conditionalFormatting sqref="Z311">
    <cfRule type="cellIs" dxfId="4298" priority="4300" operator="equal">
      <formula>"MISS"</formula>
    </cfRule>
  </conditionalFormatting>
  <conditionalFormatting sqref="Z311">
    <cfRule type="cellIs" dxfId="4297" priority="4299" operator="equal">
      <formula>"MISS"</formula>
    </cfRule>
  </conditionalFormatting>
  <conditionalFormatting sqref="Z311">
    <cfRule type="cellIs" dxfId="4296" priority="4298" operator="equal">
      <formula>"MISS"</formula>
    </cfRule>
  </conditionalFormatting>
  <conditionalFormatting sqref="Z332">
    <cfRule type="cellIs" dxfId="4295" priority="4297" operator="equal">
      <formula>"MISS"</formula>
    </cfRule>
  </conditionalFormatting>
  <conditionalFormatting sqref="Z332">
    <cfRule type="cellIs" dxfId="4294" priority="4296" operator="equal">
      <formula>"MISS"</formula>
    </cfRule>
  </conditionalFormatting>
  <conditionalFormatting sqref="Z332">
    <cfRule type="cellIs" dxfId="4293" priority="4295" operator="equal">
      <formula>"MISS"</formula>
    </cfRule>
  </conditionalFormatting>
  <conditionalFormatting sqref="Z332">
    <cfRule type="cellIs" dxfId="4292" priority="4294" operator="equal">
      <formula>"MISS"</formula>
    </cfRule>
  </conditionalFormatting>
  <conditionalFormatting sqref="Z375">
    <cfRule type="cellIs" dxfId="4291" priority="4293" operator="equal">
      <formula>"MISS"</formula>
    </cfRule>
  </conditionalFormatting>
  <conditionalFormatting sqref="Z375">
    <cfRule type="cellIs" dxfId="4290" priority="4292" operator="equal">
      <formula>"MISS"</formula>
    </cfRule>
  </conditionalFormatting>
  <conditionalFormatting sqref="Z375">
    <cfRule type="cellIs" dxfId="4289" priority="4291" operator="equal">
      <formula>"MISS"</formula>
    </cfRule>
  </conditionalFormatting>
  <conditionalFormatting sqref="Z375">
    <cfRule type="cellIs" dxfId="4288" priority="4290" operator="equal">
      <formula>"MISS"</formula>
    </cfRule>
  </conditionalFormatting>
  <conditionalFormatting sqref="Z425">
    <cfRule type="cellIs" dxfId="4287" priority="4289" operator="equal">
      <formula>"MISS"</formula>
    </cfRule>
  </conditionalFormatting>
  <conditionalFormatting sqref="Z425">
    <cfRule type="cellIs" dxfId="4286" priority="4288" operator="equal">
      <formula>"MISS"</formula>
    </cfRule>
  </conditionalFormatting>
  <conditionalFormatting sqref="Z425">
    <cfRule type="cellIs" dxfId="4285" priority="4287" operator="equal">
      <formula>"MISS"</formula>
    </cfRule>
  </conditionalFormatting>
  <conditionalFormatting sqref="Z425">
    <cfRule type="cellIs" dxfId="4284" priority="4286" operator="equal">
      <formula>"MISS"</formula>
    </cfRule>
  </conditionalFormatting>
  <conditionalFormatting sqref="Z433">
    <cfRule type="cellIs" dxfId="4283" priority="4285" operator="equal">
      <formula>"MISS"</formula>
    </cfRule>
  </conditionalFormatting>
  <conditionalFormatting sqref="Z433">
    <cfRule type="cellIs" dxfId="4282" priority="4284" operator="equal">
      <formula>"MISS"</formula>
    </cfRule>
  </conditionalFormatting>
  <conditionalFormatting sqref="Z433">
    <cfRule type="cellIs" dxfId="4281" priority="4283" operator="equal">
      <formula>"MISS"</formula>
    </cfRule>
  </conditionalFormatting>
  <conditionalFormatting sqref="Z433">
    <cfRule type="cellIs" dxfId="4280" priority="4282" operator="equal">
      <formula>"MISS"</formula>
    </cfRule>
  </conditionalFormatting>
  <conditionalFormatting sqref="Z443">
    <cfRule type="cellIs" dxfId="4279" priority="4281" operator="equal">
      <formula>"MISS"</formula>
    </cfRule>
  </conditionalFormatting>
  <conditionalFormatting sqref="Z443">
    <cfRule type="cellIs" dxfId="4278" priority="4280" operator="equal">
      <formula>"MISS"</formula>
    </cfRule>
  </conditionalFormatting>
  <conditionalFormatting sqref="Z443">
    <cfRule type="cellIs" dxfId="4277" priority="4279" operator="equal">
      <formula>"MISS"</formula>
    </cfRule>
  </conditionalFormatting>
  <conditionalFormatting sqref="Z443">
    <cfRule type="cellIs" dxfId="4276" priority="4278" operator="equal">
      <formula>"MISS"</formula>
    </cfRule>
  </conditionalFormatting>
  <conditionalFormatting sqref="AC12:AC494">
    <cfRule type="cellIs" dxfId="4275" priority="4276" operator="equal">
      <formula>"MISS"</formula>
    </cfRule>
  </conditionalFormatting>
  <conditionalFormatting sqref="AC187:AC203">
    <cfRule type="cellIs" dxfId="4274" priority="4275" operator="equal">
      <formula>"MISS"</formula>
    </cfRule>
  </conditionalFormatting>
  <conditionalFormatting sqref="AC187:AC203">
    <cfRule type="cellIs" dxfId="4273" priority="4274" operator="equal">
      <formula>"MISS"</formula>
    </cfRule>
  </conditionalFormatting>
  <conditionalFormatting sqref="AC35:AC38 AC292:AC299 AC40:AC57">
    <cfRule type="cellIs" dxfId="4272" priority="4273" operator="equal">
      <formula>"MISS"</formula>
    </cfRule>
  </conditionalFormatting>
  <conditionalFormatting sqref="AC35:AC38 AC292:AC299 AC40:AC57">
    <cfRule type="cellIs" dxfId="4271" priority="4272" operator="equal">
      <formula>"MISS"</formula>
    </cfRule>
  </conditionalFormatting>
  <conditionalFormatting sqref="AC34">
    <cfRule type="cellIs" dxfId="4270" priority="4271" operator="equal">
      <formula>"MISS"</formula>
    </cfRule>
  </conditionalFormatting>
  <conditionalFormatting sqref="AC34">
    <cfRule type="cellIs" dxfId="4269" priority="4270" operator="equal">
      <formula>"MISS"</formula>
    </cfRule>
  </conditionalFormatting>
  <conditionalFormatting sqref="AC187:AC203">
    <cfRule type="cellIs" dxfId="4268" priority="4269" operator="equal">
      <formula>"MISS"</formula>
    </cfRule>
  </conditionalFormatting>
  <conditionalFormatting sqref="AC187:AC203">
    <cfRule type="cellIs" dxfId="4267" priority="4268" operator="equal">
      <formula>"MISS"</formula>
    </cfRule>
  </conditionalFormatting>
  <conditionalFormatting sqref="AC34">
    <cfRule type="cellIs" dxfId="4266" priority="4267" operator="equal">
      <formula>"MISS"</formula>
    </cfRule>
  </conditionalFormatting>
  <conditionalFormatting sqref="AC34">
    <cfRule type="cellIs" dxfId="4265" priority="4266" operator="equal">
      <formula>"MISS"</formula>
    </cfRule>
  </conditionalFormatting>
  <conditionalFormatting sqref="AC74 AC205:AC208 AC240:AC255 AC310">
    <cfRule type="cellIs" dxfId="4264" priority="4265" operator="equal">
      <formula>"MISS"</formula>
    </cfRule>
  </conditionalFormatting>
  <conditionalFormatting sqref="AC74 AC205:AC208 AC240:AC255 AC310">
    <cfRule type="cellIs" dxfId="4263" priority="4264" operator="equal">
      <formula>"MISS"</formula>
    </cfRule>
  </conditionalFormatting>
  <conditionalFormatting sqref="AC74 AC205:AC208 AC240:AC255 AC310">
    <cfRule type="cellIs" dxfId="4262" priority="4263" operator="equal">
      <formula>"MISS"</formula>
    </cfRule>
  </conditionalFormatting>
  <conditionalFormatting sqref="AC74 AC205:AC208 AC240:AC255 AC310">
    <cfRule type="cellIs" dxfId="4261" priority="4262" operator="equal">
      <formula>"MISS"</formula>
    </cfRule>
  </conditionalFormatting>
  <conditionalFormatting sqref="AC363:AC374 AC144:AC151">
    <cfRule type="cellIs" dxfId="4260" priority="4261" operator="equal">
      <formula>"MISS"</formula>
    </cfRule>
  </conditionalFormatting>
  <conditionalFormatting sqref="AC363:AC374 AC144:AC151">
    <cfRule type="cellIs" dxfId="4259" priority="4260" operator="equal">
      <formula>"MISS"</formula>
    </cfRule>
  </conditionalFormatting>
  <conditionalFormatting sqref="AC363:AC374 AC144:AC151">
    <cfRule type="cellIs" dxfId="4258" priority="4259" operator="equal">
      <formula>"MISS"</formula>
    </cfRule>
  </conditionalFormatting>
  <conditionalFormatting sqref="AC363:AC374 AC144:AC151">
    <cfRule type="cellIs" dxfId="4257" priority="4258" operator="equal">
      <formula>"MISS"</formula>
    </cfRule>
  </conditionalFormatting>
  <conditionalFormatting sqref="AC70">
    <cfRule type="cellIs" dxfId="4256" priority="4162" operator="equal">
      <formula>"MISS"</formula>
    </cfRule>
  </conditionalFormatting>
  <conditionalFormatting sqref="AC13:AC68">
    <cfRule type="cellIs" dxfId="4255" priority="4257" operator="equal">
      <formula>"MISS"</formula>
    </cfRule>
  </conditionalFormatting>
  <conditionalFormatting sqref="AC13:AC68">
    <cfRule type="cellIs" dxfId="4254" priority="4256" operator="equal">
      <formula>"MISS"</formula>
    </cfRule>
  </conditionalFormatting>
  <conditionalFormatting sqref="AC13:AC68">
    <cfRule type="cellIs" dxfId="4253" priority="4255" operator="equal">
      <formula>"MISS"</formula>
    </cfRule>
  </conditionalFormatting>
  <conditionalFormatting sqref="AC13:AC68">
    <cfRule type="cellIs" dxfId="4252" priority="4254" operator="equal">
      <formula>"MISS"</formula>
    </cfRule>
  </conditionalFormatting>
  <conditionalFormatting sqref="AC136:AC142 AC301:AC310 AC59:AC74">
    <cfRule type="cellIs" dxfId="4251" priority="4253" operator="equal">
      <formula>"MISS"</formula>
    </cfRule>
  </conditionalFormatting>
  <conditionalFormatting sqref="AC136:AC142 AC301:AC310 AC59:AC74">
    <cfRule type="cellIs" dxfId="4250" priority="4252" operator="equal">
      <formula>"MISS"</formula>
    </cfRule>
  </conditionalFormatting>
  <conditionalFormatting sqref="AC279:AC299">
    <cfRule type="cellIs" dxfId="4249" priority="4251" operator="equal">
      <formula>"MISS"</formula>
    </cfRule>
  </conditionalFormatting>
  <conditionalFormatting sqref="AC279:AC299">
    <cfRule type="cellIs" dxfId="4248" priority="4250" operator="equal">
      <formula>"MISS"</formula>
    </cfRule>
  </conditionalFormatting>
  <conditionalFormatting sqref="AC279:AC299">
    <cfRule type="cellIs" dxfId="4247" priority="4249" operator="equal">
      <formula>"MISS"</formula>
    </cfRule>
  </conditionalFormatting>
  <conditionalFormatting sqref="AC279:AC299">
    <cfRule type="cellIs" dxfId="4246" priority="4248" operator="equal">
      <formula>"MISS"</formula>
    </cfRule>
  </conditionalFormatting>
  <conditionalFormatting sqref="AC339:AC356 AC363:AC374">
    <cfRule type="cellIs" dxfId="4245" priority="4247" operator="equal">
      <formula>"MISS"</formula>
    </cfRule>
  </conditionalFormatting>
  <conditionalFormatting sqref="AC339:AC356 AC363:AC374">
    <cfRule type="cellIs" dxfId="4244" priority="4246" operator="equal">
      <formula>"MISS"</formula>
    </cfRule>
  </conditionalFormatting>
  <conditionalFormatting sqref="AC90:AC91">
    <cfRule type="cellIs" dxfId="4243" priority="4245" operator="equal">
      <formula>"MISS"</formula>
    </cfRule>
  </conditionalFormatting>
  <conditionalFormatting sqref="AC90:AC91">
    <cfRule type="cellIs" dxfId="4242" priority="4244" operator="equal">
      <formula>"MISS"</formula>
    </cfRule>
  </conditionalFormatting>
  <conditionalFormatting sqref="AC90:AC91">
    <cfRule type="cellIs" dxfId="4241" priority="4243" operator="equal">
      <formula>"MISS"</formula>
    </cfRule>
  </conditionalFormatting>
  <conditionalFormatting sqref="AC90:AC91">
    <cfRule type="cellIs" dxfId="4240" priority="4242" operator="equal">
      <formula>"MISS"</formula>
    </cfRule>
  </conditionalFormatting>
  <conditionalFormatting sqref="AC136:AC142">
    <cfRule type="cellIs" dxfId="4239" priority="4241" operator="equal">
      <formula>"MISS"</formula>
    </cfRule>
  </conditionalFormatting>
  <conditionalFormatting sqref="AC136:AC142">
    <cfRule type="cellIs" dxfId="4238" priority="4240" operator="equal">
      <formula>"MISS"</formula>
    </cfRule>
  </conditionalFormatting>
  <conditionalFormatting sqref="AC136:AC142">
    <cfRule type="cellIs" dxfId="4237" priority="4239" operator="equal">
      <formula>"MISS"</formula>
    </cfRule>
  </conditionalFormatting>
  <conditionalFormatting sqref="AC136:AC142">
    <cfRule type="cellIs" dxfId="4236" priority="4238" operator="equal">
      <formula>"MISS"</formula>
    </cfRule>
  </conditionalFormatting>
  <conditionalFormatting sqref="AC153:AC177">
    <cfRule type="cellIs" dxfId="4235" priority="4237" operator="equal">
      <formula>"MISS"</formula>
    </cfRule>
  </conditionalFormatting>
  <conditionalFormatting sqref="AC153:AC177">
    <cfRule type="cellIs" dxfId="4234" priority="4236" operator="equal">
      <formula>"MISS"</formula>
    </cfRule>
  </conditionalFormatting>
  <conditionalFormatting sqref="AC153:AC177">
    <cfRule type="cellIs" dxfId="4233" priority="4235" operator="equal">
      <formula>"MISS"</formula>
    </cfRule>
  </conditionalFormatting>
  <conditionalFormatting sqref="AC153:AC177">
    <cfRule type="cellIs" dxfId="4232" priority="4234" operator="equal">
      <formula>"MISS"</formula>
    </cfRule>
  </conditionalFormatting>
  <conditionalFormatting sqref="AC187:AC203">
    <cfRule type="cellIs" dxfId="4231" priority="4233" operator="equal">
      <formula>"MISS"</formula>
    </cfRule>
  </conditionalFormatting>
  <conditionalFormatting sqref="AC187:AC203">
    <cfRule type="cellIs" dxfId="4230" priority="4232" operator="equal">
      <formula>"MISS"</formula>
    </cfRule>
  </conditionalFormatting>
  <conditionalFormatting sqref="AC187:AC203">
    <cfRule type="cellIs" dxfId="4229" priority="4231" operator="equal">
      <formula>"MISS"</formula>
    </cfRule>
  </conditionalFormatting>
  <conditionalFormatting sqref="AC187:AC203">
    <cfRule type="cellIs" dxfId="4228" priority="4230" operator="equal">
      <formula>"MISS"</formula>
    </cfRule>
  </conditionalFormatting>
  <conditionalFormatting sqref="AC204">
    <cfRule type="cellIs" dxfId="4227" priority="4229" operator="equal">
      <formula>"MISS"</formula>
    </cfRule>
  </conditionalFormatting>
  <conditionalFormatting sqref="AC204">
    <cfRule type="cellIs" dxfId="4226" priority="4228" operator="equal">
      <formula>"MISS"</formula>
    </cfRule>
  </conditionalFormatting>
  <conditionalFormatting sqref="AC204">
    <cfRule type="cellIs" dxfId="4225" priority="4227" operator="equal">
      <formula>"MISS"</formula>
    </cfRule>
  </conditionalFormatting>
  <conditionalFormatting sqref="AC204">
    <cfRule type="cellIs" dxfId="4224" priority="4226" operator="equal">
      <formula>"MISS"</formula>
    </cfRule>
  </conditionalFormatting>
  <conditionalFormatting sqref="AC204">
    <cfRule type="cellIs" dxfId="4223" priority="4225" operator="equal">
      <formula>"MISS"</formula>
    </cfRule>
  </conditionalFormatting>
  <conditionalFormatting sqref="AC204">
    <cfRule type="cellIs" dxfId="4222" priority="4224" operator="equal">
      <formula>"MISS"</formula>
    </cfRule>
  </conditionalFormatting>
  <conditionalFormatting sqref="AC204">
    <cfRule type="cellIs" dxfId="4221" priority="4223" operator="equal">
      <formula>"MISS"</formula>
    </cfRule>
  </conditionalFormatting>
  <conditionalFormatting sqref="AC204">
    <cfRule type="cellIs" dxfId="4220" priority="4222" operator="equal">
      <formula>"MISS"</formula>
    </cfRule>
  </conditionalFormatting>
  <conditionalFormatting sqref="AC204">
    <cfRule type="cellIs" dxfId="4219" priority="4221" operator="equal">
      <formula>"MISS"</formula>
    </cfRule>
  </conditionalFormatting>
  <conditionalFormatting sqref="AC204">
    <cfRule type="cellIs" dxfId="4218" priority="4220" operator="equal">
      <formula>"MISS"</formula>
    </cfRule>
  </conditionalFormatting>
  <conditionalFormatting sqref="AC205:AC208">
    <cfRule type="cellIs" dxfId="4217" priority="4219" operator="equal">
      <formula>"MISS"</formula>
    </cfRule>
  </conditionalFormatting>
  <conditionalFormatting sqref="AC205:AC208">
    <cfRule type="cellIs" dxfId="4216" priority="4218" operator="equal">
      <formula>"MISS"</formula>
    </cfRule>
  </conditionalFormatting>
  <conditionalFormatting sqref="AC205:AC208">
    <cfRule type="cellIs" dxfId="4215" priority="4217" operator="equal">
      <formula>"MISS"</formula>
    </cfRule>
  </conditionalFormatting>
  <conditionalFormatting sqref="AC205:AC208">
    <cfRule type="cellIs" dxfId="4214" priority="4216" operator="equal">
      <formula>"MISS"</formula>
    </cfRule>
  </conditionalFormatting>
  <conditionalFormatting sqref="AC205:AC208">
    <cfRule type="cellIs" dxfId="4213" priority="4215" operator="equal">
      <formula>"MISS"</formula>
    </cfRule>
  </conditionalFormatting>
  <conditionalFormatting sqref="AC205:AC208">
    <cfRule type="cellIs" dxfId="4212" priority="4214" operator="equal">
      <formula>"MISS"</formula>
    </cfRule>
  </conditionalFormatting>
  <conditionalFormatting sqref="AC205:AC208">
    <cfRule type="cellIs" dxfId="4211" priority="4213" operator="equal">
      <formula>"MISS"</formula>
    </cfRule>
  </conditionalFormatting>
  <conditionalFormatting sqref="AC205:AC208">
    <cfRule type="cellIs" dxfId="4210" priority="4212" operator="equal">
      <formula>"MISS"</formula>
    </cfRule>
  </conditionalFormatting>
  <conditionalFormatting sqref="AC205:AC208">
    <cfRule type="cellIs" dxfId="4209" priority="4211" operator="equal">
      <formula>"MISS"</formula>
    </cfRule>
  </conditionalFormatting>
  <conditionalFormatting sqref="AC205:AC208">
    <cfRule type="cellIs" dxfId="4208" priority="4210" operator="equal">
      <formula>"MISS"</formula>
    </cfRule>
  </conditionalFormatting>
  <conditionalFormatting sqref="AC210:AC229">
    <cfRule type="cellIs" dxfId="4207" priority="4209" operator="equal">
      <formula>"MISS"</formula>
    </cfRule>
  </conditionalFormatting>
  <conditionalFormatting sqref="AC210:AC229">
    <cfRule type="cellIs" dxfId="4206" priority="4208" operator="equal">
      <formula>"MISS"</formula>
    </cfRule>
  </conditionalFormatting>
  <conditionalFormatting sqref="AC210:AC229">
    <cfRule type="cellIs" dxfId="4205" priority="4207" operator="equal">
      <formula>"MISS"</formula>
    </cfRule>
  </conditionalFormatting>
  <conditionalFormatting sqref="AC210:AC229">
    <cfRule type="cellIs" dxfId="4204" priority="4206" operator="equal">
      <formula>"MISS"</formula>
    </cfRule>
  </conditionalFormatting>
  <conditionalFormatting sqref="AC257:AC282">
    <cfRule type="cellIs" dxfId="4203" priority="4205" operator="equal">
      <formula>"MISS"</formula>
    </cfRule>
  </conditionalFormatting>
  <conditionalFormatting sqref="AC257:AC282">
    <cfRule type="cellIs" dxfId="4202" priority="4204" operator="equal">
      <formula>"MISS"</formula>
    </cfRule>
  </conditionalFormatting>
  <conditionalFormatting sqref="AC257:AC282">
    <cfRule type="cellIs" dxfId="4201" priority="4203" operator="equal">
      <formula>"MISS"</formula>
    </cfRule>
  </conditionalFormatting>
  <conditionalFormatting sqref="AC257:AC282">
    <cfRule type="cellIs" dxfId="4200" priority="4202" operator="equal">
      <formula>"MISS"</formula>
    </cfRule>
  </conditionalFormatting>
  <conditionalFormatting sqref="AC257:AC282">
    <cfRule type="cellIs" dxfId="4199" priority="4201" operator="equal">
      <formula>"MISS"</formula>
    </cfRule>
  </conditionalFormatting>
  <conditionalFormatting sqref="AC257:AC282">
    <cfRule type="cellIs" dxfId="4198" priority="4200" operator="equal">
      <formula>"MISS"</formula>
    </cfRule>
  </conditionalFormatting>
  <conditionalFormatting sqref="AC257:AC282">
    <cfRule type="cellIs" dxfId="4197" priority="4199" operator="equal">
      <formula>"MISS"</formula>
    </cfRule>
  </conditionalFormatting>
  <conditionalFormatting sqref="AC257:AC282">
    <cfRule type="cellIs" dxfId="4196" priority="4198" operator="equal">
      <formula>"MISS"</formula>
    </cfRule>
  </conditionalFormatting>
  <conditionalFormatting sqref="AC279:AC299">
    <cfRule type="cellIs" dxfId="4195" priority="4197" operator="equal">
      <formula>"MISS"</formula>
    </cfRule>
  </conditionalFormatting>
  <conditionalFormatting sqref="AC279:AC299">
    <cfRule type="cellIs" dxfId="4194" priority="4196" operator="equal">
      <formula>"MISS"</formula>
    </cfRule>
  </conditionalFormatting>
  <conditionalFormatting sqref="AC279:AC299">
    <cfRule type="cellIs" dxfId="4193" priority="4195" operator="equal">
      <formula>"MISS"</formula>
    </cfRule>
  </conditionalFormatting>
  <conditionalFormatting sqref="AC279:AC299">
    <cfRule type="cellIs" dxfId="4192" priority="4194" operator="equal">
      <formula>"MISS"</formula>
    </cfRule>
  </conditionalFormatting>
  <conditionalFormatting sqref="AC279:AC299">
    <cfRule type="cellIs" dxfId="4191" priority="4193" operator="equal">
      <formula>"MISS"</formula>
    </cfRule>
  </conditionalFormatting>
  <conditionalFormatting sqref="AC279:AC299">
    <cfRule type="cellIs" dxfId="4190" priority="4192" operator="equal">
      <formula>"MISS"</formula>
    </cfRule>
  </conditionalFormatting>
  <conditionalFormatting sqref="AC279:AC299">
    <cfRule type="cellIs" dxfId="4189" priority="4191" operator="equal">
      <formula>"MISS"</formula>
    </cfRule>
  </conditionalFormatting>
  <conditionalFormatting sqref="AC279:AC299">
    <cfRule type="cellIs" dxfId="4188" priority="4190" operator="equal">
      <formula>"MISS"</formula>
    </cfRule>
  </conditionalFormatting>
  <conditionalFormatting sqref="AC301:AC309">
    <cfRule type="cellIs" dxfId="4187" priority="4189" operator="equal">
      <formula>"MISS"</formula>
    </cfRule>
  </conditionalFormatting>
  <conditionalFormatting sqref="AC301:AC309">
    <cfRule type="cellIs" dxfId="4186" priority="4188" operator="equal">
      <formula>"MISS"</formula>
    </cfRule>
  </conditionalFormatting>
  <conditionalFormatting sqref="AC301:AC309">
    <cfRule type="cellIs" dxfId="4185" priority="4187" operator="equal">
      <formula>"MISS"</formula>
    </cfRule>
  </conditionalFormatting>
  <conditionalFormatting sqref="AC301:AC309">
    <cfRule type="cellIs" dxfId="4184" priority="4186" operator="equal">
      <formula>"MISS"</formula>
    </cfRule>
  </conditionalFormatting>
  <conditionalFormatting sqref="AC310">
    <cfRule type="cellIs" dxfId="4183" priority="4185" operator="equal">
      <formula>"MISS"</formula>
    </cfRule>
  </conditionalFormatting>
  <conditionalFormatting sqref="AC310">
    <cfRule type="cellIs" dxfId="4182" priority="4184" operator="equal">
      <formula>"MISS"</formula>
    </cfRule>
  </conditionalFormatting>
  <conditionalFormatting sqref="AC310">
    <cfRule type="cellIs" dxfId="4181" priority="4183" operator="equal">
      <formula>"MISS"</formula>
    </cfRule>
  </conditionalFormatting>
  <conditionalFormatting sqref="AC310">
    <cfRule type="cellIs" dxfId="4180" priority="4182" operator="equal">
      <formula>"MISS"</formula>
    </cfRule>
  </conditionalFormatting>
  <conditionalFormatting sqref="AC312:AC356">
    <cfRule type="cellIs" dxfId="4179" priority="4181" operator="equal">
      <formula>"MISS"</formula>
    </cfRule>
  </conditionalFormatting>
  <conditionalFormatting sqref="AC312:AC356">
    <cfRule type="cellIs" dxfId="4178" priority="4180" operator="equal">
      <formula>"MISS"</formula>
    </cfRule>
  </conditionalFormatting>
  <conditionalFormatting sqref="AC312:AC356">
    <cfRule type="cellIs" dxfId="4177" priority="4179" operator="equal">
      <formula>"MISS"</formula>
    </cfRule>
  </conditionalFormatting>
  <conditionalFormatting sqref="AC312:AC356">
    <cfRule type="cellIs" dxfId="4176" priority="4178" operator="equal">
      <formula>"MISS"</formula>
    </cfRule>
  </conditionalFormatting>
  <conditionalFormatting sqref="AC363:AC374">
    <cfRule type="cellIs" dxfId="4175" priority="4177" operator="equal">
      <formula>"MISS"</formula>
    </cfRule>
  </conditionalFormatting>
  <conditionalFormatting sqref="AC363:AC374">
    <cfRule type="cellIs" dxfId="4174" priority="4176" operator="equal">
      <formula>"MISS"</formula>
    </cfRule>
  </conditionalFormatting>
  <conditionalFormatting sqref="AC363:AC374">
    <cfRule type="cellIs" dxfId="4173" priority="4175" operator="equal">
      <formula>"MISS"</formula>
    </cfRule>
  </conditionalFormatting>
  <conditionalFormatting sqref="AC363:AC374">
    <cfRule type="cellIs" dxfId="4172" priority="4174" operator="equal">
      <formula>"MISS"</formula>
    </cfRule>
  </conditionalFormatting>
  <conditionalFormatting sqref="AC421:AC431">
    <cfRule type="cellIs" dxfId="4171" priority="4173" operator="equal">
      <formula>"MISS"</formula>
    </cfRule>
  </conditionalFormatting>
  <conditionalFormatting sqref="AC421:AC431">
    <cfRule type="cellIs" dxfId="4170" priority="4172" operator="equal">
      <formula>"MISS"</formula>
    </cfRule>
  </conditionalFormatting>
  <conditionalFormatting sqref="AC433:AC452">
    <cfRule type="cellIs" dxfId="4169" priority="4171" operator="equal">
      <formula>"MISS"</formula>
    </cfRule>
  </conditionalFormatting>
  <conditionalFormatting sqref="AC433:AC452">
    <cfRule type="cellIs" dxfId="4168" priority="4170" operator="equal">
      <formula>"MISS"</formula>
    </cfRule>
  </conditionalFormatting>
  <conditionalFormatting sqref="AC433:AC452">
    <cfRule type="cellIs" dxfId="4167" priority="4169" operator="equal">
      <formula>"MISS"</formula>
    </cfRule>
  </conditionalFormatting>
  <conditionalFormatting sqref="AC433:AC452">
    <cfRule type="cellIs" dxfId="4166" priority="4168" operator="equal">
      <formula>"MISS"</formula>
    </cfRule>
  </conditionalFormatting>
  <conditionalFormatting sqref="AC456:AC463">
    <cfRule type="cellIs" dxfId="4165" priority="4167" operator="equal">
      <formula>"MISS"</formula>
    </cfRule>
  </conditionalFormatting>
  <conditionalFormatting sqref="AC456:AC463">
    <cfRule type="cellIs" dxfId="4164" priority="4166" operator="equal">
      <formula>"MISS"</formula>
    </cfRule>
  </conditionalFormatting>
  <conditionalFormatting sqref="AC70">
    <cfRule type="cellIs" dxfId="4163" priority="4165" operator="equal">
      <formula>"MISS"</formula>
    </cfRule>
  </conditionalFormatting>
  <conditionalFormatting sqref="AC70">
    <cfRule type="cellIs" dxfId="4162" priority="4164" operator="equal">
      <formula>"MISS"</formula>
    </cfRule>
  </conditionalFormatting>
  <conditionalFormatting sqref="AC70">
    <cfRule type="cellIs" dxfId="4161" priority="4163" operator="equal">
      <formula>"MISS"</formula>
    </cfRule>
  </conditionalFormatting>
  <conditionalFormatting sqref="AC72:AC104">
    <cfRule type="cellIs" dxfId="4160" priority="4161" operator="equal">
      <formula>"MISS"</formula>
    </cfRule>
  </conditionalFormatting>
  <conditionalFormatting sqref="AC72:AC104">
    <cfRule type="cellIs" dxfId="4159" priority="4160" operator="equal">
      <formula>"MISS"</formula>
    </cfRule>
  </conditionalFormatting>
  <conditionalFormatting sqref="AC72:AC104">
    <cfRule type="cellIs" dxfId="4158" priority="4159" operator="equal">
      <formula>"MISS"</formula>
    </cfRule>
  </conditionalFormatting>
  <conditionalFormatting sqref="AC72:AC104">
    <cfRule type="cellIs" dxfId="4157" priority="4158" operator="equal">
      <formula>"MISS"</formula>
    </cfRule>
  </conditionalFormatting>
  <conditionalFormatting sqref="AC9:AC11">
    <cfRule type="cellIs" dxfId="4156" priority="4095" operator="equal">
      <formula>"MISS"</formula>
    </cfRule>
  </conditionalFormatting>
  <conditionalFormatting sqref="AC109:AC154">
    <cfRule type="cellIs" dxfId="4155" priority="4157" operator="equal">
      <formula>"MISS"</formula>
    </cfRule>
  </conditionalFormatting>
  <conditionalFormatting sqref="AC109:AC154">
    <cfRule type="cellIs" dxfId="4154" priority="4156" operator="equal">
      <formula>"MISS"</formula>
    </cfRule>
  </conditionalFormatting>
  <conditionalFormatting sqref="AC109:AC154">
    <cfRule type="cellIs" dxfId="4153" priority="4155" operator="equal">
      <formula>"MISS"</formula>
    </cfRule>
  </conditionalFormatting>
  <conditionalFormatting sqref="AC109:AC154">
    <cfRule type="cellIs" dxfId="4152" priority="4154" operator="equal">
      <formula>"MISS"</formula>
    </cfRule>
  </conditionalFormatting>
  <conditionalFormatting sqref="AC109:AC154">
    <cfRule type="cellIs" dxfId="4151" priority="4153" operator="equal">
      <formula>"MISS"</formula>
    </cfRule>
  </conditionalFormatting>
  <conditionalFormatting sqref="AC109:AC154">
    <cfRule type="cellIs" dxfId="4150" priority="4152" operator="equal">
      <formula>"MISS"</formula>
    </cfRule>
  </conditionalFormatting>
  <conditionalFormatting sqref="AC164:AC174">
    <cfRule type="cellIs" dxfId="4149" priority="4151" operator="equal">
      <formula>"MISS"</formula>
    </cfRule>
  </conditionalFormatting>
  <conditionalFormatting sqref="AC164:AC174">
    <cfRule type="cellIs" dxfId="4148" priority="4150" operator="equal">
      <formula>"MISS"</formula>
    </cfRule>
  </conditionalFormatting>
  <conditionalFormatting sqref="AC164:AC174">
    <cfRule type="cellIs" dxfId="4147" priority="4149" operator="equal">
      <formula>"MISS"</formula>
    </cfRule>
  </conditionalFormatting>
  <conditionalFormatting sqref="AC164:AC174">
    <cfRule type="cellIs" dxfId="4146" priority="4148" operator="equal">
      <formula>"MISS"</formula>
    </cfRule>
  </conditionalFormatting>
  <conditionalFormatting sqref="AC164:AC174">
    <cfRule type="cellIs" dxfId="4145" priority="4147" operator="equal">
      <formula>"MISS"</formula>
    </cfRule>
  </conditionalFormatting>
  <conditionalFormatting sqref="AC164:AC174">
    <cfRule type="cellIs" dxfId="4144" priority="4146" operator="equal">
      <formula>"MISS"</formula>
    </cfRule>
  </conditionalFormatting>
  <conditionalFormatting sqref="AC194:AC227">
    <cfRule type="cellIs" dxfId="4143" priority="4145" operator="equal">
      <formula>"MISS"</formula>
    </cfRule>
  </conditionalFormatting>
  <conditionalFormatting sqref="AC194:AC227">
    <cfRule type="cellIs" dxfId="4142" priority="4144" operator="equal">
      <formula>"MISS"</formula>
    </cfRule>
  </conditionalFormatting>
  <conditionalFormatting sqref="AC194:AC227">
    <cfRule type="cellIs" dxfId="4141" priority="4143" operator="equal">
      <formula>"MISS"</formula>
    </cfRule>
  </conditionalFormatting>
  <conditionalFormatting sqref="AC194:AC227">
    <cfRule type="cellIs" dxfId="4140" priority="4142" operator="equal">
      <formula>"MISS"</formula>
    </cfRule>
  </conditionalFormatting>
  <conditionalFormatting sqref="AC194:AC227">
    <cfRule type="cellIs" dxfId="4139" priority="4141" operator="equal">
      <formula>"MISS"</formula>
    </cfRule>
  </conditionalFormatting>
  <conditionalFormatting sqref="AC194:AC227">
    <cfRule type="cellIs" dxfId="4138" priority="4140" operator="equal">
      <formula>"MISS"</formula>
    </cfRule>
  </conditionalFormatting>
  <conditionalFormatting sqref="AC194:AC227">
    <cfRule type="cellIs" dxfId="4137" priority="4139" operator="equal">
      <formula>"MISS"</formula>
    </cfRule>
  </conditionalFormatting>
  <conditionalFormatting sqref="AC194:AC227">
    <cfRule type="cellIs" dxfId="4136" priority="4138" operator="equal">
      <formula>"MISS"</formula>
    </cfRule>
  </conditionalFormatting>
  <conditionalFormatting sqref="AC194:AC227">
    <cfRule type="cellIs" dxfId="4135" priority="4137" operator="equal">
      <formula>"MISS"</formula>
    </cfRule>
  </conditionalFormatting>
  <conditionalFormatting sqref="AC194:AC227">
    <cfRule type="cellIs" dxfId="4134" priority="4136" operator="equal">
      <formula>"MISS"</formula>
    </cfRule>
  </conditionalFormatting>
  <conditionalFormatting sqref="AC239:AC354">
    <cfRule type="cellIs" dxfId="4133" priority="4135" operator="equal">
      <formula>"MISS"</formula>
    </cfRule>
  </conditionalFormatting>
  <conditionalFormatting sqref="AC239:AC354">
    <cfRule type="cellIs" dxfId="4132" priority="4134" operator="equal">
      <formula>"MISS"</formula>
    </cfRule>
  </conditionalFormatting>
  <conditionalFormatting sqref="AC239:AC354">
    <cfRule type="cellIs" dxfId="4131" priority="4133" operator="equal">
      <formula>"MISS"</formula>
    </cfRule>
  </conditionalFormatting>
  <conditionalFormatting sqref="AC239:AC354">
    <cfRule type="cellIs" dxfId="4130" priority="4132" operator="equal">
      <formula>"MISS"</formula>
    </cfRule>
  </conditionalFormatting>
  <conditionalFormatting sqref="AC239:AC354">
    <cfRule type="cellIs" dxfId="4129" priority="4131" operator="equal">
      <formula>"MISS"</formula>
    </cfRule>
  </conditionalFormatting>
  <conditionalFormatting sqref="AC239:AC354">
    <cfRule type="cellIs" dxfId="4128" priority="4130" operator="equal">
      <formula>"MISS"</formula>
    </cfRule>
  </conditionalFormatting>
  <conditionalFormatting sqref="AC239:AC354">
    <cfRule type="cellIs" dxfId="4127" priority="4129" operator="equal">
      <formula>"MISS"</formula>
    </cfRule>
  </conditionalFormatting>
  <conditionalFormatting sqref="AC239:AC354">
    <cfRule type="cellIs" dxfId="4126" priority="4128" operator="equal">
      <formula>"MISS"</formula>
    </cfRule>
  </conditionalFormatting>
  <conditionalFormatting sqref="AC239:AC354">
    <cfRule type="cellIs" dxfId="4125" priority="4127" operator="equal">
      <formula>"MISS"</formula>
    </cfRule>
  </conditionalFormatting>
  <conditionalFormatting sqref="AC239:AC354">
    <cfRule type="cellIs" dxfId="4124" priority="4126" operator="equal">
      <formula>"MISS"</formula>
    </cfRule>
  </conditionalFormatting>
  <conditionalFormatting sqref="AC365:AC387">
    <cfRule type="cellIs" dxfId="4123" priority="4125" operator="equal">
      <formula>"MISS"</formula>
    </cfRule>
  </conditionalFormatting>
  <conditionalFormatting sqref="AC365:AC387">
    <cfRule type="cellIs" dxfId="4122" priority="4124" operator="equal">
      <formula>"MISS"</formula>
    </cfRule>
  </conditionalFormatting>
  <conditionalFormatting sqref="AC365:AC387">
    <cfRule type="cellIs" dxfId="4121" priority="4123" operator="equal">
      <formula>"MISS"</formula>
    </cfRule>
  </conditionalFormatting>
  <conditionalFormatting sqref="AC365:AC387">
    <cfRule type="cellIs" dxfId="4120" priority="4122" operator="equal">
      <formula>"MISS"</formula>
    </cfRule>
  </conditionalFormatting>
  <conditionalFormatting sqref="AC365:AC387">
    <cfRule type="cellIs" dxfId="4119" priority="4121" operator="equal">
      <formula>"MISS"</formula>
    </cfRule>
  </conditionalFormatting>
  <conditionalFormatting sqref="AC365:AC387">
    <cfRule type="cellIs" dxfId="4118" priority="4120" operator="equal">
      <formula>"MISS"</formula>
    </cfRule>
  </conditionalFormatting>
  <conditionalFormatting sqref="AC365:AC387">
    <cfRule type="cellIs" dxfId="4117" priority="4119" operator="equal">
      <formula>"MISS"</formula>
    </cfRule>
  </conditionalFormatting>
  <conditionalFormatting sqref="AC365:AC387">
    <cfRule type="cellIs" dxfId="4116" priority="4118" operator="equal">
      <formula>"MISS"</formula>
    </cfRule>
  </conditionalFormatting>
  <conditionalFormatting sqref="AC365:AC387">
    <cfRule type="cellIs" dxfId="4115" priority="4117" operator="equal">
      <formula>"MISS"</formula>
    </cfRule>
  </conditionalFormatting>
  <conditionalFormatting sqref="AC365:AC387">
    <cfRule type="cellIs" dxfId="4114" priority="4116" operator="equal">
      <formula>"MISS"</formula>
    </cfRule>
  </conditionalFormatting>
  <conditionalFormatting sqref="AC397:AC449">
    <cfRule type="cellIs" dxfId="4113" priority="4115" operator="equal">
      <formula>"MISS"</formula>
    </cfRule>
  </conditionalFormatting>
  <conditionalFormatting sqref="AC397:AC449">
    <cfRule type="cellIs" dxfId="4112" priority="4114" operator="equal">
      <formula>"MISS"</formula>
    </cfRule>
  </conditionalFormatting>
  <conditionalFormatting sqref="AC397:AC449">
    <cfRule type="cellIs" dxfId="4111" priority="4113" operator="equal">
      <formula>"MISS"</formula>
    </cfRule>
  </conditionalFormatting>
  <conditionalFormatting sqref="AC397:AC449">
    <cfRule type="cellIs" dxfId="4110" priority="4112" operator="equal">
      <formula>"MISS"</formula>
    </cfRule>
  </conditionalFormatting>
  <conditionalFormatting sqref="AC397:AC449">
    <cfRule type="cellIs" dxfId="4109" priority="4111" operator="equal">
      <formula>"MISS"</formula>
    </cfRule>
  </conditionalFormatting>
  <conditionalFormatting sqref="AC397:AC449">
    <cfRule type="cellIs" dxfId="4108" priority="4110" operator="equal">
      <formula>"MISS"</formula>
    </cfRule>
  </conditionalFormatting>
  <conditionalFormatting sqref="AC397:AC449">
    <cfRule type="cellIs" dxfId="4107" priority="4109" operator="equal">
      <formula>"MISS"</formula>
    </cfRule>
  </conditionalFormatting>
  <conditionalFormatting sqref="AC397:AC449">
    <cfRule type="cellIs" dxfId="4106" priority="4108" operator="equal">
      <formula>"MISS"</formula>
    </cfRule>
  </conditionalFormatting>
  <conditionalFormatting sqref="AC397:AC449">
    <cfRule type="cellIs" dxfId="4105" priority="4107" operator="equal">
      <formula>"MISS"</formula>
    </cfRule>
  </conditionalFormatting>
  <conditionalFormatting sqref="AC397:AC449">
    <cfRule type="cellIs" dxfId="4104" priority="4106" operator="equal">
      <formula>"MISS"</formula>
    </cfRule>
  </conditionalFormatting>
  <conditionalFormatting sqref="AC457:AC463">
    <cfRule type="cellIs" dxfId="4103" priority="4105" operator="equal">
      <formula>"MISS"</formula>
    </cfRule>
  </conditionalFormatting>
  <conditionalFormatting sqref="AC457:AC463">
    <cfRule type="cellIs" dxfId="4102" priority="4104" operator="equal">
      <formula>"MISS"</formula>
    </cfRule>
  </conditionalFormatting>
  <conditionalFormatting sqref="AC457:AC463">
    <cfRule type="cellIs" dxfId="4101" priority="4103" operator="equal">
      <formula>"MISS"</formula>
    </cfRule>
  </conditionalFormatting>
  <conditionalFormatting sqref="AC457:AC463">
    <cfRule type="cellIs" dxfId="4100" priority="4102" operator="equal">
      <formula>"MISS"</formula>
    </cfRule>
  </conditionalFormatting>
  <conditionalFormatting sqref="AC457:AC463">
    <cfRule type="cellIs" dxfId="4099" priority="4101" operator="equal">
      <formula>"MISS"</formula>
    </cfRule>
  </conditionalFormatting>
  <conditionalFormatting sqref="AC457:AC463">
    <cfRule type="cellIs" dxfId="4098" priority="4100" operator="equal">
      <formula>"MISS"</formula>
    </cfRule>
  </conditionalFormatting>
  <conditionalFormatting sqref="AC457:AC463">
    <cfRule type="cellIs" dxfId="4097" priority="4099" operator="equal">
      <formula>"MISS"</formula>
    </cfRule>
  </conditionalFormatting>
  <conditionalFormatting sqref="AC457:AC463">
    <cfRule type="cellIs" dxfId="4096" priority="4098" operator="equal">
      <formula>"MISS"</formula>
    </cfRule>
  </conditionalFormatting>
  <conditionalFormatting sqref="AC457:AC463">
    <cfRule type="cellIs" dxfId="4095" priority="4097" operator="equal">
      <formula>"MISS"</formula>
    </cfRule>
  </conditionalFormatting>
  <conditionalFormatting sqref="AC457:AC463">
    <cfRule type="cellIs" dxfId="4094" priority="4096" operator="equal">
      <formula>"MISS"</formula>
    </cfRule>
  </conditionalFormatting>
  <conditionalFormatting sqref="AF12:AF494">
    <cfRule type="cellIs" dxfId="4093" priority="4094" operator="equal">
      <formula>"MISS"</formula>
    </cfRule>
  </conditionalFormatting>
  <conditionalFormatting sqref="AF187:AF203">
    <cfRule type="cellIs" dxfId="4092" priority="4093" operator="equal">
      <formula>"MISS"</formula>
    </cfRule>
  </conditionalFormatting>
  <conditionalFormatting sqref="AF187:AF203">
    <cfRule type="cellIs" dxfId="4091" priority="4092" operator="equal">
      <formula>"MISS"</formula>
    </cfRule>
  </conditionalFormatting>
  <conditionalFormatting sqref="AF35:AF38 AF292:AF299 AF40:AF57">
    <cfRule type="cellIs" dxfId="4090" priority="4091" operator="equal">
      <formula>"MISS"</formula>
    </cfRule>
  </conditionalFormatting>
  <conditionalFormatting sqref="AF35:AF38 AF292:AF299 AF40:AF57">
    <cfRule type="cellIs" dxfId="4089" priority="4090" operator="equal">
      <formula>"MISS"</formula>
    </cfRule>
  </conditionalFormatting>
  <conditionalFormatting sqref="AF34">
    <cfRule type="cellIs" dxfId="4088" priority="4089" operator="equal">
      <formula>"MISS"</formula>
    </cfRule>
  </conditionalFormatting>
  <conditionalFormatting sqref="AF34">
    <cfRule type="cellIs" dxfId="4087" priority="4088" operator="equal">
      <formula>"MISS"</formula>
    </cfRule>
  </conditionalFormatting>
  <conditionalFormatting sqref="AF187:AF203">
    <cfRule type="cellIs" dxfId="4086" priority="4087" operator="equal">
      <formula>"MISS"</formula>
    </cfRule>
  </conditionalFormatting>
  <conditionalFormatting sqref="AF187:AF203">
    <cfRule type="cellIs" dxfId="4085" priority="4086" operator="equal">
      <formula>"MISS"</formula>
    </cfRule>
  </conditionalFormatting>
  <conditionalFormatting sqref="AF74 AF205:AF208 AF240:AF255 AF310">
    <cfRule type="cellIs" dxfId="4084" priority="4085" operator="equal">
      <formula>"MISS"</formula>
    </cfRule>
  </conditionalFormatting>
  <conditionalFormatting sqref="AF74 AF205:AF208 AF240:AF255 AF310">
    <cfRule type="cellIs" dxfId="4083" priority="4084" operator="equal">
      <formula>"MISS"</formula>
    </cfRule>
  </conditionalFormatting>
  <conditionalFormatting sqref="AF74 AF205:AF208 AF240:AF255 AF310">
    <cfRule type="cellIs" dxfId="4082" priority="4083" operator="equal">
      <formula>"MISS"</formula>
    </cfRule>
  </conditionalFormatting>
  <conditionalFormatting sqref="AF74 AF205:AF208 AF240:AF255 AF310">
    <cfRule type="cellIs" dxfId="4081" priority="4082" operator="equal">
      <formula>"MISS"</formula>
    </cfRule>
  </conditionalFormatting>
  <conditionalFormatting sqref="AF363:AF374 AF144:AF151">
    <cfRule type="cellIs" dxfId="4080" priority="4081" operator="equal">
      <formula>"MISS"</formula>
    </cfRule>
  </conditionalFormatting>
  <conditionalFormatting sqref="AF363:AF374 AF144:AF151">
    <cfRule type="cellIs" dxfId="4079" priority="4080" operator="equal">
      <formula>"MISS"</formula>
    </cfRule>
  </conditionalFormatting>
  <conditionalFormatting sqref="AF363:AF374 AF144:AF151">
    <cfRule type="cellIs" dxfId="4078" priority="4079" operator="equal">
      <formula>"MISS"</formula>
    </cfRule>
  </conditionalFormatting>
  <conditionalFormatting sqref="AF363:AF374 AF144:AF151">
    <cfRule type="cellIs" dxfId="4077" priority="4078" operator="equal">
      <formula>"MISS"</formula>
    </cfRule>
  </conditionalFormatting>
  <conditionalFormatting sqref="AF70">
    <cfRule type="cellIs" dxfId="4076" priority="3918" operator="equal">
      <formula>"MISS"</formula>
    </cfRule>
  </conditionalFormatting>
  <conditionalFormatting sqref="AF39">
    <cfRule type="cellIs" dxfId="4075" priority="4077" operator="equal">
      <formula>"MISS"</formula>
    </cfRule>
  </conditionalFormatting>
  <conditionalFormatting sqref="AF39">
    <cfRule type="cellIs" dxfId="4074" priority="4076" operator="equal">
      <formula>"MISS"</formula>
    </cfRule>
  </conditionalFormatting>
  <conditionalFormatting sqref="AF39">
    <cfRule type="cellIs" dxfId="4073" priority="4075" operator="equal">
      <formula>"MISS"</formula>
    </cfRule>
  </conditionalFormatting>
  <conditionalFormatting sqref="AF34">
    <cfRule type="cellIs" dxfId="4072" priority="4074" operator="equal">
      <formula>"MISS"</formula>
    </cfRule>
  </conditionalFormatting>
  <conditionalFormatting sqref="AF34">
    <cfRule type="cellIs" dxfId="4071" priority="4073" operator="equal">
      <formula>"MISS"</formula>
    </cfRule>
  </conditionalFormatting>
  <conditionalFormatting sqref="AF34">
    <cfRule type="cellIs" dxfId="4070" priority="4072" operator="equal">
      <formula>"MISS"</formula>
    </cfRule>
  </conditionalFormatting>
  <conditionalFormatting sqref="AF58">
    <cfRule type="cellIs" dxfId="4069" priority="4071" operator="equal">
      <formula>"MISS"</formula>
    </cfRule>
  </conditionalFormatting>
  <conditionalFormatting sqref="AF58">
    <cfRule type="cellIs" dxfId="4068" priority="4070" operator="equal">
      <formula>"MISS"</formula>
    </cfRule>
  </conditionalFormatting>
  <conditionalFormatting sqref="AF58">
    <cfRule type="cellIs" dxfId="4067" priority="4069" operator="equal">
      <formula>"MISS"</formula>
    </cfRule>
  </conditionalFormatting>
  <conditionalFormatting sqref="AF75">
    <cfRule type="cellIs" dxfId="4066" priority="4068" operator="equal">
      <formula>"MISS"</formula>
    </cfRule>
  </conditionalFormatting>
  <conditionalFormatting sqref="AF75">
    <cfRule type="cellIs" dxfId="4065" priority="4067" operator="equal">
      <formula>"MISS"</formula>
    </cfRule>
  </conditionalFormatting>
  <conditionalFormatting sqref="AF75">
    <cfRule type="cellIs" dxfId="4064" priority="4066" operator="equal">
      <formula>"MISS"</formula>
    </cfRule>
  </conditionalFormatting>
  <conditionalFormatting sqref="AF89">
    <cfRule type="cellIs" dxfId="4063" priority="4065" operator="equal">
      <formula>"MISS"</formula>
    </cfRule>
  </conditionalFormatting>
  <conditionalFormatting sqref="AF89">
    <cfRule type="cellIs" dxfId="4062" priority="4064" operator="equal">
      <formula>"MISS"</formula>
    </cfRule>
  </conditionalFormatting>
  <conditionalFormatting sqref="AF89">
    <cfRule type="cellIs" dxfId="4061" priority="4063" operator="equal">
      <formula>"MISS"</formula>
    </cfRule>
  </conditionalFormatting>
  <conditionalFormatting sqref="AF92">
    <cfRule type="cellIs" dxfId="4060" priority="4062" operator="equal">
      <formula>"MISS"</formula>
    </cfRule>
  </conditionalFormatting>
  <conditionalFormatting sqref="AF92">
    <cfRule type="cellIs" dxfId="4059" priority="4061" operator="equal">
      <formula>"MISS"</formula>
    </cfRule>
  </conditionalFormatting>
  <conditionalFormatting sqref="AF92">
    <cfRule type="cellIs" dxfId="4058" priority="4060" operator="equal">
      <formula>"MISS"</formula>
    </cfRule>
  </conditionalFormatting>
  <conditionalFormatting sqref="AF135">
    <cfRule type="cellIs" dxfId="4057" priority="4059" operator="equal">
      <formula>"MISS"</formula>
    </cfRule>
  </conditionalFormatting>
  <conditionalFormatting sqref="AF135">
    <cfRule type="cellIs" dxfId="4056" priority="4058" operator="equal">
      <formula>"MISS"</formula>
    </cfRule>
  </conditionalFormatting>
  <conditionalFormatting sqref="AF135">
    <cfRule type="cellIs" dxfId="4055" priority="4057" operator="equal">
      <formula>"MISS"</formula>
    </cfRule>
  </conditionalFormatting>
  <conditionalFormatting sqref="AF143">
    <cfRule type="cellIs" dxfId="4054" priority="4056" operator="equal">
      <formula>"MISS"</formula>
    </cfRule>
  </conditionalFormatting>
  <conditionalFormatting sqref="AF143">
    <cfRule type="cellIs" dxfId="4053" priority="4055" operator="equal">
      <formula>"MISS"</formula>
    </cfRule>
  </conditionalFormatting>
  <conditionalFormatting sqref="AF143">
    <cfRule type="cellIs" dxfId="4052" priority="4054" operator="equal">
      <formula>"MISS"</formula>
    </cfRule>
  </conditionalFormatting>
  <conditionalFormatting sqref="AF152">
    <cfRule type="cellIs" dxfId="4051" priority="4053" operator="equal">
      <formula>"MISS"</formula>
    </cfRule>
  </conditionalFormatting>
  <conditionalFormatting sqref="AF152">
    <cfRule type="cellIs" dxfId="4050" priority="4052" operator="equal">
      <formula>"MISS"</formula>
    </cfRule>
  </conditionalFormatting>
  <conditionalFormatting sqref="AF152">
    <cfRule type="cellIs" dxfId="4049" priority="4051" operator="equal">
      <formula>"MISS"</formula>
    </cfRule>
  </conditionalFormatting>
  <conditionalFormatting sqref="AF209">
    <cfRule type="cellIs" dxfId="4048" priority="4050" operator="equal">
      <formula>"MISS"</formula>
    </cfRule>
  </conditionalFormatting>
  <conditionalFormatting sqref="AF209">
    <cfRule type="cellIs" dxfId="4047" priority="4049" operator="equal">
      <formula>"MISS"</formula>
    </cfRule>
  </conditionalFormatting>
  <conditionalFormatting sqref="AF209">
    <cfRule type="cellIs" dxfId="4046" priority="4048" operator="equal">
      <formula>"MISS"</formula>
    </cfRule>
  </conditionalFormatting>
  <conditionalFormatting sqref="AF256">
    <cfRule type="cellIs" dxfId="4045" priority="4047" operator="equal">
      <formula>"MISS"</formula>
    </cfRule>
  </conditionalFormatting>
  <conditionalFormatting sqref="AF256">
    <cfRule type="cellIs" dxfId="4044" priority="4046" operator="equal">
      <formula>"MISS"</formula>
    </cfRule>
  </conditionalFormatting>
  <conditionalFormatting sqref="AF256">
    <cfRule type="cellIs" dxfId="4043" priority="4045" operator="equal">
      <formula>"MISS"</formula>
    </cfRule>
  </conditionalFormatting>
  <conditionalFormatting sqref="AF271">
    <cfRule type="cellIs" dxfId="4042" priority="4044" operator="equal">
      <formula>"MISS"</formula>
    </cfRule>
  </conditionalFormatting>
  <conditionalFormatting sqref="AF271">
    <cfRule type="cellIs" dxfId="4041" priority="4043" operator="equal">
      <formula>"MISS"</formula>
    </cfRule>
  </conditionalFormatting>
  <conditionalFormatting sqref="AF271">
    <cfRule type="cellIs" dxfId="4040" priority="4042" operator="equal">
      <formula>"MISS"</formula>
    </cfRule>
  </conditionalFormatting>
  <conditionalFormatting sqref="AF300">
    <cfRule type="cellIs" dxfId="4039" priority="4041" operator="equal">
      <formula>"MISS"</formula>
    </cfRule>
  </conditionalFormatting>
  <conditionalFormatting sqref="AF300">
    <cfRule type="cellIs" dxfId="4038" priority="4040" operator="equal">
      <formula>"MISS"</formula>
    </cfRule>
  </conditionalFormatting>
  <conditionalFormatting sqref="AF300">
    <cfRule type="cellIs" dxfId="4037" priority="4039" operator="equal">
      <formula>"MISS"</formula>
    </cfRule>
  </conditionalFormatting>
  <conditionalFormatting sqref="AF311">
    <cfRule type="cellIs" dxfId="4036" priority="4038" operator="equal">
      <formula>"MISS"</formula>
    </cfRule>
  </conditionalFormatting>
  <conditionalFormatting sqref="AF311">
    <cfRule type="cellIs" dxfId="4035" priority="4037" operator="equal">
      <formula>"MISS"</formula>
    </cfRule>
  </conditionalFormatting>
  <conditionalFormatting sqref="AF311">
    <cfRule type="cellIs" dxfId="4034" priority="4036" operator="equal">
      <formula>"MISS"</formula>
    </cfRule>
  </conditionalFormatting>
  <conditionalFormatting sqref="AF375:AF376">
    <cfRule type="cellIs" dxfId="4033" priority="4035" operator="equal">
      <formula>"MISS"</formula>
    </cfRule>
  </conditionalFormatting>
  <conditionalFormatting sqref="AF375:AF376">
    <cfRule type="cellIs" dxfId="4032" priority="4034" operator="equal">
      <formula>"MISS"</formula>
    </cfRule>
  </conditionalFormatting>
  <conditionalFormatting sqref="AF375:AF376">
    <cfRule type="cellIs" dxfId="4031" priority="4033" operator="equal">
      <formula>"MISS"</formula>
    </cfRule>
  </conditionalFormatting>
  <conditionalFormatting sqref="AF398">
    <cfRule type="cellIs" dxfId="4030" priority="4032" operator="equal">
      <formula>"MISS"</formula>
    </cfRule>
  </conditionalFormatting>
  <conditionalFormatting sqref="AF398">
    <cfRule type="cellIs" dxfId="4029" priority="4031" operator="equal">
      <formula>"MISS"</formula>
    </cfRule>
  </conditionalFormatting>
  <conditionalFormatting sqref="AF398">
    <cfRule type="cellIs" dxfId="4028" priority="4030" operator="equal">
      <formula>"MISS"</formula>
    </cfRule>
  </conditionalFormatting>
  <conditionalFormatting sqref="AF420">
    <cfRule type="cellIs" dxfId="4027" priority="4029" operator="equal">
      <formula>"MISS"</formula>
    </cfRule>
  </conditionalFormatting>
  <conditionalFormatting sqref="AF420">
    <cfRule type="cellIs" dxfId="4026" priority="4028" operator="equal">
      <formula>"MISS"</formula>
    </cfRule>
  </conditionalFormatting>
  <conditionalFormatting sqref="AF420">
    <cfRule type="cellIs" dxfId="4025" priority="4027" operator="equal">
      <formula>"MISS"</formula>
    </cfRule>
  </conditionalFormatting>
  <conditionalFormatting sqref="AF432">
    <cfRule type="cellIs" dxfId="4024" priority="4026" operator="equal">
      <formula>"MISS"</formula>
    </cfRule>
  </conditionalFormatting>
  <conditionalFormatting sqref="AF432">
    <cfRule type="cellIs" dxfId="4023" priority="4025" operator="equal">
      <formula>"MISS"</formula>
    </cfRule>
  </conditionalFormatting>
  <conditionalFormatting sqref="AF432">
    <cfRule type="cellIs" dxfId="4022" priority="4024" operator="equal">
      <formula>"MISS"</formula>
    </cfRule>
  </conditionalFormatting>
  <conditionalFormatting sqref="AF13:AF68">
    <cfRule type="cellIs" dxfId="4021" priority="4023" operator="equal">
      <formula>"MISS"</formula>
    </cfRule>
  </conditionalFormatting>
  <conditionalFormatting sqref="AF13:AF68">
    <cfRule type="cellIs" dxfId="4020" priority="4022" operator="equal">
      <formula>"MISS"</formula>
    </cfRule>
  </conditionalFormatting>
  <conditionalFormatting sqref="AF13:AF68">
    <cfRule type="cellIs" dxfId="4019" priority="4021" operator="equal">
      <formula>"MISS"</formula>
    </cfRule>
  </conditionalFormatting>
  <conditionalFormatting sqref="AF13:AF68">
    <cfRule type="cellIs" dxfId="4018" priority="4020" operator="equal">
      <formula>"MISS"</formula>
    </cfRule>
  </conditionalFormatting>
  <conditionalFormatting sqref="AF136:AF142 AF301:AF310 AF59:AF74">
    <cfRule type="cellIs" dxfId="4017" priority="4019" operator="equal">
      <formula>"MISS"</formula>
    </cfRule>
  </conditionalFormatting>
  <conditionalFormatting sqref="AF136:AF142 AF301:AF310 AF59:AF74">
    <cfRule type="cellIs" dxfId="4016" priority="4018" operator="equal">
      <formula>"MISS"</formula>
    </cfRule>
  </conditionalFormatting>
  <conditionalFormatting sqref="AF279:AF299">
    <cfRule type="cellIs" dxfId="4015" priority="4017" operator="equal">
      <formula>"MISS"</formula>
    </cfRule>
  </conditionalFormatting>
  <conditionalFormatting sqref="AF279:AF299">
    <cfRule type="cellIs" dxfId="4014" priority="4016" operator="equal">
      <formula>"MISS"</formula>
    </cfRule>
  </conditionalFormatting>
  <conditionalFormatting sqref="AF279:AF299">
    <cfRule type="cellIs" dxfId="4013" priority="4015" operator="equal">
      <formula>"MISS"</formula>
    </cfRule>
  </conditionalFormatting>
  <conditionalFormatting sqref="AF279:AF299">
    <cfRule type="cellIs" dxfId="4012" priority="4014" operator="equal">
      <formula>"MISS"</formula>
    </cfRule>
  </conditionalFormatting>
  <conditionalFormatting sqref="AF339:AF356 AF363:AF374">
    <cfRule type="cellIs" dxfId="4011" priority="4013" operator="equal">
      <formula>"MISS"</formula>
    </cfRule>
  </conditionalFormatting>
  <conditionalFormatting sqref="AF339:AF356 AF363:AF374">
    <cfRule type="cellIs" dxfId="4010" priority="4012" operator="equal">
      <formula>"MISS"</formula>
    </cfRule>
  </conditionalFormatting>
  <conditionalFormatting sqref="AF90:AF91">
    <cfRule type="cellIs" dxfId="4009" priority="4011" operator="equal">
      <formula>"MISS"</formula>
    </cfRule>
  </conditionalFormatting>
  <conditionalFormatting sqref="AF90:AF91">
    <cfRule type="cellIs" dxfId="4008" priority="4010" operator="equal">
      <formula>"MISS"</formula>
    </cfRule>
  </conditionalFormatting>
  <conditionalFormatting sqref="AF90:AF91">
    <cfRule type="cellIs" dxfId="4007" priority="4009" operator="equal">
      <formula>"MISS"</formula>
    </cfRule>
  </conditionalFormatting>
  <conditionalFormatting sqref="AF90:AF91">
    <cfRule type="cellIs" dxfId="4006" priority="4008" operator="equal">
      <formula>"MISS"</formula>
    </cfRule>
  </conditionalFormatting>
  <conditionalFormatting sqref="AF136:AF142">
    <cfRule type="cellIs" dxfId="4005" priority="4007" operator="equal">
      <formula>"MISS"</formula>
    </cfRule>
  </conditionalFormatting>
  <conditionalFormatting sqref="AF136:AF142">
    <cfRule type="cellIs" dxfId="4004" priority="4006" operator="equal">
      <formula>"MISS"</formula>
    </cfRule>
  </conditionalFormatting>
  <conditionalFormatting sqref="AF136:AF142">
    <cfRule type="cellIs" dxfId="4003" priority="4005" operator="equal">
      <formula>"MISS"</formula>
    </cfRule>
  </conditionalFormatting>
  <conditionalFormatting sqref="AF136:AF142">
    <cfRule type="cellIs" dxfId="4002" priority="4004" operator="equal">
      <formula>"MISS"</formula>
    </cfRule>
  </conditionalFormatting>
  <conditionalFormatting sqref="AF153:AF177">
    <cfRule type="cellIs" dxfId="4001" priority="4003" operator="equal">
      <formula>"MISS"</formula>
    </cfRule>
  </conditionalFormatting>
  <conditionalFormatting sqref="AF153:AF177">
    <cfRule type="cellIs" dxfId="4000" priority="4002" operator="equal">
      <formula>"MISS"</formula>
    </cfRule>
  </conditionalFormatting>
  <conditionalFormatting sqref="AF153:AF177">
    <cfRule type="cellIs" dxfId="3999" priority="4001" operator="equal">
      <formula>"MISS"</formula>
    </cfRule>
  </conditionalFormatting>
  <conditionalFormatting sqref="AF153:AF177">
    <cfRule type="cellIs" dxfId="3998" priority="4000" operator="equal">
      <formula>"MISS"</formula>
    </cfRule>
  </conditionalFormatting>
  <conditionalFormatting sqref="AF187:AF203">
    <cfRule type="cellIs" dxfId="3997" priority="3999" operator="equal">
      <formula>"MISS"</formula>
    </cfRule>
  </conditionalFormatting>
  <conditionalFormatting sqref="AF187:AF203">
    <cfRule type="cellIs" dxfId="3996" priority="3998" operator="equal">
      <formula>"MISS"</formula>
    </cfRule>
  </conditionalFormatting>
  <conditionalFormatting sqref="AF187:AF203">
    <cfRule type="cellIs" dxfId="3995" priority="3997" operator="equal">
      <formula>"MISS"</formula>
    </cfRule>
  </conditionalFormatting>
  <conditionalFormatting sqref="AF187:AF203">
    <cfRule type="cellIs" dxfId="3994" priority="3996" operator="equal">
      <formula>"MISS"</formula>
    </cfRule>
  </conditionalFormatting>
  <conditionalFormatting sqref="AF204">
    <cfRule type="cellIs" dxfId="3993" priority="3995" operator="equal">
      <formula>"MISS"</formula>
    </cfRule>
  </conditionalFormatting>
  <conditionalFormatting sqref="AF204">
    <cfRule type="cellIs" dxfId="3992" priority="3994" operator="equal">
      <formula>"MISS"</formula>
    </cfRule>
  </conditionalFormatting>
  <conditionalFormatting sqref="AF204">
    <cfRule type="cellIs" dxfId="3991" priority="3993" operator="equal">
      <formula>"MISS"</formula>
    </cfRule>
  </conditionalFormatting>
  <conditionalFormatting sqref="AF204">
    <cfRule type="cellIs" dxfId="3990" priority="3992" operator="equal">
      <formula>"MISS"</formula>
    </cfRule>
  </conditionalFormatting>
  <conditionalFormatting sqref="AF204">
    <cfRule type="cellIs" dxfId="3989" priority="3991" operator="equal">
      <formula>"MISS"</formula>
    </cfRule>
  </conditionalFormatting>
  <conditionalFormatting sqref="AF204">
    <cfRule type="cellIs" dxfId="3988" priority="3990" operator="equal">
      <formula>"MISS"</formula>
    </cfRule>
  </conditionalFormatting>
  <conditionalFormatting sqref="AF204">
    <cfRule type="cellIs" dxfId="3987" priority="3989" operator="equal">
      <formula>"MISS"</formula>
    </cfRule>
  </conditionalFormatting>
  <conditionalFormatting sqref="AF204">
    <cfRule type="cellIs" dxfId="3986" priority="3988" operator="equal">
      <formula>"MISS"</formula>
    </cfRule>
  </conditionalFormatting>
  <conditionalFormatting sqref="AF204">
    <cfRule type="cellIs" dxfId="3985" priority="3987" operator="equal">
      <formula>"MISS"</formula>
    </cfRule>
  </conditionalFormatting>
  <conditionalFormatting sqref="AF204">
    <cfRule type="cellIs" dxfId="3984" priority="3986" operator="equal">
      <formula>"MISS"</formula>
    </cfRule>
  </conditionalFormatting>
  <conditionalFormatting sqref="AF205:AF208">
    <cfRule type="cellIs" dxfId="3983" priority="3985" operator="equal">
      <formula>"MISS"</formula>
    </cfRule>
  </conditionalFormatting>
  <conditionalFormatting sqref="AF205:AF208">
    <cfRule type="cellIs" dxfId="3982" priority="3984" operator="equal">
      <formula>"MISS"</formula>
    </cfRule>
  </conditionalFormatting>
  <conditionalFormatting sqref="AF205:AF208">
    <cfRule type="cellIs" dxfId="3981" priority="3983" operator="equal">
      <formula>"MISS"</formula>
    </cfRule>
  </conditionalFormatting>
  <conditionalFormatting sqref="AF205:AF208">
    <cfRule type="cellIs" dxfId="3980" priority="3982" operator="equal">
      <formula>"MISS"</formula>
    </cfRule>
  </conditionalFormatting>
  <conditionalFormatting sqref="AF205:AF208">
    <cfRule type="cellIs" dxfId="3979" priority="3981" operator="equal">
      <formula>"MISS"</formula>
    </cfRule>
  </conditionalFormatting>
  <conditionalFormatting sqref="AF205:AF208">
    <cfRule type="cellIs" dxfId="3978" priority="3980" operator="equal">
      <formula>"MISS"</formula>
    </cfRule>
  </conditionalFormatting>
  <conditionalFormatting sqref="AF205:AF208">
    <cfRule type="cellIs" dxfId="3977" priority="3979" operator="equal">
      <formula>"MISS"</formula>
    </cfRule>
  </conditionalFormatting>
  <conditionalFormatting sqref="AF205:AF208">
    <cfRule type="cellIs" dxfId="3976" priority="3978" operator="equal">
      <formula>"MISS"</formula>
    </cfRule>
  </conditionalFormatting>
  <conditionalFormatting sqref="AF205:AF208">
    <cfRule type="cellIs" dxfId="3975" priority="3977" operator="equal">
      <formula>"MISS"</formula>
    </cfRule>
  </conditionalFormatting>
  <conditionalFormatting sqref="AF205:AF208">
    <cfRule type="cellIs" dxfId="3974" priority="3976" operator="equal">
      <formula>"MISS"</formula>
    </cfRule>
  </conditionalFormatting>
  <conditionalFormatting sqref="AF210:AF229">
    <cfRule type="cellIs" dxfId="3973" priority="3975" operator="equal">
      <formula>"MISS"</formula>
    </cfRule>
  </conditionalFormatting>
  <conditionalFormatting sqref="AF210:AF229">
    <cfRule type="cellIs" dxfId="3972" priority="3974" operator="equal">
      <formula>"MISS"</formula>
    </cfRule>
  </conditionalFormatting>
  <conditionalFormatting sqref="AF210:AF229">
    <cfRule type="cellIs" dxfId="3971" priority="3973" operator="equal">
      <formula>"MISS"</formula>
    </cfRule>
  </conditionalFormatting>
  <conditionalFormatting sqref="AF210:AF229">
    <cfRule type="cellIs" dxfId="3970" priority="3972" operator="equal">
      <formula>"MISS"</formula>
    </cfRule>
  </conditionalFormatting>
  <conditionalFormatting sqref="AF237">
    <cfRule type="cellIs" dxfId="3969" priority="3971" operator="equal">
      <formula>"MISS"</formula>
    </cfRule>
  </conditionalFormatting>
  <conditionalFormatting sqref="AF237">
    <cfRule type="cellIs" dxfId="3968" priority="3970" operator="equal">
      <formula>"MISS"</formula>
    </cfRule>
  </conditionalFormatting>
  <conditionalFormatting sqref="AF238">
    <cfRule type="cellIs" dxfId="3967" priority="3969" operator="equal">
      <formula>"MISS"</formula>
    </cfRule>
  </conditionalFormatting>
  <conditionalFormatting sqref="AF238">
    <cfRule type="cellIs" dxfId="3966" priority="3968" operator="equal">
      <formula>"MISS"</formula>
    </cfRule>
  </conditionalFormatting>
  <conditionalFormatting sqref="AF239">
    <cfRule type="cellIs" dxfId="3965" priority="3967" operator="equal">
      <formula>"MISS"</formula>
    </cfRule>
  </conditionalFormatting>
  <conditionalFormatting sqref="AF239">
    <cfRule type="cellIs" dxfId="3964" priority="3966" operator="equal">
      <formula>"MISS"</formula>
    </cfRule>
  </conditionalFormatting>
  <conditionalFormatting sqref="AF257:AF282">
    <cfRule type="cellIs" dxfId="3963" priority="3965" operator="equal">
      <formula>"MISS"</formula>
    </cfRule>
  </conditionalFormatting>
  <conditionalFormatting sqref="AF257:AF282">
    <cfRule type="cellIs" dxfId="3962" priority="3964" operator="equal">
      <formula>"MISS"</formula>
    </cfRule>
  </conditionalFormatting>
  <conditionalFormatting sqref="AF257:AF282">
    <cfRule type="cellIs" dxfId="3961" priority="3963" operator="equal">
      <formula>"MISS"</formula>
    </cfRule>
  </conditionalFormatting>
  <conditionalFormatting sqref="AF257:AF282">
    <cfRule type="cellIs" dxfId="3960" priority="3962" operator="equal">
      <formula>"MISS"</formula>
    </cfRule>
  </conditionalFormatting>
  <conditionalFormatting sqref="AF257:AF282">
    <cfRule type="cellIs" dxfId="3959" priority="3961" operator="equal">
      <formula>"MISS"</formula>
    </cfRule>
  </conditionalFormatting>
  <conditionalFormatting sqref="AF257:AF282">
    <cfRule type="cellIs" dxfId="3958" priority="3960" operator="equal">
      <formula>"MISS"</formula>
    </cfRule>
  </conditionalFormatting>
  <conditionalFormatting sqref="AF257:AF282">
    <cfRule type="cellIs" dxfId="3957" priority="3959" operator="equal">
      <formula>"MISS"</formula>
    </cfRule>
  </conditionalFormatting>
  <conditionalFormatting sqref="AF257:AF282">
    <cfRule type="cellIs" dxfId="3956" priority="3958" operator="equal">
      <formula>"MISS"</formula>
    </cfRule>
  </conditionalFormatting>
  <conditionalFormatting sqref="AF279:AF299">
    <cfRule type="cellIs" dxfId="3955" priority="3957" operator="equal">
      <formula>"MISS"</formula>
    </cfRule>
  </conditionalFormatting>
  <conditionalFormatting sqref="AF279:AF299">
    <cfRule type="cellIs" dxfId="3954" priority="3956" operator="equal">
      <formula>"MISS"</formula>
    </cfRule>
  </conditionalFormatting>
  <conditionalFormatting sqref="AF279:AF299">
    <cfRule type="cellIs" dxfId="3953" priority="3955" operator="equal">
      <formula>"MISS"</formula>
    </cfRule>
  </conditionalFormatting>
  <conditionalFormatting sqref="AF279:AF299">
    <cfRule type="cellIs" dxfId="3952" priority="3954" operator="equal">
      <formula>"MISS"</formula>
    </cfRule>
  </conditionalFormatting>
  <conditionalFormatting sqref="AF279:AF299">
    <cfRule type="cellIs" dxfId="3951" priority="3953" operator="equal">
      <formula>"MISS"</formula>
    </cfRule>
  </conditionalFormatting>
  <conditionalFormatting sqref="AF279:AF299">
    <cfRule type="cellIs" dxfId="3950" priority="3952" operator="equal">
      <formula>"MISS"</formula>
    </cfRule>
  </conditionalFormatting>
  <conditionalFormatting sqref="AF279:AF299">
    <cfRule type="cellIs" dxfId="3949" priority="3951" operator="equal">
      <formula>"MISS"</formula>
    </cfRule>
  </conditionalFormatting>
  <conditionalFormatting sqref="AF279:AF299">
    <cfRule type="cellIs" dxfId="3948" priority="3950" operator="equal">
      <formula>"MISS"</formula>
    </cfRule>
  </conditionalFormatting>
  <conditionalFormatting sqref="AF301:AF309">
    <cfRule type="cellIs" dxfId="3947" priority="3949" operator="equal">
      <formula>"MISS"</formula>
    </cfRule>
  </conditionalFormatting>
  <conditionalFormatting sqref="AF301:AF309">
    <cfRule type="cellIs" dxfId="3946" priority="3948" operator="equal">
      <formula>"MISS"</formula>
    </cfRule>
  </conditionalFormatting>
  <conditionalFormatting sqref="AF301:AF309">
    <cfRule type="cellIs" dxfId="3945" priority="3947" operator="equal">
      <formula>"MISS"</formula>
    </cfRule>
  </conditionalFormatting>
  <conditionalFormatting sqref="AF301:AF309">
    <cfRule type="cellIs" dxfId="3944" priority="3946" operator="equal">
      <formula>"MISS"</formula>
    </cfRule>
  </conditionalFormatting>
  <conditionalFormatting sqref="AF310">
    <cfRule type="cellIs" dxfId="3943" priority="3945" operator="equal">
      <formula>"MISS"</formula>
    </cfRule>
  </conditionalFormatting>
  <conditionalFormatting sqref="AF310">
    <cfRule type="cellIs" dxfId="3942" priority="3944" operator="equal">
      <formula>"MISS"</formula>
    </cfRule>
  </conditionalFormatting>
  <conditionalFormatting sqref="AF310">
    <cfRule type="cellIs" dxfId="3941" priority="3943" operator="equal">
      <formula>"MISS"</formula>
    </cfRule>
  </conditionalFormatting>
  <conditionalFormatting sqref="AF310">
    <cfRule type="cellIs" dxfId="3940" priority="3942" operator="equal">
      <formula>"MISS"</formula>
    </cfRule>
  </conditionalFormatting>
  <conditionalFormatting sqref="AF312:AF356">
    <cfRule type="cellIs" dxfId="3939" priority="3941" operator="equal">
      <formula>"MISS"</formula>
    </cfRule>
  </conditionalFormatting>
  <conditionalFormatting sqref="AF312:AF356">
    <cfRule type="cellIs" dxfId="3938" priority="3940" operator="equal">
      <formula>"MISS"</formula>
    </cfRule>
  </conditionalFormatting>
  <conditionalFormatting sqref="AF312:AF356">
    <cfRule type="cellIs" dxfId="3937" priority="3939" operator="equal">
      <formula>"MISS"</formula>
    </cfRule>
  </conditionalFormatting>
  <conditionalFormatting sqref="AF312:AF356">
    <cfRule type="cellIs" dxfId="3936" priority="3938" operator="equal">
      <formula>"MISS"</formula>
    </cfRule>
  </conditionalFormatting>
  <conditionalFormatting sqref="AF363:AF374">
    <cfRule type="cellIs" dxfId="3935" priority="3937" operator="equal">
      <formula>"MISS"</formula>
    </cfRule>
  </conditionalFormatting>
  <conditionalFormatting sqref="AF363:AF374">
    <cfRule type="cellIs" dxfId="3934" priority="3936" operator="equal">
      <formula>"MISS"</formula>
    </cfRule>
  </conditionalFormatting>
  <conditionalFormatting sqref="AF363:AF374">
    <cfRule type="cellIs" dxfId="3933" priority="3935" operator="equal">
      <formula>"MISS"</formula>
    </cfRule>
  </conditionalFormatting>
  <conditionalFormatting sqref="AF363:AF374">
    <cfRule type="cellIs" dxfId="3932" priority="3934" operator="equal">
      <formula>"MISS"</formula>
    </cfRule>
  </conditionalFormatting>
  <conditionalFormatting sqref="AF377:AF397">
    <cfRule type="cellIs" dxfId="3931" priority="3933" operator="equal">
      <formula>"MISS"</formula>
    </cfRule>
  </conditionalFormatting>
  <conditionalFormatting sqref="AF377:AF397">
    <cfRule type="cellIs" dxfId="3930" priority="3932" operator="equal">
      <formula>"MISS"</formula>
    </cfRule>
  </conditionalFormatting>
  <conditionalFormatting sqref="AF399:AF419">
    <cfRule type="cellIs" dxfId="3929" priority="3931" operator="equal">
      <formula>"MISS"</formula>
    </cfRule>
  </conditionalFormatting>
  <conditionalFormatting sqref="AF399:AF419">
    <cfRule type="cellIs" dxfId="3928" priority="3930" operator="equal">
      <formula>"MISS"</formula>
    </cfRule>
  </conditionalFormatting>
  <conditionalFormatting sqref="AF421:AF431">
    <cfRule type="cellIs" dxfId="3927" priority="3929" operator="equal">
      <formula>"MISS"</formula>
    </cfRule>
  </conditionalFormatting>
  <conditionalFormatting sqref="AF421:AF431">
    <cfRule type="cellIs" dxfId="3926" priority="3928" operator="equal">
      <formula>"MISS"</formula>
    </cfRule>
  </conditionalFormatting>
  <conditionalFormatting sqref="AF433:AF452">
    <cfRule type="cellIs" dxfId="3925" priority="3927" operator="equal">
      <formula>"MISS"</formula>
    </cfRule>
  </conditionalFormatting>
  <conditionalFormatting sqref="AF433:AF452">
    <cfRule type="cellIs" dxfId="3924" priority="3926" operator="equal">
      <formula>"MISS"</formula>
    </cfRule>
  </conditionalFormatting>
  <conditionalFormatting sqref="AF433:AF452">
    <cfRule type="cellIs" dxfId="3923" priority="3925" operator="equal">
      <formula>"MISS"</formula>
    </cfRule>
  </conditionalFormatting>
  <conditionalFormatting sqref="AF433:AF452">
    <cfRule type="cellIs" dxfId="3922" priority="3924" operator="equal">
      <formula>"MISS"</formula>
    </cfRule>
  </conditionalFormatting>
  <conditionalFormatting sqref="AF456:AF463">
    <cfRule type="cellIs" dxfId="3921" priority="3923" operator="equal">
      <formula>"MISS"</formula>
    </cfRule>
  </conditionalFormatting>
  <conditionalFormatting sqref="AF456:AF463">
    <cfRule type="cellIs" dxfId="3920" priority="3922" operator="equal">
      <formula>"MISS"</formula>
    </cfRule>
  </conditionalFormatting>
  <conditionalFormatting sqref="AF70">
    <cfRule type="cellIs" dxfId="3919" priority="3921" operator="equal">
      <formula>"MISS"</formula>
    </cfRule>
  </conditionalFormatting>
  <conditionalFormatting sqref="AF70">
    <cfRule type="cellIs" dxfId="3918" priority="3920" operator="equal">
      <formula>"MISS"</formula>
    </cfRule>
  </conditionalFormatting>
  <conditionalFormatting sqref="AF70">
    <cfRule type="cellIs" dxfId="3917" priority="3919" operator="equal">
      <formula>"MISS"</formula>
    </cfRule>
  </conditionalFormatting>
  <conditionalFormatting sqref="AF72:AF104">
    <cfRule type="cellIs" dxfId="3916" priority="3917" operator="equal">
      <formula>"MISS"</formula>
    </cfRule>
  </conditionalFormatting>
  <conditionalFormatting sqref="AF72:AF104">
    <cfRule type="cellIs" dxfId="3915" priority="3916" operator="equal">
      <formula>"MISS"</formula>
    </cfRule>
  </conditionalFormatting>
  <conditionalFormatting sqref="AF72:AF104">
    <cfRule type="cellIs" dxfId="3914" priority="3915" operator="equal">
      <formula>"MISS"</formula>
    </cfRule>
  </conditionalFormatting>
  <conditionalFormatting sqref="AF72:AF104">
    <cfRule type="cellIs" dxfId="3913" priority="3914" operator="equal">
      <formula>"MISS"</formula>
    </cfRule>
  </conditionalFormatting>
  <conditionalFormatting sqref="AF9:AF11">
    <cfRule type="cellIs" dxfId="3912" priority="3358" operator="equal">
      <formula>"MISS"</formula>
    </cfRule>
  </conditionalFormatting>
  <conditionalFormatting sqref="AF109:AF154">
    <cfRule type="cellIs" dxfId="3911" priority="3913" operator="equal">
      <formula>"MISS"</formula>
    </cfRule>
  </conditionalFormatting>
  <conditionalFormatting sqref="AF109:AF154">
    <cfRule type="cellIs" dxfId="3910" priority="3912" operator="equal">
      <formula>"MISS"</formula>
    </cfRule>
  </conditionalFormatting>
  <conditionalFormatting sqref="AF109:AF154">
    <cfRule type="cellIs" dxfId="3909" priority="3911" operator="equal">
      <formula>"MISS"</formula>
    </cfRule>
  </conditionalFormatting>
  <conditionalFormatting sqref="AF109:AF154">
    <cfRule type="cellIs" dxfId="3908" priority="3910" operator="equal">
      <formula>"MISS"</formula>
    </cfRule>
  </conditionalFormatting>
  <conditionalFormatting sqref="AF109:AF154">
    <cfRule type="cellIs" dxfId="3907" priority="3909" operator="equal">
      <formula>"MISS"</formula>
    </cfRule>
  </conditionalFormatting>
  <conditionalFormatting sqref="AF109:AF154">
    <cfRule type="cellIs" dxfId="3906" priority="3908" operator="equal">
      <formula>"MISS"</formula>
    </cfRule>
  </conditionalFormatting>
  <conditionalFormatting sqref="AF164:AF174">
    <cfRule type="cellIs" dxfId="3905" priority="3907" operator="equal">
      <formula>"MISS"</formula>
    </cfRule>
  </conditionalFormatting>
  <conditionalFormatting sqref="AF164:AF174">
    <cfRule type="cellIs" dxfId="3904" priority="3906" operator="equal">
      <formula>"MISS"</formula>
    </cfRule>
  </conditionalFormatting>
  <conditionalFormatting sqref="AF164:AF174">
    <cfRule type="cellIs" dxfId="3903" priority="3905" operator="equal">
      <formula>"MISS"</formula>
    </cfRule>
  </conditionalFormatting>
  <conditionalFormatting sqref="AF164:AF174">
    <cfRule type="cellIs" dxfId="3902" priority="3904" operator="equal">
      <formula>"MISS"</formula>
    </cfRule>
  </conditionalFormatting>
  <conditionalFormatting sqref="AF164:AF174">
    <cfRule type="cellIs" dxfId="3901" priority="3903" operator="equal">
      <formula>"MISS"</formula>
    </cfRule>
  </conditionalFormatting>
  <conditionalFormatting sqref="AF164:AF174">
    <cfRule type="cellIs" dxfId="3900" priority="3902" operator="equal">
      <formula>"MISS"</formula>
    </cfRule>
  </conditionalFormatting>
  <conditionalFormatting sqref="AF194:AF227">
    <cfRule type="cellIs" dxfId="3899" priority="3901" operator="equal">
      <formula>"MISS"</formula>
    </cfRule>
  </conditionalFormatting>
  <conditionalFormatting sqref="AF194:AF227">
    <cfRule type="cellIs" dxfId="3898" priority="3900" operator="equal">
      <formula>"MISS"</formula>
    </cfRule>
  </conditionalFormatting>
  <conditionalFormatting sqref="AF194:AF227">
    <cfRule type="cellIs" dxfId="3897" priority="3899" operator="equal">
      <formula>"MISS"</formula>
    </cfRule>
  </conditionalFormatting>
  <conditionalFormatting sqref="AF194:AF227">
    <cfRule type="cellIs" dxfId="3896" priority="3898" operator="equal">
      <formula>"MISS"</formula>
    </cfRule>
  </conditionalFormatting>
  <conditionalFormatting sqref="AF194:AF227">
    <cfRule type="cellIs" dxfId="3895" priority="3897" operator="equal">
      <formula>"MISS"</formula>
    </cfRule>
  </conditionalFormatting>
  <conditionalFormatting sqref="AF194:AF227">
    <cfRule type="cellIs" dxfId="3894" priority="3896" operator="equal">
      <formula>"MISS"</formula>
    </cfRule>
  </conditionalFormatting>
  <conditionalFormatting sqref="AF194:AF227">
    <cfRule type="cellIs" dxfId="3893" priority="3895" operator="equal">
      <formula>"MISS"</formula>
    </cfRule>
  </conditionalFormatting>
  <conditionalFormatting sqref="AF194:AF227">
    <cfRule type="cellIs" dxfId="3892" priority="3894" operator="equal">
      <formula>"MISS"</formula>
    </cfRule>
  </conditionalFormatting>
  <conditionalFormatting sqref="AF194:AF227">
    <cfRule type="cellIs" dxfId="3891" priority="3893" operator="equal">
      <formula>"MISS"</formula>
    </cfRule>
  </conditionalFormatting>
  <conditionalFormatting sqref="AF194:AF227">
    <cfRule type="cellIs" dxfId="3890" priority="3892" operator="equal">
      <formula>"MISS"</formula>
    </cfRule>
  </conditionalFormatting>
  <conditionalFormatting sqref="AF239:AF354">
    <cfRule type="cellIs" dxfId="3889" priority="3891" operator="equal">
      <formula>"MISS"</formula>
    </cfRule>
  </conditionalFormatting>
  <conditionalFormatting sqref="AF239:AF354">
    <cfRule type="cellIs" dxfId="3888" priority="3890" operator="equal">
      <formula>"MISS"</formula>
    </cfRule>
  </conditionalFormatting>
  <conditionalFormatting sqref="AF239:AF354">
    <cfRule type="cellIs" dxfId="3887" priority="3889" operator="equal">
      <formula>"MISS"</formula>
    </cfRule>
  </conditionalFormatting>
  <conditionalFormatting sqref="AF239:AF354">
    <cfRule type="cellIs" dxfId="3886" priority="3888" operator="equal">
      <formula>"MISS"</formula>
    </cfRule>
  </conditionalFormatting>
  <conditionalFormatting sqref="AF239:AF354">
    <cfRule type="cellIs" dxfId="3885" priority="3887" operator="equal">
      <formula>"MISS"</formula>
    </cfRule>
  </conditionalFormatting>
  <conditionalFormatting sqref="AF239:AF354">
    <cfRule type="cellIs" dxfId="3884" priority="3886" operator="equal">
      <formula>"MISS"</formula>
    </cfRule>
  </conditionalFormatting>
  <conditionalFormatting sqref="AF239:AF354">
    <cfRule type="cellIs" dxfId="3883" priority="3885" operator="equal">
      <formula>"MISS"</formula>
    </cfRule>
  </conditionalFormatting>
  <conditionalFormatting sqref="AF239:AF354">
    <cfRule type="cellIs" dxfId="3882" priority="3884" operator="equal">
      <formula>"MISS"</formula>
    </cfRule>
  </conditionalFormatting>
  <conditionalFormatting sqref="AF239:AF354">
    <cfRule type="cellIs" dxfId="3881" priority="3883" operator="equal">
      <formula>"MISS"</formula>
    </cfRule>
  </conditionalFormatting>
  <conditionalFormatting sqref="AF239:AF354">
    <cfRule type="cellIs" dxfId="3880" priority="3882" operator="equal">
      <formula>"MISS"</formula>
    </cfRule>
  </conditionalFormatting>
  <conditionalFormatting sqref="AF365:AF387">
    <cfRule type="cellIs" dxfId="3879" priority="3881" operator="equal">
      <formula>"MISS"</formula>
    </cfRule>
  </conditionalFormatting>
  <conditionalFormatting sqref="AF365:AF387">
    <cfRule type="cellIs" dxfId="3878" priority="3880" operator="equal">
      <formula>"MISS"</formula>
    </cfRule>
  </conditionalFormatting>
  <conditionalFormatting sqref="AF365:AF387">
    <cfRule type="cellIs" dxfId="3877" priority="3879" operator="equal">
      <formula>"MISS"</formula>
    </cfRule>
  </conditionalFormatting>
  <conditionalFormatting sqref="AF365:AF387">
    <cfRule type="cellIs" dxfId="3876" priority="3878" operator="equal">
      <formula>"MISS"</formula>
    </cfRule>
  </conditionalFormatting>
  <conditionalFormatting sqref="AF365:AF387">
    <cfRule type="cellIs" dxfId="3875" priority="3877" operator="equal">
      <formula>"MISS"</formula>
    </cfRule>
  </conditionalFormatting>
  <conditionalFormatting sqref="AF365:AF387">
    <cfRule type="cellIs" dxfId="3874" priority="3876" operator="equal">
      <formula>"MISS"</formula>
    </cfRule>
  </conditionalFormatting>
  <conditionalFormatting sqref="AF365:AF387">
    <cfRule type="cellIs" dxfId="3873" priority="3875" operator="equal">
      <formula>"MISS"</formula>
    </cfRule>
  </conditionalFormatting>
  <conditionalFormatting sqref="AF365:AF387">
    <cfRule type="cellIs" dxfId="3872" priority="3874" operator="equal">
      <formula>"MISS"</formula>
    </cfRule>
  </conditionalFormatting>
  <conditionalFormatting sqref="AF365:AF387">
    <cfRule type="cellIs" dxfId="3871" priority="3873" operator="equal">
      <formula>"MISS"</formula>
    </cfRule>
  </conditionalFormatting>
  <conditionalFormatting sqref="AF365:AF387">
    <cfRule type="cellIs" dxfId="3870" priority="3872" operator="equal">
      <formula>"MISS"</formula>
    </cfRule>
  </conditionalFormatting>
  <conditionalFormatting sqref="AF397:AF449">
    <cfRule type="cellIs" dxfId="3869" priority="3871" operator="equal">
      <formula>"MISS"</formula>
    </cfRule>
  </conditionalFormatting>
  <conditionalFormatting sqref="AF397:AF449">
    <cfRule type="cellIs" dxfId="3868" priority="3870" operator="equal">
      <formula>"MISS"</formula>
    </cfRule>
  </conditionalFormatting>
  <conditionalFormatting sqref="AF397:AF449">
    <cfRule type="cellIs" dxfId="3867" priority="3869" operator="equal">
      <formula>"MISS"</formula>
    </cfRule>
  </conditionalFormatting>
  <conditionalFormatting sqref="AF397:AF449">
    <cfRule type="cellIs" dxfId="3866" priority="3868" operator="equal">
      <formula>"MISS"</formula>
    </cfRule>
  </conditionalFormatting>
  <conditionalFormatting sqref="AF397:AF449">
    <cfRule type="cellIs" dxfId="3865" priority="3867" operator="equal">
      <formula>"MISS"</formula>
    </cfRule>
  </conditionalFormatting>
  <conditionalFormatting sqref="AF397:AF449">
    <cfRule type="cellIs" dxfId="3864" priority="3866" operator="equal">
      <formula>"MISS"</formula>
    </cfRule>
  </conditionalFormatting>
  <conditionalFormatting sqref="AF397:AF449">
    <cfRule type="cellIs" dxfId="3863" priority="3865" operator="equal">
      <formula>"MISS"</formula>
    </cfRule>
  </conditionalFormatting>
  <conditionalFormatting sqref="AF397:AF449">
    <cfRule type="cellIs" dxfId="3862" priority="3864" operator="equal">
      <formula>"MISS"</formula>
    </cfRule>
  </conditionalFormatting>
  <conditionalFormatting sqref="AF397:AF449">
    <cfRule type="cellIs" dxfId="3861" priority="3863" operator="equal">
      <formula>"MISS"</formula>
    </cfRule>
  </conditionalFormatting>
  <conditionalFormatting sqref="AF397:AF449">
    <cfRule type="cellIs" dxfId="3860" priority="3862" operator="equal">
      <formula>"MISS"</formula>
    </cfRule>
  </conditionalFormatting>
  <conditionalFormatting sqref="AF457:AF463">
    <cfRule type="cellIs" dxfId="3859" priority="3861" operator="equal">
      <formula>"MISS"</formula>
    </cfRule>
  </conditionalFormatting>
  <conditionalFormatting sqref="AF457:AF463">
    <cfRule type="cellIs" dxfId="3858" priority="3860" operator="equal">
      <formula>"MISS"</formula>
    </cfRule>
  </conditionalFormatting>
  <conditionalFormatting sqref="AF457:AF463">
    <cfRule type="cellIs" dxfId="3857" priority="3859" operator="equal">
      <formula>"MISS"</formula>
    </cfRule>
  </conditionalFormatting>
  <conditionalFormatting sqref="AF457:AF463">
    <cfRule type="cellIs" dxfId="3856" priority="3858" operator="equal">
      <formula>"MISS"</formula>
    </cfRule>
  </conditionalFormatting>
  <conditionalFormatting sqref="AF457:AF463">
    <cfRule type="cellIs" dxfId="3855" priority="3857" operator="equal">
      <formula>"MISS"</formula>
    </cfRule>
  </conditionalFormatting>
  <conditionalFormatting sqref="AF457:AF463">
    <cfRule type="cellIs" dxfId="3854" priority="3856" operator="equal">
      <formula>"MISS"</formula>
    </cfRule>
  </conditionalFormatting>
  <conditionalFormatting sqref="AF457:AF463">
    <cfRule type="cellIs" dxfId="3853" priority="3855" operator="equal">
      <formula>"MISS"</formula>
    </cfRule>
  </conditionalFormatting>
  <conditionalFormatting sqref="AF457:AF463">
    <cfRule type="cellIs" dxfId="3852" priority="3854" operator="equal">
      <formula>"MISS"</formula>
    </cfRule>
  </conditionalFormatting>
  <conditionalFormatting sqref="AF457:AF463">
    <cfRule type="cellIs" dxfId="3851" priority="3853" operator="equal">
      <formula>"MISS"</formula>
    </cfRule>
  </conditionalFormatting>
  <conditionalFormatting sqref="AF457:AF463">
    <cfRule type="cellIs" dxfId="3850" priority="3852" operator="equal">
      <formula>"MISS"</formula>
    </cfRule>
  </conditionalFormatting>
  <conditionalFormatting sqref="AF55:AF56">
    <cfRule type="cellIs" dxfId="3849" priority="3851" operator="equal">
      <formula>"MISS"</formula>
    </cfRule>
  </conditionalFormatting>
  <conditionalFormatting sqref="AF55:AF56">
    <cfRule type="cellIs" dxfId="3848" priority="3850" operator="equal">
      <formula>"MISS"</formula>
    </cfRule>
  </conditionalFormatting>
  <conditionalFormatting sqref="AF55:AF56">
    <cfRule type="cellIs" dxfId="3847" priority="3849" operator="equal">
      <formula>"MISS"</formula>
    </cfRule>
  </conditionalFormatting>
  <conditionalFormatting sqref="AF55:AF56">
    <cfRule type="cellIs" dxfId="3846" priority="3848" operator="equal">
      <formula>"MISS"</formula>
    </cfRule>
  </conditionalFormatting>
  <conditionalFormatting sqref="AF61">
    <cfRule type="cellIs" dxfId="3845" priority="3847" operator="equal">
      <formula>"MISS"</formula>
    </cfRule>
  </conditionalFormatting>
  <conditionalFormatting sqref="AF61">
    <cfRule type="cellIs" dxfId="3844" priority="3846" operator="equal">
      <formula>"MISS"</formula>
    </cfRule>
  </conditionalFormatting>
  <conditionalFormatting sqref="AF61">
    <cfRule type="cellIs" dxfId="3843" priority="3845" operator="equal">
      <formula>"MISS"</formula>
    </cfRule>
  </conditionalFormatting>
  <conditionalFormatting sqref="AF61">
    <cfRule type="cellIs" dxfId="3842" priority="3844" operator="equal">
      <formula>"MISS"</formula>
    </cfRule>
  </conditionalFormatting>
  <conditionalFormatting sqref="AF61">
    <cfRule type="cellIs" dxfId="3841" priority="3843" operator="equal">
      <formula>"MISS"</formula>
    </cfRule>
  </conditionalFormatting>
  <conditionalFormatting sqref="AF61">
    <cfRule type="cellIs" dxfId="3840" priority="3842" operator="equal">
      <formula>"MISS"</formula>
    </cfRule>
  </conditionalFormatting>
  <conditionalFormatting sqref="AF68">
    <cfRule type="cellIs" dxfId="3839" priority="3841" operator="equal">
      <formula>"MISS"</formula>
    </cfRule>
  </conditionalFormatting>
  <conditionalFormatting sqref="AF68">
    <cfRule type="cellIs" dxfId="3838" priority="3840" operator="equal">
      <formula>"MISS"</formula>
    </cfRule>
  </conditionalFormatting>
  <conditionalFormatting sqref="AF68">
    <cfRule type="cellIs" dxfId="3837" priority="3839" operator="equal">
      <formula>"MISS"</formula>
    </cfRule>
  </conditionalFormatting>
  <conditionalFormatting sqref="AF68">
    <cfRule type="cellIs" dxfId="3836" priority="3838" operator="equal">
      <formula>"MISS"</formula>
    </cfRule>
  </conditionalFormatting>
  <conditionalFormatting sqref="AF68">
    <cfRule type="cellIs" dxfId="3835" priority="3837" operator="equal">
      <formula>"MISS"</formula>
    </cfRule>
  </conditionalFormatting>
  <conditionalFormatting sqref="AF68">
    <cfRule type="cellIs" dxfId="3834" priority="3836" operator="equal">
      <formula>"MISS"</formula>
    </cfRule>
  </conditionalFormatting>
  <conditionalFormatting sqref="AF86">
    <cfRule type="cellIs" dxfId="3833" priority="3835" operator="equal">
      <formula>"MISS"</formula>
    </cfRule>
  </conditionalFormatting>
  <conditionalFormatting sqref="AF86">
    <cfRule type="cellIs" dxfId="3832" priority="3834" operator="equal">
      <formula>"MISS"</formula>
    </cfRule>
  </conditionalFormatting>
  <conditionalFormatting sqref="AF86">
    <cfRule type="cellIs" dxfId="3831" priority="3833" operator="equal">
      <formula>"MISS"</formula>
    </cfRule>
  </conditionalFormatting>
  <conditionalFormatting sqref="AF86">
    <cfRule type="cellIs" dxfId="3830" priority="3832" operator="equal">
      <formula>"MISS"</formula>
    </cfRule>
  </conditionalFormatting>
  <conditionalFormatting sqref="AF86">
    <cfRule type="cellIs" dxfId="3829" priority="3831" operator="equal">
      <formula>"MISS"</formula>
    </cfRule>
  </conditionalFormatting>
  <conditionalFormatting sqref="AF86">
    <cfRule type="cellIs" dxfId="3828" priority="3830" operator="equal">
      <formula>"MISS"</formula>
    </cfRule>
  </conditionalFormatting>
  <conditionalFormatting sqref="AF86">
    <cfRule type="cellIs" dxfId="3827" priority="3829" operator="equal">
      <formula>"MISS"</formula>
    </cfRule>
  </conditionalFormatting>
  <conditionalFormatting sqref="AF86">
    <cfRule type="cellIs" dxfId="3826" priority="3828" operator="equal">
      <formula>"MISS"</formula>
    </cfRule>
  </conditionalFormatting>
  <conditionalFormatting sqref="AF86">
    <cfRule type="cellIs" dxfId="3825" priority="3827" operator="equal">
      <formula>"MISS"</formula>
    </cfRule>
  </conditionalFormatting>
  <conditionalFormatting sqref="AF86">
    <cfRule type="cellIs" dxfId="3824" priority="3826" operator="equal">
      <formula>"MISS"</formula>
    </cfRule>
  </conditionalFormatting>
  <conditionalFormatting sqref="AF86">
    <cfRule type="cellIs" dxfId="3823" priority="3825" operator="equal">
      <formula>"MISS"</formula>
    </cfRule>
  </conditionalFormatting>
  <conditionalFormatting sqref="AF86">
    <cfRule type="cellIs" dxfId="3822" priority="3824" operator="equal">
      <formula>"MISS"</formula>
    </cfRule>
  </conditionalFormatting>
  <conditionalFormatting sqref="AF92">
    <cfRule type="cellIs" dxfId="3821" priority="3823" operator="equal">
      <formula>"MISS"</formula>
    </cfRule>
  </conditionalFormatting>
  <conditionalFormatting sqref="AF92">
    <cfRule type="cellIs" dxfId="3820" priority="3822" operator="equal">
      <formula>"MISS"</formula>
    </cfRule>
  </conditionalFormatting>
  <conditionalFormatting sqref="AF92">
    <cfRule type="cellIs" dxfId="3819" priority="3821" operator="equal">
      <formula>"MISS"</formula>
    </cfRule>
  </conditionalFormatting>
  <conditionalFormatting sqref="AF92">
    <cfRule type="cellIs" dxfId="3818" priority="3820" operator="equal">
      <formula>"MISS"</formula>
    </cfRule>
  </conditionalFormatting>
  <conditionalFormatting sqref="AF92">
    <cfRule type="cellIs" dxfId="3817" priority="3819" operator="equal">
      <formula>"MISS"</formula>
    </cfRule>
  </conditionalFormatting>
  <conditionalFormatting sqref="AF92">
    <cfRule type="cellIs" dxfId="3816" priority="3818" operator="equal">
      <formula>"MISS"</formula>
    </cfRule>
  </conditionalFormatting>
  <conditionalFormatting sqref="AF92">
    <cfRule type="cellIs" dxfId="3815" priority="3817" operator="equal">
      <formula>"MISS"</formula>
    </cfRule>
  </conditionalFormatting>
  <conditionalFormatting sqref="AF92">
    <cfRule type="cellIs" dxfId="3814" priority="3816" operator="equal">
      <formula>"MISS"</formula>
    </cfRule>
  </conditionalFormatting>
  <conditionalFormatting sqref="AF92">
    <cfRule type="cellIs" dxfId="3813" priority="3815" operator="equal">
      <formula>"MISS"</formula>
    </cfRule>
  </conditionalFormatting>
  <conditionalFormatting sqref="AF92">
    <cfRule type="cellIs" dxfId="3812" priority="3814" operator="equal">
      <formula>"MISS"</formula>
    </cfRule>
  </conditionalFormatting>
  <conditionalFormatting sqref="AF92">
    <cfRule type="cellIs" dxfId="3811" priority="3813" operator="equal">
      <formula>"MISS"</formula>
    </cfRule>
  </conditionalFormatting>
  <conditionalFormatting sqref="AF92">
    <cfRule type="cellIs" dxfId="3810" priority="3812" operator="equal">
      <formula>"MISS"</formula>
    </cfRule>
  </conditionalFormatting>
  <conditionalFormatting sqref="AF118">
    <cfRule type="cellIs" dxfId="3809" priority="3811" operator="equal">
      <formula>"MISS"</formula>
    </cfRule>
  </conditionalFormatting>
  <conditionalFormatting sqref="AF118">
    <cfRule type="cellIs" dxfId="3808" priority="3810" operator="equal">
      <formula>"MISS"</formula>
    </cfRule>
  </conditionalFormatting>
  <conditionalFormatting sqref="AF118">
    <cfRule type="cellIs" dxfId="3807" priority="3809" operator="equal">
      <formula>"MISS"</formula>
    </cfRule>
  </conditionalFormatting>
  <conditionalFormatting sqref="AF118">
    <cfRule type="cellIs" dxfId="3806" priority="3808" operator="equal">
      <formula>"MISS"</formula>
    </cfRule>
  </conditionalFormatting>
  <conditionalFormatting sqref="AF118">
    <cfRule type="cellIs" dxfId="3805" priority="3807" operator="equal">
      <formula>"MISS"</formula>
    </cfRule>
  </conditionalFormatting>
  <conditionalFormatting sqref="AF118">
    <cfRule type="cellIs" dxfId="3804" priority="3806" operator="equal">
      <formula>"MISS"</formula>
    </cfRule>
  </conditionalFormatting>
  <conditionalFormatting sqref="AF118">
    <cfRule type="cellIs" dxfId="3803" priority="3805" operator="equal">
      <formula>"MISS"</formula>
    </cfRule>
  </conditionalFormatting>
  <conditionalFormatting sqref="AF118">
    <cfRule type="cellIs" dxfId="3802" priority="3804" operator="equal">
      <formula>"MISS"</formula>
    </cfRule>
  </conditionalFormatting>
  <conditionalFormatting sqref="AF152">
    <cfRule type="cellIs" dxfId="3801" priority="3803" operator="equal">
      <formula>"MISS"</formula>
    </cfRule>
  </conditionalFormatting>
  <conditionalFormatting sqref="AF152">
    <cfRule type="cellIs" dxfId="3800" priority="3802" operator="equal">
      <formula>"MISS"</formula>
    </cfRule>
  </conditionalFormatting>
  <conditionalFormatting sqref="AF152">
    <cfRule type="cellIs" dxfId="3799" priority="3801" operator="equal">
      <formula>"MISS"</formula>
    </cfRule>
  </conditionalFormatting>
  <conditionalFormatting sqref="AF152">
    <cfRule type="cellIs" dxfId="3798" priority="3800" operator="equal">
      <formula>"MISS"</formula>
    </cfRule>
  </conditionalFormatting>
  <conditionalFormatting sqref="AF152">
    <cfRule type="cellIs" dxfId="3797" priority="3799" operator="equal">
      <formula>"MISS"</formula>
    </cfRule>
  </conditionalFormatting>
  <conditionalFormatting sqref="AF152">
    <cfRule type="cellIs" dxfId="3796" priority="3798" operator="equal">
      <formula>"MISS"</formula>
    </cfRule>
  </conditionalFormatting>
  <conditionalFormatting sqref="AF152">
    <cfRule type="cellIs" dxfId="3795" priority="3797" operator="equal">
      <formula>"MISS"</formula>
    </cfRule>
  </conditionalFormatting>
  <conditionalFormatting sqref="AF152">
    <cfRule type="cellIs" dxfId="3794" priority="3796" operator="equal">
      <formula>"MISS"</formula>
    </cfRule>
  </conditionalFormatting>
  <conditionalFormatting sqref="AF174">
    <cfRule type="cellIs" dxfId="3793" priority="3795" operator="equal">
      <formula>"MISS"</formula>
    </cfRule>
  </conditionalFormatting>
  <conditionalFormatting sqref="AF174">
    <cfRule type="cellIs" dxfId="3792" priority="3794" operator="equal">
      <formula>"MISS"</formula>
    </cfRule>
  </conditionalFormatting>
  <conditionalFormatting sqref="AF174">
    <cfRule type="cellIs" dxfId="3791" priority="3793" operator="equal">
      <formula>"MISS"</formula>
    </cfRule>
  </conditionalFormatting>
  <conditionalFormatting sqref="AF174">
    <cfRule type="cellIs" dxfId="3790" priority="3792" operator="equal">
      <formula>"MISS"</formula>
    </cfRule>
  </conditionalFormatting>
  <conditionalFormatting sqref="AF174">
    <cfRule type="cellIs" dxfId="3789" priority="3791" operator="equal">
      <formula>"MISS"</formula>
    </cfRule>
  </conditionalFormatting>
  <conditionalFormatting sqref="AF174">
    <cfRule type="cellIs" dxfId="3788" priority="3790" operator="equal">
      <formula>"MISS"</formula>
    </cfRule>
  </conditionalFormatting>
  <conditionalFormatting sqref="AF174">
    <cfRule type="cellIs" dxfId="3787" priority="3789" operator="equal">
      <formula>"MISS"</formula>
    </cfRule>
  </conditionalFormatting>
  <conditionalFormatting sqref="AF174">
    <cfRule type="cellIs" dxfId="3786" priority="3788" operator="equal">
      <formula>"MISS"</formula>
    </cfRule>
  </conditionalFormatting>
  <conditionalFormatting sqref="AF174">
    <cfRule type="cellIs" dxfId="3785" priority="3787" operator="equal">
      <formula>"MISS"</formula>
    </cfRule>
  </conditionalFormatting>
  <conditionalFormatting sqref="AF174">
    <cfRule type="cellIs" dxfId="3784" priority="3786" operator="equal">
      <formula>"MISS"</formula>
    </cfRule>
  </conditionalFormatting>
  <conditionalFormatting sqref="AF174">
    <cfRule type="cellIs" dxfId="3783" priority="3785" operator="equal">
      <formula>"MISS"</formula>
    </cfRule>
  </conditionalFormatting>
  <conditionalFormatting sqref="AF174">
    <cfRule type="cellIs" dxfId="3782" priority="3784" operator="equal">
      <formula>"MISS"</formula>
    </cfRule>
  </conditionalFormatting>
  <conditionalFormatting sqref="AF174">
    <cfRule type="cellIs" dxfId="3781" priority="3783" operator="equal">
      <formula>"MISS"</formula>
    </cfRule>
  </conditionalFormatting>
  <conditionalFormatting sqref="AF174">
    <cfRule type="cellIs" dxfId="3780" priority="3782" operator="equal">
      <formula>"MISS"</formula>
    </cfRule>
  </conditionalFormatting>
  <conditionalFormatting sqref="AF209">
    <cfRule type="cellIs" dxfId="3779" priority="3781" operator="equal">
      <formula>"MISS"</formula>
    </cfRule>
  </conditionalFormatting>
  <conditionalFormatting sqref="AF209">
    <cfRule type="cellIs" dxfId="3778" priority="3780" operator="equal">
      <formula>"MISS"</formula>
    </cfRule>
  </conditionalFormatting>
  <conditionalFormatting sqref="AF209">
    <cfRule type="cellIs" dxfId="3777" priority="3779" operator="equal">
      <formula>"MISS"</formula>
    </cfRule>
  </conditionalFormatting>
  <conditionalFormatting sqref="AF209">
    <cfRule type="cellIs" dxfId="3776" priority="3778" operator="equal">
      <formula>"MISS"</formula>
    </cfRule>
  </conditionalFormatting>
  <conditionalFormatting sqref="AF209">
    <cfRule type="cellIs" dxfId="3775" priority="3777" operator="equal">
      <formula>"MISS"</formula>
    </cfRule>
  </conditionalFormatting>
  <conditionalFormatting sqref="AF209">
    <cfRule type="cellIs" dxfId="3774" priority="3776" operator="equal">
      <formula>"MISS"</formula>
    </cfRule>
  </conditionalFormatting>
  <conditionalFormatting sqref="AF209">
    <cfRule type="cellIs" dxfId="3773" priority="3775" operator="equal">
      <formula>"MISS"</formula>
    </cfRule>
  </conditionalFormatting>
  <conditionalFormatting sqref="AF209">
    <cfRule type="cellIs" dxfId="3772" priority="3774" operator="equal">
      <formula>"MISS"</formula>
    </cfRule>
  </conditionalFormatting>
  <conditionalFormatting sqref="AF209">
    <cfRule type="cellIs" dxfId="3771" priority="3773" operator="equal">
      <formula>"MISS"</formula>
    </cfRule>
  </conditionalFormatting>
  <conditionalFormatting sqref="AF209">
    <cfRule type="cellIs" dxfId="3770" priority="3772" operator="equal">
      <formula>"MISS"</formula>
    </cfRule>
  </conditionalFormatting>
  <conditionalFormatting sqref="AF209">
    <cfRule type="cellIs" dxfId="3769" priority="3771" operator="equal">
      <formula>"MISS"</formula>
    </cfRule>
  </conditionalFormatting>
  <conditionalFormatting sqref="AF209">
    <cfRule type="cellIs" dxfId="3768" priority="3770" operator="equal">
      <formula>"MISS"</formula>
    </cfRule>
  </conditionalFormatting>
  <conditionalFormatting sqref="AF209">
    <cfRule type="cellIs" dxfId="3767" priority="3769" operator="equal">
      <formula>"MISS"</formula>
    </cfRule>
  </conditionalFormatting>
  <conditionalFormatting sqref="AF209">
    <cfRule type="cellIs" dxfId="3766" priority="3768" operator="equal">
      <formula>"MISS"</formula>
    </cfRule>
  </conditionalFormatting>
  <conditionalFormatting sqref="AF209">
    <cfRule type="cellIs" dxfId="3765" priority="3767" operator="equal">
      <formula>"MISS"</formula>
    </cfRule>
  </conditionalFormatting>
  <conditionalFormatting sqref="AF209">
    <cfRule type="cellIs" dxfId="3764" priority="3766" operator="equal">
      <formula>"MISS"</formula>
    </cfRule>
  </conditionalFormatting>
  <conditionalFormatting sqref="AF209">
    <cfRule type="cellIs" dxfId="3763" priority="3765" operator="equal">
      <formula>"MISS"</formula>
    </cfRule>
  </conditionalFormatting>
  <conditionalFormatting sqref="AF209">
    <cfRule type="cellIs" dxfId="3762" priority="3764" operator="equal">
      <formula>"MISS"</formula>
    </cfRule>
  </conditionalFormatting>
  <conditionalFormatting sqref="AF209">
    <cfRule type="cellIs" dxfId="3761" priority="3763" operator="equal">
      <formula>"MISS"</formula>
    </cfRule>
  </conditionalFormatting>
  <conditionalFormatting sqref="AF209">
    <cfRule type="cellIs" dxfId="3760" priority="3762" operator="equal">
      <formula>"MISS"</formula>
    </cfRule>
  </conditionalFormatting>
  <conditionalFormatting sqref="AF209">
    <cfRule type="cellIs" dxfId="3759" priority="3761" operator="equal">
      <formula>"MISS"</formula>
    </cfRule>
  </conditionalFormatting>
  <conditionalFormatting sqref="AF209">
    <cfRule type="cellIs" dxfId="3758" priority="3760" operator="equal">
      <formula>"MISS"</formula>
    </cfRule>
  </conditionalFormatting>
  <conditionalFormatting sqref="AF209">
    <cfRule type="cellIs" dxfId="3757" priority="3759" operator="equal">
      <formula>"MISS"</formula>
    </cfRule>
  </conditionalFormatting>
  <conditionalFormatting sqref="AF209">
    <cfRule type="cellIs" dxfId="3756" priority="3758" operator="equal">
      <formula>"MISS"</formula>
    </cfRule>
  </conditionalFormatting>
  <conditionalFormatting sqref="AF213">
    <cfRule type="cellIs" dxfId="3755" priority="3757" operator="equal">
      <formula>"MISS"</formula>
    </cfRule>
  </conditionalFormatting>
  <conditionalFormatting sqref="AF213">
    <cfRule type="cellIs" dxfId="3754" priority="3756" operator="equal">
      <formula>"MISS"</formula>
    </cfRule>
  </conditionalFormatting>
  <conditionalFormatting sqref="AF213">
    <cfRule type="cellIs" dxfId="3753" priority="3755" operator="equal">
      <formula>"MISS"</formula>
    </cfRule>
  </conditionalFormatting>
  <conditionalFormatting sqref="AF213">
    <cfRule type="cellIs" dxfId="3752" priority="3754" operator="equal">
      <formula>"MISS"</formula>
    </cfRule>
  </conditionalFormatting>
  <conditionalFormatting sqref="AF213">
    <cfRule type="cellIs" dxfId="3751" priority="3753" operator="equal">
      <formula>"MISS"</formula>
    </cfRule>
  </conditionalFormatting>
  <conditionalFormatting sqref="AF213">
    <cfRule type="cellIs" dxfId="3750" priority="3752" operator="equal">
      <formula>"MISS"</formula>
    </cfRule>
  </conditionalFormatting>
  <conditionalFormatting sqref="AF213">
    <cfRule type="cellIs" dxfId="3749" priority="3751" operator="equal">
      <formula>"MISS"</formula>
    </cfRule>
  </conditionalFormatting>
  <conditionalFormatting sqref="AF213">
    <cfRule type="cellIs" dxfId="3748" priority="3750" operator="equal">
      <formula>"MISS"</formula>
    </cfRule>
  </conditionalFormatting>
  <conditionalFormatting sqref="AF213">
    <cfRule type="cellIs" dxfId="3747" priority="3749" operator="equal">
      <formula>"MISS"</formula>
    </cfRule>
  </conditionalFormatting>
  <conditionalFormatting sqref="AF213">
    <cfRule type="cellIs" dxfId="3746" priority="3748" operator="equal">
      <formula>"MISS"</formula>
    </cfRule>
  </conditionalFormatting>
  <conditionalFormatting sqref="AF213">
    <cfRule type="cellIs" dxfId="3745" priority="3747" operator="equal">
      <formula>"MISS"</formula>
    </cfRule>
  </conditionalFormatting>
  <conditionalFormatting sqref="AF213">
    <cfRule type="cellIs" dxfId="3744" priority="3746" operator="equal">
      <formula>"MISS"</formula>
    </cfRule>
  </conditionalFormatting>
  <conditionalFormatting sqref="AF213">
    <cfRule type="cellIs" dxfId="3743" priority="3745" operator="equal">
      <formula>"MISS"</formula>
    </cfRule>
  </conditionalFormatting>
  <conditionalFormatting sqref="AF213">
    <cfRule type="cellIs" dxfId="3742" priority="3744" operator="equal">
      <formula>"MISS"</formula>
    </cfRule>
  </conditionalFormatting>
  <conditionalFormatting sqref="AF213">
    <cfRule type="cellIs" dxfId="3741" priority="3743" operator="equal">
      <formula>"MISS"</formula>
    </cfRule>
  </conditionalFormatting>
  <conditionalFormatting sqref="AF213">
    <cfRule type="cellIs" dxfId="3740" priority="3742" operator="equal">
      <formula>"MISS"</formula>
    </cfRule>
  </conditionalFormatting>
  <conditionalFormatting sqref="AF213">
    <cfRule type="cellIs" dxfId="3739" priority="3741" operator="equal">
      <formula>"MISS"</formula>
    </cfRule>
  </conditionalFormatting>
  <conditionalFormatting sqref="AF213">
    <cfRule type="cellIs" dxfId="3738" priority="3740" operator="equal">
      <formula>"MISS"</formula>
    </cfRule>
  </conditionalFormatting>
  <conditionalFormatting sqref="AF213">
    <cfRule type="cellIs" dxfId="3737" priority="3739" operator="equal">
      <formula>"MISS"</formula>
    </cfRule>
  </conditionalFormatting>
  <conditionalFormatting sqref="AF213">
    <cfRule type="cellIs" dxfId="3736" priority="3738" operator="equal">
      <formula>"MISS"</formula>
    </cfRule>
  </conditionalFormatting>
  <conditionalFormatting sqref="AF213">
    <cfRule type="cellIs" dxfId="3735" priority="3737" operator="equal">
      <formula>"MISS"</formula>
    </cfRule>
  </conditionalFormatting>
  <conditionalFormatting sqref="AF213">
    <cfRule type="cellIs" dxfId="3734" priority="3736" operator="equal">
      <formula>"MISS"</formula>
    </cfRule>
  </conditionalFormatting>
  <conditionalFormatting sqref="AF213">
    <cfRule type="cellIs" dxfId="3733" priority="3735" operator="equal">
      <formula>"MISS"</formula>
    </cfRule>
  </conditionalFormatting>
  <conditionalFormatting sqref="AF213">
    <cfRule type="cellIs" dxfId="3732" priority="3734" operator="equal">
      <formula>"MISS"</formula>
    </cfRule>
  </conditionalFormatting>
  <conditionalFormatting sqref="AF256">
    <cfRule type="cellIs" dxfId="3731" priority="3733" operator="equal">
      <formula>"MISS"</formula>
    </cfRule>
  </conditionalFormatting>
  <conditionalFormatting sqref="AF256">
    <cfRule type="cellIs" dxfId="3730" priority="3732" operator="equal">
      <formula>"MISS"</formula>
    </cfRule>
  </conditionalFormatting>
  <conditionalFormatting sqref="AF256">
    <cfRule type="cellIs" dxfId="3729" priority="3731" operator="equal">
      <formula>"MISS"</formula>
    </cfRule>
  </conditionalFormatting>
  <conditionalFormatting sqref="AF256">
    <cfRule type="cellIs" dxfId="3728" priority="3730" operator="equal">
      <formula>"MISS"</formula>
    </cfRule>
  </conditionalFormatting>
  <conditionalFormatting sqref="AF256">
    <cfRule type="cellIs" dxfId="3727" priority="3729" operator="equal">
      <formula>"MISS"</formula>
    </cfRule>
  </conditionalFormatting>
  <conditionalFormatting sqref="AF256">
    <cfRule type="cellIs" dxfId="3726" priority="3728" operator="equal">
      <formula>"MISS"</formula>
    </cfRule>
  </conditionalFormatting>
  <conditionalFormatting sqref="AF256">
    <cfRule type="cellIs" dxfId="3725" priority="3727" operator="equal">
      <formula>"MISS"</formula>
    </cfRule>
  </conditionalFormatting>
  <conditionalFormatting sqref="AF256">
    <cfRule type="cellIs" dxfId="3724" priority="3726" operator="equal">
      <formula>"MISS"</formula>
    </cfRule>
  </conditionalFormatting>
  <conditionalFormatting sqref="AF256">
    <cfRule type="cellIs" dxfId="3723" priority="3725" operator="equal">
      <formula>"MISS"</formula>
    </cfRule>
  </conditionalFormatting>
  <conditionalFormatting sqref="AF256">
    <cfRule type="cellIs" dxfId="3722" priority="3724" operator="equal">
      <formula>"MISS"</formula>
    </cfRule>
  </conditionalFormatting>
  <conditionalFormatting sqref="AF256">
    <cfRule type="cellIs" dxfId="3721" priority="3723" operator="equal">
      <formula>"MISS"</formula>
    </cfRule>
  </conditionalFormatting>
  <conditionalFormatting sqref="AF256">
    <cfRule type="cellIs" dxfId="3720" priority="3722" operator="equal">
      <formula>"MISS"</formula>
    </cfRule>
  </conditionalFormatting>
  <conditionalFormatting sqref="AF256">
    <cfRule type="cellIs" dxfId="3719" priority="3721" operator="equal">
      <formula>"MISS"</formula>
    </cfRule>
  </conditionalFormatting>
  <conditionalFormatting sqref="AF256">
    <cfRule type="cellIs" dxfId="3718" priority="3720" operator="equal">
      <formula>"MISS"</formula>
    </cfRule>
  </conditionalFormatting>
  <conditionalFormatting sqref="AF256">
    <cfRule type="cellIs" dxfId="3717" priority="3719" operator="equal">
      <formula>"MISS"</formula>
    </cfRule>
  </conditionalFormatting>
  <conditionalFormatting sqref="AF256">
    <cfRule type="cellIs" dxfId="3716" priority="3718" operator="equal">
      <formula>"MISS"</formula>
    </cfRule>
  </conditionalFormatting>
  <conditionalFormatting sqref="AF256">
    <cfRule type="cellIs" dxfId="3715" priority="3717" operator="equal">
      <formula>"MISS"</formula>
    </cfRule>
  </conditionalFormatting>
  <conditionalFormatting sqref="AF256">
    <cfRule type="cellIs" dxfId="3714" priority="3716" operator="equal">
      <formula>"MISS"</formula>
    </cfRule>
  </conditionalFormatting>
  <conditionalFormatting sqref="AF256">
    <cfRule type="cellIs" dxfId="3713" priority="3715" operator="equal">
      <formula>"MISS"</formula>
    </cfRule>
  </conditionalFormatting>
  <conditionalFormatting sqref="AF256">
    <cfRule type="cellIs" dxfId="3712" priority="3714" operator="equal">
      <formula>"MISS"</formula>
    </cfRule>
  </conditionalFormatting>
  <conditionalFormatting sqref="AF256">
    <cfRule type="cellIs" dxfId="3711" priority="3713" operator="equal">
      <formula>"MISS"</formula>
    </cfRule>
  </conditionalFormatting>
  <conditionalFormatting sqref="AF256">
    <cfRule type="cellIs" dxfId="3710" priority="3712" operator="equal">
      <formula>"MISS"</formula>
    </cfRule>
  </conditionalFormatting>
  <conditionalFormatting sqref="AF256">
    <cfRule type="cellIs" dxfId="3709" priority="3711" operator="equal">
      <formula>"MISS"</formula>
    </cfRule>
  </conditionalFormatting>
  <conditionalFormatting sqref="AF256">
    <cfRule type="cellIs" dxfId="3708" priority="3710" operator="equal">
      <formula>"MISS"</formula>
    </cfRule>
  </conditionalFormatting>
  <conditionalFormatting sqref="AF256">
    <cfRule type="cellIs" dxfId="3707" priority="3709" operator="equal">
      <formula>"MISS"</formula>
    </cfRule>
  </conditionalFormatting>
  <conditionalFormatting sqref="AF256">
    <cfRule type="cellIs" dxfId="3706" priority="3708" operator="equal">
      <formula>"MISS"</formula>
    </cfRule>
  </conditionalFormatting>
  <conditionalFormatting sqref="AF256">
    <cfRule type="cellIs" dxfId="3705" priority="3707" operator="equal">
      <formula>"MISS"</formula>
    </cfRule>
  </conditionalFormatting>
  <conditionalFormatting sqref="AF256">
    <cfRule type="cellIs" dxfId="3704" priority="3706" operator="equal">
      <formula>"MISS"</formula>
    </cfRule>
  </conditionalFormatting>
  <conditionalFormatting sqref="AF256">
    <cfRule type="cellIs" dxfId="3703" priority="3705" operator="equal">
      <formula>"MISS"</formula>
    </cfRule>
  </conditionalFormatting>
  <conditionalFormatting sqref="AF256">
    <cfRule type="cellIs" dxfId="3702" priority="3704" operator="equal">
      <formula>"MISS"</formula>
    </cfRule>
  </conditionalFormatting>
  <conditionalFormatting sqref="AF256">
    <cfRule type="cellIs" dxfId="3701" priority="3703" operator="equal">
      <formula>"MISS"</formula>
    </cfRule>
  </conditionalFormatting>
  <conditionalFormatting sqref="AF256">
    <cfRule type="cellIs" dxfId="3700" priority="3702" operator="equal">
      <formula>"MISS"</formula>
    </cfRule>
  </conditionalFormatting>
  <conditionalFormatting sqref="AF256">
    <cfRule type="cellIs" dxfId="3699" priority="3701" operator="equal">
      <formula>"MISS"</formula>
    </cfRule>
  </conditionalFormatting>
  <conditionalFormatting sqref="AF256">
    <cfRule type="cellIs" dxfId="3698" priority="3700" operator="equal">
      <formula>"MISS"</formula>
    </cfRule>
  </conditionalFormatting>
  <conditionalFormatting sqref="AF256">
    <cfRule type="cellIs" dxfId="3697" priority="3699" operator="equal">
      <formula>"MISS"</formula>
    </cfRule>
  </conditionalFormatting>
  <conditionalFormatting sqref="AF256">
    <cfRule type="cellIs" dxfId="3696" priority="3698" operator="equal">
      <formula>"MISS"</formula>
    </cfRule>
  </conditionalFormatting>
  <conditionalFormatting sqref="AF256">
    <cfRule type="cellIs" dxfId="3695" priority="3697" operator="equal">
      <formula>"MISS"</formula>
    </cfRule>
  </conditionalFormatting>
  <conditionalFormatting sqref="AF256">
    <cfRule type="cellIs" dxfId="3694" priority="3696" operator="equal">
      <formula>"MISS"</formula>
    </cfRule>
  </conditionalFormatting>
  <conditionalFormatting sqref="AF287">
    <cfRule type="cellIs" dxfId="3693" priority="3695" operator="equal">
      <formula>"MISS"</formula>
    </cfRule>
  </conditionalFormatting>
  <conditionalFormatting sqref="AF287">
    <cfRule type="cellIs" dxfId="3692" priority="3694" operator="equal">
      <formula>"MISS"</formula>
    </cfRule>
  </conditionalFormatting>
  <conditionalFormatting sqref="AF287">
    <cfRule type="cellIs" dxfId="3691" priority="3693" operator="equal">
      <formula>"MISS"</formula>
    </cfRule>
  </conditionalFormatting>
  <conditionalFormatting sqref="AF287">
    <cfRule type="cellIs" dxfId="3690" priority="3692" operator="equal">
      <formula>"MISS"</formula>
    </cfRule>
  </conditionalFormatting>
  <conditionalFormatting sqref="AF287">
    <cfRule type="cellIs" dxfId="3689" priority="3691" operator="equal">
      <formula>"MISS"</formula>
    </cfRule>
  </conditionalFormatting>
  <conditionalFormatting sqref="AF287">
    <cfRule type="cellIs" dxfId="3688" priority="3690" operator="equal">
      <formula>"MISS"</formula>
    </cfRule>
  </conditionalFormatting>
  <conditionalFormatting sqref="AF287">
    <cfRule type="cellIs" dxfId="3687" priority="3689" operator="equal">
      <formula>"MISS"</formula>
    </cfRule>
  </conditionalFormatting>
  <conditionalFormatting sqref="AF287">
    <cfRule type="cellIs" dxfId="3686" priority="3688" operator="equal">
      <formula>"MISS"</formula>
    </cfRule>
  </conditionalFormatting>
  <conditionalFormatting sqref="AF287">
    <cfRule type="cellIs" dxfId="3685" priority="3687" operator="equal">
      <formula>"MISS"</formula>
    </cfRule>
  </conditionalFormatting>
  <conditionalFormatting sqref="AF287">
    <cfRule type="cellIs" dxfId="3684" priority="3686" operator="equal">
      <formula>"MISS"</formula>
    </cfRule>
  </conditionalFormatting>
  <conditionalFormatting sqref="AF287">
    <cfRule type="cellIs" dxfId="3683" priority="3685" operator="equal">
      <formula>"MISS"</formula>
    </cfRule>
  </conditionalFormatting>
  <conditionalFormatting sqref="AF287">
    <cfRule type="cellIs" dxfId="3682" priority="3684" operator="equal">
      <formula>"MISS"</formula>
    </cfRule>
  </conditionalFormatting>
  <conditionalFormatting sqref="AF287">
    <cfRule type="cellIs" dxfId="3681" priority="3683" operator="equal">
      <formula>"MISS"</formula>
    </cfRule>
  </conditionalFormatting>
  <conditionalFormatting sqref="AF287">
    <cfRule type="cellIs" dxfId="3680" priority="3682" operator="equal">
      <formula>"MISS"</formula>
    </cfRule>
  </conditionalFormatting>
  <conditionalFormatting sqref="AF287">
    <cfRule type="cellIs" dxfId="3679" priority="3681" operator="equal">
      <formula>"MISS"</formula>
    </cfRule>
  </conditionalFormatting>
  <conditionalFormatting sqref="AF287">
    <cfRule type="cellIs" dxfId="3678" priority="3680" operator="equal">
      <formula>"MISS"</formula>
    </cfRule>
  </conditionalFormatting>
  <conditionalFormatting sqref="AF287">
    <cfRule type="cellIs" dxfId="3677" priority="3679" operator="equal">
      <formula>"MISS"</formula>
    </cfRule>
  </conditionalFormatting>
  <conditionalFormatting sqref="AF287">
    <cfRule type="cellIs" dxfId="3676" priority="3678" operator="equal">
      <formula>"MISS"</formula>
    </cfRule>
  </conditionalFormatting>
  <conditionalFormatting sqref="AF287">
    <cfRule type="cellIs" dxfId="3675" priority="3677" operator="equal">
      <formula>"MISS"</formula>
    </cfRule>
  </conditionalFormatting>
  <conditionalFormatting sqref="AF287">
    <cfRule type="cellIs" dxfId="3674" priority="3676" operator="equal">
      <formula>"MISS"</formula>
    </cfRule>
  </conditionalFormatting>
  <conditionalFormatting sqref="AF287">
    <cfRule type="cellIs" dxfId="3673" priority="3675" operator="equal">
      <formula>"MISS"</formula>
    </cfRule>
  </conditionalFormatting>
  <conditionalFormatting sqref="AF287">
    <cfRule type="cellIs" dxfId="3672" priority="3674" operator="equal">
      <formula>"MISS"</formula>
    </cfRule>
  </conditionalFormatting>
  <conditionalFormatting sqref="AF287">
    <cfRule type="cellIs" dxfId="3671" priority="3673" operator="equal">
      <formula>"MISS"</formula>
    </cfRule>
  </conditionalFormatting>
  <conditionalFormatting sqref="AF287">
    <cfRule type="cellIs" dxfId="3670" priority="3672" operator="equal">
      <formula>"MISS"</formula>
    </cfRule>
  </conditionalFormatting>
  <conditionalFormatting sqref="AF287">
    <cfRule type="cellIs" dxfId="3669" priority="3671" operator="equal">
      <formula>"MISS"</formula>
    </cfRule>
  </conditionalFormatting>
  <conditionalFormatting sqref="AF287">
    <cfRule type="cellIs" dxfId="3668" priority="3670" operator="equal">
      <formula>"MISS"</formula>
    </cfRule>
  </conditionalFormatting>
  <conditionalFormatting sqref="AF287">
    <cfRule type="cellIs" dxfId="3667" priority="3669" operator="equal">
      <formula>"MISS"</formula>
    </cfRule>
  </conditionalFormatting>
  <conditionalFormatting sqref="AF287">
    <cfRule type="cellIs" dxfId="3666" priority="3668" operator="equal">
      <formula>"MISS"</formula>
    </cfRule>
  </conditionalFormatting>
  <conditionalFormatting sqref="AF287">
    <cfRule type="cellIs" dxfId="3665" priority="3667" operator="equal">
      <formula>"MISS"</formula>
    </cfRule>
  </conditionalFormatting>
  <conditionalFormatting sqref="AF287">
    <cfRule type="cellIs" dxfId="3664" priority="3666" operator="equal">
      <formula>"MISS"</formula>
    </cfRule>
  </conditionalFormatting>
  <conditionalFormatting sqref="AF287">
    <cfRule type="cellIs" dxfId="3663" priority="3665" operator="equal">
      <formula>"MISS"</formula>
    </cfRule>
  </conditionalFormatting>
  <conditionalFormatting sqref="AF287">
    <cfRule type="cellIs" dxfId="3662" priority="3664" operator="equal">
      <formula>"MISS"</formula>
    </cfRule>
  </conditionalFormatting>
  <conditionalFormatting sqref="AF287">
    <cfRule type="cellIs" dxfId="3661" priority="3663" operator="equal">
      <formula>"MISS"</formula>
    </cfRule>
  </conditionalFormatting>
  <conditionalFormatting sqref="AF287">
    <cfRule type="cellIs" dxfId="3660" priority="3662" operator="equal">
      <formula>"MISS"</formula>
    </cfRule>
  </conditionalFormatting>
  <conditionalFormatting sqref="AF287">
    <cfRule type="cellIs" dxfId="3659" priority="3661" operator="equal">
      <formula>"MISS"</formula>
    </cfRule>
  </conditionalFormatting>
  <conditionalFormatting sqref="AF287">
    <cfRule type="cellIs" dxfId="3658" priority="3660" operator="equal">
      <formula>"MISS"</formula>
    </cfRule>
  </conditionalFormatting>
  <conditionalFormatting sqref="AF287">
    <cfRule type="cellIs" dxfId="3657" priority="3659" operator="equal">
      <formula>"MISS"</formula>
    </cfRule>
  </conditionalFormatting>
  <conditionalFormatting sqref="AF287">
    <cfRule type="cellIs" dxfId="3656" priority="3658" operator="equal">
      <formula>"MISS"</formula>
    </cfRule>
  </conditionalFormatting>
  <conditionalFormatting sqref="AF300">
    <cfRule type="cellIs" dxfId="3655" priority="3657" operator="equal">
      <formula>"MISS"</formula>
    </cfRule>
  </conditionalFormatting>
  <conditionalFormatting sqref="AF300">
    <cfRule type="cellIs" dxfId="3654" priority="3656" operator="equal">
      <formula>"MISS"</formula>
    </cfRule>
  </conditionalFormatting>
  <conditionalFormatting sqref="AF300">
    <cfRule type="cellIs" dxfId="3653" priority="3655" operator="equal">
      <formula>"MISS"</formula>
    </cfRule>
  </conditionalFormatting>
  <conditionalFormatting sqref="AF300">
    <cfRule type="cellIs" dxfId="3652" priority="3654" operator="equal">
      <formula>"MISS"</formula>
    </cfRule>
  </conditionalFormatting>
  <conditionalFormatting sqref="AF300">
    <cfRule type="cellIs" dxfId="3651" priority="3653" operator="equal">
      <formula>"MISS"</formula>
    </cfRule>
  </conditionalFormatting>
  <conditionalFormatting sqref="AF300">
    <cfRule type="cellIs" dxfId="3650" priority="3652" operator="equal">
      <formula>"MISS"</formula>
    </cfRule>
  </conditionalFormatting>
  <conditionalFormatting sqref="AF300">
    <cfRule type="cellIs" dxfId="3649" priority="3651" operator="equal">
      <formula>"MISS"</formula>
    </cfRule>
  </conditionalFormatting>
  <conditionalFormatting sqref="AF300">
    <cfRule type="cellIs" dxfId="3648" priority="3650" operator="equal">
      <formula>"MISS"</formula>
    </cfRule>
  </conditionalFormatting>
  <conditionalFormatting sqref="AF300">
    <cfRule type="cellIs" dxfId="3647" priority="3649" operator="equal">
      <formula>"MISS"</formula>
    </cfRule>
  </conditionalFormatting>
  <conditionalFormatting sqref="AF300">
    <cfRule type="cellIs" dxfId="3646" priority="3648" operator="equal">
      <formula>"MISS"</formula>
    </cfRule>
  </conditionalFormatting>
  <conditionalFormatting sqref="AF300">
    <cfRule type="cellIs" dxfId="3645" priority="3647" operator="equal">
      <formula>"MISS"</formula>
    </cfRule>
  </conditionalFormatting>
  <conditionalFormatting sqref="AF300">
    <cfRule type="cellIs" dxfId="3644" priority="3646" operator="equal">
      <formula>"MISS"</formula>
    </cfRule>
  </conditionalFormatting>
  <conditionalFormatting sqref="AF300">
    <cfRule type="cellIs" dxfId="3643" priority="3645" operator="equal">
      <formula>"MISS"</formula>
    </cfRule>
  </conditionalFormatting>
  <conditionalFormatting sqref="AF300">
    <cfRule type="cellIs" dxfId="3642" priority="3644" operator="equal">
      <formula>"MISS"</formula>
    </cfRule>
  </conditionalFormatting>
  <conditionalFormatting sqref="AF300">
    <cfRule type="cellIs" dxfId="3641" priority="3643" operator="equal">
      <formula>"MISS"</formula>
    </cfRule>
  </conditionalFormatting>
  <conditionalFormatting sqref="AF300">
    <cfRule type="cellIs" dxfId="3640" priority="3642" operator="equal">
      <formula>"MISS"</formula>
    </cfRule>
  </conditionalFormatting>
  <conditionalFormatting sqref="AF300">
    <cfRule type="cellIs" dxfId="3639" priority="3641" operator="equal">
      <formula>"MISS"</formula>
    </cfRule>
  </conditionalFormatting>
  <conditionalFormatting sqref="AF300">
    <cfRule type="cellIs" dxfId="3638" priority="3640" operator="equal">
      <formula>"MISS"</formula>
    </cfRule>
  </conditionalFormatting>
  <conditionalFormatting sqref="AF300">
    <cfRule type="cellIs" dxfId="3637" priority="3639" operator="equal">
      <formula>"MISS"</formula>
    </cfRule>
  </conditionalFormatting>
  <conditionalFormatting sqref="AF300">
    <cfRule type="cellIs" dxfId="3636" priority="3638" operator="equal">
      <formula>"MISS"</formula>
    </cfRule>
  </conditionalFormatting>
  <conditionalFormatting sqref="AF300">
    <cfRule type="cellIs" dxfId="3635" priority="3637" operator="equal">
      <formula>"MISS"</formula>
    </cfRule>
  </conditionalFormatting>
  <conditionalFormatting sqref="AF300">
    <cfRule type="cellIs" dxfId="3634" priority="3636" operator="equal">
      <formula>"MISS"</formula>
    </cfRule>
  </conditionalFormatting>
  <conditionalFormatting sqref="AF300">
    <cfRule type="cellIs" dxfId="3633" priority="3635" operator="equal">
      <formula>"MISS"</formula>
    </cfRule>
  </conditionalFormatting>
  <conditionalFormatting sqref="AF300">
    <cfRule type="cellIs" dxfId="3632" priority="3634" operator="equal">
      <formula>"MISS"</formula>
    </cfRule>
  </conditionalFormatting>
  <conditionalFormatting sqref="AF300">
    <cfRule type="cellIs" dxfId="3631" priority="3633" operator="equal">
      <formula>"MISS"</formula>
    </cfRule>
  </conditionalFormatting>
  <conditionalFormatting sqref="AF300">
    <cfRule type="cellIs" dxfId="3630" priority="3632" operator="equal">
      <formula>"MISS"</formula>
    </cfRule>
  </conditionalFormatting>
  <conditionalFormatting sqref="AF300">
    <cfRule type="cellIs" dxfId="3629" priority="3631" operator="equal">
      <formula>"MISS"</formula>
    </cfRule>
  </conditionalFormatting>
  <conditionalFormatting sqref="AF300">
    <cfRule type="cellIs" dxfId="3628" priority="3630" operator="equal">
      <formula>"MISS"</formula>
    </cfRule>
  </conditionalFormatting>
  <conditionalFormatting sqref="AF300">
    <cfRule type="cellIs" dxfId="3627" priority="3629" operator="equal">
      <formula>"MISS"</formula>
    </cfRule>
  </conditionalFormatting>
  <conditionalFormatting sqref="AF300">
    <cfRule type="cellIs" dxfId="3626" priority="3628" operator="equal">
      <formula>"MISS"</formula>
    </cfRule>
  </conditionalFormatting>
  <conditionalFormatting sqref="AF300">
    <cfRule type="cellIs" dxfId="3625" priority="3627" operator="equal">
      <formula>"MISS"</formula>
    </cfRule>
  </conditionalFormatting>
  <conditionalFormatting sqref="AF300">
    <cfRule type="cellIs" dxfId="3624" priority="3626" operator="equal">
      <formula>"MISS"</formula>
    </cfRule>
  </conditionalFormatting>
  <conditionalFormatting sqref="AF300">
    <cfRule type="cellIs" dxfId="3623" priority="3625" operator="equal">
      <formula>"MISS"</formula>
    </cfRule>
  </conditionalFormatting>
  <conditionalFormatting sqref="AF300">
    <cfRule type="cellIs" dxfId="3622" priority="3624" operator="equal">
      <formula>"MISS"</formula>
    </cfRule>
  </conditionalFormatting>
  <conditionalFormatting sqref="AF300">
    <cfRule type="cellIs" dxfId="3621" priority="3623" operator="equal">
      <formula>"MISS"</formula>
    </cfRule>
  </conditionalFormatting>
  <conditionalFormatting sqref="AF300">
    <cfRule type="cellIs" dxfId="3620" priority="3622" operator="equal">
      <formula>"MISS"</formula>
    </cfRule>
  </conditionalFormatting>
  <conditionalFormatting sqref="AF300">
    <cfRule type="cellIs" dxfId="3619" priority="3621" operator="equal">
      <formula>"MISS"</formula>
    </cfRule>
  </conditionalFormatting>
  <conditionalFormatting sqref="AF300">
    <cfRule type="cellIs" dxfId="3618" priority="3620" operator="equal">
      <formula>"MISS"</formula>
    </cfRule>
  </conditionalFormatting>
  <conditionalFormatting sqref="AF311">
    <cfRule type="cellIs" dxfId="3617" priority="3619" operator="equal">
      <formula>"MISS"</formula>
    </cfRule>
  </conditionalFormatting>
  <conditionalFormatting sqref="AF311">
    <cfRule type="cellIs" dxfId="3616" priority="3618" operator="equal">
      <formula>"MISS"</formula>
    </cfRule>
  </conditionalFormatting>
  <conditionalFormatting sqref="AF311">
    <cfRule type="cellIs" dxfId="3615" priority="3617" operator="equal">
      <formula>"MISS"</formula>
    </cfRule>
  </conditionalFormatting>
  <conditionalFormatting sqref="AF311">
    <cfRule type="cellIs" dxfId="3614" priority="3616" operator="equal">
      <formula>"MISS"</formula>
    </cfRule>
  </conditionalFormatting>
  <conditionalFormatting sqref="AF311">
    <cfRule type="cellIs" dxfId="3613" priority="3615" operator="equal">
      <formula>"MISS"</formula>
    </cfRule>
  </conditionalFormatting>
  <conditionalFormatting sqref="AF311">
    <cfRule type="cellIs" dxfId="3612" priority="3614" operator="equal">
      <formula>"MISS"</formula>
    </cfRule>
  </conditionalFormatting>
  <conditionalFormatting sqref="AF311">
    <cfRule type="cellIs" dxfId="3611" priority="3613" operator="equal">
      <formula>"MISS"</formula>
    </cfRule>
  </conditionalFormatting>
  <conditionalFormatting sqref="AF311">
    <cfRule type="cellIs" dxfId="3610" priority="3612" operator="equal">
      <formula>"MISS"</formula>
    </cfRule>
  </conditionalFormatting>
  <conditionalFormatting sqref="AF311">
    <cfRule type="cellIs" dxfId="3609" priority="3611" operator="equal">
      <formula>"MISS"</formula>
    </cfRule>
  </conditionalFormatting>
  <conditionalFormatting sqref="AF311">
    <cfRule type="cellIs" dxfId="3608" priority="3610" operator="equal">
      <formula>"MISS"</formula>
    </cfRule>
  </conditionalFormatting>
  <conditionalFormatting sqref="AF311">
    <cfRule type="cellIs" dxfId="3607" priority="3609" operator="equal">
      <formula>"MISS"</formula>
    </cfRule>
  </conditionalFormatting>
  <conditionalFormatting sqref="AF311">
    <cfRule type="cellIs" dxfId="3606" priority="3608" operator="equal">
      <formula>"MISS"</formula>
    </cfRule>
  </conditionalFormatting>
  <conditionalFormatting sqref="AF311">
    <cfRule type="cellIs" dxfId="3605" priority="3607" operator="equal">
      <formula>"MISS"</formula>
    </cfRule>
  </conditionalFormatting>
  <conditionalFormatting sqref="AF311">
    <cfRule type="cellIs" dxfId="3604" priority="3606" operator="equal">
      <formula>"MISS"</formula>
    </cfRule>
  </conditionalFormatting>
  <conditionalFormatting sqref="AF311">
    <cfRule type="cellIs" dxfId="3603" priority="3605" operator="equal">
      <formula>"MISS"</formula>
    </cfRule>
  </conditionalFormatting>
  <conditionalFormatting sqref="AF311">
    <cfRule type="cellIs" dxfId="3602" priority="3604" operator="equal">
      <formula>"MISS"</formula>
    </cfRule>
  </conditionalFormatting>
  <conditionalFormatting sqref="AF311">
    <cfRule type="cellIs" dxfId="3601" priority="3603" operator="equal">
      <formula>"MISS"</formula>
    </cfRule>
  </conditionalFormatting>
  <conditionalFormatting sqref="AF311">
    <cfRule type="cellIs" dxfId="3600" priority="3602" operator="equal">
      <formula>"MISS"</formula>
    </cfRule>
  </conditionalFormatting>
  <conditionalFormatting sqref="AF311">
    <cfRule type="cellIs" dxfId="3599" priority="3601" operator="equal">
      <formula>"MISS"</formula>
    </cfRule>
  </conditionalFormatting>
  <conditionalFormatting sqref="AF311">
    <cfRule type="cellIs" dxfId="3598" priority="3600" operator="equal">
      <formula>"MISS"</formula>
    </cfRule>
  </conditionalFormatting>
  <conditionalFormatting sqref="AF311">
    <cfRule type="cellIs" dxfId="3597" priority="3599" operator="equal">
      <formula>"MISS"</formula>
    </cfRule>
  </conditionalFormatting>
  <conditionalFormatting sqref="AF311">
    <cfRule type="cellIs" dxfId="3596" priority="3598" operator="equal">
      <formula>"MISS"</formula>
    </cfRule>
  </conditionalFormatting>
  <conditionalFormatting sqref="AF311">
    <cfRule type="cellIs" dxfId="3595" priority="3597" operator="equal">
      <formula>"MISS"</formula>
    </cfRule>
  </conditionalFormatting>
  <conditionalFormatting sqref="AF311">
    <cfRule type="cellIs" dxfId="3594" priority="3596" operator="equal">
      <formula>"MISS"</formula>
    </cfRule>
  </conditionalFormatting>
  <conditionalFormatting sqref="AF311">
    <cfRule type="cellIs" dxfId="3593" priority="3595" operator="equal">
      <formula>"MISS"</formula>
    </cfRule>
  </conditionalFormatting>
  <conditionalFormatting sqref="AF311">
    <cfRule type="cellIs" dxfId="3592" priority="3594" operator="equal">
      <formula>"MISS"</formula>
    </cfRule>
  </conditionalFormatting>
  <conditionalFormatting sqref="AF311">
    <cfRule type="cellIs" dxfId="3591" priority="3593" operator="equal">
      <formula>"MISS"</formula>
    </cfRule>
  </conditionalFormatting>
  <conditionalFormatting sqref="AF311">
    <cfRule type="cellIs" dxfId="3590" priority="3592" operator="equal">
      <formula>"MISS"</formula>
    </cfRule>
  </conditionalFormatting>
  <conditionalFormatting sqref="AF311">
    <cfRule type="cellIs" dxfId="3589" priority="3591" operator="equal">
      <formula>"MISS"</formula>
    </cfRule>
  </conditionalFormatting>
  <conditionalFormatting sqref="AF311">
    <cfRule type="cellIs" dxfId="3588" priority="3590" operator="equal">
      <formula>"MISS"</formula>
    </cfRule>
  </conditionalFormatting>
  <conditionalFormatting sqref="AF311">
    <cfRule type="cellIs" dxfId="3587" priority="3589" operator="equal">
      <formula>"MISS"</formula>
    </cfRule>
  </conditionalFormatting>
  <conditionalFormatting sqref="AF311">
    <cfRule type="cellIs" dxfId="3586" priority="3588" operator="equal">
      <formula>"MISS"</formula>
    </cfRule>
  </conditionalFormatting>
  <conditionalFormatting sqref="AF311">
    <cfRule type="cellIs" dxfId="3585" priority="3587" operator="equal">
      <formula>"MISS"</formula>
    </cfRule>
  </conditionalFormatting>
  <conditionalFormatting sqref="AF311">
    <cfRule type="cellIs" dxfId="3584" priority="3586" operator="equal">
      <formula>"MISS"</formula>
    </cfRule>
  </conditionalFormatting>
  <conditionalFormatting sqref="AF311">
    <cfRule type="cellIs" dxfId="3583" priority="3585" operator="equal">
      <formula>"MISS"</formula>
    </cfRule>
  </conditionalFormatting>
  <conditionalFormatting sqref="AF311">
    <cfRule type="cellIs" dxfId="3582" priority="3584" operator="equal">
      <formula>"MISS"</formula>
    </cfRule>
  </conditionalFormatting>
  <conditionalFormatting sqref="AF311">
    <cfRule type="cellIs" dxfId="3581" priority="3583" operator="equal">
      <formula>"MISS"</formula>
    </cfRule>
  </conditionalFormatting>
  <conditionalFormatting sqref="AF311">
    <cfRule type="cellIs" dxfId="3580" priority="3582" operator="equal">
      <formula>"MISS"</formula>
    </cfRule>
  </conditionalFormatting>
  <conditionalFormatting sqref="AF311">
    <cfRule type="cellIs" dxfId="3579" priority="3581" operator="equal">
      <formula>"MISS"</formula>
    </cfRule>
  </conditionalFormatting>
  <conditionalFormatting sqref="AF311">
    <cfRule type="cellIs" dxfId="3578" priority="3580" operator="equal">
      <formula>"MISS"</formula>
    </cfRule>
  </conditionalFormatting>
  <conditionalFormatting sqref="AF311">
    <cfRule type="cellIs" dxfId="3577" priority="3579" operator="equal">
      <formula>"MISS"</formula>
    </cfRule>
  </conditionalFormatting>
  <conditionalFormatting sqref="AF332">
    <cfRule type="cellIs" dxfId="3576" priority="3578" operator="equal">
      <formula>"MISS"</formula>
    </cfRule>
  </conditionalFormatting>
  <conditionalFormatting sqref="AF332">
    <cfRule type="cellIs" dxfId="3575" priority="3577" operator="equal">
      <formula>"MISS"</formula>
    </cfRule>
  </conditionalFormatting>
  <conditionalFormatting sqref="AF332">
    <cfRule type="cellIs" dxfId="3574" priority="3576" operator="equal">
      <formula>"MISS"</formula>
    </cfRule>
  </conditionalFormatting>
  <conditionalFormatting sqref="AF332">
    <cfRule type="cellIs" dxfId="3573" priority="3575" operator="equal">
      <formula>"MISS"</formula>
    </cfRule>
  </conditionalFormatting>
  <conditionalFormatting sqref="AF332">
    <cfRule type="cellIs" dxfId="3572" priority="3574" operator="equal">
      <formula>"MISS"</formula>
    </cfRule>
  </conditionalFormatting>
  <conditionalFormatting sqref="AF332">
    <cfRule type="cellIs" dxfId="3571" priority="3573" operator="equal">
      <formula>"MISS"</formula>
    </cfRule>
  </conditionalFormatting>
  <conditionalFormatting sqref="AF332">
    <cfRule type="cellIs" dxfId="3570" priority="3572" operator="equal">
      <formula>"MISS"</formula>
    </cfRule>
  </conditionalFormatting>
  <conditionalFormatting sqref="AF332">
    <cfRule type="cellIs" dxfId="3569" priority="3571" operator="equal">
      <formula>"MISS"</formula>
    </cfRule>
  </conditionalFormatting>
  <conditionalFormatting sqref="AF332">
    <cfRule type="cellIs" dxfId="3568" priority="3570" operator="equal">
      <formula>"MISS"</formula>
    </cfRule>
  </conditionalFormatting>
  <conditionalFormatting sqref="AF332">
    <cfRule type="cellIs" dxfId="3567" priority="3569" operator="equal">
      <formula>"MISS"</formula>
    </cfRule>
  </conditionalFormatting>
  <conditionalFormatting sqref="AF332">
    <cfRule type="cellIs" dxfId="3566" priority="3568" operator="equal">
      <formula>"MISS"</formula>
    </cfRule>
  </conditionalFormatting>
  <conditionalFormatting sqref="AF332">
    <cfRule type="cellIs" dxfId="3565" priority="3567" operator="equal">
      <formula>"MISS"</formula>
    </cfRule>
  </conditionalFormatting>
  <conditionalFormatting sqref="AF332">
    <cfRule type="cellIs" dxfId="3564" priority="3566" operator="equal">
      <formula>"MISS"</formula>
    </cfRule>
  </conditionalFormatting>
  <conditionalFormatting sqref="AF332">
    <cfRule type="cellIs" dxfId="3563" priority="3565" operator="equal">
      <formula>"MISS"</formula>
    </cfRule>
  </conditionalFormatting>
  <conditionalFormatting sqref="AF332">
    <cfRule type="cellIs" dxfId="3562" priority="3564" operator="equal">
      <formula>"MISS"</formula>
    </cfRule>
  </conditionalFormatting>
  <conditionalFormatting sqref="AF332">
    <cfRule type="cellIs" dxfId="3561" priority="3563" operator="equal">
      <formula>"MISS"</formula>
    </cfRule>
  </conditionalFormatting>
  <conditionalFormatting sqref="AF332">
    <cfRule type="cellIs" dxfId="3560" priority="3562" operator="equal">
      <formula>"MISS"</formula>
    </cfRule>
  </conditionalFormatting>
  <conditionalFormatting sqref="AF332">
    <cfRule type="cellIs" dxfId="3559" priority="3561" operator="equal">
      <formula>"MISS"</formula>
    </cfRule>
  </conditionalFormatting>
  <conditionalFormatting sqref="AF332">
    <cfRule type="cellIs" dxfId="3558" priority="3560" operator="equal">
      <formula>"MISS"</formula>
    </cfRule>
  </conditionalFormatting>
  <conditionalFormatting sqref="AF332">
    <cfRule type="cellIs" dxfId="3557" priority="3559" operator="equal">
      <formula>"MISS"</formula>
    </cfRule>
  </conditionalFormatting>
  <conditionalFormatting sqref="AF332">
    <cfRule type="cellIs" dxfId="3556" priority="3558" operator="equal">
      <formula>"MISS"</formula>
    </cfRule>
  </conditionalFormatting>
  <conditionalFormatting sqref="AF332">
    <cfRule type="cellIs" dxfId="3555" priority="3557" operator="equal">
      <formula>"MISS"</formula>
    </cfRule>
  </conditionalFormatting>
  <conditionalFormatting sqref="AF332">
    <cfRule type="cellIs" dxfId="3554" priority="3556" operator="equal">
      <formula>"MISS"</formula>
    </cfRule>
  </conditionalFormatting>
  <conditionalFormatting sqref="AF332">
    <cfRule type="cellIs" dxfId="3553" priority="3555" operator="equal">
      <formula>"MISS"</formula>
    </cfRule>
  </conditionalFormatting>
  <conditionalFormatting sqref="AF332">
    <cfRule type="cellIs" dxfId="3552" priority="3554" operator="equal">
      <formula>"MISS"</formula>
    </cfRule>
  </conditionalFormatting>
  <conditionalFormatting sqref="AF332">
    <cfRule type="cellIs" dxfId="3551" priority="3553" operator="equal">
      <formula>"MISS"</formula>
    </cfRule>
  </conditionalFormatting>
  <conditionalFormatting sqref="AF332">
    <cfRule type="cellIs" dxfId="3550" priority="3552" operator="equal">
      <formula>"MISS"</formula>
    </cfRule>
  </conditionalFormatting>
  <conditionalFormatting sqref="AF332">
    <cfRule type="cellIs" dxfId="3549" priority="3551" operator="equal">
      <formula>"MISS"</formula>
    </cfRule>
  </conditionalFormatting>
  <conditionalFormatting sqref="AF332">
    <cfRule type="cellIs" dxfId="3548" priority="3550" operator="equal">
      <formula>"MISS"</formula>
    </cfRule>
  </conditionalFormatting>
  <conditionalFormatting sqref="AF332">
    <cfRule type="cellIs" dxfId="3547" priority="3549" operator="equal">
      <formula>"MISS"</formula>
    </cfRule>
  </conditionalFormatting>
  <conditionalFormatting sqref="AF332">
    <cfRule type="cellIs" dxfId="3546" priority="3548" operator="equal">
      <formula>"MISS"</formula>
    </cfRule>
  </conditionalFormatting>
  <conditionalFormatting sqref="AF332">
    <cfRule type="cellIs" dxfId="3545" priority="3547" operator="equal">
      <formula>"MISS"</formula>
    </cfRule>
  </conditionalFormatting>
  <conditionalFormatting sqref="AF332">
    <cfRule type="cellIs" dxfId="3544" priority="3546" operator="equal">
      <formula>"MISS"</formula>
    </cfRule>
  </conditionalFormatting>
  <conditionalFormatting sqref="AF332">
    <cfRule type="cellIs" dxfId="3543" priority="3545" operator="equal">
      <formula>"MISS"</formula>
    </cfRule>
  </conditionalFormatting>
  <conditionalFormatting sqref="AF332">
    <cfRule type="cellIs" dxfId="3542" priority="3544" operator="equal">
      <formula>"MISS"</formula>
    </cfRule>
  </conditionalFormatting>
  <conditionalFormatting sqref="AF332">
    <cfRule type="cellIs" dxfId="3541" priority="3543" operator="equal">
      <formula>"MISS"</formula>
    </cfRule>
  </conditionalFormatting>
  <conditionalFormatting sqref="AF332">
    <cfRule type="cellIs" dxfId="3540" priority="3542" operator="equal">
      <formula>"MISS"</formula>
    </cfRule>
  </conditionalFormatting>
  <conditionalFormatting sqref="AF332">
    <cfRule type="cellIs" dxfId="3539" priority="3541" operator="equal">
      <formula>"MISS"</formula>
    </cfRule>
  </conditionalFormatting>
  <conditionalFormatting sqref="AF332">
    <cfRule type="cellIs" dxfId="3538" priority="3540" operator="equal">
      <formula>"MISS"</formula>
    </cfRule>
  </conditionalFormatting>
  <conditionalFormatting sqref="AF332">
    <cfRule type="cellIs" dxfId="3537" priority="3539" operator="equal">
      <formula>"MISS"</formula>
    </cfRule>
  </conditionalFormatting>
  <conditionalFormatting sqref="AF332">
    <cfRule type="cellIs" dxfId="3536" priority="3538" operator="equal">
      <formula>"MISS"</formula>
    </cfRule>
  </conditionalFormatting>
  <conditionalFormatting sqref="AF375">
    <cfRule type="cellIs" dxfId="3535" priority="3537" operator="equal">
      <formula>"MISS"</formula>
    </cfRule>
  </conditionalFormatting>
  <conditionalFormatting sqref="AF375">
    <cfRule type="cellIs" dxfId="3534" priority="3536" operator="equal">
      <formula>"MISS"</formula>
    </cfRule>
  </conditionalFormatting>
  <conditionalFormatting sqref="AF375">
    <cfRule type="cellIs" dxfId="3533" priority="3535" operator="equal">
      <formula>"MISS"</formula>
    </cfRule>
  </conditionalFormatting>
  <conditionalFormatting sqref="AF375">
    <cfRule type="cellIs" dxfId="3532" priority="3534" operator="equal">
      <formula>"MISS"</formula>
    </cfRule>
  </conditionalFormatting>
  <conditionalFormatting sqref="AF375">
    <cfRule type="cellIs" dxfId="3531" priority="3533" operator="equal">
      <formula>"MISS"</formula>
    </cfRule>
  </conditionalFormatting>
  <conditionalFormatting sqref="AF375">
    <cfRule type="cellIs" dxfId="3530" priority="3532" operator="equal">
      <formula>"MISS"</formula>
    </cfRule>
  </conditionalFormatting>
  <conditionalFormatting sqref="AF375">
    <cfRule type="cellIs" dxfId="3529" priority="3531" operator="equal">
      <formula>"MISS"</formula>
    </cfRule>
  </conditionalFormatting>
  <conditionalFormatting sqref="AF375">
    <cfRule type="cellIs" dxfId="3528" priority="3530" operator="equal">
      <formula>"MISS"</formula>
    </cfRule>
  </conditionalFormatting>
  <conditionalFormatting sqref="AF375">
    <cfRule type="cellIs" dxfId="3527" priority="3529" operator="equal">
      <formula>"MISS"</formula>
    </cfRule>
  </conditionalFormatting>
  <conditionalFormatting sqref="AF375">
    <cfRule type="cellIs" dxfId="3526" priority="3528" operator="equal">
      <formula>"MISS"</formula>
    </cfRule>
  </conditionalFormatting>
  <conditionalFormatting sqref="AF375">
    <cfRule type="cellIs" dxfId="3525" priority="3527" operator="equal">
      <formula>"MISS"</formula>
    </cfRule>
  </conditionalFormatting>
  <conditionalFormatting sqref="AF375">
    <cfRule type="cellIs" dxfId="3524" priority="3526" operator="equal">
      <formula>"MISS"</formula>
    </cfRule>
  </conditionalFormatting>
  <conditionalFormatting sqref="AF375">
    <cfRule type="cellIs" dxfId="3523" priority="3525" operator="equal">
      <formula>"MISS"</formula>
    </cfRule>
  </conditionalFormatting>
  <conditionalFormatting sqref="AF375">
    <cfRule type="cellIs" dxfId="3522" priority="3524" operator="equal">
      <formula>"MISS"</formula>
    </cfRule>
  </conditionalFormatting>
  <conditionalFormatting sqref="AF375">
    <cfRule type="cellIs" dxfId="3521" priority="3523" operator="equal">
      <formula>"MISS"</formula>
    </cfRule>
  </conditionalFormatting>
  <conditionalFormatting sqref="AF375">
    <cfRule type="cellIs" dxfId="3520" priority="3522" operator="equal">
      <formula>"MISS"</formula>
    </cfRule>
  </conditionalFormatting>
  <conditionalFormatting sqref="AF375">
    <cfRule type="cellIs" dxfId="3519" priority="3521" operator="equal">
      <formula>"MISS"</formula>
    </cfRule>
  </conditionalFormatting>
  <conditionalFormatting sqref="AF375">
    <cfRule type="cellIs" dxfId="3518" priority="3520" operator="equal">
      <formula>"MISS"</formula>
    </cfRule>
  </conditionalFormatting>
  <conditionalFormatting sqref="AF375">
    <cfRule type="cellIs" dxfId="3517" priority="3519" operator="equal">
      <formula>"MISS"</formula>
    </cfRule>
  </conditionalFormatting>
  <conditionalFormatting sqref="AF375">
    <cfRule type="cellIs" dxfId="3516" priority="3518" operator="equal">
      <formula>"MISS"</formula>
    </cfRule>
  </conditionalFormatting>
  <conditionalFormatting sqref="AF375">
    <cfRule type="cellIs" dxfId="3515" priority="3517" operator="equal">
      <formula>"MISS"</formula>
    </cfRule>
  </conditionalFormatting>
  <conditionalFormatting sqref="AF375">
    <cfRule type="cellIs" dxfId="3514" priority="3516" operator="equal">
      <formula>"MISS"</formula>
    </cfRule>
  </conditionalFormatting>
  <conditionalFormatting sqref="AF375">
    <cfRule type="cellIs" dxfId="3513" priority="3515" operator="equal">
      <formula>"MISS"</formula>
    </cfRule>
  </conditionalFormatting>
  <conditionalFormatting sqref="AF375">
    <cfRule type="cellIs" dxfId="3512" priority="3514" operator="equal">
      <formula>"MISS"</formula>
    </cfRule>
  </conditionalFormatting>
  <conditionalFormatting sqref="AF375">
    <cfRule type="cellIs" dxfId="3511" priority="3513" operator="equal">
      <formula>"MISS"</formula>
    </cfRule>
  </conditionalFormatting>
  <conditionalFormatting sqref="AF375">
    <cfRule type="cellIs" dxfId="3510" priority="3512" operator="equal">
      <formula>"MISS"</formula>
    </cfRule>
  </conditionalFormatting>
  <conditionalFormatting sqref="AF375">
    <cfRule type="cellIs" dxfId="3509" priority="3511" operator="equal">
      <formula>"MISS"</formula>
    </cfRule>
  </conditionalFormatting>
  <conditionalFormatting sqref="AF375">
    <cfRule type="cellIs" dxfId="3508" priority="3510" operator="equal">
      <formula>"MISS"</formula>
    </cfRule>
  </conditionalFormatting>
  <conditionalFormatting sqref="AF375">
    <cfRule type="cellIs" dxfId="3507" priority="3509" operator="equal">
      <formula>"MISS"</formula>
    </cfRule>
  </conditionalFormatting>
  <conditionalFormatting sqref="AF375">
    <cfRule type="cellIs" dxfId="3506" priority="3508" operator="equal">
      <formula>"MISS"</formula>
    </cfRule>
  </conditionalFormatting>
  <conditionalFormatting sqref="AF375">
    <cfRule type="cellIs" dxfId="3505" priority="3507" operator="equal">
      <formula>"MISS"</formula>
    </cfRule>
  </conditionalFormatting>
  <conditionalFormatting sqref="AF375">
    <cfRule type="cellIs" dxfId="3504" priority="3506" operator="equal">
      <formula>"MISS"</formula>
    </cfRule>
  </conditionalFormatting>
  <conditionalFormatting sqref="AF375">
    <cfRule type="cellIs" dxfId="3503" priority="3505" operator="equal">
      <formula>"MISS"</formula>
    </cfRule>
  </conditionalFormatting>
  <conditionalFormatting sqref="AF375">
    <cfRule type="cellIs" dxfId="3502" priority="3504" operator="equal">
      <formula>"MISS"</formula>
    </cfRule>
  </conditionalFormatting>
  <conditionalFormatting sqref="AF375">
    <cfRule type="cellIs" dxfId="3501" priority="3503" operator="equal">
      <formula>"MISS"</formula>
    </cfRule>
  </conditionalFormatting>
  <conditionalFormatting sqref="AF375">
    <cfRule type="cellIs" dxfId="3500" priority="3502" operator="equal">
      <formula>"MISS"</formula>
    </cfRule>
  </conditionalFormatting>
  <conditionalFormatting sqref="AF375">
    <cfRule type="cellIs" dxfId="3499" priority="3501" operator="equal">
      <formula>"MISS"</formula>
    </cfRule>
  </conditionalFormatting>
  <conditionalFormatting sqref="AF375">
    <cfRule type="cellIs" dxfId="3498" priority="3500" operator="equal">
      <formula>"MISS"</formula>
    </cfRule>
  </conditionalFormatting>
  <conditionalFormatting sqref="AF375">
    <cfRule type="cellIs" dxfId="3497" priority="3499" operator="equal">
      <formula>"MISS"</formula>
    </cfRule>
  </conditionalFormatting>
  <conditionalFormatting sqref="AF375">
    <cfRule type="cellIs" dxfId="3496" priority="3498" operator="equal">
      <formula>"MISS"</formula>
    </cfRule>
  </conditionalFormatting>
  <conditionalFormatting sqref="AF375">
    <cfRule type="cellIs" dxfId="3495" priority="3497" operator="equal">
      <formula>"MISS"</formula>
    </cfRule>
  </conditionalFormatting>
  <conditionalFormatting sqref="AF375">
    <cfRule type="cellIs" dxfId="3494" priority="3496" operator="equal">
      <formula>"MISS"</formula>
    </cfRule>
  </conditionalFormatting>
  <conditionalFormatting sqref="AF375">
    <cfRule type="cellIs" dxfId="3493" priority="3495" operator="equal">
      <formula>"MISS"</formula>
    </cfRule>
  </conditionalFormatting>
  <conditionalFormatting sqref="AF375">
    <cfRule type="cellIs" dxfId="3492" priority="3494" operator="equal">
      <formula>"MISS"</formula>
    </cfRule>
  </conditionalFormatting>
  <conditionalFormatting sqref="AF375">
    <cfRule type="cellIs" dxfId="3491" priority="3493" operator="equal">
      <formula>"MISS"</formula>
    </cfRule>
  </conditionalFormatting>
  <conditionalFormatting sqref="AF375">
    <cfRule type="cellIs" dxfId="3490" priority="3492" operator="equal">
      <formula>"MISS"</formula>
    </cfRule>
  </conditionalFormatting>
  <conditionalFormatting sqref="AF375">
    <cfRule type="cellIs" dxfId="3489" priority="3491" operator="equal">
      <formula>"MISS"</formula>
    </cfRule>
  </conditionalFormatting>
  <conditionalFormatting sqref="AF375">
    <cfRule type="cellIs" dxfId="3488" priority="3490" operator="equal">
      <formula>"MISS"</formula>
    </cfRule>
  </conditionalFormatting>
  <conditionalFormatting sqref="AF375">
    <cfRule type="cellIs" dxfId="3487" priority="3489" operator="equal">
      <formula>"MISS"</formula>
    </cfRule>
  </conditionalFormatting>
  <conditionalFormatting sqref="AF375">
    <cfRule type="cellIs" dxfId="3486" priority="3488" operator="equal">
      <formula>"MISS"</formula>
    </cfRule>
  </conditionalFormatting>
  <conditionalFormatting sqref="AF375">
    <cfRule type="cellIs" dxfId="3485" priority="3487" operator="equal">
      <formula>"MISS"</formula>
    </cfRule>
  </conditionalFormatting>
  <conditionalFormatting sqref="AF433">
    <cfRule type="cellIs" dxfId="3484" priority="3486" operator="equal">
      <formula>"MISS"</formula>
    </cfRule>
  </conditionalFormatting>
  <conditionalFormatting sqref="AF433">
    <cfRule type="cellIs" dxfId="3483" priority="3485" operator="equal">
      <formula>"MISS"</formula>
    </cfRule>
  </conditionalFormatting>
  <conditionalFormatting sqref="AF433">
    <cfRule type="cellIs" dxfId="3482" priority="3484" operator="equal">
      <formula>"MISS"</formula>
    </cfRule>
  </conditionalFormatting>
  <conditionalFormatting sqref="AF433">
    <cfRule type="cellIs" dxfId="3481" priority="3483" operator="equal">
      <formula>"MISS"</formula>
    </cfRule>
  </conditionalFormatting>
  <conditionalFormatting sqref="AF433">
    <cfRule type="cellIs" dxfId="3480" priority="3482" operator="equal">
      <formula>"MISS"</formula>
    </cfRule>
  </conditionalFormatting>
  <conditionalFormatting sqref="AF433">
    <cfRule type="cellIs" dxfId="3479" priority="3481" operator="equal">
      <formula>"MISS"</formula>
    </cfRule>
  </conditionalFormatting>
  <conditionalFormatting sqref="AF433">
    <cfRule type="cellIs" dxfId="3478" priority="3480" operator="equal">
      <formula>"MISS"</formula>
    </cfRule>
  </conditionalFormatting>
  <conditionalFormatting sqref="AF433">
    <cfRule type="cellIs" dxfId="3477" priority="3479" operator="equal">
      <formula>"MISS"</formula>
    </cfRule>
  </conditionalFormatting>
  <conditionalFormatting sqref="AF433">
    <cfRule type="cellIs" dxfId="3476" priority="3478" operator="equal">
      <formula>"MISS"</formula>
    </cfRule>
  </conditionalFormatting>
  <conditionalFormatting sqref="AF433">
    <cfRule type="cellIs" dxfId="3475" priority="3477" operator="equal">
      <formula>"MISS"</formula>
    </cfRule>
  </conditionalFormatting>
  <conditionalFormatting sqref="AF433">
    <cfRule type="cellIs" dxfId="3474" priority="3476" operator="equal">
      <formula>"MISS"</formula>
    </cfRule>
  </conditionalFormatting>
  <conditionalFormatting sqref="AF433">
    <cfRule type="cellIs" dxfId="3473" priority="3475" operator="equal">
      <formula>"MISS"</formula>
    </cfRule>
  </conditionalFormatting>
  <conditionalFormatting sqref="AF433">
    <cfRule type="cellIs" dxfId="3472" priority="3474" operator="equal">
      <formula>"MISS"</formula>
    </cfRule>
  </conditionalFormatting>
  <conditionalFormatting sqref="AF433">
    <cfRule type="cellIs" dxfId="3471" priority="3473" operator="equal">
      <formula>"MISS"</formula>
    </cfRule>
  </conditionalFormatting>
  <conditionalFormatting sqref="AF433">
    <cfRule type="cellIs" dxfId="3470" priority="3472" operator="equal">
      <formula>"MISS"</formula>
    </cfRule>
  </conditionalFormatting>
  <conditionalFormatting sqref="AF433">
    <cfRule type="cellIs" dxfId="3469" priority="3471" operator="equal">
      <formula>"MISS"</formula>
    </cfRule>
  </conditionalFormatting>
  <conditionalFormatting sqref="AF433">
    <cfRule type="cellIs" dxfId="3468" priority="3470" operator="equal">
      <formula>"MISS"</formula>
    </cfRule>
  </conditionalFormatting>
  <conditionalFormatting sqref="AF433">
    <cfRule type="cellIs" dxfId="3467" priority="3469" operator="equal">
      <formula>"MISS"</formula>
    </cfRule>
  </conditionalFormatting>
  <conditionalFormatting sqref="AF433">
    <cfRule type="cellIs" dxfId="3466" priority="3468" operator="equal">
      <formula>"MISS"</formula>
    </cfRule>
  </conditionalFormatting>
  <conditionalFormatting sqref="AF433">
    <cfRule type="cellIs" dxfId="3465" priority="3467" operator="equal">
      <formula>"MISS"</formula>
    </cfRule>
  </conditionalFormatting>
  <conditionalFormatting sqref="AF433">
    <cfRule type="cellIs" dxfId="3464" priority="3466" operator="equal">
      <formula>"MISS"</formula>
    </cfRule>
  </conditionalFormatting>
  <conditionalFormatting sqref="AF433">
    <cfRule type="cellIs" dxfId="3463" priority="3465" operator="equal">
      <formula>"MISS"</formula>
    </cfRule>
  </conditionalFormatting>
  <conditionalFormatting sqref="AF433">
    <cfRule type="cellIs" dxfId="3462" priority="3464" operator="equal">
      <formula>"MISS"</formula>
    </cfRule>
  </conditionalFormatting>
  <conditionalFormatting sqref="AF433">
    <cfRule type="cellIs" dxfId="3461" priority="3463" operator="equal">
      <formula>"MISS"</formula>
    </cfRule>
  </conditionalFormatting>
  <conditionalFormatting sqref="AF433">
    <cfRule type="cellIs" dxfId="3460" priority="3462" operator="equal">
      <formula>"MISS"</formula>
    </cfRule>
  </conditionalFormatting>
  <conditionalFormatting sqref="AF433">
    <cfRule type="cellIs" dxfId="3459" priority="3461" operator="equal">
      <formula>"MISS"</formula>
    </cfRule>
  </conditionalFormatting>
  <conditionalFormatting sqref="AF433">
    <cfRule type="cellIs" dxfId="3458" priority="3460" operator="equal">
      <formula>"MISS"</formula>
    </cfRule>
  </conditionalFormatting>
  <conditionalFormatting sqref="AF433">
    <cfRule type="cellIs" dxfId="3457" priority="3459" operator="equal">
      <formula>"MISS"</formula>
    </cfRule>
  </conditionalFormatting>
  <conditionalFormatting sqref="AF433">
    <cfRule type="cellIs" dxfId="3456" priority="3458" operator="equal">
      <formula>"MISS"</formula>
    </cfRule>
  </conditionalFormatting>
  <conditionalFormatting sqref="AF433">
    <cfRule type="cellIs" dxfId="3455" priority="3457" operator="equal">
      <formula>"MISS"</formula>
    </cfRule>
  </conditionalFormatting>
  <conditionalFormatting sqref="AF433">
    <cfRule type="cellIs" dxfId="3454" priority="3456" operator="equal">
      <formula>"MISS"</formula>
    </cfRule>
  </conditionalFormatting>
  <conditionalFormatting sqref="AF433">
    <cfRule type="cellIs" dxfId="3453" priority="3455" operator="equal">
      <formula>"MISS"</formula>
    </cfRule>
  </conditionalFormatting>
  <conditionalFormatting sqref="AF433">
    <cfRule type="cellIs" dxfId="3452" priority="3454" operator="equal">
      <formula>"MISS"</formula>
    </cfRule>
  </conditionalFormatting>
  <conditionalFormatting sqref="AF433">
    <cfRule type="cellIs" dxfId="3451" priority="3453" operator="equal">
      <formula>"MISS"</formula>
    </cfRule>
  </conditionalFormatting>
  <conditionalFormatting sqref="AF433">
    <cfRule type="cellIs" dxfId="3450" priority="3452" operator="equal">
      <formula>"MISS"</formula>
    </cfRule>
  </conditionalFormatting>
  <conditionalFormatting sqref="AF433">
    <cfRule type="cellIs" dxfId="3449" priority="3451" operator="equal">
      <formula>"MISS"</formula>
    </cfRule>
  </conditionalFormatting>
  <conditionalFormatting sqref="AF433">
    <cfRule type="cellIs" dxfId="3448" priority="3450" operator="equal">
      <formula>"MISS"</formula>
    </cfRule>
  </conditionalFormatting>
  <conditionalFormatting sqref="AF433">
    <cfRule type="cellIs" dxfId="3447" priority="3449" operator="equal">
      <formula>"MISS"</formula>
    </cfRule>
  </conditionalFormatting>
  <conditionalFormatting sqref="AF433">
    <cfRule type="cellIs" dxfId="3446" priority="3448" operator="equal">
      <formula>"MISS"</formula>
    </cfRule>
  </conditionalFormatting>
  <conditionalFormatting sqref="AF433">
    <cfRule type="cellIs" dxfId="3445" priority="3447" operator="equal">
      <formula>"MISS"</formula>
    </cfRule>
  </conditionalFormatting>
  <conditionalFormatting sqref="AF433">
    <cfRule type="cellIs" dxfId="3444" priority="3446" operator="equal">
      <formula>"MISS"</formula>
    </cfRule>
  </conditionalFormatting>
  <conditionalFormatting sqref="AF433">
    <cfRule type="cellIs" dxfId="3443" priority="3445" operator="equal">
      <formula>"MISS"</formula>
    </cfRule>
  </conditionalFormatting>
  <conditionalFormatting sqref="AF433">
    <cfRule type="cellIs" dxfId="3442" priority="3444" operator="equal">
      <formula>"MISS"</formula>
    </cfRule>
  </conditionalFormatting>
  <conditionalFormatting sqref="AF433">
    <cfRule type="cellIs" dxfId="3441" priority="3443" operator="equal">
      <formula>"MISS"</formula>
    </cfRule>
  </conditionalFormatting>
  <conditionalFormatting sqref="AF433">
    <cfRule type="cellIs" dxfId="3440" priority="3442" operator="equal">
      <formula>"MISS"</formula>
    </cfRule>
  </conditionalFormatting>
  <conditionalFormatting sqref="AF433">
    <cfRule type="cellIs" dxfId="3439" priority="3441" operator="equal">
      <formula>"MISS"</formula>
    </cfRule>
  </conditionalFormatting>
  <conditionalFormatting sqref="AF433">
    <cfRule type="cellIs" dxfId="3438" priority="3440" operator="equal">
      <formula>"MISS"</formula>
    </cfRule>
  </conditionalFormatting>
  <conditionalFormatting sqref="AF433">
    <cfRule type="cellIs" dxfId="3437" priority="3439" operator="equal">
      <formula>"MISS"</formula>
    </cfRule>
  </conditionalFormatting>
  <conditionalFormatting sqref="AF433">
    <cfRule type="cellIs" dxfId="3436" priority="3438" operator="equal">
      <formula>"MISS"</formula>
    </cfRule>
  </conditionalFormatting>
  <conditionalFormatting sqref="AF433">
    <cfRule type="cellIs" dxfId="3435" priority="3437" operator="equal">
      <formula>"MISS"</formula>
    </cfRule>
  </conditionalFormatting>
  <conditionalFormatting sqref="AF433">
    <cfRule type="cellIs" dxfId="3434" priority="3436" operator="equal">
      <formula>"MISS"</formula>
    </cfRule>
  </conditionalFormatting>
  <conditionalFormatting sqref="AF433">
    <cfRule type="cellIs" dxfId="3433" priority="3435" operator="equal">
      <formula>"MISS"</formula>
    </cfRule>
  </conditionalFormatting>
  <conditionalFormatting sqref="AF433">
    <cfRule type="cellIs" dxfId="3432" priority="3434" operator="equal">
      <formula>"MISS"</formula>
    </cfRule>
  </conditionalFormatting>
  <conditionalFormatting sqref="AF433">
    <cfRule type="cellIs" dxfId="3431" priority="3433" operator="equal">
      <formula>"MISS"</formula>
    </cfRule>
  </conditionalFormatting>
  <conditionalFormatting sqref="AF433">
    <cfRule type="cellIs" dxfId="3430" priority="3432" operator="equal">
      <formula>"MISS"</formula>
    </cfRule>
  </conditionalFormatting>
  <conditionalFormatting sqref="AF433">
    <cfRule type="cellIs" dxfId="3429" priority="3431" operator="equal">
      <formula>"MISS"</formula>
    </cfRule>
  </conditionalFormatting>
  <conditionalFormatting sqref="AF433">
    <cfRule type="cellIs" dxfId="3428" priority="3430" operator="equal">
      <formula>"MISS"</formula>
    </cfRule>
  </conditionalFormatting>
  <conditionalFormatting sqref="AF433">
    <cfRule type="cellIs" dxfId="3427" priority="3429" operator="equal">
      <formula>"MISS"</formula>
    </cfRule>
  </conditionalFormatting>
  <conditionalFormatting sqref="AF433">
    <cfRule type="cellIs" dxfId="3426" priority="3428" operator="equal">
      <formula>"MISS"</formula>
    </cfRule>
  </conditionalFormatting>
  <conditionalFormatting sqref="AF433">
    <cfRule type="cellIs" dxfId="3425" priority="3427" operator="equal">
      <formula>"MISS"</formula>
    </cfRule>
  </conditionalFormatting>
  <conditionalFormatting sqref="AF433">
    <cfRule type="cellIs" dxfId="3424" priority="3426" operator="equal">
      <formula>"MISS"</formula>
    </cfRule>
  </conditionalFormatting>
  <conditionalFormatting sqref="AF433">
    <cfRule type="cellIs" dxfId="3423" priority="3425" operator="equal">
      <formula>"MISS"</formula>
    </cfRule>
  </conditionalFormatting>
  <conditionalFormatting sqref="AF433">
    <cfRule type="cellIs" dxfId="3422" priority="3424" operator="equal">
      <formula>"MISS"</formula>
    </cfRule>
  </conditionalFormatting>
  <conditionalFormatting sqref="AF433">
    <cfRule type="cellIs" dxfId="3421" priority="3423" operator="equal">
      <formula>"MISS"</formula>
    </cfRule>
  </conditionalFormatting>
  <conditionalFormatting sqref="AF443">
    <cfRule type="cellIs" dxfId="3420" priority="3422" operator="equal">
      <formula>"MISS"</formula>
    </cfRule>
  </conditionalFormatting>
  <conditionalFormatting sqref="AF443">
    <cfRule type="cellIs" dxfId="3419" priority="3421" operator="equal">
      <formula>"MISS"</formula>
    </cfRule>
  </conditionalFormatting>
  <conditionalFormatting sqref="AF443">
    <cfRule type="cellIs" dxfId="3418" priority="3420" operator="equal">
      <formula>"MISS"</formula>
    </cfRule>
  </conditionalFormatting>
  <conditionalFormatting sqref="AF443">
    <cfRule type="cellIs" dxfId="3417" priority="3419" operator="equal">
      <formula>"MISS"</formula>
    </cfRule>
  </conditionalFormatting>
  <conditionalFormatting sqref="AF443">
    <cfRule type="cellIs" dxfId="3416" priority="3418" operator="equal">
      <formula>"MISS"</formula>
    </cfRule>
  </conditionalFormatting>
  <conditionalFormatting sqref="AF443">
    <cfRule type="cellIs" dxfId="3415" priority="3417" operator="equal">
      <formula>"MISS"</formula>
    </cfRule>
  </conditionalFormatting>
  <conditionalFormatting sqref="AF443">
    <cfRule type="cellIs" dxfId="3414" priority="3416" operator="equal">
      <formula>"MISS"</formula>
    </cfRule>
  </conditionalFormatting>
  <conditionalFormatting sqref="AF443">
    <cfRule type="cellIs" dxfId="3413" priority="3415" operator="equal">
      <formula>"MISS"</formula>
    </cfRule>
  </conditionalFormatting>
  <conditionalFormatting sqref="AF443">
    <cfRule type="cellIs" dxfId="3412" priority="3414" operator="equal">
      <formula>"MISS"</formula>
    </cfRule>
  </conditionalFormatting>
  <conditionalFormatting sqref="AF443">
    <cfRule type="cellIs" dxfId="3411" priority="3413" operator="equal">
      <formula>"MISS"</formula>
    </cfRule>
  </conditionalFormatting>
  <conditionalFormatting sqref="AF443">
    <cfRule type="cellIs" dxfId="3410" priority="3412" operator="equal">
      <formula>"MISS"</formula>
    </cfRule>
  </conditionalFormatting>
  <conditionalFormatting sqref="AF443">
    <cfRule type="cellIs" dxfId="3409" priority="3411" operator="equal">
      <formula>"MISS"</formula>
    </cfRule>
  </conditionalFormatting>
  <conditionalFormatting sqref="AF443">
    <cfRule type="cellIs" dxfId="3408" priority="3410" operator="equal">
      <formula>"MISS"</formula>
    </cfRule>
  </conditionalFormatting>
  <conditionalFormatting sqref="AF443">
    <cfRule type="cellIs" dxfId="3407" priority="3409" operator="equal">
      <formula>"MISS"</formula>
    </cfRule>
  </conditionalFormatting>
  <conditionalFormatting sqref="AF443">
    <cfRule type="cellIs" dxfId="3406" priority="3408" operator="equal">
      <formula>"MISS"</formula>
    </cfRule>
  </conditionalFormatting>
  <conditionalFormatting sqref="AF443">
    <cfRule type="cellIs" dxfId="3405" priority="3407" operator="equal">
      <formula>"MISS"</formula>
    </cfRule>
  </conditionalFormatting>
  <conditionalFormatting sqref="AF443">
    <cfRule type="cellIs" dxfId="3404" priority="3406" operator="equal">
      <formula>"MISS"</formula>
    </cfRule>
  </conditionalFormatting>
  <conditionalFormatting sqref="AF443">
    <cfRule type="cellIs" dxfId="3403" priority="3405" operator="equal">
      <formula>"MISS"</formula>
    </cfRule>
  </conditionalFormatting>
  <conditionalFormatting sqref="AF443">
    <cfRule type="cellIs" dxfId="3402" priority="3404" operator="equal">
      <formula>"MISS"</formula>
    </cfRule>
  </conditionalFormatting>
  <conditionalFormatting sqref="AF443">
    <cfRule type="cellIs" dxfId="3401" priority="3403" operator="equal">
      <formula>"MISS"</formula>
    </cfRule>
  </conditionalFormatting>
  <conditionalFormatting sqref="AF443">
    <cfRule type="cellIs" dxfId="3400" priority="3402" operator="equal">
      <formula>"MISS"</formula>
    </cfRule>
  </conditionalFormatting>
  <conditionalFormatting sqref="AF443">
    <cfRule type="cellIs" dxfId="3399" priority="3401" operator="equal">
      <formula>"MISS"</formula>
    </cfRule>
  </conditionalFormatting>
  <conditionalFormatting sqref="AF443">
    <cfRule type="cellIs" dxfId="3398" priority="3400" operator="equal">
      <formula>"MISS"</formula>
    </cfRule>
  </conditionalFormatting>
  <conditionalFormatting sqref="AF443">
    <cfRule type="cellIs" dxfId="3397" priority="3399" operator="equal">
      <formula>"MISS"</formula>
    </cfRule>
  </conditionalFormatting>
  <conditionalFormatting sqref="AF443">
    <cfRule type="cellIs" dxfId="3396" priority="3398" operator="equal">
      <formula>"MISS"</formula>
    </cfRule>
  </conditionalFormatting>
  <conditionalFormatting sqref="AF443">
    <cfRule type="cellIs" dxfId="3395" priority="3397" operator="equal">
      <formula>"MISS"</formula>
    </cfRule>
  </conditionalFormatting>
  <conditionalFormatting sqref="AF443">
    <cfRule type="cellIs" dxfId="3394" priority="3396" operator="equal">
      <formula>"MISS"</formula>
    </cfRule>
  </conditionalFormatting>
  <conditionalFormatting sqref="AF443">
    <cfRule type="cellIs" dxfId="3393" priority="3395" operator="equal">
      <formula>"MISS"</formula>
    </cfRule>
  </conditionalFormatting>
  <conditionalFormatting sqref="AF443">
    <cfRule type="cellIs" dxfId="3392" priority="3394" operator="equal">
      <formula>"MISS"</formula>
    </cfRule>
  </conditionalFormatting>
  <conditionalFormatting sqref="AF443">
    <cfRule type="cellIs" dxfId="3391" priority="3393" operator="equal">
      <formula>"MISS"</formula>
    </cfRule>
  </conditionalFormatting>
  <conditionalFormatting sqref="AF443">
    <cfRule type="cellIs" dxfId="3390" priority="3392" operator="equal">
      <formula>"MISS"</formula>
    </cfRule>
  </conditionalFormatting>
  <conditionalFormatting sqref="AF443">
    <cfRule type="cellIs" dxfId="3389" priority="3391" operator="equal">
      <formula>"MISS"</formula>
    </cfRule>
  </conditionalFormatting>
  <conditionalFormatting sqref="AF443">
    <cfRule type="cellIs" dxfId="3388" priority="3390" operator="equal">
      <formula>"MISS"</formula>
    </cfRule>
  </conditionalFormatting>
  <conditionalFormatting sqref="AF443">
    <cfRule type="cellIs" dxfId="3387" priority="3389" operator="equal">
      <formula>"MISS"</formula>
    </cfRule>
  </conditionalFormatting>
  <conditionalFormatting sqref="AF443">
    <cfRule type="cellIs" dxfId="3386" priority="3388" operator="equal">
      <formula>"MISS"</formula>
    </cfRule>
  </conditionalFormatting>
  <conditionalFormatting sqref="AF443">
    <cfRule type="cellIs" dxfId="3385" priority="3387" operator="equal">
      <formula>"MISS"</formula>
    </cfRule>
  </conditionalFormatting>
  <conditionalFormatting sqref="AF443">
    <cfRule type="cellIs" dxfId="3384" priority="3386" operator="equal">
      <formula>"MISS"</formula>
    </cfRule>
  </conditionalFormatting>
  <conditionalFormatting sqref="AF443">
    <cfRule type="cellIs" dxfId="3383" priority="3385" operator="equal">
      <formula>"MISS"</formula>
    </cfRule>
  </conditionalFormatting>
  <conditionalFormatting sqref="AF443">
    <cfRule type="cellIs" dxfId="3382" priority="3384" operator="equal">
      <formula>"MISS"</formula>
    </cfRule>
  </conditionalFormatting>
  <conditionalFormatting sqref="AF443">
    <cfRule type="cellIs" dxfId="3381" priority="3383" operator="equal">
      <formula>"MISS"</formula>
    </cfRule>
  </conditionalFormatting>
  <conditionalFormatting sqref="AF443">
    <cfRule type="cellIs" dxfId="3380" priority="3382" operator="equal">
      <formula>"MISS"</formula>
    </cfRule>
  </conditionalFormatting>
  <conditionalFormatting sqref="AF443">
    <cfRule type="cellIs" dxfId="3379" priority="3381" operator="equal">
      <formula>"MISS"</formula>
    </cfRule>
  </conditionalFormatting>
  <conditionalFormatting sqref="AF443">
    <cfRule type="cellIs" dxfId="3378" priority="3380" operator="equal">
      <formula>"MISS"</formula>
    </cfRule>
  </conditionalFormatting>
  <conditionalFormatting sqref="AF443">
    <cfRule type="cellIs" dxfId="3377" priority="3379" operator="equal">
      <formula>"MISS"</formula>
    </cfRule>
  </conditionalFormatting>
  <conditionalFormatting sqref="AF443">
    <cfRule type="cellIs" dxfId="3376" priority="3378" operator="equal">
      <formula>"MISS"</formula>
    </cfRule>
  </conditionalFormatting>
  <conditionalFormatting sqref="AF443">
    <cfRule type="cellIs" dxfId="3375" priority="3377" operator="equal">
      <formula>"MISS"</formula>
    </cfRule>
  </conditionalFormatting>
  <conditionalFormatting sqref="AF443">
    <cfRule type="cellIs" dxfId="3374" priority="3376" operator="equal">
      <formula>"MISS"</formula>
    </cfRule>
  </conditionalFormatting>
  <conditionalFormatting sqref="AF443">
    <cfRule type="cellIs" dxfId="3373" priority="3375" operator="equal">
      <formula>"MISS"</formula>
    </cfRule>
  </conditionalFormatting>
  <conditionalFormatting sqref="AF443">
    <cfRule type="cellIs" dxfId="3372" priority="3374" operator="equal">
      <formula>"MISS"</formula>
    </cfRule>
  </conditionalFormatting>
  <conditionalFormatting sqref="AF443">
    <cfRule type="cellIs" dxfId="3371" priority="3373" operator="equal">
      <formula>"MISS"</formula>
    </cfRule>
  </conditionalFormatting>
  <conditionalFormatting sqref="AF443">
    <cfRule type="cellIs" dxfId="3370" priority="3372" operator="equal">
      <formula>"MISS"</formula>
    </cfRule>
  </conditionalFormatting>
  <conditionalFormatting sqref="AF443">
    <cfRule type="cellIs" dxfId="3369" priority="3371" operator="equal">
      <formula>"MISS"</formula>
    </cfRule>
  </conditionalFormatting>
  <conditionalFormatting sqref="AF443">
    <cfRule type="cellIs" dxfId="3368" priority="3370" operator="equal">
      <formula>"MISS"</formula>
    </cfRule>
  </conditionalFormatting>
  <conditionalFormatting sqref="AF443">
    <cfRule type="cellIs" dxfId="3367" priority="3369" operator="equal">
      <formula>"MISS"</formula>
    </cfRule>
  </conditionalFormatting>
  <conditionalFormatting sqref="AF443">
    <cfRule type="cellIs" dxfId="3366" priority="3368" operator="equal">
      <formula>"MISS"</formula>
    </cfRule>
  </conditionalFormatting>
  <conditionalFormatting sqref="AF443">
    <cfRule type="cellIs" dxfId="3365" priority="3367" operator="equal">
      <formula>"MISS"</formula>
    </cfRule>
  </conditionalFormatting>
  <conditionalFormatting sqref="AF443">
    <cfRule type="cellIs" dxfId="3364" priority="3366" operator="equal">
      <formula>"MISS"</formula>
    </cfRule>
  </conditionalFormatting>
  <conditionalFormatting sqref="AF443">
    <cfRule type="cellIs" dxfId="3363" priority="3365" operator="equal">
      <formula>"MISS"</formula>
    </cfRule>
  </conditionalFormatting>
  <conditionalFormatting sqref="AF443">
    <cfRule type="cellIs" dxfId="3362" priority="3364" operator="equal">
      <formula>"MISS"</formula>
    </cfRule>
  </conditionalFormatting>
  <conditionalFormatting sqref="AF443">
    <cfRule type="cellIs" dxfId="3361" priority="3363" operator="equal">
      <formula>"MISS"</formula>
    </cfRule>
  </conditionalFormatting>
  <conditionalFormatting sqref="AF443">
    <cfRule type="cellIs" dxfId="3360" priority="3362" operator="equal">
      <formula>"MISS"</formula>
    </cfRule>
  </conditionalFormatting>
  <conditionalFormatting sqref="AF443">
    <cfRule type="cellIs" dxfId="3359" priority="3361" operator="equal">
      <formula>"MISS"</formula>
    </cfRule>
  </conditionalFormatting>
  <conditionalFormatting sqref="AF443">
    <cfRule type="cellIs" dxfId="3358" priority="3360" operator="equal">
      <formula>"MISS"</formula>
    </cfRule>
  </conditionalFormatting>
  <conditionalFormatting sqref="AF443">
    <cfRule type="cellIs" dxfId="3357" priority="3359" operator="equal">
      <formula>"MISS"</formula>
    </cfRule>
  </conditionalFormatting>
  <conditionalFormatting sqref="AI12:AI478">
    <cfRule type="cellIs" dxfId="3356" priority="3357" operator="equal">
      <formula>"MISS"</formula>
    </cfRule>
  </conditionalFormatting>
  <conditionalFormatting sqref="AI187:AI203">
    <cfRule type="cellIs" dxfId="3355" priority="3356" operator="equal">
      <formula>"MISS"</formula>
    </cfRule>
  </conditionalFormatting>
  <conditionalFormatting sqref="AI187:AI203">
    <cfRule type="cellIs" dxfId="3354" priority="3355" operator="equal">
      <formula>"MISS"</formula>
    </cfRule>
  </conditionalFormatting>
  <conditionalFormatting sqref="AI35:AI38 AI292:AI299 AI40:AI57">
    <cfRule type="cellIs" dxfId="3353" priority="3354" operator="equal">
      <formula>"MISS"</formula>
    </cfRule>
  </conditionalFormatting>
  <conditionalFormatting sqref="AI35:AI38 AI292:AI299 AI40:AI57">
    <cfRule type="cellIs" dxfId="3352" priority="3353" operator="equal">
      <formula>"MISS"</formula>
    </cfRule>
  </conditionalFormatting>
  <conditionalFormatting sqref="AI187:AI203">
    <cfRule type="cellIs" dxfId="3351" priority="3352" operator="equal">
      <formula>"MISS"</formula>
    </cfRule>
  </conditionalFormatting>
  <conditionalFormatting sqref="AI187:AI203">
    <cfRule type="cellIs" dxfId="3350" priority="3351" operator="equal">
      <formula>"MISS"</formula>
    </cfRule>
  </conditionalFormatting>
  <conditionalFormatting sqref="AI74 AI205:AI208 AI240:AI255 AI310">
    <cfRule type="cellIs" dxfId="3349" priority="3350" operator="equal">
      <formula>"MISS"</formula>
    </cfRule>
  </conditionalFormatting>
  <conditionalFormatting sqref="AI74 AI205:AI208 AI240:AI255 AI310">
    <cfRule type="cellIs" dxfId="3348" priority="3349" operator="equal">
      <formula>"MISS"</formula>
    </cfRule>
  </conditionalFormatting>
  <conditionalFormatting sqref="AI74 AI205:AI208 AI240:AI255 AI310">
    <cfRule type="cellIs" dxfId="3347" priority="3348" operator="equal">
      <formula>"MISS"</formula>
    </cfRule>
  </conditionalFormatting>
  <conditionalFormatting sqref="AI74 AI205:AI208 AI240:AI255 AI310">
    <cfRule type="cellIs" dxfId="3346" priority="3347" operator="equal">
      <formula>"MISS"</formula>
    </cfRule>
  </conditionalFormatting>
  <conditionalFormatting sqref="AI363:AI374 AI144:AI151">
    <cfRule type="cellIs" dxfId="3345" priority="3346" operator="equal">
      <formula>"MISS"</formula>
    </cfRule>
  </conditionalFormatting>
  <conditionalFormatting sqref="AI363:AI374 AI144:AI151">
    <cfRule type="cellIs" dxfId="3344" priority="3345" operator="equal">
      <formula>"MISS"</formula>
    </cfRule>
  </conditionalFormatting>
  <conditionalFormatting sqref="AI363:AI374 AI144:AI151">
    <cfRule type="cellIs" dxfId="3343" priority="3344" operator="equal">
      <formula>"MISS"</formula>
    </cfRule>
  </conditionalFormatting>
  <conditionalFormatting sqref="AI363:AI374 AI144:AI151">
    <cfRule type="cellIs" dxfId="3342" priority="3343" operator="equal">
      <formula>"MISS"</formula>
    </cfRule>
  </conditionalFormatting>
  <conditionalFormatting sqref="AI70">
    <cfRule type="cellIs" dxfId="3341" priority="3245" operator="equal">
      <formula>"MISS"</formula>
    </cfRule>
  </conditionalFormatting>
  <conditionalFormatting sqref="AI13:AI68">
    <cfRule type="cellIs" dxfId="3340" priority="3342" operator="equal">
      <formula>"MISS"</formula>
    </cfRule>
  </conditionalFormatting>
  <conditionalFormatting sqref="AI13:AI68">
    <cfRule type="cellIs" dxfId="3339" priority="3341" operator="equal">
      <formula>"MISS"</formula>
    </cfRule>
  </conditionalFormatting>
  <conditionalFormatting sqref="AI13:AI68">
    <cfRule type="cellIs" dxfId="3338" priority="3340" operator="equal">
      <formula>"MISS"</formula>
    </cfRule>
  </conditionalFormatting>
  <conditionalFormatting sqref="AI13:AI68">
    <cfRule type="cellIs" dxfId="3337" priority="3339" operator="equal">
      <formula>"MISS"</formula>
    </cfRule>
  </conditionalFormatting>
  <conditionalFormatting sqref="AI34:AI35">
    <cfRule type="cellIs" dxfId="3336" priority="3338" operator="equal">
      <formula>"MISS"</formula>
    </cfRule>
  </conditionalFormatting>
  <conditionalFormatting sqref="AI34:AI35">
    <cfRule type="cellIs" dxfId="3335" priority="3337" operator="equal">
      <formula>"MISS"</formula>
    </cfRule>
  </conditionalFormatting>
  <conditionalFormatting sqref="AI34:AI35">
    <cfRule type="cellIs" dxfId="3334" priority="3336" operator="equal">
      <formula>"MISS"</formula>
    </cfRule>
  </conditionalFormatting>
  <conditionalFormatting sqref="AI34:AI35">
    <cfRule type="cellIs" dxfId="3333" priority="3335" operator="equal">
      <formula>"MISS"</formula>
    </cfRule>
  </conditionalFormatting>
  <conditionalFormatting sqref="AI136:AI142 AI301:AI310 AI59:AI74">
    <cfRule type="cellIs" dxfId="3332" priority="3334" operator="equal">
      <formula>"MISS"</formula>
    </cfRule>
  </conditionalFormatting>
  <conditionalFormatting sqref="AI136:AI142 AI301:AI310 AI59:AI74">
    <cfRule type="cellIs" dxfId="3331" priority="3333" operator="equal">
      <formula>"MISS"</formula>
    </cfRule>
  </conditionalFormatting>
  <conditionalFormatting sqref="AI279:AI299">
    <cfRule type="cellIs" dxfId="3330" priority="3332" operator="equal">
      <formula>"MISS"</formula>
    </cfRule>
  </conditionalFormatting>
  <conditionalFormatting sqref="AI279:AI299">
    <cfRule type="cellIs" dxfId="3329" priority="3331" operator="equal">
      <formula>"MISS"</formula>
    </cfRule>
  </conditionalFormatting>
  <conditionalFormatting sqref="AI279:AI299">
    <cfRule type="cellIs" dxfId="3328" priority="3330" operator="equal">
      <formula>"MISS"</formula>
    </cfRule>
  </conditionalFormatting>
  <conditionalFormatting sqref="AI279:AI299">
    <cfRule type="cellIs" dxfId="3327" priority="3329" operator="equal">
      <formula>"MISS"</formula>
    </cfRule>
  </conditionalFormatting>
  <conditionalFormatting sqref="AI339:AI356 AI363:AI374">
    <cfRule type="cellIs" dxfId="3326" priority="3328" operator="equal">
      <formula>"MISS"</formula>
    </cfRule>
  </conditionalFormatting>
  <conditionalFormatting sqref="AI339:AI356 AI363:AI374">
    <cfRule type="cellIs" dxfId="3325" priority="3327" operator="equal">
      <formula>"MISS"</formula>
    </cfRule>
  </conditionalFormatting>
  <conditionalFormatting sqref="AI90:AI91">
    <cfRule type="cellIs" dxfId="3324" priority="3326" operator="equal">
      <formula>"MISS"</formula>
    </cfRule>
  </conditionalFormatting>
  <conditionalFormatting sqref="AI90:AI91">
    <cfRule type="cellIs" dxfId="3323" priority="3325" operator="equal">
      <formula>"MISS"</formula>
    </cfRule>
  </conditionalFormatting>
  <conditionalFormatting sqref="AI90:AI91">
    <cfRule type="cellIs" dxfId="3322" priority="3324" operator="equal">
      <formula>"MISS"</formula>
    </cfRule>
  </conditionalFormatting>
  <conditionalFormatting sqref="AI90:AI91">
    <cfRule type="cellIs" dxfId="3321" priority="3323" operator="equal">
      <formula>"MISS"</formula>
    </cfRule>
  </conditionalFormatting>
  <conditionalFormatting sqref="AI136:AI142">
    <cfRule type="cellIs" dxfId="3320" priority="3322" operator="equal">
      <formula>"MISS"</formula>
    </cfRule>
  </conditionalFormatting>
  <conditionalFormatting sqref="AI136:AI142">
    <cfRule type="cellIs" dxfId="3319" priority="3321" operator="equal">
      <formula>"MISS"</formula>
    </cfRule>
  </conditionalFormatting>
  <conditionalFormatting sqref="AI136:AI142">
    <cfRule type="cellIs" dxfId="3318" priority="3320" operator="equal">
      <formula>"MISS"</formula>
    </cfRule>
  </conditionalFormatting>
  <conditionalFormatting sqref="AI136:AI142">
    <cfRule type="cellIs" dxfId="3317" priority="3319" operator="equal">
      <formula>"MISS"</formula>
    </cfRule>
  </conditionalFormatting>
  <conditionalFormatting sqref="AI153:AI177">
    <cfRule type="cellIs" dxfId="3316" priority="3318" operator="equal">
      <formula>"MISS"</formula>
    </cfRule>
  </conditionalFormatting>
  <conditionalFormatting sqref="AI153:AI177">
    <cfRule type="cellIs" dxfId="3315" priority="3317" operator="equal">
      <formula>"MISS"</formula>
    </cfRule>
  </conditionalFormatting>
  <conditionalFormatting sqref="AI153:AI177">
    <cfRule type="cellIs" dxfId="3314" priority="3316" operator="equal">
      <formula>"MISS"</formula>
    </cfRule>
  </conditionalFormatting>
  <conditionalFormatting sqref="AI153:AI177">
    <cfRule type="cellIs" dxfId="3313" priority="3315" operator="equal">
      <formula>"MISS"</formula>
    </cfRule>
  </conditionalFormatting>
  <conditionalFormatting sqref="AI187:AI203">
    <cfRule type="cellIs" dxfId="3312" priority="3314" operator="equal">
      <formula>"MISS"</formula>
    </cfRule>
  </conditionalFormatting>
  <conditionalFormatting sqref="AI187:AI203">
    <cfRule type="cellIs" dxfId="3311" priority="3313" operator="equal">
      <formula>"MISS"</formula>
    </cfRule>
  </conditionalFormatting>
  <conditionalFormatting sqref="AI187:AI203">
    <cfRule type="cellIs" dxfId="3310" priority="3312" operator="equal">
      <formula>"MISS"</formula>
    </cfRule>
  </conditionalFormatting>
  <conditionalFormatting sqref="AI187:AI203">
    <cfRule type="cellIs" dxfId="3309" priority="3311" operator="equal">
      <formula>"MISS"</formula>
    </cfRule>
  </conditionalFormatting>
  <conditionalFormatting sqref="AI204">
    <cfRule type="cellIs" dxfId="3308" priority="3310" operator="equal">
      <formula>"MISS"</formula>
    </cfRule>
  </conditionalFormatting>
  <conditionalFormatting sqref="AI204">
    <cfRule type="cellIs" dxfId="3307" priority="3309" operator="equal">
      <formula>"MISS"</formula>
    </cfRule>
  </conditionalFormatting>
  <conditionalFormatting sqref="AI204">
    <cfRule type="cellIs" dxfId="3306" priority="3308" operator="equal">
      <formula>"MISS"</formula>
    </cfRule>
  </conditionalFormatting>
  <conditionalFormatting sqref="AI204">
    <cfRule type="cellIs" dxfId="3305" priority="3307" operator="equal">
      <formula>"MISS"</formula>
    </cfRule>
  </conditionalFormatting>
  <conditionalFormatting sqref="AI204">
    <cfRule type="cellIs" dxfId="3304" priority="3306" operator="equal">
      <formula>"MISS"</formula>
    </cfRule>
  </conditionalFormatting>
  <conditionalFormatting sqref="AI204">
    <cfRule type="cellIs" dxfId="3303" priority="3305" operator="equal">
      <formula>"MISS"</formula>
    </cfRule>
  </conditionalFormatting>
  <conditionalFormatting sqref="AI204">
    <cfRule type="cellIs" dxfId="3302" priority="3304" operator="equal">
      <formula>"MISS"</formula>
    </cfRule>
  </conditionalFormatting>
  <conditionalFormatting sqref="AI204">
    <cfRule type="cellIs" dxfId="3301" priority="3303" operator="equal">
      <formula>"MISS"</formula>
    </cfRule>
  </conditionalFormatting>
  <conditionalFormatting sqref="AI204">
    <cfRule type="cellIs" dxfId="3300" priority="3302" operator="equal">
      <formula>"MISS"</formula>
    </cfRule>
  </conditionalFormatting>
  <conditionalFormatting sqref="AI204">
    <cfRule type="cellIs" dxfId="3299" priority="3301" operator="equal">
      <formula>"MISS"</formula>
    </cfRule>
  </conditionalFormatting>
  <conditionalFormatting sqref="AI205:AI208">
    <cfRule type="cellIs" dxfId="3298" priority="3300" operator="equal">
      <formula>"MISS"</formula>
    </cfRule>
  </conditionalFormatting>
  <conditionalFormatting sqref="AI205:AI208">
    <cfRule type="cellIs" dxfId="3297" priority="3299" operator="equal">
      <formula>"MISS"</formula>
    </cfRule>
  </conditionalFormatting>
  <conditionalFormatting sqref="AI205:AI208">
    <cfRule type="cellIs" dxfId="3296" priority="3298" operator="equal">
      <formula>"MISS"</formula>
    </cfRule>
  </conditionalFormatting>
  <conditionalFormatting sqref="AI205:AI208">
    <cfRule type="cellIs" dxfId="3295" priority="3297" operator="equal">
      <formula>"MISS"</formula>
    </cfRule>
  </conditionalFormatting>
  <conditionalFormatting sqref="AI205:AI208">
    <cfRule type="cellIs" dxfId="3294" priority="3296" operator="equal">
      <formula>"MISS"</formula>
    </cfRule>
  </conditionalFormatting>
  <conditionalFormatting sqref="AI205:AI208">
    <cfRule type="cellIs" dxfId="3293" priority="3295" operator="equal">
      <formula>"MISS"</formula>
    </cfRule>
  </conditionalFormatting>
  <conditionalFormatting sqref="AI205:AI208">
    <cfRule type="cellIs" dxfId="3292" priority="3294" operator="equal">
      <formula>"MISS"</formula>
    </cfRule>
  </conditionalFormatting>
  <conditionalFormatting sqref="AI205:AI208">
    <cfRule type="cellIs" dxfId="3291" priority="3293" operator="equal">
      <formula>"MISS"</formula>
    </cfRule>
  </conditionalFormatting>
  <conditionalFormatting sqref="AI205:AI208">
    <cfRule type="cellIs" dxfId="3290" priority="3292" operator="equal">
      <formula>"MISS"</formula>
    </cfRule>
  </conditionalFormatting>
  <conditionalFormatting sqref="AI205:AI208">
    <cfRule type="cellIs" dxfId="3289" priority="3291" operator="equal">
      <formula>"MISS"</formula>
    </cfRule>
  </conditionalFormatting>
  <conditionalFormatting sqref="AI210:AI229">
    <cfRule type="cellIs" dxfId="3288" priority="3290" operator="equal">
      <formula>"MISS"</formula>
    </cfRule>
  </conditionalFormatting>
  <conditionalFormatting sqref="AI210:AI229">
    <cfRule type="cellIs" dxfId="3287" priority="3289" operator="equal">
      <formula>"MISS"</formula>
    </cfRule>
  </conditionalFormatting>
  <conditionalFormatting sqref="AI210:AI229">
    <cfRule type="cellIs" dxfId="3286" priority="3288" operator="equal">
      <formula>"MISS"</formula>
    </cfRule>
  </conditionalFormatting>
  <conditionalFormatting sqref="AI210:AI229">
    <cfRule type="cellIs" dxfId="3285" priority="3287" operator="equal">
      <formula>"MISS"</formula>
    </cfRule>
  </conditionalFormatting>
  <conditionalFormatting sqref="AI257:AI282">
    <cfRule type="cellIs" dxfId="3284" priority="3286" operator="equal">
      <formula>"MISS"</formula>
    </cfRule>
  </conditionalFormatting>
  <conditionalFormatting sqref="AI257:AI282">
    <cfRule type="cellIs" dxfId="3283" priority="3285" operator="equal">
      <formula>"MISS"</formula>
    </cfRule>
  </conditionalFormatting>
  <conditionalFormatting sqref="AI257:AI282">
    <cfRule type="cellIs" dxfId="3282" priority="3284" operator="equal">
      <formula>"MISS"</formula>
    </cfRule>
  </conditionalFormatting>
  <conditionalFormatting sqref="AI257:AI282">
    <cfRule type="cellIs" dxfId="3281" priority="3283" operator="equal">
      <formula>"MISS"</formula>
    </cfRule>
  </conditionalFormatting>
  <conditionalFormatting sqref="AI257:AI282">
    <cfRule type="cellIs" dxfId="3280" priority="3282" operator="equal">
      <formula>"MISS"</formula>
    </cfRule>
  </conditionalFormatting>
  <conditionalFormatting sqref="AI257:AI282">
    <cfRule type="cellIs" dxfId="3279" priority="3281" operator="equal">
      <formula>"MISS"</formula>
    </cfRule>
  </conditionalFormatting>
  <conditionalFormatting sqref="AI257:AI282">
    <cfRule type="cellIs" dxfId="3278" priority="3280" operator="equal">
      <formula>"MISS"</formula>
    </cfRule>
  </conditionalFormatting>
  <conditionalFormatting sqref="AI257:AI282">
    <cfRule type="cellIs" dxfId="3277" priority="3279" operator="equal">
      <formula>"MISS"</formula>
    </cfRule>
  </conditionalFormatting>
  <conditionalFormatting sqref="AI279:AI299">
    <cfRule type="cellIs" dxfId="3276" priority="3278" operator="equal">
      <formula>"MISS"</formula>
    </cfRule>
  </conditionalFormatting>
  <conditionalFormatting sqref="AI279:AI299">
    <cfRule type="cellIs" dxfId="3275" priority="3277" operator="equal">
      <formula>"MISS"</formula>
    </cfRule>
  </conditionalFormatting>
  <conditionalFormatting sqref="AI279:AI299">
    <cfRule type="cellIs" dxfId="3274" priority="3276" operator="equal">
      <formula>"MISS"</formula>
    </cfRule>
  </conditionalFormatting>
  <conditionalFormatting sqref="AI279:AI299">
    <cfRule type="cellIs" dxfId="3273" priority="3275" operator="equal">
      <formula>"MISS"</formula>
    </cfRule>
  </conditionalFormatting>
  <conditionalFormatting sqref="AI279:AI299">
    <cfRule type="cellIs" dxfId="3272" priority="3274" operator="equal">
      <formula>"MISS"</formula>
    </cfRule>
  </conditionalFormatting>
  <conditionalFormatting sqref="AI279:AI299">
    <cfRule type="cellIs" dxfId="3271" priority="3273" operator="equal">
      <formula>"MISS"</formula>
    </cfRule>
  </conditionalFormatting>
  <conditionalFormatting sqref="AI279:AI299">
    <cfRule type="cellIs" dxfId="3270" priority="3272" operator="equal">
      <formula>"MISS"</formula>
    </cfRule>
  </conditionalFormatting>
  <conditionalFormatting sqref="AI279:AI299">
    <cfRule type="cellIs" dxfId="3269" priority="3271" operator="equal">
      <formula>"MISS"</formula>
    </cfRule>
  </conditionalFormatting>
  <conditionalFormatting sqref="AI301:AI309">
    <cfRule type="cellIs" dxfId="3268" priority="3270" operator="equal">
      <formula>"MISS"</formula>
    </cfRule>
  </conditionalFormatting>
  <conditionalFormatting sqref="AI301:AI309">
    <cfRule type="cellIs" dxfId="3267" priority="3269" operator="equal">
      <formula>"MISS"</formula>
    </cfRule>
  </conditionalFormatting>
  <conditionalFormatting sqref="AI301:AI309">
    <cfRule type="cellIs" dxfId="3266" priority="3268" operator="equal">
      <formula>"MISS"</formula>
    </cfRule>
  </conditionalFormatting>
  <conditionalFormatting sqref="AI301:AI309">
    <cfRule type="cellIs" dxfId="3265" priority="3267" operator="equal">
      <formula>"MISS"</formula>
    </cfRule>
  </conditionalFormatting>
  <conditionalFormatting sqref="AI310">
    <cfRule type="cellIs" dxfId="3264" priority="3266" operator="equal">
      <formula>"MISS"</formula>
    </cfRule>
  </conditionalFormatting>
  <conditionalFormatting sqref="AI310">
    <cfRule type="cellIs" dxfId="3263" priority="3265" operator="equal">
      <formula>"MISS"</formula>
    </cfRule>
  </conditionalFormatting>
  <conditionalFormatting sqref="AI310">
    <cfRule type="cellIs" dxfId="3262" priority="3264" operator="equal">
      <formula>"MISS"</formula>
    </cfRule>
  </conditionalFormatting>
  <conditionalFormatting sqref="AI310">
    <cfRule type="cellIs" dxfId="3261" priority="3263" operator="equal">
      <formula>"MISS"</formula>
    </cfRule>
  </conditionalFormatting>
  <conditionalFormatting sqref="AI312:AI356">
    <cfRule type="cellIs" dxfId="3260" priority="3262" operator="equal">
      <formula>"MISS"</formula>
    </cfRule>
  </conditionalFormatting>
  <conditionalFormatting sqref="AI312:AI356">
    <cfRule type="cellIs" dxfId="3259" priority="3261" operator="equal">
      <formula>"MISS"</formula>
    </cfRule>
  </conditionalFormatting>
  <conditionalFormatting sqref="AI312:AI356">
    <cfRule type="cellIs" dxfId="3258" priority="3260" operator="equal">
      <formula>"MISS"</formula>
    </cfRule>
  </conditionalFormatting>
  <conditionalFormatting sqref="AI312:AI356">
    <cfRule type="cellIs" dxfId="3257" priority="3259" operator="equal">
      <formula>"MISS"</formula>
    </cfRule>
  </conditionalFormatting>
  <conditionalFormatting sqref="AI363:AI374">
    <cfRule type="cellIs" dxfId="3256" priority="3258" operator="equal">
      <formula>"MISS"</formula>
    </cfRule>
  </conditionalFormatting>
  <conditionalFormatting sqref="AI363:AI374">
    <cfRule type="cellIs" dxfId="3255" priority="3257" operator="equal">
      <formula>"MISS"</formula>
    </cfRule>
  </conditionalFormatting>
  <conditionalFormatting sqref="AI363:AI374">
    <cfRule type="cellIs" dxfId="3254" priority="3256" operator="equal">
      <formula>"MISS"</formula>
    </cfRule>
  </conditionalFormatting>
  <conditionalFormatting sqref="AI363:AI374">
    <cfRule type="cellIs" dxfId="3253" priority="3255" operator="equal">
      <formula>"MISS"</formula>
    </cfRule>
  </conditionalFormatting>
  <conditionalFormatting sqref="AI433:AI452">
    <cfRule type="cellIs" dxfId="3252" priority="3254" operator="equal">
      <formula>"MISS"</formula>
    </cfRule>
  </conditionalFormatting>
  <conditionalFormatting sqref="AI433:AI452">
    <cfRule type="cellIs" dxfId="3251" priority="3253" operator="equal">
      <formula>"MISS"</formula>
    </cfRule>
  </conditionalFormatting>
  <conditionalFormatting sqref="AI433:AI452">
    <cfRule type="cellIs" dxfId="3250" priority="3252" operator="equal">
      <formula>"MISS"</formula>
    </cfRule>
  </conditionalFormatting>
  <conditionalFormatting sqref="AI433:AI452">
    <cfRule type="cellIs" dxfId="3249" priority="3251" operator="equal">
      <formula>"MISS"</formula>
    </cfRule>
  </conditionalFormatting>
  <conditionalFormatting sqref="AI456:AI463">
    <cfRule type="cellIs" dxfId="3248" priority="3250" operator="equal">
      <formula>"MISS"</formula>
    </cfRule>
  </conditionalFormatting>
  <conditionalFormatting sqref="AI456:AI463">
    <cfRule type="cellIs" dxfId="3247" priority="3249" operator="equal">
      <formula>"MISS"</formula>
    </cfRule>
  </conditionalFormatting>
  <conditionalFormatting sqref="AI70">
    <cfRule type="cellIs" dxfId="3246" priority="3248" operator="equal">
      <formula>"MISS"</formula>
    </cfRule>
  </conditionalFormatting>
  <conditionalFormatting sqref="AI70">
    <cfRule type="cellIs" dxfId="3245" priority="3247" operator="equal">
      <formula>"MISS"</formula>
    </cfRule>
  </conditionalFormatting>
  <conditionalFormatting sqref="AI70">
    <cfRule type="cellIs" dxfId="3244" priority="3246" operator="equal">
      <formula>"MISS"</formula>
    </cfRule>
  </conditionalFormatting>
  <conditionalFormatting sqref="AI72:AI104">
    <cfRule type="cellIs" dxfId="3243" priority="3244" operator="equal">
      <formula>"MISS"</formula>
    </cfRule>
  </conditionalFormatting>
  <conditionalFormatting sqref="AI72:AI104">
    <cfRule type="cellIs" dxfId="3242" priority="3243" operator="equal">
      <formula>"MISS"</formula>
    </cfRule>
  </conditionalFormatting>
  <conditionalFormatting sqref="AI72:AI104">
    <cfRule type="cellIs" dxfId="3241" priority="3242" operator="equal">
      <formula>"MISS"</formula>
    </cfRule>
  </conditionalFormatting>
  <conditionalFormatting sqref="AI72:AI104">
    <cfRule type="cellIs" dxfId="3240" priority="3241" operator="equal">
      <formula>"MISS"</formula>
    </cfRule>
  </conditionalFormatting>
  <conditionalFormatting sqref="AI9:AI11">
    <cfRule type="cellIs" dxfId="3239" priority="3178" operator="equal">
      <formula>"MISS"</formula>
    </cfRule>
  </conditionalFormatting>
  <conditionalFormatting sqref="AI109:AI154">
    <cfRule type="cellIs" dxfId="3238" priority="3240" operator="equal">
      <formula>"MISS"</formula>
    </cfRule>
  </conditionalFormatting>
  <conditionalFormatting sqref="AI109:AI154">
    <cfRule type="cellIs" dxfId="3237" priority="3239" operator="equal">
      <formula>"MISS"</formula>
    </cfRule>
  </conditionalFormatting>
  <conditionalFormatting sqref="AI109:AI154">
    <cfRule type="cellIs" dxfId="3236" priority="3238" operator="equal">
      <formula>"MISS"</formula>
    </cfRule>
  </conditionalFormatting>
  <conditionalFormatting sqref="AI109:AI154">
    <cfRule type="cellIs" dxfId="3235" priority="3237" operator="equal">
      <formula>"MISS"</formula>
    </cfRule>
  </conditionalFormatting>
  <conditionalFormatting sqref="AI109:AI154">
    <cfRule type="cellIs" dxfId="3234" priority="3236" operator="equal">
      <formula>"MISS"</formula>
    </cfRule>
  </conditionalFormatting>
  <conditionalFormatting sqref="AI109:AI154">
    <cfRule type="cellIs" dxfId="3233" priority="3235" operator="equal">
      <formula>"MISS"</formula>
    </cfRule>
  </conditionalFormatting>
  <conditionalFormatting sqref="AI164:AI174">
    <cfRule type="cellIs" dxfId="3232" priority="3234" operator="equal">
      <formula>"MISS"</formula>
    </cfRule>
  </conditionalFormatting>
  <conditionalFormatting sqref="AI164:AI174">
    <cfRule type="cellIs" dxfId="3231" priority="3233" operator="equal">
      <formula>"MISS"</formula>
    </cfRule>
  </conditionalFormatting>
  <conditionalFormatting sqref="AI164:AI174">
    <cfRule type="cellIs" dxfId="3230" priority="3232" operator="equal">
      <formula>"MISS"</formula>
    </cfRule>
  </conditionalFormatting>
  <conditionalFormatting sqref="AI164:AI174">
    <cfRule type="cellIs" dxfId="3229" priority="3231" operator="equal">
      <formula>"MISS"</formula>
    </cfRule>
  </conditionalFormatting>
  <conditionalFormatting sqref="AI164:AI174">
    <cfRule type="cellIs" dxfId="3228" priority="3230" operator="equal">
      <formula>"MISS"</formula>
    </cfRule>
  </conditionalFormatting>
  <conditionalFormatting sqref="AI164:AI174">
    <cfRule type="cellIs" dxfId="3227" priority="3229" operator="equal">
      <formula>"MISS"</formula>
    </cfRule>
  </conditionalFormatting>
  <conditionalFormatting sqref="AI194:AI227">
    <cfRule type="cellIs" dxfId="3226" priority="3228" operator="equal">
      <formula>"MISS"</formula>
    </cfRule>
  </conditionalFormatting>
  <conditionalFormatting sqref="AI194:AI227">
    <cfRule type="cellIs" dxfId="3225" priority="3227" operator="equal">
      <formula>"MISS"</formula>
    </cfRule>
  </conditionalFormatting>
  <conditionalFormatting sqref="AI194:AI227">
    <cfRule type="cellIs" dxfId="3224" priority="3226" operator="equal">
      <formula>"MISS"</formula>
    </cfRule>
  </conditionalFormatting>
  <conditionalFormatting sqref="AI194:AI227">
    <cfRule type="cellIs" dxfId="3223" priority="3225" operator="equal">
      <formula>"MISS"</formula>
    </cfRule>
  </conditionalFormatting>
  <conditionalFormatting sqref="AI194:AI227">
    <cfRule type="cellIs" dxfId="3222" priority="3224" operator="equal">
      <formula>"MISS"</formula>
    </cfRule>
  </conditionalFormatting>
  <conditionalFormatting sqref="AI194:AI227">
    <cfRule type="cellIs" dxfId="3221" priority="3223" operator="equal">
      <formula>"MISS"</formula>
    </cfRule>
  </conditionalFormatting>
  <conditionalFormatting sqref="AI194:AI227">
    <cfRule type="cellIs" dxfId="3220" priority="3222" operator="equal">
      <formula>"MISS"</formula>
    </cfRule>
  </conditionalFormatting>
  <conditionalFormatting sqref="AI194:AI227">
    <cfRule type="cellIs" dxfId="3219" priority="3221" operator="equal">
      <formula>"MISS"</formula>
    </cfRule>
  </conditionalFormatting>
  <conditionalFormatting sqref="AI194:AI227">
    <cfRule type="cellIs" dxfId="3218" priority="3220" operator="equal">
      <formula>"MISS"</formula>
    </cfRule>
  </conditionalFormatting>
  <conditionalFormatting sqref="AI194:AI227">
    <cfRule type="cellIs" dxfId="3217" priority="3219" operator="equal">
      <formula>"MISS"</formula>
    </cfRule>
  </conditionalFormatting>
  <conditionalFormatting sqref="AI239:AI354">
    <cfRule type="cellIs" dxfId="3216" priority="3218" operator="equal">
      <formula>"MISS"</formula>
    </cfRule>
  </conditionalFormatting>
  <conditionalFormatting sqref="AI239:AI354">
    <cfRule type="cellIs" dxfId="3215" priority="3217" operator="equal">
      <formula>"MISS"</formula>
    </cfRule>
  </conditionalFormatting>
  <conditionalFormatting sqref="AI239:AI354">
    <cfRule type="cellIs" dxfId="3214" priority="3216" operator="equal">
      <formula>"MISS"</formula>
    </cfRule>
  </conditionalFormatting>
  <conditionalFormatting sqref="AI239:AI354">
    <cfRule type="cellIs" dxfId="3213" priority="3215" operator="equal">
      <formula>"MISS"</formula>
    </cfRule>
  </conditionalFormatting>
  <conditionalFormatting sqref="AI239:AI354">
    <cfRule type="cellIs" dxfId="3212" priority="3214" operator="equal">
      <formula>"MISS"</formula>
    </cfRule>
  </conditionalFormatting>
  <conditionalFormatting sqref="AI239:AI354">
    <cfRule type="cellIs" dxfId="3211" priority="3213" operator="equal">
      <formula>"MISS"</formula>
    </cfRule>
  </conditionalFormatting>
  <conditionalFormatting sqref="AI239:AI354">
    <cfRule type="cellIs" dxfId="3210" priority="3212" operator="equal">
      <formula>"MISS"</formula>
    </cfRule>
  </conditionalFormatting>
  <conditionalFormatting sqref="AI239:AI354">
    <cfRule type="cellIs" dxfId="3209" priority="3211" operator="equal">
      <formula>"MISS"</formula>
    </cfRule>
  </conditionalFormatting>
  <conditionalFormatting sqref="AI239:AI354">
    <cfRule type="cellIs" dxfId="3208" priority="3210" operator="equal">
      <formula>"MISS"</formula>
    </cfRule>
  </conditionalFormatting>
  <conditionalFormatting sqref="AI239:AI354">
    <cfRule type="cellIs" dxfId="3207" priority="3209" operator="equal">
      <formula>"MISS"</formula>
    </cfRule>
  </conditionalFormatting>
  <conditionalFormatting sqref="AI365:AI387">
    <cfRule type="cellIs" dxfId="3206" priority="3208" operator="equal">
      <formula>"MISS"</formula>
    </cfRule>
  </conditionalFormatting>
  <conditionalFormatting sqref="AI365:AI387">
    <cfRule type="cellIs" dxfId="3205" priority="3207" operator="equal">
      <formula>"MISS"</formula>
    </cfRule>
  </conditionalFormatting>
  <conditionalFormatting sqref="AI365:AI387">
    <cfRule type="cellIs" dxfId="3204" priority="3206" operator="equal">
      <formula>"MISS"</formula>
    </cfRule>
  </conditionalFormatting>
  <conditionalFormatting sqref="AI365:AI387">
    <cfRule type="cellIs" dxfId="3203" priority="3205" operator="equal">
      <formula>"MISS"</formula>
    </cfRule>
  </conditionalFormatting>
  <conditionalFormatting sqref="AI365:AI387">
    <cfRule type="cellIs" dxfId="3202" priority="3204" operator="equal">
      <formula>"MISS"</formula>
    </cfRule>
  </conditionalFormatting>
  <conditionalFormatting sqref="AI365:AI387">
    <cfRule type="cellIs" dxfId="3201" priority="3203" operator="equal">
      <formula>"MISS"</formula>
    </cfRule>
  </conditionalFormatting>
  <conditionalFormatting sqref="AI365:AI387">
    <cfRule type="cellIs" dxfId="3200" priority="3202" operator="equal">
      <formula>"MISS"</formula>
    </cfRule>
  </conditionalFormatting>
  <conditionalFormatting sqref="AI365:AI387">
    <cfRule type="cellIs" dxfId="3199" priority="3201" operator="equal">
      <formula>"MISS"</formula>
    </cfRule>
  </conditionalFormatting>
  <conditionalFormatting sqref="AI365:AI387">
    <cfRule type="cellIs" dxfId="3198" priority="3200" operator="equal">
      <formula>"MISS"</formula>
    </cfRule>
  </conditionalFormatting>
  <conditionalFormatting sqref="AI365:AI387">
    <cfRule type="cellIs" dxfId="3197" priority="3199" operator="equal">
      <formula>"MISS"</formula>
    </cfRule>
  </conditionalFormatting>
  <conditionalFormatting sqref="AI397:AI449">
    <cfRule type="cellIs" dxfId="3196" priority="3198" operator="equal">
      <formula>"MISS"</formula>
    </cfRule>
  </conditionalFormatting>
  <conditionalFormatting sqref="AI397:AI449">
    <cfRule type="cellIs" dxfId="3195" priority="3197" operator="equal">
      <formula>"MISS"</formula>
    </cfRule>
  </conditionalFormatting>
  <conditionalFormatting sqref="AI397:AI449">
    <cfRule type="cellIs" dxfId="3194" priority="3196" operator="equal">
      <formula>"MISS"</formula>
    </cfRule>
  </conditionalFormatting>
  <conditionalFormatting sqref="AI397:AI449">
    <cfRule type="cellIs" dxfId="3193" priority="3195" operator="equal">
      <formula>"MISS"</formula>
    </cfRule>
  </conditionalFormatting>
  <conditionalFormatting sqref="AI397:AI449">
    <cfRule type="cellIs" dxfId="3192" priority="3194" operator="equal">
      <formula>"MISS"</formula>
    </cfRule>
  </conditionalFormatting>
  <conditionalFormatting sqref="AI397:AI449">
    <cfRule type="cellIs" dxfId="3191" priority="3193" operator="equal">
      <formula>"MISS"</formula>
    </cfRule>
  </conditionalFormatting>
  <conditionalFormatting sqref="AI397:AI449">
    <cfRule type="cellIs" dxfId="3190" priority="3192" operator="equal">
      <formula>"MISS"</formula>
    </cfRule>
  </conditionalFormatting>
  <conditionalFormatting sqref="AI397:AI449">
    <cfRule type="cellIs" dxfId="3189" priority="3191" operator="equal">
      <formula>"MISS"</formula>
    </cfRule>
  </conditionalFormatting>
  <conditionalFormatting sqref="AI397:AI449">
    <cfRule type="cellIs" dxfId="3188" priority="3190" operator="equal">
      <formula>"MISS"</formula>
    </cfRule>
  </conditionalFormatting>
  <conditionalFormatting sqref="AI397:AI449">
    <cfRule type="cellIs" dxfId="3187" priority="3189" operator="equal">
      <formula>"MISS"</formula>
    </cfRule>
  </conditionalFormatting>
  <conditionalFormatting sqref="AI457:AI463">
    <cfRule type="cellIs" dxfId="3186" priority="3188" operator="equal">
      <formula>"MISS"</formula>
    </cfRule>
  </conditionalFormatting>
  <conditionalFormatting sqref="AI457:AI463">
    <cfRule type="cellIs" dxfId="3185" priority="3187" operator="equal">
      <formula>"MISS"</formula>
    </cfRule>
  </conditionalFormatting>
  <conditionalFormatting sqref="AI457:AI463">
    <cfRule type="cellIs" dxfId="3184" priority="3186" operator="equal">
      <formula>"MISS"</formula>
    </cfRule>
  </conditionalFormatting>
  <conditionalFormatting sqref="AI457:AI463">
    <cfRule type="cellIs" dxfId="3183" priority="3185" operator="equal">
      <formula>"MISS"</formula>
    </cfRule>
  </conditionalFormatting>
  <conditionalFormatting sqref="AI457:AI463">
    <cfRule type="cellIs" dxfId="3182" priority="3184" operator="equal">
      <formula>"MISS"</formula>
    </cfRule>
  </conditionalFormatting>
  <conditionalFormatting sqref="AI457:AI463">
    <cfRule type="cellIs" dxfId="3181" priority="3183" operator="equal">
      <formula>"MISS"</formula>
    </cfRule>
  </conditionalFormatting>
  <conditionalFormatting sqref="AI457:AI463">
    <cfRule type="cellIs" dxfId="3180" priority="3182" operator="equal">
      <formula>"MISS"</formula>
    </cfRule>
  </conditionalFormatting>
  <conditionalFormatting sqref="AI457:AI463">
    <cfRule type="cellIs" dxfId="3179" priority="3181" operator="equal">
      <formula>"MISS"</formula>
    </cfRule>
  </conditionalFormatting>
  <conditionalFormatting sqref="AI457:AI463">
    <cfRule type="cellIs" dxfId="3178" priority="3180" operator="equal">
      <formula>"MISS"</formula>
    </cfRule>
  </conditionalFormatting>
  <conditionalFormatting sqref="AI457:AI463">
    <cfRule type="cellIs" dxfId="3177" priority="3179" operator="equal">
      <formula>"MISS"</formula>
    </cfRule>
  </conditionalFormatting>
  <conditionalFormatting sqref="AL12:AL478">
    <cfRule type="cellIs" dxfId="3176" priority="3177" operator="equal">
      <formula>"MISS"</formula>
    </cfRule>
  </conditionalFormatting>
  <conditionalFormatting sqref="AL187:AL203">
    <cfRule type="cellIs" dxfId="3175" priority="3176" operator="equal">
      <formula>"MISS"</formula>
    </cfRule>
  </conditionalFormatting>
  <conditionalFormatting sqref="AL187:AL203">
    <cfRule type="cellIs" dxfId="3174" priority="3175" operator="equal">
      <formula>"MISS"</formula>
    </cfRule>
  </conditionalFormatting>
  <conditionalFormatting sqref="AL35:AL38 AL292:AL299 AL40:AL57">
    <cfRule type="cellIs" dxfId="3173" priority="3174" operator="equal">
      <formula>"MISS"</formula>
    </cfRule>
  </conditionalFormatting>
  <conditionalFormatting sqref="AL35:AL38 AL292:AL299 AL40:AL57">
    <cfRule type="cellIs" dxfId="3172" priority="3173" operator="equal">
      <formula>"MISS"</formula>
    </cfRule>
  </conditionalFormatting>
  <conditionalFormatting sqref="AL187:AL203">
    <cfRule type="cellIs" dxfId="3171" priority="3172" operator="equal">
      <formula>"MISS"</formula>
    </cfRule>
  </conditionalFormatting>
  <conditionalFormatting sqref="AL187:AL203">
    <cfRule type="cellIs" dxfId="3170" priority="3171" operator="equal">
      <formula>"MISS"</formula>
    </cfRule>
  </conditionalFormatting>
  <conditionalFormatting sqref="AL74 AL205:AL208 AL240:AL255 AL310">
    <cfRule type="cellIs" dxfId="3169" priority="3170" operator="equal">
      <formula>"MISS"</formula>
    </cfRule>
  </conditionalFormatting>
  <conditionalFormatting sqref="AL74 AL205:AL208 AL240:AL255 AL310">
    <cfRule type="cellIs" dxfId="3168" priority="3169" operator="equal">
      <formula>"MISS"</formula>
    </cfRule>
  </conditionalFormatting>
  <conditionalFormatting sqref="AL74 AL205:AL208 AL240:AL255 AL310">
    <cfRule type="cellIs" dxfId="3167" priority="3168" operator="equal">
      <formula>"MISS"</formula>
    </cfRule>
  </conditionalFormatting>
  <conditionalFormatting sqref="AL74 AL205:AL208 AL240:AL255 AL310">
    <cfRule type="cellIs" dxfId="3166" priority="3167" operator="equal">
      <formula>"MISS"</formula>
    </cfRule>
  </conditionalFormatting>
  <conditionalFormatting sqref="AL363:AL374 AL144:AL151">
    <cfRule type="cellIs" dxfId="3165" priority="3166" operator="equal">
      <formula>"MISS"</formula>
    </cfRule>
  </conditionalFormatting>
  <conditionalFormatting sqref="AL363:AL374 AL144:AL151">
    <cfRule type="cellIs" dxfId="3164" priority="3165" operator="equal">
      <formula>"MISS"</formula>
    </cfRule>
  </conditionalFormatting>
  <conditionalFormatting sqref="AL363:AL374 AL144:AL151">
    <cfRule type="cellIs" dxfId="3163" priority="3164" operator="equal">
      <formula>"MISS"</formula>
    </cfRule>
  </conditionalFormatting>
  <conditionalFormatting sqref="AL363:AL374 AL144:AL151">
    <cfRule type="cellIs" dxfId="3162" priority="3163" operator="equal">
      <formula>"MISS"</formula>
    </cfRule>
  </conditionalFormatting>
  <conditionalFormatting sqref="AL70">
    <cfRule type="cellIs" dxfId="3161" priority="3009" operator="equal">
      <formula>"MISS"</formula>
    </cfRule>
  </conditionalFormatting>
  <conditionalFormatting sqref="AL34">
    <cfRule type="cellIs" dxfId="3160" priority="3162" operator="equal">
      <formula>"MISS"</formula>
    </cfRule>
  </conditionalFormatting>
  <conditionalFormatting sqref="AL34">
    <cfRule type="cellIs" dxfId="3159" priority="3161" operator="equal">
      <formula>"MISS"</formula>
    </cfRule>
  </conditionalFormatting>
  <conditionalFormatting sqref="AL34">
    <cfRule type="cellIs" dxfId="3158" priority="3160" operator="equal">
      <formula>"MISS"</formula>
    </cfRule>
  </conditionalFormatting>
  <conditionalFormatting sqref="AL39">
    <cfRule type="cellIs" dxfId="3157" priority="3159" operator="equal">
      <formula>"MISS"</formula>
    </cfRule>
  </conditionalFormatting>
  <conditionalFormatting sqref="AL39">
    <cfRule type="cellIs" dxfId="3156" priority="3158" operator="equal">
      <formula>"MISS"</formula>
    </cfRule>
  </conditionalFormatting>
  <conditionalFormatting sqref="AL39">
    <cfRule type="cellIs" dxfId="3155" priority="3157" operator="equal">
      <formula>"MISS"</formula>
    </cfRule>
  </conditionalFormatting>
  <conditionalFormatting sqref="AL58">
    <cfRule type="cellIs" dxfId="3154" priority="3156" operator="equal">
      <formula>"MISS"</formula>
    </cfRule>
  </conditionalFormatting>
  <conditionalFormatting sqref="AL58">
    <cfRule type="cellIs" dxfId="3153" priority="3155" operator="equal">
      <formula>"MISS"</formula>
    </cfRule>
  </conditionalFormatting>
  <conditionalFormatting sqref="AL58">
    <cfRule type="cellIs" dxfId="3152" priority="3154" operator="equal">
      <formula>"MISS"</formula>
    </cfRule>
  </conditionalFormatting>
  <conditionalFormatting sqref="AL75">
    <cfRule type="cellIs" dxfId="3151" priority="3153" operator="equal">
      <formula>"MISS"</formula>
    </cfRule>
  </conditionalFormatting>
  <conditionalFormatting sqref="AL75">
    <cfRule type="cellIs" dxfId="3150" priority="3152" operator="equal">
      <formula>"MISS"</formula>
    </cfRule>
  </conditionalFormatting>
  <conditionalFormatting sqref="AL75">
    <cfRule type="cellIs" dxfId="3149" priority="3151" operator="equal">
      <formula>"MISS"</formula>
    </cfRule>
  </conditionalFormatting>
  <conditionalFormatting sqref="AL89">
    <cfRule type="cellIs" dxfId="3148" priority="3150" operator="equal">
      <formula>"MISS"</formula>
    </cfRule>
  </conditionalFormatting>
  <conditionalFormatting sqref="AL89">
    <cfRule type="cellIs" dxfId="3147" priority="3149" operator="equal">
      <formula>"MISS"</formula>
    </cfRule>
  </conditionalFormatting>
  <conditionalFormatting sqref="AL89">
    <cfRule type="cellIs" dxfId="3146" priority="3148" operator="equal">
      <formula>"MISS"</formula>
    </cfRule>
  </conditionalFormatting>
  <conditionalFormatting sqref="AL92">
    <cfRule type="cellIs" dxfId="3145" priority="3147" operator="equal">
      <formula>"MISS"</formula>
    </cfRule>
  </conditionalFormatting>
  <conditionalFormatting sqref="AL92">
    <cfRule type="cellIs" dxfId="3144" priority="3146" operator="equal">
      <formula>"MISS"</formula>
    </cfRule>
  </conditionalFormatting>
  <conditionalFormatting sqref="AL92">
    <cfRule type="cellIs" dxfId="3143" priority="3145" operator="equal">
      <formula>"MISS"</formula>
    </cfRule>
  </conditionalFormatting>
  <conditionalFormatting sqref="AL135">
    <cfRule type="cellIs" dxfId="3142" priority="3144" operator="equal">
      <formula>"MISS"</formula>
    </cfRule>
  </conditionalFormatting>
  <conditionalFormatting sqref="AL135">
    <cfRule type="cellIs" dxfId="3141" priority="3143" operator="equal">
      <formula>"MISS"</formula>
    </cfRule>
  </conditionalFormatting>
  <conditionalFormatting sqref="AL135">
    <cfRule type="cellIs" dxfId="3140" priority="3142" operator="equal">
      <formula>"MISS"</formula>
    </cfRule>
  </conditionalFormatting>
  <conditionalFormatting sqref="AL143">
    <cfRule type="cellIs" dxfId="3139" priority="3141" operator="equal">
      <formula>"MISS"</formula>
    </cfRule>
  </conditionalFormatting>
  <conditionalFormatting sqref="AL143">
    <cfRule type="cellIs" dxfId="3138" priority="3140" operator="equal">
      <formula>"MISS"</formula>
    </cfRule>
  </conditionalFormatting>
  <conditionalFormatting sqref="AL143">
    <cfRule type="cellIs" dxfId="3137" priority="3139" operator="equal">
      <formula>"MISS"</formula>
    </cfRule>
  </conditionalFormatting>
  <conditionalFormatting sqref="AL152">
    <cfRule type="cellIs" dxfId="3136" priority="3138" operator="equal">
      <formula>"MISS"</formula>
    </cfRule>
  </conditionalFormatting>
  <conditionalFormatting sqref="AL152">
    <cfRule type="cellIs" dxfId="3135" priority="3137" operator="equal">
      <formula>"MISS"</formula>
    </cfRule>
  </conditionalFormatting>
  <conditionalFormatting sqref="AL152">
    <cfRule type="cellIs" dxfId="3134" priority="3136" operator="equal">
      <formula>"MISS"</formula>
    </cfRule>
  </conditionalFormatting>
  <conditionalFormatting sqref="AL209">
    <cfRule type="cellIs" dxfId="3133" priority="3135" operator="equal">
      <formula>"MISS"</formula>
    </cfRule>
  </conditionalFormatting>
  <conditionalFormatting sqref="AL209">
    <cfRule type="cellIs" dxfId="3132" priority="3134" operator="equal">
      <formula>"MISS"</formula>
    </cfRule>
  </conditionalFormatting>
  <conditionalFormatting sqref="AL209">
    <cfRule type="cellIs" dxfId="3131" priority="3133" operator="equal">
      <formula>"MISS"</formula>
    </cfRule>
  </conditionalFormatting>
  <conditionalFormatting sqref="AL239">
    <cfRule type="cellIs" dxfId="3130" priority="3132" operator="equal">
      <formula>"MISS"</formula>
    </cfRule>
  </conditionalFormatting>
  <conditionalFormatting sqref="AL239">
    <cfRule type="cellIs" dxfId="3129" priority="3131" operator="equal">
      <formula>"MISS"</formula>
    </cfRule>
  </conditionalFormatting>
  <conditionalFormatting sqref="AL239">
    <cfRule type="cellIs" dxfId="3128" priority="3130" operator="equal">
      <formula>"MISS"</formula>
    </cfRule>
  </conditionalFormatting>
  <conditionalFormatting sqref="AL256">
    <cfRule type="cellIs" dxfId="3127" priority="3129" operator="equal">
      <formula>"MISS"</formula>
    </cfRule>
  </conditionalFormatting>
  <conditionalFormatting sqref="AL256">
    <cfRule type="cellIs" dxfId="3126" priority="3128" operator="equal">
      <formula>"MISS"</formula>
    </cfRule>
  </conditionalFormatting>
  <conditionalFormatting sqref="AL256">
    <cfRule type="cellIs" dxfId="3125" priority="3127" operator="equal">
      <formula>"MISS"</formula>
    </cfRule>
  </conditionalFormatting>
  <conditionalFormatting sqref="AL300">
    <cfRule type="cellIs" dxfId="3124" priority="3126" operator="equal">
      <formula>"MISS"</formula>
    </cfRule>
  </conditionalFormatting>
  <conditionalFormatting sqref="AL300">
    <cfRule type="cellIs" dxfId="3123" priority="3125" operator="equal">
      <formula>"MISS"</formula>
    </cfRule>
  </conditionalFormatting>
  <conditionalFormatting sqref="AL300">
    <cfRule type="cellIs" dxfId="3122" priority="3124" operator="equal">
      <formula>"MISS"</formula>
    </cfRule>
  </conditionalFormatting>
  <conditionalFormatting sqref="AL311">
    <cfRule type="cellIs" dxfId="3121" priority="3123" operator="equal">
      <formula>"MISS"</formula>
    </cfRule>
  </conditionalFormatting>
  <conditionalFormatting sqref="AL311">
    <cfRule type="cellIs" dxfId="3120" priority="3122" operator="equal">
      <formula>"MISS"</formula>
    </cfRule>
  </conditionalFormatting>
  <conditionalFormatting sqref="AL311">
    <cfRule type="cellIs" dxfId="3119" priority="3121" operator="equal">
      <formula>"MISS"</formula>
    </cfRule>
  </conditionalFormatting>
  <conditionalFormatting sqref="AL375:AL376">
    <cfRule type="cellIs" dxfId="3118" priority="3120" operator="equal">
      <formula>"MISS"</formula>
    </cfRule>
  </conditionalFormatting>
  <conditionalFormatting sqref="AL375:AL376">
    <cfRule type="cellIs" dxfId="3117" priority="3119" operator="equal">
      <formula>"MISS"</formula>
    </cfRule>
  </conditionalFormatting>
  <conditionalFormatting sqref="AL375:AL376">
    <cfRule type="cellIs" dxfId="3116" priority="3118" operator="equal">
      <formula>"MISS"</formula>
    </cfRule>
  </conditionalFormatting>
  <conditionalFormatting sqref="AL398">
    <cfRule type="cellIs" dxfId="3115" priority="3117" operator="equal">
      <formula>"MISS"</formula>
    </cfRule>
  </conditionalFormatting>
  <conditionalFormatting sqref="AL398">
    <cfRule type="cellIs" dxfId="3114" priority="3116" operator="equal">
      <formula>"MISS"</formula>
    </cfRule>
  </conditionalFormatting>
  <conditionalFormatting sqref="AL398">
    <cfRule type="cellIs" dxfId="3113" priority="3115" operator="equal">
      <formula>"MISS"</formula>
    </cfRule>
  </conditionalFormatting>
  <conditionalFormatting sqref="AL420">
    <cfRule type="cellIs" dxfId="3112" priority="3114" operator="equal">
      <formula>"MISS"</formula>
    </cfRule>
  </conditionalFormatting>
  <conditionalFormatting sqref="AL420">
    <cfRule type="cellIs" dxfId="3111" priority="3113" operator="equal">
      <formula>"MISS"</formula>
    </cfRule>
  </conditionalFormatting>
  <conditionalFormatting sqref="AL420">
    <cfRule type="cellIs" dxfId="3110" priority="3112" operator="equal">
      <formula>"MISS"</formula>
    </cfRule>
  </conditionalFormatting>
  <conditionalFormatting sqref="AL432">
    <cfRule type="cellIs" dxfId="3109" priority="3111" operator="equal">
      <formula>"MISS"</formula>
    </cfRule>
  </conditionalFormatting>
  <conditionalFormatting sqref="AL432">
    <cfRule type="cellIs" dxfId="3108" priority="3110" operator="equal">
      <formula>"MISS"</formula>
    </cfRule>
  </conditionalFormatting>
  <conditionalFormatting sqref="AL432">
    <cfRule type="cellIs" dxfId="3107" priority="3109" operator="equal">
      <formula>"MISS"</formula>
    </cfRule>
  </conditionalFormatting>
  <conditionalFormatting sqref="AL13:AL68">
    <cfRule type="cellIs" dxfId="3106" priority="3108" operator="equal">
      <formula>"MISS"</formula>
    </cfRule>
  </conditionalFormatting>
  <conditionalFormatting sqref="AL13:AL68">
    <cfRule type="cellIs" dxfId="3105" priority="3107" operator="equal">
      <formula>"MISS"</formula>
    </cfRule>
  </conditionalFormatting>
  <conditionalFormatting sqref="AL13:AL68">
    <cfRule type="cellIs" dxfId="3104" priority="3106" operator="equal">
      <formula>"MISS"</formula>
    </cfRule>
  </conditionalFormatting>
  <conditionalFormatting sqref="AL13:AL68">
    <cfRule type="cellIs" dxfId="3103" priority="3105" operator="equal">
      <formula>"MISS"</formula>
    </cfRule>
  </conditionalFormatting>
  <conditionalFormatting sqref="AL136:AL142 AL301:AL310 AL59:AL74">
    <cfRule type="cellIs" dxfId="3102" priority="3104" operator="equal">
      <formula>"MISS"</formula>
    </cfRule>
  </conditionalFormatting>
  <conditionalFormatting sqref="AL136:AL142 AL301:AL310 AL59:AL74">
    <cfRule type="cellIs" dxfId="3101" priority="3103" operator="equal">
      <formula>"MISS"</formula>
    </cfRule>
  </conditionalFormatting>
  <conditionalFormatting sqref="AL279:AL299">
    <cfRule type="cellIs" dxfId="3100" priority="3102" operator="equal">
      <formula>"MISS"</formula>
    </cfRule>
  </conditionalFormatting>
  <conditionalFormatting sqref="AL279:AL299">
    <cfRule type="cellIs" dxfId="3099" priority="3101" operator="equal">
      <formula>"MISS"</formula>
    </cfRule>
  </conditionalFormatting>
  <conditionalFormatting sqref="AL279:AL299">
    <cfRule type="cellIs" dxfId="3098" priority="3100" operator="equal">
      <formula>"MISS"</formula>
    </cfRule>
  </conditionalFormatting>
  <conditionalFormatting sqref="AL279:AL299">
    <cfRule type="cellIs" dxfId="3097" priority="3099" operator="equal">
      <formula>"MISS"</formula>
    </cfRule>
  </conditionalFormatting>
  <conditionalFormatting sqref="AL339:AL356 AL363:AL374">
    <cfRule type="cellIs" dxfId="3096" priority="3098" operator="equal">
      <formula>"MISS"</formula>
    </cfRule>
  </conditionalFormatting>
  <conditionalFormatting sqref="AL339:AL356 AL363:AL374">
    <cfRule type="cellIs" dxfId="3095" priority="3097" operator="equal">
      <formula>"MISS"</formula>
    </cfRule>
  </conditionalFormatting>
  <conditionalFormatting sqref="AL90:AL91">
    <cfRule type="cellIs" dxfId="3094" priority="3096" operator="equal">
      <formula>"MISS"</formula>
    </cfRule>
  </conditionalFormatting>
  <conditionalFormatting sqref="AL90:AL91">
    <cfRule type="cellIs" dxfId="3093" priority="3095" operator="equal">
      <formula>"MISS"</formula>
    </cfRule>
  </conditionalFormatting>
  <conditionalFormatting sqref="AL90:AL91">
    <cfRule type="cellIs" dxfId="3092" priority="3094" operator="equal">
      <formula>"MISS"</formula>
    </cfRule>
  </conditionalFormatting>
  <conditionalFormatting sqref="AL90:AL91">
    <cfRule type="cellIs" dxfId="3091" priority="3093" operator="equal">
      <formula>"MISS"</formula>
    </cfRule>
  </conditionalFormatting>
  <conditionalFormatting sqref="AL136:AL142">
    <cfRule type="cellIs" dxfId="3090" priority="3092" operator="equal">
      <formula>"MISS"</formula>
    </cfRule>
  </conditionalFormatting>
  <conditionalFormatting sqref="AL136:AL142">
    <cfRule type="cellIs" dxfId="3089" priority="3091" operator="equal">
      <formula>"MISS"</formula>
    </cfRule>
  </conditionalFormatting>
  <conditionalFormatting sqref="AL136:AL142">
    <cfRule type="cellIs" dxfId="3088" priority="3090" operator="equal">
      <formula>"MISS"</formula>
    </cfRule>
  </conditionalFormatting>
  <conditionalFormatting sqref="AL136:AL142">
    <cfRule type="cellIs" dxfId="3087" priority="3089" operator="equal">
      <formula>"MISS"</formula>
    </cfRule>
  </conditionalFormatting>
  <conditionalFormatting sqref="AL153:AL177">
    <cfRule type="cellIs" dxfId="3086" priority="3088" operator="equal">
      <formula>"MISS"</formula>
    </cfRule>
  </conditionalFormatting>
  <conditionalFormatting sqref="AL153:AL177">
    <cfRule type="cellIs" dxfId="3085" priority="3087" operator="equal">
      <formula>"MISS"</formula>
    </cfRule>
  </conditionalFormatting>
  <conditionalFormatting sqref="AL153:AL177">
    <cfRule type="cellIs" dxfId="3084" priority="3086" operator="equal">
      <formula>"MISS"</formula>
    </cfRule>
  </conditionalFormatting>
  <conditionalFormatting sqref="AL153:AL177">
    <cfRule type="cellIs" dxfId="3083" priority="3085" operator="equal">
      <formula>"MISS"</formula>
    </cfRule>
  </conditionalFormatting>
  <conditionalFormatting sqref="AL187:AL203">
    <cfRule type="cellIs" dxfId="3082" priority="3084" operator="equal">
      <formula>"MISS"</formula>
    </cfRule>
  </conditionalFormatting>
  <conditionalFormatting sqref="AL187:AL203">
    <cfRule type="cellIs" dxfId="3081" priority="3083" operator="equal">
      <formula>"MISS"</formula>
    </cfRule>
  </conditionalFormatting>
  <conditionalFormatting sqref="AL187:AL203">
    <cfRule type="cellIs" dxfId="3080" priority="3082" operator="equal">
      <formula>"MISS"</formula>
    </cfRule>
  </conditionalFormatting>
  <conditionalFormatting sqref="AL187:AL203">
    <cfRule type="cellIs" dxfId="3079" priority="3081" operator="equal">
      <formula>"MISS"</formula>
    </cfRule>
  </conditionalFormatting>
  <conditionalFormatting sqref="AL204">
    <cfRule type="cellIs" dxfId="3078" priority="3080" operator="equal">
      <formula>"MISS"</formula>
    </cfRule>
  </conditionalFormatting>
  <conditionalFormatting sqref="AL204">
    <cfRule type="cellIs" dxfId="3077" priority="3079" operator="equal">
      <formula>"MISS"</formula>
    </cfRule>
  </conditionalFormatting>
  <conditionalFormatting sqref="AL204">
    <cfRule type="cellIs" dxfId="3076" priority="3078" operator="equal">
      <formula>"MISS"</formula>
    </cfRule>
  </conditionalFormatting>
  <conditionalFormatting sqref="AL204">
    <cfRule type="cellIs" dxfId="3075" priority="3077" operator="equal">
      <formula>"MISS"</formula>
    </cfRule>
  </conditionalFormatting>
  <conditionalFormatting sqref="AL204">
    <cfRule type="cellIs" dxfId="3074" priority="3076" operator="equal">
      <formula>"MISS"</formula>
    </cfRule>
  </conditionalFormatting>
  <conditionalFormatting sqref="AL204">
    <cfRule type="cellIs" dxfId="3073" priority="3075" operator="equal">
      <formula>"MISS"</formula>
    </cfRule>
  </conditionalFormatting>
  <conditionalFormatting sqref="AL204">
    <cfRule type="cellIs" dxfId="3072" priority="3074" operator="equal">
      <formula>"MISS"</formula>
    </cfRule>
  </conditionalFormatting>
  <conditionalFormatting sqref="AL204">
    <cfRule type="cellIs" dxfId="3071" priority="3073" operator="equal">
      <formula>"MISS"</formula>
    </cfRule>
  </conditionalFormatting>
  <conditionalFormatting sqref="AL204">
    <cfRule type="cellIs" dxfId="3070" priority="3072" operator="equal">
      <formula>"MISS"</formula>
    </cfRule>
  </conditionalFormatting>
  <conditionalFormatting sqref="AL204">
    <cfRule type="cellIs" dxfId="3069" priority="3071" operator="equal">
      <formula>"MISS"</formula>
    </cfRule>
  </conditionalFormatting>
  <conditionalFormatting sqref="AL205:AL208">
    <cfRule type="cellIs" dxfId="3068" priority="3070" operator="equal">
      <formula>"MISS"</formula>
    </cfRule>
  </conditionalFormatting>
  <conditionalFormatting sqref="AL205:AL208">
    <cfRule type="cellIs" dxfId="3067" priority="3069" operator="equal">
      <formula>"MISS"</formula>
    </cfRule>
  </conditionalFormatting>
  <conditionalFormatting sqref="AL205:AL208">
    <cfRule type="cellIs" dxfId="3066" priority="3068" operator="equal">
      <formula>"MISS"</formula>
    </cfRule>
  </conditionalFormatting>
  <conditionalFormatting sqref="AL205:AL208">
    <cfRule type="cellIs" dxfId="3065" priority="3067" operator="equal">
      <formula>"MISS"</formula>
    </cfRule>
  </conditionalFormatting>
  <conditionalFormatting sqref="AL205:AL208">
    <cfRule type="cellIs" dxfId="3064" priority="3066" operator="equal">
      <formula>"MISS"</formula>
    </cfRule>
  </conditionalFormatting>
  <conditionalFormatting sqref="AL205:AL208">
    <cfRule type="cellIs" dxfId="3063" priority="3065" operator="equal">
      <formula>"MISS"</formula>
    </cfRule>
  </conditionalFormatting>
  <conditionalFormatting sqref="AL205:AL208">
    <cfRule type="cellIs" dxfId="3062" priority="3064" operator="equal">
      <formula>"MISS"</formula>
    </cfRule>
  </conditionalFormatting>
  <conditionalFormatting sqref="AL205:AL208">
    <cfRule type="cellIs" dxfId="3061" priority="3063" operator="equal">
      <formula>"MISS"</formula>
    </cfRule>
  </conditionalFormatting>
  <conditionalFormatting sqref="AL205:AL208">
    <cfRule type="cellIs" dxfId="3060" priority="3062" operator="equal">
      <formula>"MISS"</formula>
    </cfRule>
  </conditionalFormatting>
  <conditionalFormatting sqref="AL205:AL208">
    <cfRule type="cellIs" dxfId="3059" priority="3061" operator="equal">
      <formula>"MISS"</formula>
    </cfRule>
  </conditionalFormatting>
  <conditionalFormatting sqref="AL210:AL229">
    <cfRule type="cellIs" dxfId="3058" priority="3060" operator="equal">
      <formula>"MISS"</formula>
    </cfRule>
  </conditionalFormatting>
  <conditionalFormatting sqref="AL210:AL229">
    <cfRule type="cellIs" dxfId="3057" priority="3059" operator="equal">
      <formula>"MISS"</formula>
    </cfRule>
  </conditionalFormatting>
  <conditionalFormatting sqref="AL210:AL229">
    <cfRule type="cellIs" dxfId="3056" priority="3058" operator="equal">
      <formula>"MISS"</formula>
    </cfRule>
  </conditionalFormatting>
  <conditionalFormatting sqref="AL210:AL229">
    <cfRule type="cellIs" dxfId="3055" priority="3057" operator="equal">
      <formula>"MISS"</formula>
    </cfRule>
  </conditionalFormatting>
  <conditionalFormatting sqref="AL257:AL282">
    <cfRule type="cellIs" dxfId="3054" priority="3056" operator="equal">
      <formula>"MISS"</formula>
    </cfRule>
  </conditionalFormatting>
  <conditionalFormatting sqref="AL257:AL282">
    <cfRule type="cellIs" dxfId="3053" priority="3055" operator="equal">
      <formula>"MISS"</formula>
    </cfRule>
  </conditionalFormatting>
  <conditionalFormatting sqref="AL257:AL282">
    <cfRule type="cellIs" dxfId="3052" priority="3054" operator="equal">
      <formula>"MISS"</formula>
    </cfRule>
  </conditionalFormatting>
  <conditionalFormatting sqref="AL257:AL282">
    <cfRule type="cellIs" dxfId="3051" priority="3053" operator="equal">
      <formula>"MISS"</formula>
    </cfRule>
  </conditionalFormatting>
  <conditionalFormatting sqref="AL257:AL282">
    <cfRule type="cellIs" dxfId="3050" priority="3052" operator="equal">
      <formula>"MISS"</formula>
    </cfRule>
  </conditionalFormatting>
  <conditionalFormatting sqref="AL257:AL282">
    <cfRule type="cellIs" dxfId="3049" priority="3051" operator="equal">
      <formula>"MISS"</formula>
    </cfRule>
  </conditionalFormatting>
  <conditionalFormatting sqref="AL257:AL282">
    <cfRule type="cellIs" dxfId="3048" priority="3050" operator="equal">
      <formula>"MISS"</formula>
    </cfRule>
  </conditionalFormatting>
  <conditionalFormatting sqref="AL257:AL282">
    <cfRule type="cellIs" dxfId="3047" priority="3049" operator="equal">
      <formula>"MISS"</formula>
    </cfRule>
  </conditionalFormatting>
  <conditionalFormatting sqref="AL279:AL299">
    <cfRule type="cellIs" dxfId="3046" priority="3048" operator="equal">
      <formula>"MISS"</formula>
    </cfRule>
  </conditionalFormatting>
  <conditionalFormatting sqref="AL279:AL299">
    <cfRule type="cellIs" dxfId="3045" priority="3047" operator="equal">
      <formula>"MISS"</formula>
    </cfRule>
  </conditionalFormatting>
  <conditionalFormatting sqref="AL279:AL299">
    <cfRule type="cellIs" dxfId="3044" priority="3046" operator="equal">
      <formula>"MISS"</formula>
    </cfRule>
  </conditionalFormatting>
  <conditionalFormatting sqref="AL279:AL299">
    <cfRule type="cellIs" dxfId="3043" priority="3045" operator="equal">
      <formula>"MISS"</formula>
    </cfRule>
  </conditionalFormatting>
  <conditionalFormatting sqref="AL279:AL299">
    <cfRule type="cellIs" dxfId="3042" priority="3044" operator="equal">
      <formula>"MISS"</formula>
    </cfRule>
  </conditionalFormatting>
  <conditionalFormatting sqref="AL279:AL299">
    <cfRule type="cellIs" dxfId="3041" priority="3043" operator="equal">
      <formula>"MISS"</formula>
    </cfRule>
  </conditionalFormatting>
  <conditionalFormatting sqref="AL279:AL299">
    <cfRule type="cellIs" dxfId="3040" priority="3042" operator="equal">
      <formula>"MISS"</formula>
    </cfRule>
  </conditionalFormatting>
  <conditionalFormatting sqref="AL279:AL299">
    <cfRule type="cellIs" dxfId="3039" priority="3041" operator="equal">
      <formula>"MISS"</formula>
    </cfRule>
  </conditionalFormatting>
  <conditionalFormatting sqref="AL301:AL309">
    <cfRule type="cellIs" dxfId="3038" priority="3040" operator="equal">
      <formula>"MISS"</formula>
    </cfRule>
  </conditionalFormatting>
  <conditionalFormatting sqref="AL301:AL309">
    <cfRule type="cellIs" dxfId="3037" priority="3039" operator="equal">
      <formula>"MISS"</formula>
    </cfRule>
  </conditionalFormatting>
  <conditionalFormatting sqref="AL301:AL309">
    <cfRule type="cellIs" dxfId="3036" priority="3038" operator="equal">
      <formula>"MISS"</formula>
    </cfRule>
  </conditionalFormatting>
  <conditionalFormatting sqref="AL301:AL309">
    <cfRule type="cellIs" dxfId="3035" priority="3037" operator="equal">
      <formula>"MISS"</formula>
    </cfRule>
  </conditionalFormatting>
  <conditionalFormatting sqref="AL310">
    <cfRule type="cellIs" dxfId="3034" priority="3036" operator="equal">
      <formula>"MISS"</formula>
    </cfRule>
  </conditionalFormatting>
  <conditionalFormatting sqref="AL310">
    <cfRule type="cellIs" dxfId="3033" priority="3035" operator="equal">
      <formula>"MISS"</formula>
    </cfRule>
  </conditionalFormatting>
  <conditionalFormatting sqref="AL310">
    <cfRule type="cellIs" dxfId="3032" priority="3034" operator="equal">
      <formula>"MISS"</formula>
    </cfRule>
  </conditionalFormatting>
  <conditionalFormatting sqref="AL310">
    <cfRule type="cellIs" dxfId="3031" priority="3033" operator="equal">
      <formula>"MISS"</formula>
    </cfRule>
  </conditionalFormatting>
  <conditionalFormatting sqref="AL312:AL356">
    <cfRule type="cellIs" dxfId="3030" priority="3032" operator="equal">
      <formula>"MISS"</formula>
    </cfRule>
  </conditionalFormatting>
  <conditionalFormatting sqref="AL312:AL356">
    <cfRule type="cellIs" dxfId="3029" priority="3031" operator="equal">
      <formula>"MISS"</formula>
    </cfRule>
  </conditionalFormatting>
  <conditionalFormatting sqref="AL312:AL356">
    <cfRule type="cellIs" dxfId="3028" priority="3030" operator="equal">
      <formula>"MISS"</formula>
    </cfRule>
  </conditionalFormatting>
  <conditionalFormatting sqref="AL312:AL356">
    <cfRule type="cellIs" dxfId="3027" priority="3029" operator="equal">
      <formula>"MISS"</formula>
    </cfRule>
  </conditionalFormatting>
  <conditionalFormatting sqref="AL363:AL374">
    <cfRule type="cellIs" dxfId="3026" priority="3028" operator="equal">
      <formula>"MISS"</formula>
    </cfRule>
  </conditionalFormatting>
  <conditionalFormatting sqref="AL363:AL374">
    <cfRule type="cellIs" dxfId="3025" priority="3027" operator="equal">
      <formula>"MISS"</formula>
    </cfRule>
  </conditionalFormatting>
  <conditionalFormatting sqref="AL363:AL374">
    <cfRule type="cellIs" dxfId="3024" priority="3026" operator="equal">
      <formula>"MISS"</formula>
    </cfRule>
  </conditionalFormatting>
  <conditionalFormatting sqref="AL363:AL374">
    <cfRule type="cellIs" dxfId="3023" priority="3025" operator="equal">
      <formula>"MISS"</formula>
    </cfRule>
  </conditionalFormatting>
  <conditionalFormatting sqref="AL377:AL397">
    <cfRule type="cellIs" dxfId="3022" priority="3024" operator="equal">
      <formula>"MISS"</formula>
    </cfRule>
  </conditionalFormatting>
  <conditionalFormatting sqref="AL377:AL397">
    <cfRule type="cellIs" dxfId="3021" priority="3023" operator="equal">
      <formula>"MISS"</formula>
    </cfRule>
  </conditionalFormatting>
  <conditionalFormatting sqref="AL399:AL419">
    <cfRule type="cellIs" dxfId="3020" priority="3022" operator="equal">
      <formula>"MISS"</formula>
    </cfRule>
  </conditionalFormatting>
  <conditionalFormatting sqref="AL399:AL419">
    <cfRule type="cellIs" dxfId="3019" priority="3021" operator="equal">
      <formula>"MISS"</formula>
    </cfRule>
  </conditionalFormatting>
  <conditionalFormatting sqref="AL421:AL431">
    <cfRule type="cellIs" dxfId="3018" priority="3020" operator="equal">
      <formula>"MISS"</formula>
    </cfRule>
  </conditionalFormatting>
  <conditionalFormatting sqref="AL421:AL431">
    <cfRule type="cellIs" dxfId="3017" priority="3019" operator="equal">
      <formula>"MISS"</formula>
    </cfRule>
  </conditionalFormatting>
  <conditionalFormatting sqref="AL433:AL452">
    <cfRule type="cellIs" dxfId="3016" priority="3018" operator="equal">
      <formula>"MISS"</formula>
    </cfRule>
  </conditionalFormatting>
  <conditionalFormatting sqref="AL433:AL452">
    <cfRule type="cellIs" dxfId="3015" priority="3017" operator="equal">
      <formula>"MISS"</formula>
    </cfRule>
  </conditionalFormatting>
  <conditionalFormatting sqref="AL433:AL452">
    <cfRule type="cellIs" dxfId="3014" priority="3016" operator="equal">
      <formula>"MISS"</formula>
    </cfRule>
  </conditionalFormatting>
  <conditionalFormatting sqref="AL433:AL452">
    <cfRule type="cellIs" dxfId="3013" priority="3015" operator="equal">
      <formula>"MISS"</formula>
    </cfRule>
  </conditionalFormatting>
  <conditionalFormatting sqref="AL456:AL463">
    <cfRule type="cellIs" dxfId="3012" priority="3014" operator="equal">
      <formula>"MISS"</formula>
    </cfRule>
  </conditionalFormatting>
  <conditionalFormatting sqref="AL456:AL463">
    <cfRule type="cellIs" dxfId="3011" priority="3013" operator="equal">
      <formula>"MISS"</formula>
    </cfRule>
  </conditionalFormatting>
  <conditionalFormatting sqref="AL70">
    <cfRule type="cellIs" dxfId="3010" priority="3012" operator="equal">
      <formula>"MISS"</formula>
    </cfRule>
  </conditionalFormatting>
  <conditionalFormatting sqref="AL70">
    <cfRule type="cellIs" dxfId="3009" priority="3011" operator="equal">
      <formula>"MISS"</formula>
    </cfRule>
  </conditionalFormatting>
  <conditionalFormatting sqref="AL70">
    <cfRule type="cellIs" dxfId="3008" priority="3010" operator="equal">
      <formula>"MISS"</formula>
    </cfRule>
  </conditionalFormatting>
  <conditionalFormatting sqref="AL72:AL104">
    <cfRule type="cellIs" dxfId="3007" priority="3008" operator="equal">
      <formula>"MISS"</formula>
    </cfRule>
  </conditionalFormatting>
  <conditionalFormatting sqref="AL72:AL104">
    <cfRule type="cellIs" dxfId="3006" priority="3007" operator="equal">
      <formula>"MISS"</formula>
    </cfRule>
  </conditionalFormatting>
  <conditionalFormatting sqref="AL72:AL104">
    <cfRule type="cellIs" dxfId="3005" priority="3006" operator="equal">
      <formula>"MISS"</formula>
    </cfRule>
  </conditionalFormatting>
  <conditionalFormatting sqref="AL72:AL104">
    <cfRule type="cellIs" dxfId="3004" priority="3005" operator="equal">
      <formula>"MISS"</formula>
    </cfRule>
  </conditionalFormatting>
  <conditionalFormatting sqref="AL9:AL11">
    <cfRule type="cellIs" dxfId="3003" priority="2515" operator="equal">
      <formula>"MISS"</formula>
    </cfRule>
  </conditionalFormatting>
  <conditionalFormatting sqref="AL109:AL154">
    <cfRule type="cellIs" dxfId="3002" priority="3004" operator="equal">
      <formula>"MISS"</formula>
    </cfRule>
  </conditionalFormatting>
  <conditionalFormatting sqref="AL109:AL154">
    <cfRule type="cellIs" dxfId="3001" priority="3003" operator="equal">
      <formula>"MISS"</formula>
    </cfRule>
  </conditionalFormatting>
  <conditionalFormatting sqref="AL109:AL154">
    <cfRule type="cellIs" dxfId="3000" priority="3002" operator="equal">
      <formula>"MISS"</formula>
    </cfRule>
  </conditionalFormatting>
  <conditionalFormatting sqref="AL109:AL154">
    <cfRule type="cellIs" dxfId="2999" priority="3001" operator="equal">
      <formula>"MISS"</formula>
    </cfRule>
  </conditionalFormatting>
  <conditionalFormatting sqref="AL109:AL154">
    <cfRule type="cellIs" dxfId="2998" priority="3000" operator="equal">
      <formula>"MISS"</formula>
    </cfRule>
  </conditionalFormatting>
  <conditionalFormatting sqref="AL109:AL154">
    <cfRule type="cellIs" dxfId="2997" priority="2999" operator="equal">
      <formula>"MISS"</formula>
    </cfRule>
  </conditionalFormatting>
  <conditionalFormatting sqref="AL164:AL174">
    <cfRule type="cellIs" dxfId="2996" priority="2998" operator="equal">
      <formula>"MISS"</formula>
    </cfRule>
  </conditionalFormatting>
  <conditionalFormatting sqref="AL164:AL174">
    <cfRule type="cellIs" dxfId="2995" priority="2997" operator="equal">
      <formula>"MISS"</formula>
    </cfRule>
  </conditionalFormatting>
  <conditionalFormatting sqref="AL164:AL174">
    <cfRule type="cellIs" dxfId="2994" priority="2996" operator="equal">
      <formula>"MISS"</formula>
    </cfRule>
  </conditionalFormatting>
  <conditionalFormatting sqref="AL164:AL174">
    <cfRule type="cellIs" dxfId="2993" priority="2995" operator="equal">
      <formula>"MISS"</formula>
    </cfRule>
  </conditionalFormatting>
  <conditionalFormatting sqref="AL164:AL174">
    <cfRule type="cellIs" dxfId="2992" priority="2994" operator="equal">
      <formula>"MISS"</formula>
    </cfRule>
  </conditionalFormatting>
  <conditionalFormatting sqref="AL164:AL174">
    <cfRule type="cellIs" dxfId="2991" priority="2993" operator="equal">
      <formula>"MISS"</formula>
    </cfRule>
  </conditionalFormatting>
  <conditionalFormatting sqref="AL194:AL227">
    <cfRule type="cellIs" dxfId="2990" priority="2992" operator="equal">
      <formula>"MISS"</formula>
    </cfRule>
  </conditionalFormatting>
  <conditionalFormatting sqref="AL194:AL227">
    <cfRule type="cellIs" dxfId="2989" priority="2991" operator="equal">
      <formula>"MISS"</formula>
    </cfRule>
  </conditionalFormatting>
  <conditionalFormatting sqref="AL194:AL227">
    <cfRule type="cellIs" dxfId="2988" priority="2990" operator="equal">
      <formula>"MISS"</formula>
    </cfRule>
  </conditionalFormatting>
  <conditionalFormatting sqref="AL194:AL227">
    <cfRule type="cellIs" dxfId="2987" priority="2989" operator="equal">
      <formula>"MISS"</formula>
    </cfRule>
  </conditionalFormatting>
  <conditionalFormatting sqref="AL194:AL227">
    <cfRule type="cellIs" dxfId="2986" priority="2988" operator="equal">
      <formula>"MISS"</formula>
    </cfRule>
  </conditionalFormatting>
  <conditionalFormatting sqref="AL194:AL227">
    <cfRule type="cellIs" dxfId="2985" priority="2987" operator="equal">
      <formula>"MISS"</formula>
    </cfRule>
  </conditionalFormatting>
  <conditionalFormatting sqref="AL194:AL227">
    <cfRule type="cellIs" dxfId="2984" priority="2986" operator="equal">
      <formula>"MISS"</formula>
    </cfRule>
  </conditionalFormatting>
  <conditionalFormatting sqref="AL194:AL227">
    <cfRule type="cellIs" dxfId="2983" priority="2985" operator="equal">
      <formula>"MISS"</formula>
    </cfRule>
  </conditionalFormatting>
  <conditionalFormatting sqref="AL194:AL227">
    <cfRule type="cellIs" dxfId="2982" priority="2984" operator="equal">
      <formula>"MISS"</formula>
    </cfRule>
  </conditionalFormatting>
  <conditionalFormatting sqref="AL194:AL227">
    <cfRule type="cellIs" dxfId="2981" priority="2983" operator="equal">
      <formula>"MISS"</formula>
    </cfRule>
  </conditionalFormatting>
  <conditionalFormatting sqref="AL239:AL354">
    <cfRule type="cellIs" dxfId="2980" priority="2982" operator="equal">
      <formula>"MISS"</formula>
    </cfRule>
  </conditionalFormatting>
  <conditionalFormatting sqref="AL239:AL354">
    <cfRule type="cellIs" dxfId="2979" priority="2981" operator="equal">
      <formula>"MISS"</formula>
    </cfRule>
  </conditionalFormatting>
  <conditionalFormatting sqref="AL239:AL354">
    <cfRule type="cellIs" dxfId="2978" priority="2980" operator="equal">
      <formula>"MISS"</formula>
    </cfRule>
  </conditionalFormatting>
  <conditionalFormatting sqref="AL239:AL354">
    <cfRule type="cellIs" dxfId="2977" priority="2979" operator="equal">
      <formula>"MISS"</formula>
    </cfRule>
  </conditionalFormatting>
  <conditionalFormatting sqref="AL239:AL354">
    <cfRule type="cellIs" dxfId="2976" priority="2978" operator="equal">
      <formula>"MISS"</formula>
    </cfRule>
  </conditionalFormatting>
  <conditionalFormatting sqref="AL239:AL354">
    <cfRule type="cellIs" dxfId="2975" priority="2977" operator="equal">
      <formula>"MISS"</formula>
    </cfRule>
  </conditionalFormatting>
  <conditionalFormatting sqref="AL239:AL354">
    <cfRule type="cellIs" dxfId="2974" priority="2976" operator="equal">
      <formula>"MISS"</formula>
    </cfRule>
  </conditionalFormatting>
  <conditionalFormatting sqref="AL239:AL354">
    <cfRule type="cellIs" dxfId="2973" priority="2975" operator="equal">
      <formula>"MISS"</formula>
    </cfRule>
  </conditionalFormatting>
  <conditionalFormatting sqref="AL239:AL354">
    <cfRule type="cellIs" dxfId="2972" priority="2974" operator="equal">
      <formula>"MISS"</formula>
    </cfRule>
  </conditionalFormatting>
  <conditionalFormatting sqref="AL239:AL354">
    <cfRule type="cellIs" dxfId="2971" priority="2973" operator="equal">
      <formula>"MISS"</formula>
    </cfRule>
  </conditionalFormatting>
  <conditionalFormatting sqref="AL365:AL387">
    <cfRule type="cellIs" dxfId="2970" priority="2972" operator="equal">
      <formula>"MISS"</formula>
    </cfRule>
  </conditionalFormatting>
  <conditionalFormatting sqref="AL365:AL387">
    <cfRule type="cellIs" dxfId="2969" priority="2971" operator="equal">
      <formula>"MISS"</formula>
    </cfRule>
  </conditionalFormatting>
  <conditionalFormatting sqref="AL365:AL387">
    <cfRule type="cellIs" dxfId="2968" priority="2970" operator="equal">
      <formula>"MISS"</formula>
    </cfRule>
  </conditionalFormatting>
  <conditionalFormatting sqref="AL365:AL387">
    <cfRule type="cellIs" dxfId="2967" priority="2969" operator="equal">
      <formula>"MISS"</formula>
    </cfRule>
  </conditionalFormatting>
  <conditionalFormatting sqref="AL365:AL387">
    <cfRule type="cellIs" dxfId="2966" priority="2968" operator="equal">
      <formula>"MISS"</formula>
    </cfRule>
  </conditionalFormatting>
  <conditionalFormatting sqref="AL365:AL387">
    <cfRule type="cellIs" dxfId="2965" priority="2967" operator="equal">
      <formula>"MISS"</formula>
    </cfRule>
  </conditionalFormatting>
  <conditionalFormatting sqref="AL365:AL387">
    <cfRule type="cellIs" dxfId="2964" priority="2966" operator="equal">
      <formula>"MISS"</formula>
    </cfRule>
  </conditionalFormatting>
  <conditionalFormatting sqref="AL365:AL387">
    <cfRule type="cellIs" dxfId="2963" priority="2965" operator="equal">
      <formula>"MISS"</formula>
    </cfRule>
  </conditionalFormatting>
  <conditionalFormatting sqref="AL365:AL387">
    <cfRule type="cellIs" dxfId="2962" priority="2964" operator="equal">
      <formula>"MISS"</formula>
    </cfRule>
  </conditionalFormatting>
  <conditionalFormatting sqref="AL365:AL387">
    <cfRule type="cellIs" dxfId="2961" priority="2963" operator="equal">
      <formula>"MISS"</formula>
    </cfRule>
  </conditionalFormatting>
  <conditionalFormatting sqref="AL397:AL449">
    <cfRule type="cellIs" dxfId="2960" priority="2962" operator="equal">
      <formula>"MISS"</formula>
    </cfRule>
  </conditionalFormatting>
  <conditionalFormatting sqref="AL397:AL449">
    <cfRule type="cellIs" dxfId="2959" priority="2961" operator="equal">
      <formula>"MISS"</formula>
    </cfRule>
  </conditionalFormatting>
  <conditionalFormatting sqref="AL397:AL449">
    <cfRule type="cellIs" dxfId="2958" priority="2960" operator="equal">
      <formula>"MISS"</formula>
    </cfRule>
  </conditionalFormatting>
  <conditionalFormatting sqref="AL397:AL449">
    <cfRule type="cellIs" dxfId="2957" priority="2959" operator="equal">
      <formula>"MISS"</formula>
    </cfRule>
  </conditionalFormatting>
  <conditionalFormatting sqref="AL397:AL449">
    <cfRule type="cellIs" dxfId="2956" priority="2958" operator="equal">
      <formula>"MISS"</formula>
    </cfRule>
  </conditionalFormatting>
  <conditionalFormatting sqref="AL397:AL449">
    <cfRule type="cellIs" dxfId="2955" priority="2957" operator="equal">
      <formula>"MISS"</formula>
    </cfRule>
  </conditionalFormatting>
  <conditionalFormatting sqref="AL397:AL449">
    <cfRule type="cellIs" dxfId="2954" priority="2956" operator="equal">
      <formula>"MISS"</formula>
    </cfRule>
  </conditionalFormatting>
  <conditionalFormatting sqref="AL397:AL449">
    <cfRule type="cellIs" dxfId="2953" priority="2955" operator="equal">
      <formula>"MISS"</formula>
    </cfRule>
  </conditionalFormatting>
  <conditionalFormatting sqref="AL397:AL449">
    <cfRule type="cellIs" dxfId="2952" priority="2954" operator="equal">
      <formula>"MISS"</formula>
    </cfRule>
  </conditionalFormatting>
  <conditionalFormatting sqref="AL397:AL449">
    <cfRule type="cellIs" dxfId="2951" priority="2953" operator="equal">
      <formula>"MISS"</formula>
    </cfRule>
  </conditionalFormatting>
  <conditionalFormatting sqref="AL457:AL463">
    <cfRule type="cellIs" dxfId="2950" priority="2952" operator="equal">
      <formula>"MISS"</formula>
    </cfRule>
  </conditionalFormatting>
  <conditionalFormatting sqref="AL457:AL463">
    <cfRule type="cellIs" dxfId="2949" priority="2951" operator="equal">
      <formula>"MISS"</formula>
    </cfRule>
  </conditionalFormatting>
  <conditionalFormatting sqref="AL457:AL463">
    <cfRule type="cellIs" dxfId="2948" priority="2950" operator="equal">
      <formula>"MISS"</formula>
    </cfRule>
  </conditionalFormatting>
  <conditionalFormatting sqref="AL457:AL463">
    <cfRule type="cellIs" dxfId="2947" priority="2949" operator="equal">
      <formula>"MISS"</formula>
    </cfRule>
  </conditionalFormatting>
  <conditionalFormatting sqref="AL457:AL463">
    <cfRule type="cellIs" dxfId="2946" priority="2948" operator="equal">
      <formula>"MISS"</formula>
    </cfRule>
  </conditionalFormatting>
  <conditionalFormatting sqref="AL457:AL463">
    <cfRule type="cellIs" dxfId="2945" priority="2947" operator="equal">
      <formula>"MISS"</formula>
    </cfRule>
  </conditionalFormatting>
  <conditionalFormatting sqref="AL457:AL463">
    <cfRule type="cellIs" dxfId="2944" priority="2946" operator="equal">
      <formula>"MISS"</formula>
    </cfRule>
  </conditionalFormatting>
  <conditionalFormatting sqref="AL457:AL463">
    <cfRule type="cellIs" dxfId="2943" priority="2945" operator="equal">
      <formula>"MISS"</formula>
    </cfRule>
  </conditionalFormatting>
  <conditionalFormatting sqref="AL457:AL463">
    <cfRule type="cellIs" dxfId="2942" priority="2944" operator="equal">
      <formula>"MISS"</formula>
    </cfRule>
  </conditionalFormatting>
  <conditionalFormatting sqref="AL457:AL463">
    <cfRule type="cellIs" dxfId="2941" priority="2943" operator="equal">
      <formula>"MISS"</formula>
    </cfRule>
  </conditionalFormatting>
  <conditionalFormatting sqref="AL86">
    <cfRule type="cellIs" dxfId="2940" priority="2942" operator="equal">
      <formula>"MISS"</formula>
    </cfRule>
  </conditionalFormatting>
  <conditionalFormatting sqref="AL86">
    <cfRule type="cellIs" dxfId="2939" priority="2941" operator="equal">
      <formula>"MISS"</formula>
    </cfRule>
  </conditionalFormatting>
  <conditionalFormatting sqref="AL86">
    <cfRule type="cellIs" dxfId="2938" priority="2940" operator="equal">
      <formula>"MISS"</formula>
    </cfRule>
  </conditionalFormatting>
  <conditionalFormatting sqref="AL86">
    <cfRule type="cellIs" dxfId="2937" priority="2939" operator="equal">
      <formula>"MISS"</formula>
    </cfRule>
  </conditionalFormatting>
  <conditionalFormatting sqref="AL92">
    <cfRule type="cellIs" dxfId="2936" priority="2938" operator="equal">
      <formula>"MISS"</formula>
    </cfRule>
  </conditionalFormatting>
  <conditionalFormatting sqref="AL92">
    <cfRule type="cellIs" dxfId="2935" priority="2937" operator="equal">
      <formula>"MISS"</formula>
    </cfRule>
  </conditionalFormatting>
  <conditionalFormatting sqref="AL92">
    <cfRule type="cellIs" dxfId="2934" priority="2936" operator="equal">
      <formula>"MISS"</formula>
    </cfRule>
  </conditionalFormatting>
  <conditionalFormatting sqref="AL92">
    <cfRule type="cellIs" dxfId="2933" priority="2935" operator="equal">
      <formula>"MISS"</formula>
    </cfRule>
  </conditionalFormatting>
  <conditionalFormatting sqref="AL152">
    <cfRule type="cellIs" dxfId="2932" priority="2934" operator="equal">
      <formula>"MISS"</formula>
    </cfRule>
  </conditionalFormatting>
  <conditionalFormatting sqref="AL152">
    <cfRule type="cellIs" dxfId="2931" priority="2933" operator="equal">
      <formula>"MISS"</formula>
    </cfRule>
  </conditionalFormatting>
  <conditionalFormatting sqref="AL152">
    <cfRule type="cellIs" dxfId="2930" priority="2932" operator="equal">
      <formula>"MISS"</formula>
    </cfRule>
  </conditionalFormatting>
  <conditionalFormatting sqref="AL152">
    <cfRule type="cellIs" dxfId="2929" priority="2931" operator="equal">
      <formula>"MISS"</formula>
    </cfRule>
  </conditionalFormatting>
  <conditionalFormatting sqref="AL152">
    <cfRule type="cellIs" dxfId="2928" priority="2930" operator="equal">
      <formula>"MISS"</formula>
    </cfRule>
  </conditionalFormatting>
  <conditionalFormatting sqref="AL152">
    <cfRule type="cellIs" dxfId="2927" priority="2929" operator="equal">
      <formula>"MISS"</formula>
    </cfRule>
  </conditionalFormatting>
  <conditionalFormatting sqref="AL152">
    <cfRule type="cellIs" dxfId="2926" priority="2928" operator="equal">
      <formula>"MISS"</formula>
    </cfRule>
  </conditionalFormatting>
  <conditionalFormatting sqref="AL152">
    <cfRule type="cellIs" dxfId="2925" priority="2927" operator="equal">
      <formula>"MISS"</formula>
    </cfRule>
  </conditionalFormatting>
  <conditionalFormatting sqref="AL152">
    <cfRule type="cellIs" dxfId="2924" priority="2926" operator="equal">
      <formula>"MISS"</formula>
    </cfRule>
  </conditionalFormatting>
  <conditionalFormatting sqref="AL152">
    <cfRule type="cellIs" dxfId="2923" priority="2925" operator="equal">
      <formula>"MISS"</formula>
    </cfRule>
  </conditionalFormatting>
  <conditionalFormatting sqref="AL152">
    <cfRule type="cellIs" dxfId="2922" priority="2924" operator="equal">
      <formula>"MISS"</formula>
    </cfRule>
  </conditionalFormatting>
  <conditionalFormatting sqref="AL174">
    <cfRule type="cellIs" dxfId="2921" priority="2923" operator="equal">
      <formula>"MISS"</formula>
    </cfRule>
  </conditionalFormatting>
  <conditionalFormatting sqref="AL174">
    <cfRule type="cellIs" dxfId="2920" priority="2922" operator="equal">
      <formula>"MISS"</formula>
    </cfRule>
  </conditionalFormatting>
  <conditionalFormatting sqref="AL174">
    <cfRule type="cellIs" dxfId="2919" priority="2921" operator="equal">
      <formula>"MISS"</formula>
    </cfRule>
  </conditionalFormatting>
  <conditionalFormatting sqref="AL174">
    <cfRule type="cellIs" dxfId="2918" priority="2920" operator="equal">
      <formula>"MISS"</formula>
    </cfRule>
  </conditionalFormatting>
  <conditionalFormatting sqref="AL174">
    <cfRule type="cellIs" dxfId="2917" priority="2919" operator="equal">
      <formula>"MISS"</formula>
    </cfRule>
  </conditionalFormatting>
  <conditionalFormatting sqref="AL174">
    <cfRule type="cellIs" dxfId="2916" priority="2918" operator="equal">
      <formula>"MISS"</formula>
    </cfRule>
  </conditionalFormatting>
  <conditionalFormatting sqref="AL174">
    <cfRule type="cellIs" dxfId="2915" priority="2917" operator="equal">
      <formula>"MISS"</formula>
    </cfRule>
  </conditionalFormatting>
  <conditionalFormatting sqref="AL174">
    <cfRule type="cellIs" dxfId="2914" priority="2916" operator="equal">
      <formula>"MISS"</formula>
    </cfRule>
  </conditionalFormatting>
  <conditionalFormatting sqref="AL174">
    <cfRule type="cellIs" dxfId="2913" priority="2915" operator="equal">
      <formula>"MISS"</formula>
    </cfRule>
  </conditionalFormatting>
  <conditionalFormatting sqref="AL174">
    <cfRule type="cellIs" dxfId="2912" priority="2914" operator="equal">
      <formula>"MISS"</formula>
    </cfRule>
  </conditionalFormatting>
  <conditionalFormatting sqref="AL174">
    <cfRule type="cellIs" dxfId="2911" priority="2913" operator="equal">
      <formula>"MISS"</formula>
    </cfRule>
  </conditionalFormatting>
  <conditionalFormatting sqref="AL174">
    <cfRule type="cellIs" dxfId="2910" priority="2912" operator="equal">
      <formula>"MISS"</formula>
    </cfRule>
  </conditionalFormatting>
  <conditionalFormatting sqref="AL174">
    <cfRule type="cellIs" dxfId="2909" priority="2911" operator="equal">
      <formula>"MISS"</formula>
    </cfRule>
  </conditionalFormatting>
  <conditionalFormatting sqref="AL174">
    <cfRule type="cellIs" dxfId="2908" priority="2910" operator="equal">
      <formula>"MISS"</formula>
    </cfRule>
  </conditionalFormatting>
  <conditionalFormatting sqref="AL174">
    <cfRule type="cellIs" dxfId="2907" priority="2909" operator="equal">
      <formula>"MISS"</formula>
    </cfRule>
  </conditionalFormatting>
  <conditionalFormatting sqref="AL174">
    <cfRule type="cellIs" dxfId="2906" priority="2908" operator="equal">
      <formula>"MISS"</formula>
    </cfRule>
  </conditionalFormatting>
  <conditionalFormatting sqref="AL174">
    <cfRule type="cellIs" dxfId="2905" priority="2907" operator="equal">
      <formula>"MISS"</formula>
    </cfRule>
  </conditionalFormatting>
  <conditionalFormatting sqref="AL174">
    <cfRule type="cellIs" dxfId="2904" priority="2906" operator="equal">
      <formula>"MISS"</formula>
    </cfRule>
  </conditionalFormatting>
  <conditionalFormatting sqref="AL174">
    <cfRule type="cellIs" dxfId="2903" priority="2905" operator="equal">
      <formula>"MISS"</formula>
    </cfRule>
  </conditionalFormatting>
  <conditionalFormatting sqref="AL174">
    <cfRule type="cellIs" dxfId="2902" priority="2904" operator="equal">
      <formula>"MISS"</formula>
    </cfRule>
  </conditionalFormatting>
  <conditionalFormatting sqref="AL209">
    <cfRule type="cellIs" dxfId="2901" priority="2903" operator="equal">
      <formula>"MISS"</formula>
    </cfRule>
  </conditionalFormatting>
  <conditionalFormatting sqref="AL209">
    <cfRule type="cellIs" dxfId="2900" priority="2902" operator="equal">
      <formula>"MISS"</formula>
    </cfRule>
  </conditionalFormatting>
  <conditionalFormatting sqref="AL209">
    <cfRule type="cellIs" dxfId="2899" priority="2901" operator="equal">
      <formula>"MISS"</formula>
    </cfRule>
  </conditionalFormatting>
  <conditionalFormatting sqref="AL209">
    <cfRule type="cellIs" dxfId="2898" priority="2900" operator="equal">
      <formula>"MISS"</formula>
    </cfRule>
  </conditionalFormatting>
  <conditionalFormatting sqref="AL209">
    <cfRule type="cellIs" dxfId="2897" priority="2899" operator="equal">
      <formula>"MISS"</formula>
    </cfRule>
  </conditionalFormatting>
  <conditionalFormatting sqref="AL209">
    <cfRule type="cellIs" dxfId="2896" priority="2898" operator="equal">
      <formula>"MISS"</formula>
    </cfRule>
  </conditionalFormatting>
  <conditionalFormatting sqref="AL209">
    <cfRule type="cellIs" dxfId="2895" priority="2897" operator="equal">
      <formula>"MISS"</formula>
    </cfRule>
  </conditionalFormatting>
  <conditionalFormatting sqref="AL209">
    <cfRule type="cellIs" dxfId="2894" priority="2896" operator="equal">
      <formula>"MISS"</formula>
    </cfRule>
  </conditionalFormatting>
  <conditionalFormatting sqref="AL209">
    <cfRule type="cellIs" dxfId="2893" priority="2895" operator="equal">
      <formula>"MISS"</formula>
    </cfRule>
  </conditionalFormatting>
  <conditionalFormatting sqref="AL209">
    <cfRule type="cellIs" dxfId="2892" priority="2894" operator="equal">
      <formula>"MISS"</formula>
    </cfRule>
  </conditionalFormatting>
  <conditionalFormatting sqref="AL209">
    <cfRule type="cellIs" dxfId="2891" priority="2893" operator="equal">
      <formula>"MISS"</formula>
    </cfRule>
  </conditionalFormatting>
  <conditionalFormatting sqref="AL209">
    <cfRule type="cellIs" dxfId="2890" priority="2892" operator="equal">
      <formula>"MISS"</formula>
    </cfRule>
  </conditionalFormatting>
  <conditionalFormatting sqref="AL209">
    <cfRule type="cellIs" dxfId="2889" priority="2891" operator="equal">
      <formula>"MISS"</formula>
    </cfRule>
  </conditionalFormatting>
  <conditionalFormatting sqref="AL209">
    <cfRule type="cellIs" dxfId="2888" priority="2890" operator="equal">
      <formula>"MISS"</formula>
    </cfRule>
  </conditionalFormatting>
  <conditionalFormatting sqref="AL209">
    <cfRule type="cellIs" dxfId="2887" priority="2889" operator="equal">
      <formula>"MISS"</formula>
    </cfRule>
  </conditionalFormatting>
  <conditionalFormatting sqref="AL209">
    <cfRule type="cellIs" dxfId="2886" priority="2888" operator="equal">
      <formula>"MISS"</formula>
    </cfRule>
  </conditionalFormatting>
  <conditionalFormatting sqref="AL209">
    <cfRule type="cellIs" dxfId="2885" priority="2887" operator="equal">
      <formula>"MISS"</formula>
    </cfRule>
  </conditionalFormatting>
  <conditionalFormatting sqref="AL209">
    <cfRule type="cellIs" dxfId="2884" priority="2886" operator="equal">
      <formula>"MISS"</formula>
    </cfRule>
  </conditionalFormatting>
  <conditionalFormatting sqref="AL209">
    <cfRule type="cellIs" dxfId="2883" priority="2885" operator="equal">
      <formula>"MISS"</formula>
    </cfRule>
  </conditionalFormatting>
  <conditionalFormatting sqref="AL209">
    <cfRule type="cellIs" dxfId="2882" priority="2884" operator="equal">
      <formula>"MISS"</formula>
    </cfRule>
  </conditionalFormatting>
  <conditionalFormatting sqref="AL213">
    <cfRule type="cellIs" dxfId="2881" priority="2883" operator="equal">
      <formula>"MISS"</formula>
    </cfRule>
  </conditionalFormatting>
  <conditionalFormatting sqref="AL213">
    <cfRule type="cellIs" dxfId="2880" priority="2882" operator="equal">
      <formula>"MISS"</formula>
    </cfRule>
  </conditionalFormatting>
  <conditionalFormatting sqref="AL213">
    <cfRule type="cellIs" dxfId="2879" priority="2881" operator="equal">
      <formula>"MISS"</formula>
    </cfRule>
  </conditionalFormatting>
  <conditionalFormatting sqref="AL213">
    <cfRule type="cellIs" dxfId="2878" priority="2880" operator="equal">
      <formula>"MISS"</formula>
    </cfRule>
  </conditionalFormatting>
  <conditionalFormatting sqref="AL213">
    <cfRule type="cellIs" dxfId="2877" priority="2879" operator="equal">
      <formula>"MISS"</formula>
    </cfRule>
  </conditionalFormatting>
  <conditionalFormatting sqref="AL213">
    <cfRule type="cellIs" dxfId="2876" priority="2878" operator="equal">
      <formula>"MISS"</formula>
    </cfRule>
  </conditionalFormatting>
  <conditionalFormatting sqref="AL213">
    <cfRule type="cellIs" dxfId="2875" priority="2877" operator="equal">
      <formula>"MISS"</formula>
    </cfRule>
  </conditionalFormatting>
  <conditionalFormatting sqref="AL213">
    <cfRule type="cellIs" dxfId="2874" priority="2876" operator="equal">
      <formula>"MISS"</formula>
    </cfRule>
  </conditionalFormatting>
  <conditionalFormatting sqref="AL213">
    <cfRule type="cellIs" dxfId="2873" priority="2875" operator="equal">
      <formula>"MISS"</formula>
    </cfRule>
  </conditionalFormatting>
  <conditionalFormatting sqref="AL213">
    <cfRule type="cellIs" dxfId="2872" priority="2874" operator="equal">
      <formula>"MISS"</formula>
    </cfRule>
  </conditionalFormatting>
  <conditionalFormatting sqref="AL213">
    <cfRule type="cellIs" dxfId="2871" priority="2873" operator="equal">
      <formula>"MISS"</formula>
    </cfRule>
  </conditionalFormatting>
  <conditionalFormatting sqref="AL213">
    <cfRule type="cellIs" dxfId="2870" priority="2872" operator="equal">
      <formula>"MISS"</formula>
    </cfRule>
  </conditionalFormatting>
  <conditionalFormatting sqref="AL213">
    <cfRule type="cellIs" dxfId="2869" priority="2871" operator="equal">
      <formula>"MISS"</formula>
    </cfRule>
  </conditionalFormatting>
  <conditionalFormatting sqref="AL213">
    <cfRule type="cellIs" dxfId="2868" priority="2870" operator="equal">
      <formula>"MISS"</formula>
    </cfRule>
  </conditionalFormatting>
  <conditionalFormatting sqref="AL213">
    <cfRule type="cellIs" dxfId="2867" priority="2869" operator="equal">
      <formula>"MISS"</formula>
    </cfRule>
  </conditionalFormatting>
  <conditionalFormatting sqref="AL213">
    <cfRule type="cellIs" dxfId="2866" priority="2868" operator="equal">
      <formula>"MISS"</formula>
    </cfRule>
  </conditionalFormatting>
  <conditionalFormatting sqref="AL213">
    <cfRule type="cellIs" dxfId="2865" priority="2867" operator="equal">
      <formula>"MISS"</formula>
    </cfRule>
  </conditionalFormatting>
  <conditionalFormatting sqref="AL213">
    <cfRule type="cellIs" dxfId="2864" priority="2866" operator="equal">
      <formula>"MISS"</formula>
    </cfRule>
  </conditionalFormatting>
  <conditionalFormatting sqref="AL213">
    <cfRule type="cellIs" dxfId="2863" priority="2865" operator="equal">
      <formula>"MISS"</formula>
    </cfRule>
  </conditionalFormatting>
  <conditionalFormatting sqref="AL213">
    <cfRule type="cellIs" dxfId="2862" priority="2864" operator="equal">
      <formula>"MISS"</formula>
    </cfRule>
  </conditionalFormatting>
  <conditionalFormatting sqref="AL213">
    <cfRule type="cellIs" dxfId="2861" priority="2863" operator="equal">
      <formula>"MISS"</formula>
    </cfRule>
  </conditionalFormatting>
  <conditionalFormatting sqref="AL213">
    <cfRule type="cellIs" dxfId="2860" priority="2862" operator="equal">
      <formula>"MISS"</formula>
    </cfRule>
  </conditionalFormatting>
  <conditionalFormatting sqref="AL213">
    <cfRule type="cellIs" dxfId="2859" priority="2861" operator="equal">
      <formula>"MISS"</formula>
    </cfRule>
  </conditionalFormatting>
  <conditionalFormatting sqref="AL287">
    <cfRule type="cellIs" dxfId="2858" priority="2860" operator="equal">
      <formula>"MISS"</formula>
    </cfRule>
  </conditionalFormatting>
  <conditionalFormatting sqref="AL287">
    <cfRule type="cellIs" dxfId="2857" priority="2859" operator="equal">
      <formula>"MISS"</formula>
    </cfRule>
  </conditionalFormatting>
  <conditionalFormatting sqref="AL287">
    <cfRule type="cellIs" dxfId="2856" priority="2858" operator="equal">
      <formula>"MISS"</formula>
    </cfRule>
  </conditionalFormatting>
  <conditionalFormatting sqref="AL287">
    <cfRule type="cellIs" dxfId="2855" priority="2857" operator="equal">
      <formula>"MISS"</formula>
    </cfRule>
  </conditionalFormatting>
  <conditionalFormatting sqref="AL287">
    <cfRule type="cellIs" dxfId="2854" priority="2856" operator="equal">
      <formula>"MISS"</formula>
    </cfRule>
  </conditionalFormatting>
  <conditionalFormatting sqref="AL287">
    <cfRule type="cellIs" dxfId="2853" priority="2855" operator="equal">
      <formula>"MISS"</formula>
    </cfRule>
  </conditionalFormatting>
  <conditionalFormatting sqref="AL287">
    <cfRule type="cellIs" dxfId="2852" priority="2854" operator="equal">
      <formula>"MISS"</formula>
    </cfRule>
  </conditionalFormatting>
  <conditionalFormatting sqref="AL287">
    <cfRule type="cellIs" dxfId="2851" priority="2853" operator="equal">
      <formula>"MISS"</formula>
    </cfRule>
  </conditionalFormatting>
  <conditionalFormatting sqref="AL287">
    <cfRule type="cellIs" dxfId="2850" priority="2852" operator="equal">
      <formula>"MISS"</formula>
    </cfRule>
  </conditionalFormatting>
  <conditionalFormatting sqref="AL287">
    <cfRule type="cellIs" dxfId="2849" priority="2851" operator="equal">
      <formula>"MISS"</formula>
    </cfRule>
  </conditionalFormatting>
  <conditionalFormatting sqref="AL287">
    <cfRule type="cellIs" dxfId="2848" priority="2850" operator="equal">
      <formula>"MISS"</formula>
    </cfRule>
  </conditionalFormatting>
  <conditionalFormatting sqref="AL287">
    <cfRule type="cellIs" dxfId="2847" priority="2849" operator="equal">
      <formula>"MISS"</formula>
    </cfRule>
  </conditionalFormatting>
  <conditionalFormatting sqref="AL287">
    <cfRule type="cellIs" dxfId="2846" priority="2848" operator="equal">
      <formula>"MISS"</formula>
    </cfRule>
  </conditionalFormatting>
  <conditionalFormatting sqref="AL287">
    <cfRule type="cellIs" dxfId="2845" priority="2847" operator="equal">
      <formula>"MISS"</formula>
    </cfRule>
  </conditionalFormatting>
  <conditionalFormatting sqref="AL287">
    <cfRule type="cellIs" dxfId="2844" priority="2846" operator="equal">
      <formula>"MISS"</formula>
    </cfRule>
  </conditionalFormatting>
  <conditionalFormatting sqref="AL287">
    <cfRule type="cellIs" dxfId="2843" priority="2845" operator="equal">
      <formula>"MISS"</formula>
    </cfRule>
  </conditionalFormatting>
  <conditionalFormatting sqref="AL287">
    <cfRule type="cellIs" dxfId="2842" priority="2844" operator="equal">
      <formula>"MISS"</formula>
    </cfRule>
  </conditionalFormatting>
  <conditionalFormatting sqref="AL287">
    <cfRule type="cellIs" dxfId="2841" priority="2843" operator="equal">
      <formula>"MISS"</formula>
    </cfRule>
  </conditionalFormatting>
  <conditionalFormatting sqref="AL287">
    <cfRule type="cellIs" dxfId="2840" priority="2842" operator="equal">
      <formula>"MISS"</formula>
    </cfRule>
  </conditionalFormatting>
  <conditionalFormatting sqref="AL287">
    <cfRule type="cellIs" dxfId="2839" priority="2841" operator="equal">
      <formula>"MISS"</formula>
    </cfRule>
  </conditionalFormatting>
  <conditionalFormatting sqref="AL287">
    <cfRule type="cellIs" dxfId="2838" priority="2840" operator="equal">
      <formula>"MISS"</formula>
    </cfRule>
  </conditionalFormatting>
  <conditionalFormatting sqref="AL287">
    <cfRule type="cellIs" dxfId="2837" priority="2839" operator="equal">
      <formula>"MISS"</formula>
    </cfRule>
  </conditionalFormatting>
  <conditionalFormatting sqref="AL287">
    <cfRule type="cellIs" dxfId="2836" priority="2838" operator="equal">
      <formula>"MISS"</formula>
    </cfRule>
  </conditionalFormatting>
  <conditionalFormatting sqref="AL287">
    <cfRule type="cellIs" dxfId="2835" priority="2837" operator="equal">
      <formula>"MISS"</formula>
    </cfRule>
  </conditionalFormatting>
  <conditionalFormatting sqref="AL287">
    <cfRule type="cellIs" dxfId="2834" priority="2836" operator="equal">
      <formula>"MISS"</formula>
    </cfRule>
  </conditionalFormatting>
  <conditionalFormatting sqref="AL287">
    <cfRule type="cellIs" dxfId="2833" priority="2835" operator="equal">
      <formula>"MISS"</formula>
    </cfRule>
  </conditionalFormatting>
  <conditionalFormatting sqref="AL287">
    <cfRule type="cellIs" dxfId="2832" priority="2834" operator="equal">
      <formula>"MISS"</formula>
    </cfRule>
  </conditionalFormatting>
  <conditionalFormatting sqref="AL287">
    <cfRule type="cellIs" dxfId="2831" priority="2833" operator="equal">
      <formula>"MISS"</formula>
    </cfRule>
  </conditionalFormatting>
  <conditionalFormatting sqref="AL287">
    <cfRule type="cellIs" dxfId="2830" priority="2832" operator="equal">
      <formula>"MISS"</formula>
    </cfRule>
  </conditionalFormatting>
  <conditionalFormatting sqref="AL287">
    <cfRule type="cellIs" dxfId="2829" priority="2831" operator="equal">
      <formula>"MISS"</formula>
    </cfRule>
  </conditionalFormatting>
  <conditionalFormatting sqref="AL287">
    <cfRule type="cellIs" dxfId="2828" priority="2830" operator="equal">
      <formula>"MISS"</formula>
    </cfRule>
  </conditionalFormatting>
  <conditionalFormatting sqref="AL287">
    <cfRule type="cellIs" dxfId="2827" priority="2829" operator="equal">
      <formula>"MISS"</formula>
    </cfRule>
  </conditionalFormatting>
  <conditionalFormatting sqref="AL287">
    <cfRule type="cellIs" dxfId="2826" priority="2828" operator="equal">
      <formula>"MISS"</formula>
    </cfRule>
  </conditionalFormatting>
  <conditionalFormatting sqref="AL300">
    <cfRule type="cellIs" dxfId="2825" priority="2827" operator="equal">
      <formula>"MISS"</formula>
    </cfRule>
  </conditionalFormatting>
  <conditionalFormatting sqref="AL300">
    <cfRule type="cellIs" dxfId="2824" priority="2826" operator="equal">
      <formula>"MISS"</formula>
    </cfRule>
  </conditionalFormatting>
  <conditionalFormatting sqref="AL300">
    <cfRule type="cellIs" dxfId="2823" priority="2825" operator="equal">
      <formula>"MISS"</formula>
    </cfRule>
  </conditionalFormatting>
  <conditionalFormatting sqref="AL300">
    <cfRule type="cellIs" dxfId="2822" priority="2824" operator="equal">
      <formula>"MISS"</formula>
    </cfRule>
  </conditionalFormatting>
  <conditionalFormatting sqref="AL300">
    <cfRule type="cellIs" dxfId="2821" priority="2823" operator="equal">
      <formula>"MISS"</formula>
    </cfRule>
  </conditionalFormatting>
  <conditionalFormatting sqref="AL300">
    <cfRule type="cellIs" dxfId="2820" priority="2822" operator="equal">
      <formula>"MISS"</formula>
    </cfRule>
  </conditionalFormatting>
  <conditionalFormatting sqref="AL300">
    <cfRule type="cellIs" dxfId="2819" priority="2821" operator="equal">
      <formula>"MISS"</formula>
    </cfRule>
  </conditionalFormatting>
  <conditionalFormatting sqref="AL300">
    <cfRule type="cellIs" dxfId="2818" priority="2820" operator="equal">
      <formula>"MISS"</formula>
    </cfRule>
  </conditionalFormatting>
  <conditionalFormatting sqref="AL300">
    <cfRule type="cellIs" dxfId="2817" priority="2819" operator="equal">
      <formula>"MISS"</formula>
    </cfRule>
  </conditionalFormatting>
  <conditionalFormatting sqref="AL300">
    <cfRule type="cellIs" dxfId="2816" priority="2818" operator="equal">
      <formula>"MISS"</formula>
    </cfRule>
  </conditionalFormatting>
  <conditionalFormatting sqref="AL300">
    <cfRule type="cellIs" dxfId="2815" priority="2817" operator="equal">
      <formula>"MISS"</formula>
    </cfRule>
  </conditionalFormatting>
  <conditionalFormatting sqref="AL300">
    <cfRule type="cellIs" dxfId="2814" priority="2816" operator="equal">
      <formula>"MISS"</formula>
    </cfRule>
  </conditionalFormatting>
  <conditionalFormatting sqref="AL300">
    <cfRule type="cellIs" dxfId="2813" priority="2815" operator="equal">
      <formula>"MISS"</formula>
    </cfRule>
  </conditionalFormatting>
  <conditionalFormatting sqref="AL300">
    <cfRule type="cellIs" dxfId="2812" priority="2814" operator="equal">
      <formula>"MISS"</formula>
    </cfRule>
  </conditionalFormatting>
  <conditionalFormatting sqref="AL300">
    <cfRule type="cellIs" dxfId="2811" priority="2813" operator="equal">
      <formula>"MISS"</formula>
    </cfRule>
  </conditionalFormatting>
  <conditionalFormatting sqref="AL300">
    <cfRule type="cellIs" dxfId="2810" priority="2812" operator="equal">
      <formula>"MISS"</formula>
    </cfRule>
  </conditionalFormatting>
  <conditionalFormatting sqref="AL300">
    <cfRule type="cellIs" dxfId="2809" priority="2811" operator="equal">
      <formula>"MISS"</formula>
    </cfRule>
  </conditionalFormatting>
  <conditionalFormatting sqref="AL300">
    <cfRule type="cellIs" dxfId="2808" priority="2810" operator="equal">
      <formula>"MISS"</formula>
    </cfRule>
  </conditionalFormatting>
  <conditionalFormatting sqref="AL300">
    <cfRule type="cellIs" dxfId="2807" priority="2809" operator="equal">
      <formula>"MISS"</formula>
    </cfRule>
  </conditionalFormatting>
  <conditionalFormatting sqref="AL300">
    <cfRule type="cellIs" dxfId="2806" priority="2808" operator="equal">
      <formula>"MISS"</formula>
    </cfRule>
  </conditionalFormatting>
  <conditionalFormatting sqref="AL300">
    <cfRule type="cellIs" dxfId="2805" priority="2807" operator="equal">
      <formula>"MISS"</formula>
    </cfRule>
  </conditionalFormatting>
  <conditionalFormatting sqref="AL300">
    <cfRule type="cellIs" dxfId="2804" priority="2806" operator="equal">
      <formula>"MISS"</formula>
    </cfRule>
  </conditionalFormatting>
  <conditionalFormatting sqref="AL300">
    <cfRule type="cellIs" dxfId="2803" priority="2805" operator="equal">
      <formula>"MISS"</formula>
    </cfRule>
  </conditionalFormatting>
  <conditionalFormatting sqref="AL300">
    <cfRule type="cellIs" dxfId="2802" priority="2804" operator="equal">
      <formula>"MISS"</formula>
    </cfRule>
  </conditionalFormatting>
  <conditionalFormatting sqref="AL300">
    <cfRule type="cellIs" dxfId="2801" priority="2803" operator="equal">
      <formula>"MISS"</formula>
    </cfRule>
  </conditionalFormatting>
  <conditionalFormatting sqref="AL300">
    <cfRule type="cellIs" dxfId="2800" priority="2802" operator="equal">
      <formula>"MISS"</formula>
    </cfRule>
  </conditionalFormatting>
  <conditionalFormatting sqref="AL300">
    <cfRule type="cellIs" dxfId="2799" priority="2801" operator="equal">
      <formula>"MISS"</formula>
    </cfRule>
  </conditionalFormatting>
  <conditionalFormatting sqref="AL300">
    <cfRule type="cellIs" dxfId="2798" priority="2800" operator="equal">
      <formula>"MISS"</formula>
    </cfRule>
  </conditionalFormatting>
  <conditionalFormatting sqref="AL300">
    <cfRule type="cellIs" dxfId="2797" priority="2799" operator="equal">
      <formula>"MISS"</formula>
    </cfRule>
  </conditionalFormatting>
  <conditionalFormatting sqref="AL300">
    <cfRule type="cellIs" dxfId="2796" priority="2798" operator="equal">
      <formula>"MISS"</formula>
    </cfRule>
  </conditionalFormatting>
  <conditionalFormatting sqref="AL300">
    <cfRule type="cellIs" dxfId="2795" priority="2797" operator="equal">
      <formula>"MISS"</formula>
    </cfRule>
  </conditionalFormatting>
  <conditionalFormatting sqref="AL300">
    <cfRule type="cellIs" dxfId="2794" priority="2796" operator="equal">
      <formula>"MISS"</formula>
    </cfRule>
  </conditionalFormatting>
  <conditionalFormatting sqref="AL300">
    <cfRule type="cellIs" dxfId="2793" priority="2795" operator="equal">
      <formula>"MISS"</formula>
    </cfRule>
  </conditionalFormatting>
  <conditionalFormatting sqref="AL300">
    <cfRule type="cellIs" dxfId="2792" priority="2794" operator="equal">
      <formula>"MISS"</formula>
    </cfRule>
  </conditionalFormatting>
  <conditionalFormatting sqref="AL300">
    <cfRule type="cellIs" dxfId="2791" priority="2793" operator="equal">
      <formula>"MISS"</formula>
    </cfRule>
  </conditionalFormatting>
  <conditionalFormatting sqref="AL300">
    <cfRule type="cellIs" dxfId="2790" priority="2792" operator="equal">
      <formula>"MISS"</formula>
    </cfRule>
  </conditionalFormatting>
  <conditionalFormatting sqref="AL300">
    <cfRule type="cellIs" dxfId="2789" priority="2791" operator="equal">
      <formula>"MISS"</formula>
    </cfRule>
  </conditionalFormatting>
  <conditionalFormatting sqref="AL300">
    <cfRule type="cellIs" dxfId="2788" priority="2790" operator="equal">
      <formula>"MISS"</formula>
    </cfRule>
  </conditionalFormatting>
  <conditionalFormatting sqref="AL300">
    <cfRule type="cellIs" dxfId="2787" priority="2789" operator="equal">
      <formula>"MISS"</formula>
    </cfRule>
  </conditionalFormatting>
  <conditionalFormatting sqref="AL300">
    <cfRule type="cellIs" dxfId="2786" priority="2788" operator="equal">
      <formula>"MISS"</formula>
    </cfRule>
  </conditionalFormatting>
  <conditionalFormatting sqref="AL300">
    <cfRule type="cellIs" dxfId="2785" priority="2787" operator="equal">
      <formula>"MISS"</formula>
    </cfRule>
  </conditionalFormatting>
  <conditionalFormatting sqref="AL300">
    <cfRule type="cellIs" dxfId="2784" priority="2786" operator="equal">
      <formula>"MISS"</formula>
    </cfRule>
  </conditionalFormatting>
  <conditionalFormatting sqref="AL300">
    <cfRule type="cellIs" dxfId="2783" priority="2785" operator="equal">
      <formula>"MISS"</formula>
    </cfRule>
  </conditionalFormatting>
  <conditionalFormatting sqref="AL300">
    <cfRule type="cellIs" dxfId="2782" priority="2784" operator="equal">
      <formula>"MISS"</formula>
    </cfRule>
  </conditionalFormatting>
  <conditionalFormatting sqref="AL300">
    <cfRule type="cellIs" dxfId="2781" priority="2783" operator="equal">
      <formula>"MISS"</formula>
    </cfRule>
  </conditionalFormatting>
  <conditionalFormatting sqref="AL311">
    <cfRule type="cellIs" dxfId="2780" priority="2782" operator="equal">
      <formula>"MISS"</formula>
    </cfRule>
  </conditionalFormatting>
  <conditionalFormatting sqref="AL311">
    <cfRule type="cellIs" dxfId="2779" priority="2781" operator="equal">
      <formula>"MISS"</formula>
    </cfRule>
  </conditionalFormatting>
  <conditionalFormatting sqref="AL311">
    <cfRule type="cellIs" dxfId="2778" priority="2780" operator="equal">
      <formula>"MISS"</formula>
    </cfRule>
  </conditionalFormatting>
  <conditionalFormatting sqref="AL311">
    <cfRule type="cellIs" dxfId="2777" priority="2779" operator="equal">
      <formula>"MISS"</formula>
    </cfRule>
  </conditionalFormatting>
  <conditionalFormatting sqref="AL311">
    <cfRule type="cellIs" dxfId="2776" priority="2778" operator="equal">
      <formula>"MISS"</formula>
    </cfRule>
  </conditionalFormatting>
  <conditionalFormatting sqref="AL311">
    <cfRule type="cellIs" dxfId="2775" priority="2777" operator="equal">
      <formula>"MISS"</formula>
    </cfRule>
  </conditionalFormatting>
  <conditionalFormatting sqref="AL311">
    <cfRule type="cellIs" dxfId="2774" priority="2776" operator="equal">
      <formula>"MISS"</formula>
    </cfRule>
  </conditionalFormatting>
  <conditionalFormatting sqref="AL311">
    <cfRule type="cellIs" dxfId="2773" priority="2775" operator="equal">
      <formula>"MISS"</formula>
    </cfRule>
  </conditionalFormatting>
  <conditionalFormatting sqref="AL311">
    <cfRule type="cellIs" dxfId="2772" priority="2774" operator="equal">
      <formula>"MISS"</formula>
    </cfRule>
  </conditionalFormatting>
  <conditionalFormatting sqref="AL311">
    <cfRule type="cellIs" dxfId="2771" priority="2773" operator="equal">
      <formula>"MISS"</formula>
    </cfRule>
  </conditionalFormatting>
  <conditionalFormatting sqref="AL311">
    <cfRule type="cellIs" dxfId="2770" priority="2772" operator="equal">
      <formula>"MISS"</formula>
    </cfRule>
  </conditionalFormatting>
  <conditionalFormatting sqref="AL311">
    <cfRule type="cellIs" dxfId="2769" priority="2771" operator="equal">
      <formula>"MISS"</formula>
    </cfRule>
  </conditionalFormatting>
  <conditionalFormatting sqref="AL311">
    <cfRule type="cellIs" dxfId="2768" priority="2770" operator="equal">
      <formula>"MISS"</formula>
    </cfRule>
  </conditionalFormatting>
  <conditionalFormatting sqref="AL311">
    <cfRule type="cellIs" dxfId="2767" priority="2769" operator="equal">
      <formula>"MISS"</formula>
    </cfRule>
  </conditionalFormatting>
  <conditionalFormatting sqref="AL311">
    <cfRule type="cellIs" dxfId="2766" priority="2768" operator="equal">
      <formula>"MISS"</formula>
    </cfRule>
  </conditionalFormatting>
  <conditionalFormatting sqref="AL311">
    <cfRule type="cellIs" dxfId="2765" priority="2767" operator="equal">
      <formula>"MISS"</formula>
    </cfRule>
  </conditionalFormatting>
  <conditionalFormatting sqref="AL311">
    <cfRule type="cellIs" dxfId="2764" priority="2766" operator="equal">
      <formula>"MISS"</formula>
    </cfRule>
  </conditionalFormatting>
  <conditionalFormatting sqref="AL311">
    <cfRule type="cellIs" dxfId="2763" priority="2765" operator="equal">
      <formula>"MISS"</formula>
    </cfRule>
  </conditionalFormatting>
  <conditionalFormatting sqref="AL311">
    <cfRule type="cellIs" dxfId="2762" priority="2764" operator="equal">
      <formula>"MISS"</formula>
    </cfRule>
  </conditionalFormatting>
  <conditionalFormatting sqref="AL311">
    <cfRule type="cellIs" dxfId="2761" priority="2763" operator="equal">
      <formula>"MISS"</formula>
    </cfRule>
  </conditionalFormatting>
  <conditionalFormatting sqref="AL311">
    <cfRule type="cellIs" dxfId="2760" priority="2762" operator="equal">
      <formula>"MISS"</formula>
    </cfRule>
  </conditionalFormatting>
  <conditionalFormatting sqref="AL311">
    <cfRule type="cellIs" dxfId="2759" priority="2761" operator="equal">
      <formula>"MISS"</formula>
    </cfRule>
  </conditionalFormatting>
  <conditionalFormatting sqref="AL311">
    <cfRule type="cellIs" dxfId="2758" priority="2760" operator="equal">
      <formula>"MISS"</formula>
    </cfRule>
  </conditionalFormatting>
  <conditionalFormatting sqref="AL311">
    <cfRule type="cellIs" dxfId="2757" priority="2759" operator="equal">
      <formula>"MISS"</formula>
    </cfRule>
  </conditionalFormatting>
  <conditionalFormatting sqref="AL311">
    <cfRule type="cellIs" dxfId="2756" priority="2758" operator="equal">
      <formula>"MISS"</formula>
    </cfRule>
  </conditionalFormatting>
  <conditionalFormatting sqref="AL311">
    <cfRule type="cellIs" dxfId="2755" priority="2757" operator="equal">
      <formula>"MISS"</formula>
    </cfRule>
  </conditionalFormatting>
  <conditionalFormatting sqref="AL311">
    <cfRule type="cellIs" dxfId="2754" priority="2756" operator="equal">
      <formula>"MISS"</formula>
    </cfRule>
  </conditionalFormatting>
  <conditionalFormatting sqref="AL311">
    <cfRule type="cellIs" dxfId="2753" priority="2755" operator="equal">
      <formula>"MISS"</formula>
    </cfRule>
  </conditionalFormatting>
  <conditionalFormatting sqref="AL311">
    <cfRule type="cellIs" dxfId="2752" priority="2754" operator="equal">
      <formula>"MISS"</formula>
    </cfRule>
  </conditionalFormatting>
  <conditionalFormatting sqref="AL311">
    <cfRule type="cellIs" dxfId="2751" priority="2753" operator="equal">
      <formula>"MISS"</formula>
    </cfRule>
  </conditionalFormatting>
  <conditionalFormatting sqref="AL311">
    <cfRule type="cellIs" dxfId="2750" priority="2752" operator="equal">
      <formula>"MISS"</formula>
    </cfRule>
  </conditionalFormatting>
  <conditionalFormatting sqref="AL311">
    <cfRule type="cellIs" dxfId="2749" priority="2751" operator="equal">
      <formula>"MISS"</formula>
    </cfRule>
  </conditionalFormatting>
  <conditionalFormatting sqref="AL311">
    <cfRule type="cellIs" dxfId="2748" priority="2750" operator="equal">
      <formula>"MISS"</formula>
    </cfRule>
  </conditionalFormatting>
  <conditionalFormatting sqref="AL311">
    <cfRule type="cellIs" dxfId="2747" priority="2749" operator="equal">
      <formula>"MISS"</formula>
    </cfRule>
  </conditionalFormatting>
  <conditionalFormatting sqref="AL311">
    <cfRule type="cellIs" dxfId="2746" priority="2748" operator="equal">
      <formula>"MISS"</formula>
    </cfRule>
  </conditionalFormatting>
  <conditionalFormatting sqref="AL311">
    <cfRule type="cellIs" dxfId="2745" priority="2747" operator="equal">
      <formula>"MISS"</formula>
    </cfRule>
  </conditionalFormatting>
  <conditionalFormatting sqref="AL311">
    <cfRule type="cellIs" dxfId="2744" priority="2746" operator="equal">
      <formula>"MISS"</formula>
    </cfRule>
  </conditionalFormatting>
  <conditionalFormatting sqref="AL311">
    <cfRule type="cellIs" dxfId="2743" priority="2745" operator="equal">
      <formula>"MISS"</formula>
    </cfRule>
  </conditionalFormatting>
  <conditionalFormatting sqref="AL311">
    <cfRule type="cellIs" dxfId="2742" priority="2744" operator="equal">
      <formula>"MISS"</formula>
    </cfRule>
  </conditionalFormatting>
  <conditionalFormatting sqref="AL311">
    <cfRule type="cellIs" dxfId="2741" priority="2743" operator="equal">
      <formula>"MISS"</formula>
    </cfRule>
  </conditionalFormatting>
  <conditionalFormatting sqref="AL311">
    <cfRule type="cellIs" dxfId="2740" priority="2742" operator="equal">
      <formula>"MISS"</formula>
    </cfRule>
  </conditionalFormatting>
  <conditionalFormatting sqref="AL311">
    <cfRule type="cellIs" dxfId="2739" priority="2741" operator="equal">
      <formula>"MISS"</formula>
    </cfRule>
  </conditionalFormatting>
  <conditionalFormatting sqref="AL311">
    <cfRule type="cellIs" dxfId="2738" priority="2740" operator="equal">
      <formula>"MISS"</formula>
    </cfRule>
  </conditionalFormatting>
  <conditionalFormatting sqref="AL311">
    <cfRule type="cellIs" dxfId="2737" priority="2739" operator="equal">
      <formula>"MISS"</formula>
    </cfRule>
  </conditionalFormatting>
  <conditionalFormatting sqref="AL311">
    <cfRule type="cellIs" dxfId="2736" priority="2738" operator="equal">
      <formula>"MISS"</formula>
    </cfRule>
  </conditionalFormatting>
  <conditionalFormatting sqref="AL332">
    <cfRule type="cellIs" dxfId="2735" priority="2737" operator="equal">
      <formula>"MISS"</formula>
    </cfRule>
  </conditionalFormatting>
  <conditionalFormatting sqref="AL332">
    <cfRule type="cellIs" dxfId="2734" priority="2736" operator="equal">
      <formula>"MISS"</formula>
    </cfRule>
  </conditionalFormatting>
  <conditionalFormatting sqref="AL332">
    <cfRule type="cellIs" dxfId="2733" priority="2735" operator="equal">
      <formula>"MISS"</formula>
    </cfRule>
  </conditionalFormatting>
  <conditionalFormatting sqref="AL332">
    <cfRule type="cellIs" dxfId="2732" priority="2734" operator="equal">
      <formula>"MISS"</formula>
    </cfRule>
  </conditionalFormatting>
  <conditionalFormatting sqref="AL332">
    <cfRule type="cellIs" dxfId="2731" priority="2733" operator="equal">
      <formula>"MISS"</formula>
    </cfRule>
  </conditionalFormatting>
  <conditionalFormatting sqref="AL332">
    <cfRule type="cellIs" dxfId="2730" priority="2732" operator="equal">
      <formula>"MISS"</formula>
    </cfRule>
  </conditionalFormatting>
  <conditionalFormatting sqref="AL332">
    <cfRule type="cellIs" dxfId="2729" priority="2731" operator="equal">
      <formula>"MISS"</formula>
    </cfRule>
  </conditionalFormatting>
  <conditionalFormatting sqref="AL332">
    <cfRule type="cellIs" dxfId="2728" priority="2730" operator="equal">
      <formula>"MISS"</formula>
    </cfRule>
  </conditionalFormatting>
  <conditionalFormatting sqref="AL332">
    <cfRule type="cellIs" dxfId="2727" priority="2729" operator="equal">
      <formula>"MISS"</formula>
    </cfRule>
  </conditionalFormatting>
  <conditionalFormatting sqref="AL332">
    <cfRule type="cellIs" dxfId="2726" priority="2728" operator="equal">
      <formula>"MISS"</formula>
    </cfRule>
  </conditionalFormatting>
  <conditionalFormatting sqref="AL332">
    <cfRule type="cellIs" dxfId="2725" priority="2727" operator="equal">
      <formula>"MISS"</formula>
    </cfRule>
  </conditionalFormatting>
  <conditionalFormatting sqref="AL332">
    <cfRule type="cellIs" dxfId="2724" priority="2726" operator="equal">
      <formula>"MISS"</formula>
    </cfRule>
  </conditionalFormatting>
  <conditionalFormatting sqref="AL332">
    <cfRule type="cellIs" dxfId="2723" priority="2725" operator="equal">
      <formula>"MISS"</formula>
    </cfRule>
  </conditionalFormatting>
  <conditionalFormatting sqref="AL332">
    <cfRule type="cellIs" dxfId="2722" priority="2724" operator="equal">
      <formula>"MISS"</formula>
    </cfRule>
  </conditionalFormatting>
  <conditionalFormatting sqref="AL332">
    <cfRule type="cellIs" dxfId="2721" priority="2723" operator="equal">
      <formula>"MISS"</formula>
    </cfRule>
  </conditionalFormatting>
  <conditionalFormatting sqref="AL332">
    <cfRule type="cellIs" dxfId="2720" priority="2722" operator="equal">
      <formula>"MISS"</formula>
    </cfRule>
  </conditionalFormatting>
  <conditionalFormatting sqref="AL332">
    <cfRule type="cellIs" dxfId="2719" priority="2721" operator="equal">
      <formula>"MISS"</formula>
    </cfRule>
  </conditionalFormatting>
  <conditionalFormatting sqref="AL332">
    <cfRule type="cellIs" dxfId="2718" priority="2720" operator="equal">
      <formula>"MISS"</formula>
    </cfRule>
  </conditionalFormatting>
  <conditionalFormatting sqref="AL332">
    <cfRule type="cellIs" dxfId="2717" priority="2719" operator="equal">
      <formula>"MISS"</formula>
    </cfRule>
  </conditionalFormatting>
  <conditionalFormatting sqref="AL332">
    <cfRule type="cellIs" dxfId="2716" priority="2718" operator="equal">
      <formula>"MISS"</formula>
    </cfRule>
  </conditionalFormatting>
  <conditionalFormatting sqref="AL332">
    <cfRule type="cellIs" dxfId="2715" priority="2717" operator="equal">
      <formula>"MISS"</formula>
    </cfRule>
  </conditionalFormatting>
  <conditionalFormatting sqref="AL332">
    <cfRule type="cellIs" dxfId="2714" priority="2716" operator="equal">
      <formula>"MISS"</formula>
    </cfRule>
  </conditionalFormatting>
  <conditionalFormatting sqref="AL332">
    <cfRule type="cellIs" dxfId="2713" priority="2715" operator="equal">
      <formula>"MISS"</formula>
    </cfRule>
  </conditionalFormatting>
  <conditionalFormatting sqref="AL332">
    <cfRule type="cellIs" dxfId="2712" priority="2714" operator="equal">
      <formula>"MISS"</formula>
    </cfRule>
  </conditionalFormatting>
  <conditionalFormatting sqref="AL332">
    <cfRule type="cellIs" dxfId="2711" priority="2713" operator="equal">
      <formula>"MISS"</formula>
    </cfRule>
  </conditionalFormatting>
  <conditionalFormatting sqref="AL332">
    <cfRule type="cellIs" dxfId="2710" priority="2712" operator="equal">
      <formula>"MISS"</formula>
    </cfRule>
  </conditionalFormatting>
  <conditionalFormatting sqref="AL332">
    <cfRule type="cellIs" dxfId="2709" priority="2711" operator="equal">
      <formula>"MISS"</formula>
    </cfRule>
  </conditionalFormatting>
  <conditionalFormatting sqref="AL332">
    <cfRule type="cellIs" dxfId="2708" priority="2710" operator="equal">
      <formula>"MISS"</formula>
    </cfRule>
  </conditionalFormatting>
  <conditionalFormatting sqref="AL332">
    <cfRule type="cellIs" dxfId="2707" priority="2709" operator="equal">
      <formula>"MISS"</formula>
    </cfRule>
  </conditionalFormatting>
  <conditionalFormatting sqref="AL332">
    <cfRule type="cellIs" dxfId="2706" priority="2708" operator="equal">
      <formula>"MISS"</formula>
    </cfRule>
  </conditionalFormatting>
  <conditionalFormatting sqref="AL332">
    <cfRule type="cellIs" dxfId="2705" priority="2707" operator="equal">
      <formula>"MISS"</formula>
    </cfRule>
  </conditionalFormatting>
  <conditionalFormatting sqref="AL332">
    <cfRule type="cellIs" dxfId="2704" priority="2706" operator="equal">
      <formula>"MISS"</formula>
    </cfRule>
  </conditionalFormatting>
  <conditionalFormatting sqref="AL332">
    <cfRule type="cellIs" dxfId="2703" priority="2705" operator="equal">
      <formula>"MISS"</formula>
    </cfRule>
  </conditionalFormatting>
  <conditionalFormatting sqref="AL332">
    <cfRule type="cellIs" dxfId="2702" priority="2704" operator="equal">
      <formula>"MISS"</formula>
    </cfRule>
  </conditionalFormatting>
  <conditionalFormatting sqref="AL332">
    <cfRule type="cellIs" dxfId="2701" priority="2703" operator="equal">
      <formula>"MISS"</formula>
    </cfRule>
  </conditionalFormatting>
  <conditionalFormatting sqref="AL332">
    <cfRule type="cellIs" dxfId="2700" priority="2702" operator="equal">
      <formula>"MISS"</formula>
    </cfRule>
  </conditionalFormatting>
  <conditionalFormatting sqref="AL332">
    <cfRule type="cellIs" dxfId="2699" priority="2701" operator="equal">
      <formula>"MISS"</formula>
    </cfRule>
  </conditionalFormatting>
  <conditionalFormatting sqref="AL332">
    <cfRule type="cellIs" dxfId="2698" priority="2700" operator="equal">
      <formula>"MISS"</formula>
    </cfRule>
  </conditionalFormatting>
  <conditionalFormatting sqref="AL332">
    <cfRule type="cellIs" dxfId="2697" priority="2699" operator="equal">
      <formula>"MISS"</formula>
    </cfRule>
  </conditionalFormatting>
  <conditionalFormatting sqref="AL332">
    <cfRule type="cellIs" dxfId="2696" priority="2698" operator="equal">
      <formula>"MISS"</formula>
    </cfRule>
  </conditionalFormatting>
  <conditionalFormatting sqref="AL332">
    <cfRule type="cellIs" dxfId="2695" priority="2697" operator="equal">
      <formula>"MISS"</formula>
    </cfRule>
  </conditionalFormatting>
  <conditionalFormatting sqref="AL332">
    <cfRule type="cellIs" dxfId="2694" priority="2696" operator="equal">
      <formula>"MISS"</formula>
    </cfRule>
  </conditionalFormatting>
  <conditionalFormatting sqref="AL332">
    <cfRule type="cellIs" dxfId="2693" priority="2695" operator="equal">
      <formula>"MISS"</formula>
    </cfRule>
  </conditionalFormatting>
  <conditionalFormatting sqref="AL332">
    <cfRule type="cellIs" dxfId="2692" priority="2694" operator="equal">
      <formula>"MISS"</formula>
    </cfRule>
  </conditionalFormatting>
  <conditionalFormatting sqref="AL332">
    <cfRule type="cellIs" dxfId="2691" priority="2693" operator="equal">
      <formula>"MISS"</formula>
    </cfRule>
  </conditionalFormatting>
  <conditionalFormatting sqref="AL375">
    <cfRule type="cellIs" dxfId="2690" priority="2692" operator="equal">
      <formula>"MISS"</formula>
    </cfRule>
  </conditionalFormatting>
  <conditionalFormatting sqref="AL375">
    <cfRule type="cellIs" dxfId="2689" priority="2691" operator="equal">
      <formula>"MISS"</formula>
    </cfRule>
  </conditionalFormatting>
  <conditionalFormatting sqref="AL375">
    <cfRule type="cellIs" dxfId="2688" priority="2690" operator="equal">
      <formula>"MISS"</formula>
    </cfRule>
  </conditionalFormatting>
  <conditionalFormatting sqref="AL375">
    <cfRule type="cellIs" dxfId="2687" priority="2689" operator="equal">
      <formula>"MISS"</formula>
    </cfRule>
  </conditionalFormatting>
  <conditionalFormatting sqref="AL375">
    <cfRule type="cellIs" dxfId="2686" priority="2688" operator="equal">
      <formula>"MISS"</formula>
    </cfRule>
  </conditionalFormatting>
  <conditionalFormatting sqref="AL375">
    <cfRule type="cellIs" dxfId="2685" priority="2687" operator="equal">
      <formula>"MISS"</formula>
    </cfRule>
  </conditionalFormatting>
  <conditionalFormatting sqref="AL375">
    <cfRule type="cellIs" dxfId="2684" priority="2686" operator="equal">
      <formula>"MISS"</formula>
    </cfRule>
  </conditionalFormatting>
  <conditionalFormatting sqref="AL375">
    <cfRule type="cellIs" dxfId="2683" priority="2685" operator="equal">
      <formula>"MISS"</formula>
    </cfRule>
  </conditionalFormatting>
  <conditionalFormatting sqref="AL375">
    <cfRule type="cellIs" dxfId="2682" priority="2684" operator="equal">
      <formula>"MISS"</formula>
    </cfRule>
  </conditionalFormatting>
  <conditionalFormatting sqref="AL375">
    <cfRule type="cellIs" dxfId="2681" priority="2683" operator="equal">
      <formula>"MISS"</formula>
    </cfRule>
  </conditionalFormatting>
  <conditionalFormatting sqref="AL375">
    <cfRule type="cellIs" dxfId="2680" priority="2682" operator="equal">
      <formula>"MISS"</formula>
    </cfRule>
  </conditionalFormatting>
  <conditionalFormatting sqref="AL375">
    <cfRule type="cellIs" dxfId="2679" priority="2681" operator="equal">
      <formula>"MISS"</formula>
    </cfRule>
  </conditionalFormatting>
  <conditionalFormatting sqref="AL375">
    <cfRule type="cellIs" dxfId="2678" priority="2680" operator="equal">
      <formula>"MISS"</formula>
    </cfRule>
  </conditionalFormatting>
  <conditionalFormatting sqref="AL375">
    <cfRule type="cellIs" dxfId="2677" priority="2679" operator="equal">
      <formula>"MISS"</formula>
    </cfRule>
  </conditionalFormatting>
  <conditionalFormatting sqref="AL375">
    <cfRule type="cellIs" dxfId="2676" priority="2678" operator="equal">
      <formula>"MISS"</formula>
    </cfRule>
  </conditionalFormatting>
  <conditionalFormatting sqref="AL375">
    <cfRule type="cellIs" dxfId="2675" priority="2677" operator="equal">
      <formula>"MISS"</formula>
    </cfRule>
  </conditionalFormatting>
  <conditionalFormatting sqref="AL375">
    <cfRule type="cellIs" dxfId="2674" priority="2676" operator="equal">
      <formula>"MISS"</formula>
    </cfRule>
  </conditionalFormatting>
  <conditionalFormatting sqref="AL375">
    <cfRule type="cellIs" dxfId="2673" priority="2675" operator="equal">
      <formula>"MISS"</formula>
    </cfRule>
  </conditionalFormatting>
  <conditionalFormatting sqref="AL375">
    <cfRule type="cellIs" dxfId="2672" priority="2674" operator="equal">
      <formula>"MISS"</formula>
    </cfRule>
  </conditionalFormatting>
  <conditionalFormatting sqref="AL375">
    <cfRule type="cellIs" dxfId="2671" priority="2673" operator="equal">
      <formula>"MISS"</formula>
    </cfRule>
  </conditionalFormatting>
  <conditionalFormatting sqref="AL375">
    <cfRule type="cellIs" dxfId="2670" priority="2672" operator="equal">
      <formula>"MISS"</formula>
    </cfRule>
  </conditionalFormatting>
  <conditionalFormatting sqref="AL375">
    <cfRule type="cellIs" dxfId="2669" priority="2671" operator="equal">
      <formula>"MISS"</formula>
    </cfRule>
  </conditionalFormatting>
  <conditionalFormatting sqref="AL375">
    <cfRule type="cellIs" dxfId="2668" priority="2670" operator="equal">
      <formula>"MISS"</formula>
    </cfRule>
  </conditionalFormatting>
  <conditionalFormatting sqref="AL375">
    <cfRule type="cellIs" dxfId="2667" priority="2669" operator="equal">
      <formula>"MISS"</formula>
    </cfRule>
  </conditionalFormatting>
  <conditionalFormatting sqref="AL375">
    <cfRule type="cellIs" dxfId="2666" priority="2668" operator="equal">
      <formula>"MISS"</formula>
    </cfRule>
  </conditionalFormatting>
  <conditionalFormatting sqref="AL375">
    <cfRule type="cellIs" dxfId="2665" priority="2667" operator="equal">
      <formula>"MISS"</formula>
    </cfRule>
  </conditionalFormatting>
  <conditionalFormatting sqref="AL375">
    <cfRule type="cellIs" dxfId="2664" priority="2666" operator="equal">
      <formula>"MISS"</formula>
    </cfRule>
  </conditionalFormatting>
  <conditionalFormatting sqref="AL375">
    <cfRule type="cellIs" dxfId="2663" priority="2665" operator="equal">
      <formula>"MISS"</formula>
    </cfRule>
  </conditionalFormatting>
  <conditionalFormatting sqref="AL375">
    <cfRule type="cellIs" dxfId="2662" priority="2664" operator="equal">
      <formula>"MISS"</formula>
    </cfRule>
  </conditionalFormatting>
  <conditionalFormatting sqref="AL375">
    <cfRule type="cellIs" dxfId="2661" priority="2663" operator="equal">
      <formula>"MISS"</formula>
    </cfRule>
  </conditionalFormatting>
  <conditionalFormatting sqref="AL375">
    <cfRule type="cellIs" dxfId="2660" priority="2662" operator="equal">
      <formula>"MISS"</formula>
    </cfRule>
  </conditionalFormatting>
  <conditionalFormatting sqref="AL375">
    <cfRule type="cellIs" dxfId="2659" priority="2661" operator="equal">
      <formula>"MISS"</formula>
    </cfRule>
  </conditionalFormatting>
  <conditionalFormatting sqref="AL375">
    <cfRule type="cellIs" dxfId="2658" priority="2660" operator="equal">
      <formula>"MISS"</formula>
    </cfRule>
  </conditionalFormatting>
  <conditionalFormatting sqref="AL375">
    <cfRule type="cellIs" dxfId="2657" priority="2659" operator="equal">
      <formula>"MISS"</formula>
    </cfRule>
  </conditionalFormatting>
  <conditionalFormatting sqref="AL375">
    <cfRule type="cellIs" dxfId="2656" priority="2658" operator="equal">
      <formula>"MISS"</formula>
    </cfRule>
  </conditionalFormatting>
  <conditionalFormatting sqref="AL375">
    <cfRule type="cellIs" dxfId="2655" priority="2657" operator="equal">
      <formula>"MISS"</formula>
    </cfRule>
  </conditionalFormatting>
  <conditionalFormatting sqref="AL375">
    <cfRule type="cellIs" dxfId="2654" priority="2656" operator="equal">
      <formula>"MISS"</formula>
    </cfRule>
  </conditionalFormatting>
  <conditionalFormatting sqref="AL375">
    <cfRule type="cellIs" dxfId="2653" priority="2655" operator="equal">
      <formula>"MISS"</formula>
    </cfRule>
  </conditionalFormatting>
  <conditionalFormatting sqref="AL375">
    <cfRule type="cellIs" dxfId="2652" priority="2654" operator="equal">
      <formula>"MISS"</formula>
    </cfRule>
  </conditionalFormatting>
  <conditionalFormatting sqref="AL375">
    <cfRule type="cellIs" dxfId="2651" priority="2653" operator="equal">
      <formula>"MISS"</formula>
    </cfRule>
  </conditionalFormatting>
  <conditionalFormatting sqref="AL375">
    <cfRule type="cellIs" dxfId="2650" priority="2652" operator="equal">
      <formula>"MISS"</formula>
    </cfRule>
  </conditionalFormatting>
  <conditionalFormatting sqref="AL375">
    <cfRule type="cellIs" dxfId="2649" priority="2651" operator="equal">
      <formula>"MISS"</formula>
    </cfRule>
  </conditionalFormatting>
  <conditionalFormatting sqref="AL375">
    <cfRule type="cellIs" dxfId="2648" priority="2650" operator="equal">
      <formula>"MISS"</formula>
    </cfRule>
  </conditionalFormatting>
  <conditionalFormatting sqref="AL375">
    <cfRule type="cellIs" dxfId="2647" priority="2649" operator="equal">
      <formula>"MISS"</formula>
    </cfRule>
  </conditionalFormatting>
  <conditionalFormatting sqref="AL375">
    <cfRule type="cellIs" dxfId="2646" priority="2648" operator="equal">
      <formula>"MISS"</formula>
    </cfRule>
  </conditionalFormatting>
  <conditionalFormatting sqref="AL375">
    <cfRule type="cellIs" dxfId="2645" priority="2647" operator="equal">
      <formula>"MISS"</formula>
    </cfRule>
  </conditionalFormatting>
  <conditionalFormatting sqref="AL375">
    <cfRule type="cellIs" dxfId="2644" priority="2646" operator="equal">
      <formula>"MISS"</formula>
    </cfRule>
  </conditionalFormatting>
  <conditionalFormatting sqref="AL375">
    <cfRule type="cellIs" dxfId="2643" priority="2645" operator="equal">
      <formula>"MISS"</formula>
    </cfRule>
  </conditionalFormatting>
  <conditionalFormatting sqref="AL375">
    <cfRule type="cellIs" dxfId="2642" priority="2644" operator="equal">
      <formula>"MISS"</formula>
    </cfRule>
  </conditionalFormatting>
  <conditionalFormatting sqref="AL375">
    <cfRule type="cellIs" dxfId="2641" priority="2643" operator="equal">
      <formula>"MISS"</formula>
    </cfRule>
  </conditionalFormatting>
  <conditionalFormatting sqref="AL375">
    <cfRule type="cellIs" dxfId="2640" priority="2642" operator="equal">
      <formula>"MISS"</formula>
    </cfRule>
  </conditionalFormatting>
  <conditionalFormatting sqref="AL375">
    <cfRule type="cellIs" dxfId="2639" priority="2641" operator="equal">
      <formula>"MISS"</formula>
    </cfRule>
  </conditionalFormatting>
  <conditionalFormatting sqref="AL375">
    <cfRule type="cellIs" dxfId="2638" priority="2640" operator="equal">
      <formula>"MISS"</formula>
    </cfRule>
  </conditionalFormatting>
  <conditionalFormatting sqref="AL375">
    <cfRule type="cellIs" dxfId="2637" priority="2639" operator="equal">
      <formula>"MISS"</formula>
    </cfRule>
  </conditionalFormatting>
  <conditionalFormatting sqref="AL375">
    <cfRule type="cellIs" dxfId="2636" priority="2638" operator="equal">
      <formula>"MISS"</formula>
    </cfRule>
  </conditionalFormatting>
  <conditionalFormatting sqref="AL375">
    <cfRule type="cellIs" dxfId="2635" priority="2637" operator="equal">
      <formula>"MISS"</formula>
    </cfRule>
  </conditionalFormatting>
  <conditionalFormatting sqref="AL375">
    <cfRule type="cellIs" dxfId="2634" priority="2636" operator="equal">
      <formula>"MISS"</formula>
    </cfRule>
  </conditionalFormatting>
  <conditionalFormatting sqref="AL375">
    <cfRule type="cellIs" dxfId="2633" priority="2635" operator="equal">
      <formula>"MISS"</formula>
    </cfRule>
  </conditionalFormatting>
  <conditionalFormatting sqref="AL375">
    <cfRule type="cellIs" dxfId="2632" priority="2634" operator="equal">
      <formula>"MISS"</formula>
    </cfRule>
  </conditionalFormatting>
  <conditionalFormatting sqref="AL433">
    <cfRule type="cellIs" dxfId="2631" priority="2633" operator="equal">
      <formula>"MISS"</formula>
    </cfRule>
  </conditionalFormatting>
  <conditionalFormatting sqref="AL433">
    <cfRule type="cellIs" dxfId="2630" priority="2632" operator="equal">
      <formula>"MISS"</formula>
    </cfRule>
  </conditionalFormatting>
  <conditionalFormatting sqref="AL433">
    <cfRule type="cellIs" dxfId="2629" priority="2631" operator="equal">
      <formula>"MISS"</formula>
    </cfRule>
  </conditionalFormatting>
  <conditionalFormatting sqref="AL433">
    <cfRule type="cellIs" dxfId="2628" priority="2630" operator="equal">
      <formula>"MISS"</formula>
    </cfRule>
  </conditionalFormatting>
  <conditionalFormatting sqref="AL433">
    <cfRule type="cellIs" dxfId="2627" priority="2629" operator="equal">
      <formula>"MISS"</formula>
    </cfRule>
  </conditionalFormatting>
  <conditionalFormatting sqref="AL433">
    <cfRule type="cellIs" dxfId="2626" priority="2628" operator="equal">
      <formula>"MISS"</formula>
    </cfRule>
  </conditionalFormatting>
  <conditionalFormatting sqref="AL433">
    <cfRule type="cellIs" dxfId="2625" priority="2627" operator="equal">
      <formula>"MISS"</formula>
    </cfRule>
  </conditionalFormatting>
  <conditionalFormatting sqref="AL433">
    <cfRule type="cellIs" dxfId="2624" priority="2626" operator="equal">
      <formula>"MISS"</formula>
    </cfRule>
  </conditionalFormatting>
  <conditionalFormatting sqref="AL433">
    <cfRule type="cellIs" dxfId="2623" priority="2625" operator="equal">
      <formula>"MISS"</formula>
    </cfRule>
  </conditionalFormatting>
  <conditionalFormatting sqref="AL433">
    <cfRule type="cellIs" dxfId="2622" priority="2624" operator="equal">
      <formula>"MISS"</formula>
    </cfRule>
  </conditionalFormatting>
  <conditionalFormatting sqref="AL433">
    <cfRule type="cellIs" dxfId="2621" priority="2623" operator="equal">
      <formula>"MISS"</formula>
    </cfRule>
  </conditionalFormatting>
  <conditionalFormatting sqref="AL433">
    <cfRule type="cellIs" dxfId="2620" priority="2622" operator="equal">
      <formula>"MISS"</formula>
    </cfRule>
  </conditionalFormatting>
  <conditionalFormatting sqref="AL433">
    <cfRule type="cellIs" dxfId="2619" priority="2621" operator="equal">
      <formula>"MISS"</formula>
    </cfRule>
  </conditionalFormatting>
  <conditionalFormatting sqref="AL433">
    <cfRule type="cellIs" dxfId="2618" priority="2620" operator="equal">
      <formula>"MISS"</formula>
    </cfRule>
  </conditionalFormatting>
  <conditionalFormatting sqref="AL433">
    <cfRule type="cellIs" dxfId="2617" priority="2619" operator="equal">
      <formula>"MISS"</formula>
    </cfRule>
  </conditionalFormatting>
  <conditionalFormatting sqref="AL433">
    <cfRule type="cellIs" dxfId="2616" priority="2618" operator="equal">
      <formula>"MISS"</formula>
    </cfRule>
  </conditionalFormatting>
  <conditionalFormatting sqref="AL433">
    <cfRule type="cellIs" dxfId="2615" priority="2617" operator="equal">
      <formula>"MISS"</formula>
    </cfRule>
  </conditionalFormatting>
  <conditionalFormatting sqref="AL433">
    <cfRule type="cellIs" dxfId="2614" priority="2616" operator="equal">
      <formula>"MISS"</formula>
    </cfRule>
  </conditionalFormatting>
  <conditionalFormatting sqref="AL433">
    <cfRule type="cellIs" dxfId="2613" priority="2615" operator="equal">
      <formula>"MISS"</formula>
    </cfRule>
  </conditionalFormatting>
  <conditionalFormatting sqref="AL433">
    <cfRule type="cellIs" dxfId="2612" priority="2614" operator="equal">
      <formula>"MISS"</formula>
    </cfRule>
  </conditionalFormatting>
  <conditionalFormatting sqref="AL433">
    <cfRule type="cellIs" dxfId="2611" priority="2613" operator="equal">
      <formula>"MISS"</formula>
    </cfRule>
  </conditionalFormatting>
  <conditionalFormatting sqref="AL433">
    <cfRule type="cellIs" dxfId="2610" priority="2612" operator="equal">
      <formula>"MISS"</formula>
    </cfRule>
  </conditionalFormatting>
  <conditionalFormatting sqref="AL433">
    <cfRule type="cellIs" dxfId="2609" priority="2611" operator="equal">
      <formula>"MISS"</formula>
    </cfRule>
  </conditionalFormatting>
  <conditionalFormatting sqref="AL433">
    <cfRule type="cellIs" dxfId="2608" priority="2610" operator="equal">
      <formula>"MISS"</formula>
    </cfRule>
  </conditionalFormatting>
  <conditionalFormatting sqref="AL433">
    <cfRule type="cellIs" dxfId="2607" priority="2609" operator="equal">
      <formula>"MISS"</formula>
    </cfRule>
  </conditionalFormatting>
  <conditionalFormatting sqref="AL433">
    <cfRule type="cellIs" dxfId="2606" priority="2608" operator="equal">
      <formula>"MISS"</formula>
    </cfRule>
  </conditionalFormatting>
  <conditionalFormatting sqref="AL433">
    <cfRule type="cellIs" dxfId="2605" priority="2607" operator="equal">
      <formula>"MISS"</formula>
    </cfRule>
  </conditionalFormatting>
  <conditionalFormatting sqref="AL433">
    <cfRule type="cellIs" dxfId="2604" priority="2606" operator="equal">
      <formula>"MISS"</formula>
    </cfRule>
  </conditionalFormatting>
  <conditionalFormatting sqref="AL433">
    <cfRule type="cellIs" dxfId="2603" priority="2605" operator="equal">
      <formula>"MISS"</formula>
    </cfRule>
  </conditionalFormatting>
  <conditionalFormatting sqref="AL433">
    <cfRule type="cellIs" dxfId="2602" priority="2604" operator="equal">
      <formula>"MISS"</formula>
    </cfRule>
  </conditionalFormatting>
  <conditionalFormatting sqref="AL433">
    <cfRule type="cellIs" dxfId="2601" priority="2603" operator="equal">
      <formula>"MISS"</formula>
    </cfRule>
  </conditionalFormatting>
  <conditionalFormatting sqref="AL433">
    <cfRule type="cellIs" dxfId="2600" priority="2602" operator="equal">
      <formula>"MISS"</formula>
    </cfRule>
  </conditionalFormatting>
  <conditionalFormatting sqref="AL433">
    <cfRule type="cellIs" dxfId="2599" priority="2601" operator="equal">
      <formula>"MISS"</formula>
    </cfRule>
  </conditionalFormatting>
  <conditionalFormatting sqref="AL433">
    <cfRule type="cellIs" dxfId="2598" priority="2600" operator="equal">
      <formula>"MISS"</formula>
    </cfRule>
  </conditionalFormatting>
  <conditionalFormatting sqref="AL433">
    <cfRule type="cellIs" dxfId="2597" priority="2599" operator="equal">
      <formula>"MISS"</formula>
    </cfRule>
  </conditionalFormatting>
  <conditionalFormatting sqref="AL433">
    <cfRule type="cellIs" dxfId="2596" priority="2598" operator="equal">
      <formula>"MISS"</formula>
    </cfRule>
  </conditionalFormatting>
  <conditionalFormatting sqref="AL433">
    <cfRule type="cellIs" dxfId="2595" priority="2597" operator="equal">
      <formula>"MISS"</formula>
    </cfRule>
  </conditionalFormatting>
  <conditionalFormatting sqref="AL433">
    <cfRule type="cellIs" dxfId="2594" priority="2596" operator="equal">
      <formula>"MISS"</formula>
    </cfRule>
  </conditionalFormatting>
  <conditionalFormatting sqref="AL433">
    <cfRule type="cellIs" dxfId="2593" priority="2595" operator="equal">
      <formula>"MISS"</formula>
    </cfRule>
  </conditionalFormatting>
  <conditionalFormatting sqref="AL433">
    <cfRule type="cellIs" dxfId="2592" priority="2594" operator="equal">
      <formula>"MISS"</formula>
    </cfRule>
  </conditionalFormatting>
  <conditionalFormatting sqref="AL433">
    <cfRule type="cellIs" dxfId="2591" priority="2593" operator="equal">
      <formula>"MISS"</formula>
    </cfRule>
  </conditionalFormatting>
  <conditionalFormatting sqref="AL433">
    <cfRule type="cellIs" dxfId="2590" priority="2592" operator="equal">
      <formula>"MISS"</formula>
    </cfRule>
  </conditionalFormatting>
  <conditionalFormatting sqref="AL433">
    <cfRule type="cellIs" dxfId="2589" priority="2591" operator="equal">
      <formula>"MISS"</formula>
    </cfRule>
  </conditionalFormatting>
  <conditionalFormatting sqref="AL433">
    <cfRule type="cellIs" dxfId="2588" priority="2590" operator="equal">
      <formula>"MISS"</formula>
    </cfRule>
  </conditionalFormatting>
  <conditionalFormatting sqref="AL433">
    <cfRule type="cellIs" dxfId="2587" priority="2589" operator="equal">
      <formula>"MISS"</formula>
    </cfRule>
  </conditionalFormatting>
  <conditionalFormatting sqref="AL433">
    <cfRule type="cellIs" dxfId="2586" priority="2588" operator="equal">
      <formula>"MISS"</formula>
    </cfRule>
  </conditionalFormatting>
  <conditionalFormatting sqref="AL433">
    <cfRule type="cellIs" dxfId="2585" priority="2587" operator="equal">
      <formula>"MISS"</formula>
    </cfRule>
  </conditionalFormatting>
  <conditionalFormatting sqref="AL433">
    <cfRule type="cellIs" dxfId="2584" priority="2586" operator="equal">
      <formula>"MISS"</formula>
    </cfRule>
  </conditionalFormatting>
  <conditionalFormatting sqref="AL433">
    <cfRule type="cellIs" dxfId="2583" priority="2585" operator="equal">
      <formula>"MISS"</formula>
    </cfRule>
  </conditionalFormatting>
  <conditionalFormatting sqref="AL433">
    <cfRule type="cellIs" dxfId="2582" priority="2584" operator="equal">
      <formula>"MISS"</formula>
    </cfRule>
  </conditionalFormatting>
  <conditionalFormatting sqref="AL433">
    <cfRule type="cellIs" dxfId="2581" priority="2583" operator="equal">
      <formula>"MISS"</formula>
    </cfRule>
  </conditionalFormatting>
  <conditionalFormatting sqref="AL433">
    <cfRule type="cellIs" dxfId="2580" priority="2582" operator="equal">
      <formula>"MISS"</formula>
    </cfRule>
  </conditionalFormatting>
  <conditionalFormatting sqref="AL433">
    <cfRule type="cellIs" dxfId="2579" priority="2581" operator="equal">
      <formula>"MISS"</formula>
    </cfRule>
  </conditionalFormatting>
  <conditionalFormatting sqref="AL433">
    <cfRule type="cellIs" dxfId="2578" priority="2580" operator="equal">
      <formula>"MISS"</formula>
    </cfRule>
  </conditionalFormatting>
  <conditionalFormatting sqref="AL433">
    <cfRule type="cellIs" dxfId="2577" priority="2579" operator="equal">
      <formula>"MISS"</formula>
    </cfRule>
  </conditionalFormatting>
  <conditionalFormatting sqref="AL433">
    <cfRule type="cellIs" dxfId="2576" priority="2578" operator="equal">
      <formula>"MISS"</formula>
    </cfRule>
  </conditionalFormatting>
  <conditionalFormatting sqref="AL433">
    <cfRule type="cellIs" dxfId="2575" priority="2577" operator="equal">
      <formula>"MISS"</formula>
    </cfRule>
  </conditionalFormatting>
  <conditionalFormatting sqref="AL433">
    <cfRule type="cellIs" dxfId="2574" priority="2576" operator="equal">
      <formula>"MISS"</formula>
    </cfRule>
  </conditionalFormatting>
  <conditionalFormatting sqref="AL433">
    <cfRule type="cellIs" dxfId="2573" priority="2575" operator="equal">
      <formula>"MISS"</formula>
    </cfRule>
  </conditionalFormatting>
  <conditionalFormatting sqref="AL443">
    <cfRule type="cellIs" dxfId="2572" priority="2574" operator="equal">
      <formula>"MISS"</formula>
    </cfRule>
  </conditionalFormatting>
  <conditionalFormatting sqref="AL443">
    <cfRule type="cellIs" dxfId="2571" priority="2573" operator="equal">
      <formula>"MISS"</formula>
    </cfRule>
  </conditionalFormatting>
  <conditionalFormatting sqref="AL443">
    <cfRule type="cellIs" dxfId="2570" priority="2572" operator="equal">
      <formula>"MISS"</formula>
    </cfRule>
  </conditionalFormatting>
  <conditionalFormatting sqref="AL443">
    <cfRule type="cellIs" dxfId="2569" priority="2571" operator="equal">
      <formula>"MISS"</formula>
    </cfRule>
  </conditionalFormatting>
  <conditionalFormatting sqref="AL443">
    <cfRule type="cellIs" dxfId="2568" priority="2570" operator="equal">
      <formula>"MISS"</formula>
    </cfRule>
  </conditionalFormatting>
  <conditionalFormatting sqref="AL443">
    <cfRule type="cellIs" dxfId="2567" priority="2569" operator="equal">
      <formula>"MISS"</formula>
    </cfRule>
  </conditionalFormatting>
  <conditionalFormatting sqref="AL443">
    <cfRule type="cellIs" dxfId="2566" priority="2568" operator="equal">
      <formula>"MISS"</formula>
    </cfRule>
  </conditionalFormatting>
  <conditionalFormatting sqref="AL443">
    <cfRule type="cellIs" dxfId="2565" priority="2567" operator="equal">
      <formula>"MISS"</formula>
    </cfRule>
  </conditionalFormatting>
  <conditionalFormatting sqref="AL443">
    <cfRule type="cellIs" dxfId="2564" priority="2566" operator="equal">
      <formula>"MISS"</formula>
    </cfRule>
  </conditionalFormatting>
  <conditionalFormatting sqref="AL443">
    <cfRule type="cellIs" dxfId="2563" priority="2565" operator="equal">
      <formula>"MISS"</formula>
    </cfRule>
  </conditionalFormatting>
  <conditionalFormatting sqref="AL443">
    <cfRule type="cellIs" dxfId="2562" priority="2564" operator="equal">
      <formula>"MISS"</formula>
    </cfRule>
  </conditionalFormatting>
  <conditionalFormatting sqref="AL443">
    <cfRule type="cellIs" dxfId="2561" priority="2563" operator="equal">
      <formula>"MISS"</formula>
    </cfRule>
  </conditionalFormatting>
  <conditionalFormatting sqref="AL443">
    <cfRule type="cellIs" dxfId="2560" priority="2562" operator="equal">
      <formula>"MISS"</formula>
    </cfRule>
  </conditionalFormatting>
  <conditionalFormatting sqref="AL443">
    <cfRule type="cellIs" dxfId="2559" priority="2561" operator="equal">
      <formula>"MISS"</formula>
    </cfRule>
  </conditionalFormatting>
  <conditionalFormatting sqref="AL443">
    <cfRule type="cellIs" dxfId="2558" priority="2560" operator="equal">
      <formula>"MISS"</formula>
    </cfRule>
  </conditionalFormatting>
  <conditionalFormatting sqref="AL443">
    <cfRule type="cellIs" dxfId="2557" priority="2559" operator="equal">
      <formula>"MISS"</formula>
    </cfRule>
  </conditionalFormatting>
  <conditionalFormatting sqref="AL443">
    <cfRule type="cellIs" dxfId="2556" priority="2558" operator="equal">
      <formula>"MISS"</formula>
    </cfRule>
  </conditionalFormatting>
  <conditionalFormatting sqref="AL443">
    <cfRule type="cellIs" dxfId="2555" priority="2557" operator="equal">
      <formula>"MISS"</formula>
    </cfRule>
  </conditionalFormatting>
  <conditionalFormatting sqref="AL443">
    <cfRule type="cellIs" dxfId="2554" priority="2556" operator="equal">
      <formula>"MISS"</formula>
    </cfRule>
  </conditionalFormatting>
  <conditionalFormatting sqref="AL443">
    <cfRule type="cellIs" dxfId="2553" priority="2555" operator="equal">
      <formula>"MISS"</formula>
    </cfRule>
  </conditionalFormatting>
  <conditionalFormatting sqref="AL443">
    <cfRule type="cellIs" dxfId="2552" priority="2554" operator="equal">
      <formula>"MISS"</formula>
    </cfRule>
  </conditionalFormatting>
  <conditionalFormatting sqref="AL443">
    <cfRule type="cellIs" dxfId="2551" priority="2553" operator="equal">
      <formula>"MISS"</formula>
    </cfRule>
  </conditionalFormatting>
  <conditionalFormatting sqref="AL443">
    <cfRule type="cellIs" dxfId="2550" priority="2552" operator="equal">
      <formula>"MISS"</formula>
    </cfRule>
  </conditionalFormatting>
  <conditionalFormatting sqref="AL443">
    <cfRule type="cellIs" dxfId="2549" priority="2551" operator="equal">
      <formula>"MISS"</formula>
    </cfRule>
  </conditionalFormatting>
  <conditionalFormatting sqref="AL443">
    <cfRule type="cellIs" dxfId="2548" priority="2550" operator="equal">
      <formula>"MISS"</formula>
    </cfRule>
  </conditionalFormatting>
  <conditionalFormatting sqref="AL443">
    <cfRule type="cellIs" dxfId="2547" priority="2549" operator="equal">
      <formula>"MISS"</formula>
    </cfRule>
  </conditionalFormatting>
  <conditionalFormatting sqref="AL443">
    <cfRule type="cellIs" dxfId="2546" priority="2548" operator="equal">
      <formula>"MISS"</formula>
    </cfRule>
  </conditionalFormatting>
  <conditionalFormatting sqref="AL443">
    <cfRule type="cellIs" dxfId="2545" priority="2547" operator="equal">
      <formula>"MISS"</formula>
    </cfRule>
  </conditionalFormatting>
  <conditionalFormatting sqref="AL443">
    <cfRule type="cellIs" dxfId="2544" priority="2546" operator="equal">
      <formula>"MISS"</formula>
    </cfRule>
  </conditionalFormatting>
  <conditionalFormatting sqref="AL443">
    <cfRule type="cellIs" dxfId="2543" priority="2545" operator="equal">
      <formula>"MISS"</formula>
    </cfRule>
  </conditionalFormatting>
  <conditionalFormatting sqref="AL443">
    <cfRule type="cellIs" dxfId="2542" priority="2544" operator="equal">
      <formula>"MISS"</formula>
    </cfRule>
  </conditionalFormatting>
  <conditionalFormatting sqref="AL443">
    <cfRule type="cellIs" dxfId="2541" priority="2543" operator="equal">
      <formula>"MISS"</formula>
    </cfRule>
  </conditionalFormatting>
  <conditionalFormatting sqref="AL443">
    <cfRule type="cellIs" dxfId="2540" priority="2542" operator="equal">
      <formula>"MISS"</formula>
    </cfRule>
  </conditionalFormatting>
  <conditionalFormatting sqref="AL443">
    <cfRule type="cellIs" dxfId="2539" priority="2541" operator="equal">
      <formula>"MISS"</formula>
    </cfRule>
  </conditionalFormatting>
  <conditionalFormatting sqref="AL443">
    <cfRule type="cellIs" dxfId="2538" priority="2540" operator="equal">
      <formula>"MISS"</formula>
    </cfRule>
  </conditionalFormatting>
  <conditionalFormatting sqref="AL443">
    <cfRule type="cellIs" dxfId="2537" priority="2539" operator="equal">
      <formula>"MISS"</formula>
    </cfRule>
  </conditionalFormatting>
  <conditionalFormatting sqref="AL443">
    <cfRule type="cellIs" dxfId="2536" priority="2538" operator="equal">
      <formula>"MISS"</formula>
    </cfRule>
  </conditionalFormatting>
  <conditionalFormatting sqref="AL443">
    <cfRule type="cellIs" dxfId="2535" priority="2537" operator="equal">
      <formula>"MISS"</formula>
    </cfRule>
  </conditionalFormatting>
  <conditionalFormatting sqref="AL443">
    <cfRule type="cellIs" dxfId="2534" priority="2536" operator="equal">
      <formula>"MISS"</formula>
    </cfRule>
  </conditionalFormatting>
  <conditionalFormatting sqref="AL443">
    <cfRule type="cellIs" dxfId="2533" priority="2535" operator="equal">
      <formula>"MISS"</formula>
    </cfRule>
  </conditionalFormatting>
  <conditionalFormatting sqref="AL443">
    <cfRule type="cellIs" dxfId="2532" priority="2534" operator="equal">
      <formula>"MISS"</formula>
    </cfRule>
  </conditionalFormatting>
  <conditionalFormatting sqref="AL443">
    <cfRule type="cellIs" dxfId="2531" priority="2533" operator="equal">
      <formula>"MISS"</formula>
    </cfRule>
  </conditionalFormatting>
  <conditionalFormatting sqref="AL443">
    <cfRule type="cellIs" dxfId="2530" priority="2532" operator="equal">
      <formula>"MISS"</formula>
    </cfRule>
  </conditionalFormatting>
  <conditionalFormatting sqref="AL443">
    <cfRule type="cellIs" dxfId="2529" priority="2531" operator="equal">
      <formula>"MISS"</formula>
    </cfRule>
  </conditionalFormatting>
  <conditionalFormatting sqref="AL443">
    <cfRule type="cellIs" dxfId="2528" priority="2530" operator="equal">
      <formula>"MISS"</formula>
    </cfRule>
  </conditionalFormatting>
  <conditionalFormatting sqref="AL443">
    <cfRule type="cellIs" dxfId="2527" priority="2529" operator="equal">
      <formula>"MISS"</formula>
    </cfRule>
  </conditionalFormatting>
  <conditionalFormatting sqref="AL443">
    <cfRule type="cellIs" dxfId="2526" priority="2528" operator="equal">
      <formula>"MISS"</formula>
    </cfRule>
  </conditionalFormatting>
  <conditionalFormatting sqref="AL443">
    <cfRule type="cellIs" dxfId="2525" priority="2527" operator="equal">
      <formula>"MISS"</formula>
    </cfRule>
  </conditionalFormatting>
  <conditionalFormatting sqref="AL443">
    <cfRule type="cellIs" dxfId="2524" priority="2526" operator="equal">
      <formula>"MISS"</formula>
    </cfRule>
  </conditionalFormatting>
  <conditionalFormatting sqref="AL443">
    <cfRule type="cellIs" dxfId="2523" priority="2525" operator="equal">
      <formula>"MISS"</formula>
    </cfRule>
  </conditionalFormatting>
  <conditionalFormatting sqref="AL443">
    <cfRule type="cellIs" dxfId="2522" priority="2524" operator="equal">
      <formula>"MISS"</formula>
    </cfRule>
  </conditionalFormatting>
  <conditionalFormatting sqref="AL443">
    <cfRule type="cellIs" dxfId="2521" priority="2523" operator="equal">
      <formula>"MISS"</formula>
    </cfRule>
  </conditionalFormatting>
  <conditionalFormatting sqref="AL443">
    <cfRule type="cellIs" dxfId="2520" priority="2522" operator="equal">
      <formula>"MISS"</formula>
    </cfRule>
  </conditionalFormatting>
  <conditionalFormatting sqref="AL443">
    <cfRule type="cellIs" dxfId="2519" priority="2521" operator="equal">
      <formula>"MISS"</formula>
    </cfRule>
  </conditionalFormatting>
  <conditionalFormatting sqref="AL443">
    <cfRule type="cellIs" dxfId="2518" priority="2520" operator="equal">
      <formula>"MISS"</formula>
    </cfRule>
  </conditionalFormatting>
  <conditionalFormatting sqref="AL443">
    <cfRule type="cellIs" dxfId="2517" priority="2519" operator="equal">
      <formula>"MISS"</formula>
    </cfRule>
  </conditionalFormatting>
  <conditionalFormatting sqref="AL443">
    <cfRule type="cellIs" dxfId="2516" priority="2518" operator="equal">
      <formula>"MISS"</formula>
    </cfRule>
  </conditionalFormatting>
  <conditionalFormatting sqref="AL443">
    <cfRule type="cellIs" dxfId="2515" priority="2517" operator="equal">
      <formula>"MISS"</formula>
    </cfRule>
  </conditionalFormatting>
  <conditionalFormatting sqref="AL443">
    <cfRule type="cellIs" dxfId="2514" priority="2516" operator="equal">
      <formula>"MISS"</formula>
    </cfRule>
  </conditionalFormatting>
  <conditionalFormatting sqref="AO12:AO463">
    <cfRule type="cellIs" dxfId="2513" priority="2514" operator="equal">
      <formula>"MISS"</formula>
    </cfRule>
  </conditionalFormatting>
  <conditionalFormatting sqref="AO187:AO203">
    <cfRule type="cellIs" dxfId="2512" priority="2513" operator="equal">
      <formula>"MISS"</formula>
    </cfRule>
  </conditionalFormatting>
  <conditionalFormatting sqref="AO187:AO203">
    <cfRule type="cellIs" dxfId="2511" priority="2512" operator="equal">
      <formula>"MISS"</formula>
    </cfRule>
  </conditionalFormatting>
  <conditionalFormatting sqref="AO35:AO38 AO264:AO282 AO293:AO299 AO40:AO57">
    <cfRule type="cellIs" dxfId="2510" priority="2511" operator="equal">
      <formula>"MISS"</formula>
    </cfRule>
  </conditionalFormatting>
  <conditionalFormatting sqref="AO35:AO38 AO264:AO282 AO293:AO299 AO40:AO57">
    <cfRule type="cellIs" dxfId="2509" priority="2510" operator="equal">
      <formula>"MISS"</formula>
    </cfRule>
  </conditionalFormatting>
  <conditionalFormatting sqref="AO187:AO203">
    <cfRule type="cellIs" dxfId="2508" priority="2509" operator="equal">
      <formula>"MISS"</formula>
    </cfRule>
  </conditionalFormatting>
  <conditionalFormatting sqref="AO187:AO203">
    <cfRule type="cellIs" dxfId="2507" priority="2508" operator="equal">
      <formula>"MISS"</formula>
    </cfRule>
  </conditionalFormatting>
  <conditionalFormatting sqref="AO74 AO205:AO208 AO240:AO255 AO310">
    <cfRule type="cellIs" dxfId="2506" priority="2507" operator="equal">
      <formula>"MISS"</formula>
    </cfRule>
  </conditionalFormatting>
  <conditionalFormatting sqref="AO74 AO205:AO208 AO240:AO255 AO310">
    <cfRule type="cellIs" dxfId="2505" priority="2506" operator="equal">
      <formula>"MISS"</formula>
    </cfRule>
  </conditionalFormatting>
  <conditionalFormatting sqref="AO74 AO205:AO208 AO240:AO255 AO310">
    <cfRule type="cellIs" dxfId="2504" priority="2505" operator="equal">
      <formula>"MISS"</formula>
    </cfRule>
  </conditionalFormatting>
  <conditionalFormatting sqref="AO74 AO205:AO208 AO240:AO255 AO310">
    <cfRule type="cellIs" dxfId="2503" priority="2504" operator="equal">
      <formula>"MISS"</formula>
    </cfRule>
  </conditionalFormatting>
  <conditionalFormatting sqref="AO363:AO374 AO144:AO151">
    <cfRule type="cellIs" dxfId="2502" priority="2503" operator="equal">
      <formula>"MISS"</formula>
    </cfRule>
  </conditionalFormatting>
  <conditionalFormatting sqref="AO363:AO374 AO144:AO151">
    <cfRule type="cellIs" dxfId="2501" priority="2502" operator="equal">
      <formula>"MISS"</formula>
    </cfRule>
  </conditionalFormatting>
  <conditionalFormatting sqref="AO363:AO374 AO144:AO151">
    <cfRule type="cellIs" dxfId="2500" priority="2501" operator="equal">
      <formula>"MISS"</formula>
    </cfRule>
  </conditionalFormatting>
  <conditionalFormatting sqref="AO363:AO374 AO144:AO151">
    <cfRule type="cellIs" dxfId="2499" priority="2500" operator="equal">
      <formula>"MISS"</formula>
    </cfRule>
  </conditionalFormatting>
  <conditionalFormatting sqref="AO70">
    <cfRule type="cellIs" dxfId="2498" priority="2400" operator="equal">
      <formula>"MISS"</formula>
    </cfRule>
  </conditionalFormatting>
  <conditionalFormatting sqref="AO13:AO68">
    <cfRule type="cellIs" dxfId="2497" priority="2499" operator="equal">
      <formula>"MISS"</formula>
    </cfRule>
  </conditionalFormatting>
  <conditionalFormatting sqref="AO13:AO68">
    <cfRule type="cellIs" dxfId="2496" priority="2498" operator="equal">
      <formula>"MISS"</formula>
    </cfRule>
  </conditionalFormatting>
  <conditionalFormatting sqref="AO13:AO68">
    <cfRule type="cellIs" dxfId="2495" priority="2497" operator="equal">
      <formula>"MISS"</formula>
    </cfRule>
  </conditionalFormatting>
  <conditionalFormatting sqref="AO13:AO68">
    <cfRule type="cellIs" dxfId="2494" priority="2496" operator="equal">
      <formula>"MISS"</formula>
    </cfRule>
  </conditionalFormatting>
  <conditionalFormatting sqref="AO34:AO35">
    <cfRule type="cellIs" dxfId="2493" priority="2495" operator="equal">
      <formula>"MISS"</formula>
    </cfRule>
  </conditionalFormatting>
  <conditionalFormatting sqref="AO34:AO35">
    <cfRule type="cellIs" dxfId="2492" priority="2494" operator="equal">
      <formula>"MISS"</formula>
    </cfRule>
  </conditionalFormatting>
  <conditionalFormatting sqref="AO34:AO35">
    <cfRule type="cellIs" dxfId="2491" priority="2493" operator="equal">
      <formula>"MISS"</formula>
    </cfRule>
  </conditionalFormatting>
  <conditionalFormatting sqref="AO34:AO35">
    <cfRule type="cellIs" dxfId="2490" priority="2492" operator="equal">
      <formula>"MISS"</formula>
    </cfRule>
  </conditionalFormatting>
  <conditionalFormatting sqref="AO136:AO142 AO301:AO310 AO59:AO74">
    <cfRule type="cellIs" dxfId="2489" priority="2491" operator="equal">
      <formula>"MISS"</formula>
    </cfRule>
  </conditionalFormatting>
  <conditionalFormatting sqref="AO136:AO142 AO301:AO310 AO59:AO74">
    <cfRule type="cellIs" dxfId="2488" priority="2490" operator="equal">
      <formula>"MISS"</formula>
    </cfRule>
  </conditionalFormatting>
  <conditionalFormatting sqref="AO279:AO299">
    <cfRule type="cellIs" dxfId="2487" priority="2489" operator="equal">
      <formula>"MISS"</formula>
    </cfRule>
  </conditionalFormatting>
  <conditionalFormatting sqref="AO279:AO299">
    <cfRule type="cellIs" dxfId="2486" priority="2488" operator="equal">
      <formula>"MISS"</formula>
    </cfRule>
  </conditionalFormatting>
  <conditionalFormatting sqref="AO279:AO299">
    <cfRule type="cellIs" dxfId="2485" priority="2487" operator="equal">
      <formula>"MISS"</formula>
    </cfRule>
  </conditionalFormatting>
  <conditionalFormatting sqref="AO279:AO299">
    <cfRule type="cellIs" dxfId="2484" priority="2486" operator="equal">
      <formula>"MISS"</formula>
    </cfRule>
  </conditionalFormatting>
  <conditionalFormatting sqref="AO339:AO356 AO363:AO374">
    <cfRule type="cellIs" dxfId="2483" priority="2485" operator="equal">
      <formula>"MISS"</formula>
    </cfRule>
  </conditionalFormatting>
  <conditionalFormatting sqref="AO339:AO356 AO363:AO374">
    <cfRule type="cellIs" dxfId="2482" priority="2484" operator="equal">
      <formula>"MISS"</formula>
    </cfRule>
  </conditionalFormatting>
  <conditionalFormatting sqref="AO90:AO91">
    <cfRule type="cellIs" dxfId="2481" priority="2483" operator="equal">
      <formula>"MISS"</formula>
    </cfRule>
  </conditionalFormatting>
  <conditionalFormatting sqref="AO90:AO91">
    <cfRule type="cellIs" dxfId="2480" priority="2482" operator="equal">
      <formula>"MISS"</formula>
    </cfRule>
  </conditionalFormatting>
  <conditionalFormatting sqref="AO90:AO91">
    <cfRule type="cellIs" dxfId="2479" priority="2481" operator="equal">
      <formula>"MISS"</formula>
    </cfRule>
  </conditionalFormatting>
  <conditionalFormatting sqref="AO90:AO91">
    <cfRule type="cellIs" dxfId="2478" priority="2480" operator="equal">
      <formula>"MISS"</formula>
    </cfRule>
  </conditionalFormatting>
  <conditionalFormatting sqref="AO136:AO142">
    <cfRule type="cellIs" dxfId="2477" priority="2479" operator="equal">
      <formula>"MISS"</formula>
    </cfRule>
  </conditionalFormatting>
  <conditionalFormatting sqref="AO136:AO142">
    <cfRule type="cellIs" dxfId="2476" priority="2478" operator="equal">
      <formula>"MISS"</formula>
    </cfRule>
  </conditionalFormatting>
  <conditionalFormatting sqref="AO136:AO142">
    <cfRule type="cellIs" dxfId="2475" priority="2477" operator="equal">
      <formula>"MISS"</formula>
    </cfRule>
  </conditionalFormatting>
  <conditionalFormatting sqref="AO136:AO142">
    <cfRule type="cellIs" dxfId="2474" priority="2476" operator="equal">
      <formula>"MISS"</formula>
    </cfRule>
  </conditionalFormatting>
  <conditionalFormatting sqref="AO153:AO177">
    <cfRule type="cellIs" dxfId="2473" priority="2475" operator="equal">
      <formula>"MISS"</formula>
    </cfRule>
  </conditionalFormatting>
  <conditionalFormatting sqref="AO153:AO177">
    <cfRule type="cellIs" dxfId="2472" priority="2474" operator="equal">
      <formula>"MISS"</formula>
    </cfRule>
  </conditionalFormatting>
  <conditionalFormatting sqref="AO153:AO177">
    <cfRule type="cellIs" dxfId="2471" priority="2473" operator="equal">
      <formula>"MISS"</formula>
    </cfRule>
  </conditionalFormatting>
  <conditionalFormatting sqref="AO153:AO177">
    <cfRule type="cellIs" dxfId="2470" priority="2472" operator="equal">
      <formula>"MISS"</formula>
    </cfRule>
  </conditionalFormatting>
  <conditionalFormatting sqref="AO187:AO203">
    <cfRule type="cellIs" dxfId="2469" priority="2471" operator="equal">
      <formula>"MISS"</formula>
    </cfRule>
  </conditionalFormatting>
  <conditionalFormatting sqref="AO187:AO203">
    <cfRule type="cellIs" dxfId="2468" priority="2470" operator="equal">
      <formula>"MISS"</formula>
    </cfRule>
  </conditionalFormatting>
  <conditionalFormatting sqref="AO187:AO203">
    <cfRule type="cellIs" dxfId="2467" priority="2469" operator="equal">
      <formula>"MISS"</formula>
    </cfRule>
  </conditionalFormatting>
  <conditionalFormatting sqref="AO187:AO203">
    <cfRule type="cellIs" dxfId="2466" priority="2468" operator="equal">
      <formula>"MISS"</formula>
    </cfRule>
  </conditionalFormatting>
  <conditionalFormatting sqref="AO204">
    <cfRule type="cellIs" dxfId="2465" priority="2467" operator="equal">
      <formula>"MISS"</formula>
    </cfRule>
  </conditionalFormatting>
  <conditionalFormatting sqref="AO204">
    <cfRule type="cellIs" dxfId="2464" priority="2466" operator="equal">
      <formula>"MISS"</formula>
    </cfRule>
  </conditionalFormatting>
  <conditionalFormatting sqref="AO204">
    <cfRule type="cellIs" dxfId="2463" priority="2465" operator="equal">
      <formula>"MISS"</formula>
    </cfRule>
  </conditionalFormatting>
  <conditionalFormatting sqref="AO204">
    <cfRule type="cellIs" dxfId="2462" priority="2464" operator="equal">
      <formula>"MISS"</formula>
    </cfRule>
  </conditionalFormatting>
  <conditionalFormatting sqref="AO204">
    <cfRule type="cellIs" dxfId="2461" priority="2463" operator="equal">
      <formula>"MISS"</formula>
    </cfRule>
  </conditionalFormatting>
  <conditionalFormatting sqref="AO204">
    <cfRule type="cellIs" dxfId="2460" priority="2462" operator="equal">
      <formula>"MISS"</formula>
    </cfRule>
  </conditionalFormatting>
  <conditionalFormatting sqref="AO204">
    <cfRule type="cellIs" dxfId="2459" priority="2461" operator="equal">
      <formula>"MISS"</formula>
    </cfRule>
  </conditionalFormatting>
  <conditionalFormatting sqref="AO204">
    <cfRule type="cellIs" dxfId="2458" priority="2460" operator="equal">
      <formula>"MISS"</formula>
    </cfRule>
  </conditionalFormatting>
  <conditionalFormatting sqref="AO204">
    <cfRule type="cellIs" dxfId="2457" priority="2459" operator="equal">
      <formula>"MISS"</formula>
    </cfRule>
  </conditionalFormatting>
  <conditionalFormatting sqref="AO204">
    <cfRule type="cellIs" dxfId="2456" priority="2458" operator="equal">
      <formula>"MISS"</formula>
    </cfRule>
  </conditionalFormatting>
  <conditionalFormatting sqref="AO205:AO208">
    <cfRule type="cellIs" dxfId="2455" priority="2457" operator="equal">
      <formula>"MISS"</formula>
    </cfRule>
  </conditionalFormatting>
  <conditionalFormatting sqref="AO205:AO208">
    <cfRule type="cellIs" dxfId="2454" priority="2456" operator="equal">
      <formula>"MISS"</formula>
    </cfRule>
  </conditionalFormatting>
  <conditionalFormatting sqref="AO205:AO208">
    <cfRule type="cellIs" dxfId="2453" priority="2455" operator="equal">
      <formula>"MISS"</formula>
    </cfRule>
  </conditionalFormatting>
  <conditionalFormatting sqref="AO205:AO208">
    <cfRule type="cellIs" dxfId="2452" priority="2454" operator="equal">
      <formula>"MISS"</formula>
    </cfRule>
  </conditionalFormatting>
  <conditionalFormatting sqref="AO205:AO208">
    <cfRule type="cellIs" dxfId="2451" priority="2453" operator="equal">
      <formula>"MISS"</formula>
    </cfRule>
  </conditionalFormatting>
  <conditionalFormatting sqref="AO205:AO208">
    <cfRule type="cellIs" dxfId="2450" priority="2452" operator="equal">
      <formula>"MISS"</formula>
    </cfRule>
  </conditionalFormatting>
  <conditionalFormatting sqref="AO205:AO208">
    <cfRule type="cellIs" dxfId="2449" priority="2451" operator="equal">
      <formula>"MISS"</formula>
    </cfRule>
  </conditionalFormatting>
  <conditionalFormatting sqref="AO205:AO208">
    <cfRule type="cellIs" dxfId="2448" priority="2450" operator="equal">
      <formula>"MISS"</formula>
    </cfRule>
  </conditionalFormatting>
  <conditionalFormatting sqref="AO205:AO208">
    <cfRule type="cellIs" dxfId="2447" priority="2449" operator="equal">
      <formula>"MISS"</formula>
    </cfRule>
  </conditionalFormatting>
  <conditionalFormatting sqref="AO205:AO208">
    <cfRule type="cellIs" dxfId="2446" priority="2448" operator="equal">
      <formula>"MISS"</formula>
    </cfRule>
  </conditionalFormatting>
  <conditionalFormatting sqref="AO210:AO229">
    <cfRule type="cellIs" dxfId="2445" priority="2447" operator="equal">
      <formula>"MISS"</formula>
    </cfRule>
  </conditionalFormatting>
  <conditionalFormatting sqref="AO210:AO229">
    <cfRule type="cellIs" dxfId="2444" priority="2446" operator="equal">
      <formula>"MISS"</formula>
    </cfRule>
  </conditionalFormatting>
  <conditionalFormatting sqref="AO210:AO229">
    <cfRule type="cellIs" dxfId="2443" priority="2445" operator="equal">
      <formula>"MISS"</formula>
    </cfRule>
  </conditionalFormatting>
  <conditionalFormatting sqref="AO210:AO229">
    <cfRule type="cellIs" dxfId="2442" priority="2444" operator="equal">
      <formula>"MISS"</formula>
    </cfRule>
  </conditionalFormatting>
  <conditionalFormatting sqref="AO257:AO282">
    <cfRule type="cellIs" dxfId="2441" priority="2443" operator="equal">
      <formula>"MISS"</formula>
    </cfRule>
  </conditionalFormatting>
  <conditionalFormatting sqref="AO257:AO282">
    <cfRule type="cellIs" dxfId="2440" priority="2442" operator="equal">
      <formula>"MISS"</formula>
    </cfRule>
  </conditionalFormatting>
  <conditionalFormatting sqref="AO257:AO282">
    <cfRule type="cellIs" dxfId="2439" priority="2441" operator="equal">
      <formula>"MISS"</formula>
    </cfRule>
  </conditionalFormatting>
  <conditionalFormatting sqref="AO257:AO282">
    <cfRule type="cellIs" dxfId="2438" priority="2440" operator="equal">
      <formula>"MISS"</formula>
    </cfRule>
  </conditionalFormatting>
  <conditionalFormatting sqref="AO257:AO282">
    <cfRule type="cellIs" dxfId="2437" priority="2439" operator="equal">
      <formula>"MISS"</formula>
    </cfRule>
  </conditionalFormatting>
  <conditionalFormatting sqref="AO257:AO282">
    <cfRule type="cellIs" dxfId="2436" priority="2438" operator="equal">
      <formula>"MISS"</formula>
    </cfRule>
  </conditionalFormatting>
  <conditionalFormatting sqref="AO257:AO282">
    <cfRule type="cellIs" dxfId="2435" priority="2437" operator="equal">
      <formula>"MISS"</formula>
    </cfRule>
  </conditionalFormatting>
  <conditionalFormatting sqref="AO257:AO282">
    <cfRule type="cellIs" dxfId="2434" priority="2436" operator="equal">
      <formula>"MISS"</formula>
    </cfRule>
  </conditionalFormatting>
  <conditionalFormatting sqref="AO279:AO299">
    <cfRule type="cellIs" dxfId="2433" priority="2435" operator="equal">
      <formula>"MISS"</formula>
    </cfRule>
  </conditionalFormatting>
  <conditionalFormatting sqref="AO279:AO299">
    <cfRule type="cellIs" dxfId="2432" priority="2434" operator="equal">
      <formula>"MISS"</formula>
    </cfRule>
  </conditionalFormatting>
  <conditionalFormatting sqref="AO279:AO299">
    <cfRule type="cellIs" dxfId="2431" priority="2433" operator="equal">
      <formula>"MISS"</formula>
    </cfRule>
  </conditionalFormatting>
  <conditionalFormatting sqref="AO279:AO299">
    <cfRule type="cellIs" dxfId="2430" priority="2432" operator="equal">
      <formula>"MISS"</formula>
    </cfRule>
  </conditionalFormatting>
  <conditionalFormatting sqref="AO279:AO299">
    <cfRule type="cellIs" dxfId="2429" priority="2431" operator="equal">
      <formula>"MISS"</formula>
    </cfRule>
  </conditionalFormatting>
  <conditionalFormatting sqref="AO279:AO299">
    <cfRule type="cellIs" dxfId="2428" priority="2430" operator="equal">
      <formula>"MISS"</formula>
    </cfRule>
  </conditionalFormatting>
  <conditionalFormatting sqref="AO279:AO299">
    <cfRule type="cellIs" dxfId="2427" priority="2429" operator="equal">
      <formula>"MISS"</formula>
    </cfRule>
  </conditionalFormatting>
  <conditionalFormatting sqref="AO279:AO299">
    <cfRule type="cellIs" dxfId="2426" priority="2428" operator="equal">
      <formula>"MISS"</formula>
    </cfRule>
  </conditionalFormatting>
  <conditionalFormatting sqref="AO301:AO309">
    <cfRule type="cellIs" dxfId="2425" priority="2427" operator="equal">
      <formula>"MISS"</formula>
    </cfRule>
  </conditionalFormatting>
  <conditionalFormatting sqref="AO301:AO309">
    <cfRule type="cellIs" dxfId="2424" priority="2426" operator="equal">
      <formula>"MISS"</formula>
    </cfRule>
  </conditionalFormatting>
  <conditionalFormatting sqref="AO301:AO309">
    <cfRule type="cellIs" dxfId="2423" priority="2425" operator="equal">
      <formula>"MISS"</formula>
    </cfRule>
  </conditionalFormatting>
  <conditionalFormatting sqref="AO301:AO309">
    <cfRule type="cellIs" dxfId="2422" priority="2424" operator="equal">
      <formula>"MISS"</formula>
    </cfRule>
  </conditionalFormatting>
  <conditionalFormatting sqref="AO310">
    <cfRule type="cellIs" dxfId="2421" priority="2423" operator="equal">
      <formula>"MISS"</formula>
    </cfRule>
  </conditionalFormatting>
  <conditionalFormatting sqref="AO310">
    <cfRule type="cellIs" dxfId="2420" priority="2422" operator="equal">
      <formula>"MISS"</formula>
    </cfRule>
  </conditionalFormatting>
  <conditionalFormatting sqref="AO310">
    <cfRule type="cellIs" dxfId="2419" priority="2421" operator="equal">
      <formula>"MISS"</formula>
    </cfRule>
  </conditionalFormatting>
  <conditionalFormatting sqref="AO310">
    <cfRule type="cellIs" dxfId="2418" priority="2420" operator="equal">
      <formula>"MISS"</formula>
    </cfRule>
  </conditionalFormatting>
  <conditionalFormatting sqref="AO312:AO356">
    <cfRule type="cellIs" dxfId="2417" priority="2419" operator="equal">
      <formula>"MISS"</formula>
    </cfRule>
  </conditionalFormatting>
  <conditionalFormatting sqref="AO312:AO356">
    <cfRule type="cellIs" dxfId="2416" priority="2418" operator="equal">
      <formula>"MISS"</formula>
    </cfRule>
  </conditionalFormatting>
  <conditionalFormatting sqref="AO312:AO356">
    <cfRule type="cellIs" dxfId="2415" priority="2417" operator="equal">
      <formula>"MISS"</formula>
    </cfRule>
  </conditionalFormatting>
  <conditionalFormatting sqref="AO312:AO356">
    <cfRule type="cellIs" dxfId="2414" priority="2416" operator="equal">
      <formula>"MISS"</formula>
    </cfRule>
  </conditionalFormatting>
  <conditionalFormatting sqref="AO363:AO374">
    <cfRule type="cellIs" dxfId="2413" priority="2415" operator="equal">
      <formula>"MISS"</formula>
    </cfRule>
  </conditionalFormatting>
  <conditionalFormatting sqref="AO363:AO374">
    <cfRule type="cellIs" dxfId="2412" priority="2414" operator="equal">
      <formula>"MISS"</formula>
    </cfRule>
  </conditionalFormatting>
  <conditionalFormatting sqref="AO363:AO374">
    <cfRule type="cellIs" dxfId="2411" priority="2413" operator="equal">
      <formula>"MISS"</formula>
    </cfRule>
  </conditionalFormatting>
  <conditionalFormatting sqref="AO363:AO374">
    <cfRule type="cellIs" dxfId="2410" priority="2412" operator="equal">
      <formula>"MISS"</formula>
    </cfRule>
  </conditionalFormatting>
  <conditionalFormatting sqref="AO421:AO431">
    <cfRule type="cellIs" dxfId="2409" priority="2411" operator="equal">
      <formula>"MISS"</formula>
    </cfRule>
  </conditionalFormatting>
  <conditionalFormatting sqref="AO421:AO431">
    <cfRule type="cellIs" dxfId="2408" priority="2410" operator="equal">
      <formula>"MISS"</formula>
    </cfRule>
  </conditionalFormatting>
  <conditionalFormatting sqref="AO433:AO452">
    <cfRule type="cellIs" dxfId="2407" priority="2409" operator="equal">
      <formula>"MISS"</formula>
    </cfRule>
  </conditionalFormatting>
  <conditionalFormatting sqref="AO433:AO452">
    <cfRule type="cellIs" dxfId="2406" priority="2408" operator="equal">
      <formula>"MISS"</formula>
    </cfRule>
  </conditionalFormatting>
  <conditionalFormatting sqref="AO433:AO452">
    <cfRule type="cellIs" dxfId="2405" priority="2407" operator="equal">
      <formula>"MISS"</formula>
    </cfRule>
  </conditionalFormatting>
  <conditionalFormatting sqref="AO433:AO452">
    <cfRule type="cellIs" dxfId="2404" priority="2406" operator="equal">
      <formula>"MISS"</formula>
    </cfRule>
  </conditionalFormatting>
  <conditionalFormatting sqref="AO456:AO463">
    <cfRule type="cellIs" dxfId="2403" priority="2405" operator="equal">
      <formula>"MISS"</formula>
    </cfRule>
  </conditionalFormatting>
  <conditionalFormatting sqref="AO456:AO463">
    <cfRule type="cellIs" dxfId="2402" priority="2404" operator="equal">
      <formula>"MISS"</formula>
    </cfRule>
  </conditionalFormatting>
  <conditionalFormatting sqref="AO70">
    <cfRule type="cellIs" dxfId="2401" priority="2403" operator="equal">
      <formula>"MISS"</formula>
    </cfRule>
  </conditionalFormatting>
  <conditionalFormatting sqref="AO70">
    <cfRule type="cellIs" dxfId="2400" priority="2402" operator="equal">
      <formula>"MISS"</formula>
    </cfRule>
  </conditionalFormatting>
  <conditionalFormatting sqref="AO70">
    <cfRule type="cellIs" dxfId="2399" priority="2401" operator="equal">
      <formula>"MISS"</formula>
    </cfRule>
  </conditionalFormatting>
  <conditionalFormatting sqref="AO72:AO104">
    <cfRule type="cellIs" dxfId="2398" priority="2399" operator="equal">
      <formula>"MISS"</formula>
    </cfRule>
  </conditionalFormatting>
  <conditionalFormatting sqref="AO72:AO104">
    <cfRule type="cellIs" dxfId="2397" priority="2398" operator="equal">
      <formula>"MISS"</formula>
    </cfRule>
  </conditionalFormatting>
  <conditionalFormatting sqref="AO72:AO104">
    <cfRule type="cellIs" dxfId="2396" priority="2397" operator="equal">
      <formula>"MISS"</formula>
    </cfRule>
  </conditionalFormatting>
  <conditionalFormatting sqref="AO72:AO104">
    <cfRule type="cellIs" dxfId="2395" priority="2396" operator="equal">
      <formula>"MISS"</formula>
    </cfRule>
  </conditionalFormatting>
  <conditionalFormatting sqref="AO9:AO11">
    <cfRule type="cellIs" dxfId="2394" priority="2333" operator="equal">
      <formula>"MISS"</formula>
    </cfRule>
  </conditionalFormatting>
  <conditionalFormatting sqref="AO109:AO154">
    <cfRule type="cellIs" dxfId="2393" priority="2395" operator="equal">
      <formula>"MISS"</formula>
    </cfRule>
  </conditionalFormatting>
  <conditionalFormatting sqref="AO109:AO154">
    <cfRule type="cellIs" dxfId="2392" priority="2394" operator="equal">
      <formula>"MISS"</formula>
    </cfRule>
  </conditionalFormatting>
  <conditionalFormatting sqref="AO109:AO154">
    <cfRule type="cellIs" dxfId="2391" priority="2393" operator="equal">
      <formula>"MISS"</formula>
    </cfRule>
  </conditionalFormatting>
  <conditionalFormatting sqref="AO109:AO154">
    <cfRule type="cellIs" dxfId="2390" priority="2392" operator="equal">
      <formula>"MISS"</formula>
    </cfRule>
  </conditionalFormatting>
  <conditionalFormatting sqref="AO109:AO154">
    <cfRule type="cellIs" dxfId="2389" priority="2391" operator="equal">
      <formula>"MISS"</formula>
    </cfRule>
  </conditionalFormatting>
  <conditionalFormatting sqref="AO109:AO154">
    <cfRule type="cellIs" dxfId="2388" priority="2390" operator="equal">
      <formula>"MISS"</formula>
    </cfRule>
  </conditionalFormatting>
  <conditionalFormatting sqref="AO164:AO174">
    <cfRule type="cellIs" dxfId="2387" priority="2389" operator="equal">
      <formula>"MISS"</formula>
    </cfRule>
  </conditionalFormatting>
  <conditionalFormatting sqref="AO164:AO174">
    <cfRule type="cellIs" dxfId="2386" priority="2388" operator="equal">
      <formula>"MISS"</formula>
    </cfRule>
  </conditionalFormatting>
  <conditionalFormatting sqref="AO164:AO174">
    <cfRule type="cellIs" dxfId="2385" priority="2387" operator="equal">
      <formula>"MISS"</formula>
    </cfRule>
  </conditionalFormatting>
  <conditionalFormatting sqref="AO164:AO174">
    <cfRule type="cellIs" dxfId="2384" priority="2386" operator="equal">
      <formula>"MISS"</formula>
    </cfRule>
  </conditionalFormatting>
  <conditionalFormatting sqref="AO164:AO174">
    <cfRule type="cellIs" dxfId="2383" priority="2385" operator="equal">
      <formula>"MISS"</formula>
    </cfRule>
  </conditionalFormatting>
  <conditionalFormatting sqref="AO164:AO174">
    <cfRule type="cellIs" dxfId="2382" priority="2384" operator="equal">
      <formula>"MISS"</formula>
    </cfRule>
  </conditionalFormatting>
  <conditionalFormatting sqref="AO194:AO227">
    <cfRule type="cellIs" dxfId="2381" priority="2383" operator="equal">
      <formula>"MISS"</formula>
    </cfRule>
  </conditionalFormatting>
  <conditionalFormatting sqref="AO194:AO227">
    <cfRule type="cellIs" dxfId="2380" priority="2382" operator="equal">
      <formula>"MISS"</formula>
    </cfRule>
  </conditionalFormatting>
  <conditionalFormatting sqref="AO194:AO227">
    <cfRule type="cellIs" dxfId="2379" priority="2381" operator="equal">
      <formula>"MISS"</formula>
    </cfRule>
  </conditionalFormatting>
  <conditionalFormatting sqref="AO194:AO227">
    <cfRule type="cellIs" dxfId="2378" priority="2380" operator="equal">
      <formula>"MISS"</formula>
    </cfRule>
  </conditionalFormatting>
  <conditionalFormatting sqref="AO194:AO227">
    <cfRule type="cellIs" dxfId="2377" priority="2379" operator="equal">
      <formula>"MISS"</formula>
    </cfRule>
  </conditionalFormatting>
  <conditionalFormatting sqref="AO194:AO227">
    <cfRule type="cellIs" dxfId="2376" priority="2378" operator="equal">
      <formula>"MISS"</formula>
    </cfRule>
  </conditionalFormatting>
  <conditionalFormatting sqref="AO194:AO227">
    <cfRule type="cellIs" dxfId="2375" priority="2377" operator="equal">
      <formula>"MISS"</formula>
    </cfRule>
  </conditionalFormatting>
  <conditionalFormatting sqref="AO194:AO227">
    <cfRule type="cellIs" dxfId="2374" priority="2376" operator="equal">
      <formula>"MISS"</formula>
    </cfRule>
  </conditionalFormatting>
  <conditionalFormatting sqref="AO194:AO227">
    <cfRule type="cellIs" dxfId="2373" priority="2375" operator="equal">
      <formula>"MISS"</formula>
    </cfRule>
  </conditionalFormatting>
  <conditionalFormatting sqref="AO194:AO227">
    <cfRule type="cellIs" dxfId="2372" priority="2374" operator="equal">
      <formula>"MISS"</formula>
    </cfRule>
  </conditionalFormatting>
  <conditionalFormatting sqref="AO239:AO354">
    <cfRule type="cellIs" dxfId="2371" priority="2373" operator="equal">
      <formula>"MISS"</formula>
    </cfRule>
  </conditionalFormatting>
  <conditionalFormatting sqref="AO239:AO354">
    <cfRule type="cellIs" dxfId="2370" priority="2372" operator="equal">
      <formula>"MISS"</formula>
    </cfRule>
  </conditionalFormatting>
  <conditionalFormatting sqref="AO239:AO354">
    <cfRule type="cellIs" dxfId="2369" priority="2371" operator="equal">
      <formula>"MISS"</formula>
    </cfRule>
  </conditionalFormatting>
  <conditionalFormatting sqref="AO239:AO354">
    <cfRule type="cellIs" dxfId="2368" priority="2370" operator="equal">
      <formula>"MISS"</formula>
    </cfRule>
  </conditionalFormatting>
  <conditionalFormatting sqref="AO239:AO354">
    <cfRule type="cellIs" dxfId="2367" priority="2369" operator="equal">
      <formula>"MISS"</formula>
    </cfRule>
  </conditionalFormatting>
  <conditionalFormatting sqref="AO239:AO354">
    <cfRule type="cellIs" dxfId="2366" priority="2368" operator="equal">
      <formula>"MISS"</formula>
    </cfRule>
  </conditionalFormatting>
  <conditionalFormatting sqref="AO239:AO354">
    <cfRule type="cellIs" dxfId="2365" priority="2367" operator="equal">
      <formula>"MISS"</formula>
    </cfRule>
  </conditionalFormatting>
  <conditionalFormatting sqref="AO239:AO354">
    <cfRule type="cellIs" dxfId="2364" priority="2366" operator="equal">
      <formula>"MISS"</formula>
    </cfRule>
  </conditionalFormatting>
  <conditionalFormatting sqref="AO239:AO354">
    <cfRule type="cellIs" dxfId="2363" priority="2365" operator="equal">
      <formula>"MISS"</formula>
    </cfRule>
  </conditionalFormatting>
  <conditionalFormatting sqref="AO239:AO354">
    <cfRule type="cellIs" dxfId="2362" priority="2364" operator="equal">
      <formula>"MISS"</formula>
    </cfRule>
  </conditionalFormatting>
  <conditionalFormatting sqref="AO365:AO387">
    <cfRule type="cellIs" dxfId="2361" priority="2363" operator="equal">
      <formula>"MISS"</formula>
    </cfRule>
  </conditionalFormatting>
  <conditionalFormatting sqref="AO365:AO387">
    <cfRule type="cellIs" dxfId="2360" priority="2362" operator="equal">
      <formula>"MISS"</formula>
    </cfRule>
  </conditionalFormatting>
  <conditionalFormatting sqref="AO365:AO387">
    <cfRule type="cellIs" dxfId="2359" priority="2361" operator="equal">
      <formula>"MISS"</formula>
    </cfRule>
  </conditionalFormatting>
  <conditionalFormatting sqref="AO365:AO387">
    <cfRule type="cellIs" dxfId="2358" priority="2360" operator="equal">
      <formula>"MISS"</formula>
    </cfRule>
  </conditionalFormatting>
  <conditionalFormatting sqref="AO365:AO387">
    <cfRule type="cellIs" dxfId="2357" priority="2359" operator="equal">
      <formula>"MISS"</formula>
    </cfRule>
  </conditionalFormatting>
  <conditionalFormatting sqref="AO365:AO387">
    <cfRule type="cellIs" dxfId="2356" priority="2358" operator="equal">
      <formula>"MISS"</formula>
    </cfRule>
  </conditionalFormatting>
  <conditionalFormatting sqref="AO365:AO387">
    <cfRule type="cellIs" dxfId="2355" priority="2357" operator="equal">
      <formula>"MISS"</formula>
    </cfRule>
  </conditionalFormatting>
  <conditionalFormatting sqref="AO365:AO387">
    <cfRule type="cellIs" dxfId="2354" priority="2356" operator="equal">
      <formula>"MISS"</formula>
    </cfRule>
  </conditionalFormatting>
  <conditionalFormatting sqref="AO365:AO387">
    <cfRule type="cellIs" dxfId="2353" priority="2355" operator="equal">
      <formula>"MISS"</formula>
    </cfRule>
  </conditionalFormatting>
  <conditionalFormatting sqref="AO365:AO387">
    <cfRule type="cellIs" dxfId="2352" priority="2354" operator="equal">
      <formula>"MISS"</formula>
    </cfRule>
  </conditionalFormatting>
  <conditionalFormatting sqref="AO397:AO449">
    <cfRule type="cellIs" dxfId="2351" priority="2353" operator="equal">
      <formula>"MISS"</formula>
    </cfRule>
  </conditionalFormatting>
  <conditionalFormatting sqref="AO397:AO449">
    <cfRule type="cellIs" dxfId="2350" priority="2352" operator="equal">
      <formula>"MISS"</formula>
    </cfRule>
  </conditionalFormatting>
  <conditionalFormatting sqref="AO397:AO449">
    <cfRule type="cellIs" dxfId="2349" priority="2351" operator="equal">
      <formula>"MISS"</formula>
    </cfRule>
  </conditionalFormatting>
  <conditionalFormatting sqref="AO397:AO449">
    <cfRule type="cellIs" dxfId="2348" priority="2350" operator="equal">
      <formula>"MISS"</formula>
    </cfRule>
  </conditionalFormatting>
  <conditionalFormatting sqref="AO397:AO449">
    <cfRule type="cellIs" dxfId="2347" priority="2349" operator="equal">
      <formula>"MISS"</formula>
    </cfRule>
  </conditionalFormatting>
  <conditionalFormatting sqref="AO397:AO449">
    <cfRule type="cellIs" dxfId="2346" priority="2348" operator="equal">
      <formula>"MISS"</formula>
    </cfRule>
  </conditionalFormatting>
  <conditionalFormatting sqref="AO397:AO449">
    <cfRule type="cellIs" dxfId="2345" priority="2347" operator="equal">
      <formula>"MISS"</formula>
    </cfRule>
  </conditionalFormatting>
  <conditionalFormatting sqref="AO397:AO449">
    <cfRule type="cellIs" dxfId="2344" priority="2346" operator="equal">
      <formula>"MISS"</formula>
    </cfRule>
  </conditionalFormatting>
  <conditionalFormatting sqref="AO397:AO449">
    <cfRule type="cellIs" dxfId="2343" priority="2345" operator="equal">
      <formula>"MISS"</formula>
    </cfRule>
  </conditionalFormatting>
  <conditionalFormatting sqref="AO397:AO449">
    <cfRule type="cellIs" dxfId="2342" priority="2344" operator="equal">
      <formula>"MISS"</formula>
    </cfRule>
  </conditionalFormatting>
  <conditionalFormatting sqref="AO457:AO463">
    <cfRule type="cellIs" dxfId="2341" priority="2343" operator="equal">
      <formula>"MISS"</formula>
    </cfRule>
  </conditionalFormatting>
  <conditionalFormatting sqref="AO457:AO463">
    <cfRule type="cellIs" dxfId="2340" priority="2342" operator="equal">
      <formula>"MISS"</formula>
    </cfRule>
  </conditionalFormatting>
  <conditionalFormatting sqref="AO457:AO463">
    <cfRule type="cellIs" dxfId="2339" priority="2341" operator="equal">
      <formula>"MISS"</formula>
    </cfRule>
  </conditionalFormatting>
  <conditionalFormatting sqref="AO457:AO463">
    <cfRule type="cellIs" dxfId="2338" priority="2340" operator="equal">
      <formula>"MISS"</formula>
    </cfRule>
  </conditionalFormatting>
  <conditionalFormatting sqref="AO457:AO463">
    <cfRule type="cellIs" dxfId="2337" priority="2339" operator="equal">
      <formula>"MISS"</formula>
    </cfRule>
  </conditionalFormatting>
  <conditionalFormatting sqref="AO457:AO463">
    <cfRule type="cellIs" dxfId="2336" priority="2338" operator="equal">
      <formula>"MISS"</formula>
    </cfRule>
  </conditionalFormatting>
  <conditionalFormatting sqref="AO457:AO463">
    <cfRule type="cellIs" dxfId="2335" priority="2337" operator="equal">
      <formula>"MISS"</formula>
    </cfRule>
  </conditionalFormatting>
  <conditionalFormatting sqref="AO457:AO463">
    <cfRule type="cellIs" dxfId="2334" priority="2336" operator="equal">
      <formula>"MISS"</formula>
    </cfRule>
  </conditionalFormatting>
  <conditionalFormatting sqref="AO457:AO463">
    <cfRule type="cellIs" dxfId="2333" priority="2335" operator="equal">
      <formula>"MISS"</formula>
    </cfRule>
  </conditionalFormatting>
  <conditionalFormatting sqref="AO457:AO463">
    <cfRule type="cellIs" dxfId="2332" priority="2334" operator="equal">
      <formula>"MISS"</formula>
    </cfRule>
  </conditionalFormatting>
  <conditionalFormatting sqref="AR12:AR463">
    <cfRule type="cellIs" dxfId="2331" priority="2332" operator="equal">
      <formula>"MISS"</formula>
    </cfRule>
  </conditionalFormatting>
  <conditionalFormatting sqref="AR187:AR203">
    <cfRule type="cellIs" dxfId="2330" priority="2331" operator="equal">
      <formula>"MISS"</formula>
    </cfRule>
  </conditionalFormatting>
  <conditionalFormatting sqref="AR187:AR203">
    <cfRule type="cellIs" dxfId="2329" priority="2330" operator="equal">
      <formula>"MISS"</formula>
    </cfRule>
  </conditionalFormatting>
  <conditionalFormatting sqref="AR35:AR38 AR264:AR282 AR293:AR299 AR40:AR57">
    <cfRule type="cellIs" dxfId="2328" priority="2329" operator="equal">
      <formula>"MISS"</formula>
    </cfRule>
  </conditionalFormatting>
  <conditionalFormatting sqref="AR35:AR38 AR264:AR282 AR293:AR299 AR40:AR57">
    <cfRule type="cellIs" dxfId="2327" priority="2328" operator="equal">
      <formula>"MISS"</formula>
    </cfRule>
  </conditionalFormatting>
  <conditionalFormatting sqref="AR187:AR203">
    <cfRule type="cellIs" dxfId="2326" priority="2327" operator="equal">
      <formula>"MISS"</formula>
    </cfRule>
  </conditionalFormatting>
  <conditionalFormatting sqref="AR187:AR203">
    <cfRule type="cellIs" dxfId="2325" priority="2326" operator="equal">
      <formula>"MISS"</formula>
    </cfRule>
  </conditionalFormatting>
  <conditionalFormatting sqref="AR74 AR205:AR208 AR240:AR255 AR310">
    <cfRule type="cellIs" dxfId="2324" priority="2325" operator="equal">
      <formula>"MISS"</formula>
    </cfRule>
  </conditionalFormatting>
  <conditionalFormatting sqref="AR74 AR205:AR208 AR240:AR255 AR310">
    <cfRule type="cellIs" dxfId="2323" priority="2324" operator="equal">
      <formula>"MISS"</formula>
    </cfRule>
  </conditionalFormatting>
  <conditionalFormatting sqref="AR74 AR205:AR208 AR240:AR255 AR310">
    <cfRule type="cellIs" dxfId="2322" priority="2323" operator="equal">
      <formula>"MISS"</formula>
    </cfRule>
  </conditionalFormatting>
  <conditionalFormatting sqref="AR74 AR205:AR208 AR240:AR255 AR310">
    <cfRule type="cellIs" dxfId="2321" priority="2322" operator="equal">
      <formula>"MISS"</formula>
    </cfRule>
  </conditionalFormatting>
  <conditionalFormatting sqref="AR363:AR374 AR144:AR151">
    <cfRule type="cellIs" dxfId="2320" priority="2321" operator="equal">
      <formula>"MISS"</formula>
    </cfRule>
  </conditionalFormatting>
  <conditionalFormatting sqref="AR363:AR374 AR144:AR151">
    <cfRule type="cellIs" dxfId="2319" priority="2320" operator="equal">
      <formula>"MISS"</formula>
    </cfRule>
  </conditionalFormatting>
  <conditionalFormatting sqref="AR363:AR374 AR144:AR151">
    <cfRule type="cellIs" dxfId="2318" priority="2319" operator="equal">
      <formula>"MISS"</formula>
    </cfRule>
  </conditionalFormatting>
  <conditionalFormatting sqref="AR363:AR374 AR144:AR151">
    <cfRule type="cellIs" dxfId="2317" priority="2318" operator="equal">
      <formula>"MISS"</formula>
    </cfRule>
  </conditionalFormatting>
  <conditionalFormatting sqref="AR70">
    <cfRule type="cellIs" dxfId="2316" priority="2162" operator="equal">
      <formula>"MISS"</formula>
    </cfRule>
  </conditionalFormatting>
  <conditionalFormatting sqref="AR432">
    <cfRule type="cellIs" dxfId="2315" priority="2317" operator="equal">
      <formula>"MISS"</formula>
    </cfRule>
  </conditionalFormatting>
  <conditionalFormatting sqref="AR432">
    <cfRule type="cellIs" dxfId="2314" priority="2316" operator="equal">
      <formula>"MISS"</formula>
    </cfRule>
  </conditionalFormatting>
  <conditionalFormatting sqref="AR432">
    <cfRule type="cellIs" dxfId="2313" priority="2315" operator="equal">
      <formula>"MISS"</formula>
    </cfRule>
  </conditionalFormatting>
  <conditionalFormatting sqref="AR420">
    <cfRule type="cellIs" dxfId="2312" priority="2314" operator="equal">
      <formula>"MISS"</formula>
    </cfRule>
  </conditionalFormatting>
  <conditionalFormatting sqref="AR420">
    <cfRule type="cellIs" dxfId="2311" priority="2313" operator="equal">
      <formula>"MISS"</formula>
    </cfRule>
  </conditionalFormatting>
  <conditionalFormatting sqref="AR420">
    <cfRule type="cellIs" dxfId="2310" priority="2312" operator="equal">
      <formula>"MISS"</formula>
    </cfRule>
  </conditionalFormatting>
  <conditionalFormatting sqref="AR398">
    <cfRule type="cellIs" dxfId="2309" priority="2311" operator="equal">
      <formula>"MISS"</formula>
    </cfRule>
  </conditionalFormatting>
  <conditionalFormatting sqref="AR398">
    <cfRule type="cellIs" dxfId="2308" priority="2310" operator="equal">
      <formula>"MISS"</formula>
    </cfRule>
  </conditionalFormatting>
  <conditionalFormatting sqref="AR398">
    <cfRule type="cellIs" dxfId="2307" priority="2309" operator="equal">
      <formula>"MISS"</formula>
    </cfRule>
  </conditionalFormatting>
  <conditionalFormatting sqref="AR375:AR376">
    <cfRule type="cellIs" dxfId="2306" priority="2308" operator="equal">
      <formula>"MISS"</formula>
    </cfRule>
  </conditionalFormatting>
  <conditionalFormatting sqref="AR375:AR376">
    <cfRule type="cellIs" dxfId="2305" priority="2307" operator="equal">
      <formula>"MISS"</formula>
    </cfRule>
  </conditionalFormatting>
  <conditionalFormatting sqref="AR375:AR376">
    <cfRule type="cellIs" dxfId="2304" priority="2306" operator="equal">
      <formula>"MISS"</formula>
    </cfRule>
  </conditionalFormatting>
  <conditionalFormatting sqref="AR311">
    <cfRule type="cellIs" dxfId="2303" priority="2305" operator="equal">
      <formula>"MISS"</formula>
    </cfRule>
  </conditionalFormatting>
  <conditionalFormatting sqref="AR311">
    <cfRule type="cellIs" dxfId="2302" priority="2304" operator="equal">
      <formula>"MISS"</formula>
    </cfRule>
  </conditionalFormatting>
  <conditionalFormatting sqref="AR311">
    <cfRule type="cellIs" dxfId="2301" priority="2303" operator="equal">
      <formula>"MISS"</formula>
    </cfRule>
  </conditionalFormatting>
  <conditionalFormatting sqref="AR300">
    <cfRule type="cellIs" dxfId="2300" priority="2302" operator="equal">
      <formula>"MISS"</formula>
    </cfRule>
  </conditionalFormatting>
  <conditionalFormatting sqref="AR300">
    <cfRule type="cellIs" dxfId="2299" priority="2301" operator="equal">
      <formula>"MISS"</formula>
    </cfRule>
  </conditionalFormatting>
  <conditionalFormatting sqref="AR300">
    <cfRule type="cellIs" dxfId="2298" priority="2300" operator="equal">
      <formula>"MISS"</formula>
    </cfRule>
  </conditionalFormatting>
  <conditionalFormatting sqref="AR256">
    <cfRule type="cellIs" dxfId="2297" priority="2299" operator="equal">
      <formula>"MISS"</formula>
    </cfRule>
  </conditionalFormatting>
  <conditionalFormatting sqref="AR256">
    <cfRule type="cellIs" dxfId="2296" priority="2298" operator="equal">
      <formula>"MISS"</formula>
    </cfRule>
  </conditionalFormatting>
  <conditionalFormatting sqref="AR256">
    <cfRule type="cellIs" dxfId="2295" priority="2297" operator="equal">
      <formula>"MISS"</formula>
    </cfRule>
  </conditionalFormatting>
  <conditionalFormatting sqref="AR239">
    <cfRule type="cellIs" dxfId="2294" priority="2296" operator="equal">
      <formula>"MISS"</formula>
    </cfRule>
  </conditionalFormatting>
  <conditionalFormatting sqref="AR239">
    <cfRule type="cellIs" dxfId="2293" priority="2295" operator="equal">
      <formula>"MISS"</formula>
    </cfRule>
  </conditionalFormatting>
  <conditionalFormatting sqref="AR239">
    <cfRule type="cellIs" dxfId="2292" priority="2294" operator="equal">
      <formula>"MISS"</formula>
    </cfRule>
  </conditionalFormatting>
  <conditionalFormatting sqref="AR209">
    <cfRule type="cellIs" dxfId="2291" priority="2293" operator="equal">
      <formula>"MISS"</formula>
    </cfRule>
  </conditionalFormatting>
  <conditionalFormatting sqref="AR209">
    <cfRule type="cellIs" dxfId="2290" priority="2292" operator="equal">
      <formula>"MISS"</formula>
    </cfRule>
  </conditionalFormatting>
  <conditionalFormatting sqref="AR209">
    <cfRule type="cellIs" dxfId="2289" priority="2291" operator="equal">
      <formula>"MISS"</formula>
    </cfRule>
  </conditionalFormatting>
  <conditionalFormatting sqref="AR152">
    <cfRule type="cellIs" dxfId="2288" priority="2290" operator="equal">
      <formula>"MISS"</formula>
    </cfRule>
  </conditionalFormatting>
  <conditionalFormatting sqref="AR152">
    <cfRule type="cellIs" dxfId="2287" priority="2289" operator="equal">
      <formula>"MISS"</formula>
    </cfRule>
  </conditionalFormatting>
  <conditionalFormatting sqref="AR152">
    <cfRule type="cellIs" dxfId="2286" priority="2288" operator="equal">
      <formula>"MISS"</formula>
    </cfRule>
  </conditionalFormatting>
  <conditionalFormatting sqref="AR143">
    <cfRule type="cellIs" dxfId="2285" priority="2287" operator="equal">
      <formula>"MISS"</formula>
    </cfRule>
  </conditionalFormatting>
  <conditionalFormatting sqref="AR143">
    <cfRule type="cellIs" dxfId="2284" priority="2286" operator="equal">
      <formula>"MISS"</formula>
    </cfRule>
  </conditionalFormatting>
  <conditionalFormatting sqref="AR143">
    <cfRule type="cellIs" dxfId="2283" priority="2285" operator="equal">
      <formula>"MISS"</formula>
    </cfRule>
  </conditionalFormatting>
  <conditionalFormatting sqref="AR135">
    <cfRule type="cellIs" dxfId="2282" priority="2284" operator="equal">
      <formula>"MISS"</formula>
    </cfRule>
  </conditionalFormatting>
  <conditionalFormatting sqref="AR135">
    <cfRule type="cellIs" dxfId="2281" priority="2283" operator="equal">
      <formula>"MISS"</formula>
    </cfRule>
  </conditionalFormatting>
  <conditionalFormatting sqref="AR135">
    <cfRule type="cellIs" dxfId="2280" priority="2282" operator="equal">
      <formula>"MISS"</formula>
    </cfRule>
  </conditionalFormatting>
  <conditionalFormatting sqref="AR92">
    <cfRule type="cellIs" dxfId="2279" priority="2281" operator="equal">
      <formula>"MISS"</formula>
    </cfRule>
  </conditionalFormatting>
  <conditionalFormatting sqref="AR92">
    <cfRule type="cellIs" dxfId="2278" priority="2280" operator="equal">
      <formula>"MISS"</formula>
    </cfRule>
  </conditionalFormatting>
  <conditionalFormatting sqref="AR92">
    <cfRule type="cellIs" dxfId="2277" priority="2279" operator="equal">
      <formula>"MISS"</formula>
    </cfRule>
  </conditionalFormatting>
  <conditionalFormatting sqref="AR89">
    <cfRule type="cellIs" dxfId="2276" priority="2278" operator="equal">
      <formula>"MISS"</formula>
    </cfRule>
  </conditionalFormatting>
  <conditionalFormatting sqref="AR89">
    <cfRule type="cellIs" dxfId="2275" priority="2277" operator="equal">
      <formula>"MISS"</formula>
    </cfRule>
  </conditionalFormatting>
  <conditionalFormatting sqref="AR89">
    <cfRule type="cellIs" dxfId="2274" priority="2276" operator="equal">
      <formula>"MISS"</formula>
    </cfRule>
  </conditionalFormatting>
  <conditionalFormatting sqref="AR75">
    <cfRule type="cellIs" dxfId="2273" priority="2275" operator="equal">
      <formula>"MISS"</formula>
    </cfRule>
  </conditionalFormatting>
  <conditionalFormatting sqref="AR75">
    <cfRule type="cellIs" dxfId="2272" priority="2274" operator="equal">
      <formula>"MISS"</formula>
    </cfRule>
  </conditionalFormatting>
  <conditionalFormatting sqref="AR75">
    <cfRule type="cellIs" dxfId="2271" priority="2273" operator="equal">
      <formula>"MISS"</formula>
    </cfRule>
  </conditionalFormatting>
  <conditionalFormatting sqref="AR58">
    <cfRule type="cellIs" dxfId="2270" priority="2272" operator="equal">
      <formula>"MISS"</formula>
    </cfRule>
  </conditionalFormatting>
  <conditionalFormatting sqref="AR58">
    <cfRule type="cellIs" dxfId="2269" priority="2271" operator="equal">
      <formula>"MISS"</formula>
    </cfRule>
  </conditionalFormatting>
  <conditionalFormatting sqref="AR58">
    <cfRule type="cellIs" dxfId="2268" priority="2270" operator="equal">
      <formula>"MISS"</formula>
    </cfRule>
  </conditionalFormatting>
  <conditionalFormatting sqref="AR13:AR68">
    <cfRule type="cellIs" dxfId="2267" priority="2269" operator="equal">
      <formula>"MISS"</formula>
    </cfRule>
  </conditionalFormatting>
  <conditionalFormatting sqref="AR13:AR68">
    <cfRule type="cellIs" dxfId="2266" priority="2268" operator="equal">
      <formula>"MISS"</formula>
    </cfRule>
  </conditionalFormatting>
  <conditionalFormatting sqref="AR13:AR68">
    <cfRule type="cellIs" dxfId="2265" priority="2267" operator="equal">
      <formula>"MISS"</formula>
    </cfRule>
  </conditionalFormatting>
  <conditionalFormatting sqref="AR13:AR68">
    <cfRule type="cellIs" dxfId="2264" priority="2266" operator="equal">
      <formula>"MISS"</formula>
    </cfRule>
  </conditionalFormatting>
  <conditionalFormatting sqref="AR34">
    <cfRule type="cellIs" dxfId="2263" priority="2265" operator="equal">
      <formula>"MISS"</formula>
    </cfRule>
  </conditionalFormatting>
  <conditionalFormatting sqref="AR34">
    <cfRule type="cellIs" dxfId="2262" priority="2264" operator="equal">
      <formula>"MISS"</formula>
    </cfRule>
  </conditionalFormatting>
  <conditionalFormatting sqref="AR34">
    <cfRule type="cellIs" dxfId="2261" priority="2263" operator="equal">
      <formula>"MISS"</formula>
    </cfRule>
  </conditionalFormatting>
  <conditionalFormatting sqref="AR39">
    <cfRule type="cellIs" dxfId="2260" priority="2262" operator="equal">
      <formula>"MISS"</formula>
    </cfRule>
  </conditionalFormatting>
  <conditionalFormatting sqref="AR39">
    <cfRule type="cellIs" dxfId="2259" priority="2261" operator="equal">
      <formula>"MISS"</formula>
    </cfRule>
  </conditionalFormatting>
  <conditionalFormatting sqref="AR39">
    <cfRule type="cellIs" dxfId="2258" priority="2260" operator="equal">
      <formula>"MISS"</formula>
    </cfRule>
  </conditionalFormatting>
  <conditionalFormatting sqref="AR136:AR142 AR301:AR310 AR59:AR74">
    <cfRule type="cellIs" dxfId="2257" priority="2259" operator="equal">
      <formula>"MISS"</formula>
    </cfRule>
  </conditionalFormatting>
  <conditionalFormatting sqref="AR136:AR142 AR301:AR310 AR59:AR74">
    <cfRule type="cellIs" dxfId="2256" priority="2258" operator="equal">
      <formula>"MISS"</formula>
    </cfRule>
  </conditionalFormatting>
  <conditionalFormatting sqref="AR279:AR299">
    <cfRule type="cellIs" dxfId="2255" priority="2257" operator="equal">
      <formula>"MISS"</formula>
    </cfRule>
  </conditionalFormatting>
  <conditionalFormatting sqref="AR279:AR299">
    <cfRule type="cellIs" dxfId="2254" priority="2256" operator="equal">
      <formula>"MISS"</formula>
    </cfRule>
  </conditionalFormatting>
  <conditionalFormatting sqref="AR279:AR299">
    <cfRule type="cellIs" dxfId="2253" priority="2255" operator="equal">
      <formula>"MISS"</formula>
    </cfRule>
  </conditionalFormatting>
  <conditionalFormatting sqref="AR279:AR299">
    <cfRule type="cellIs" dxfId="2252" priority="2254" operator="equal">
      <formula>"MISS"</formula>
    </cfRule>
  </conditionalFormatting>
  <conditionalFormatting sqref="AR339:AR356 AR363:AR374">
    <cfRule type="cellIs" dxfId="2251" priority="2253" operator="equal">
      <formula>"MISS"</formula>
    </cfRule>
  </conditionalFormatting>
  <conditionalFormatting sqref="AR339:AR356 AR363:AR374">
    <cfRule type="cellIs" dxfId="2250" priority="2252" operator="equal">
      <formula>"MISS"</formula>
    </cfRule>
  </conditionalFormatting>
  <conditionalFormatting sqref="AR90:AR91">
    <cfRule type="cellIs" dxfId="2249" priority="2251" operator="equal">
      <formula>"MISS"</formula>
    </cfRule>
  </conditionalFormatting>
  <conditionalFormatting sqref="AR90:AR91">
    <cfRule type="cellIs" dxfId="2248" priority="2250" operator="equal">
      <formula>"MISS"</formula>
    </cfRule>
  </conditionalFormatting>
  <conditionalFormatting sqref="AR90:AR91">
    <cfRule type="cellIs" dxfId="2247" priority="2249" operator="equal">
      <formula>"MISS"</formula>
    </cfRule>
  </conditionalFormatting>
  <conditionalFormatting sqref="AR90:AR91">
    <cfRule type="cellIs" dxfId="2246" priority="2248" operator="equal">
      <formula>"MISS"</formula>
    </cfRule>
  </conditionalFormatting>
  <conditionalFormatting sqref="AR136:AR142">
    <cfRule type="cellIs" dxfId="2245" priority="2247" operator="equal">
      <formula>"MISS"</formula>
    </cfRule>
  </conditionalFormatting>
  <conditionalFormatting sqref="AR136:AR142">
    <cfRule type="cellIs" dxfId="2244" priority="2246" operator="equal">
      <formula>"MISS"</formula>
    </cfRule>
  </conditionalFormatting>
  <conditionalFormatting sqref="AR136:AR142">
    <cfRule type="cellIs" dxfId="2243" priority="2245" operator="equal">
      <formula>"MISS"</formula>
    </cfRule>
  </conditionalFormatting>
  <conditionalFormatting sqref="AR136:AR142">
    <cfRule type="cellIs" dxfId="2242" priority="2244" operator="equal">
      <formula>"MISS"</formula>
    </cfRule>
  </conditionalFormatting>
  <conditionalFormatting sqref="AR153:AR177">
    <cfRule type="cellIs" dxfId="2241" priority="2243" operator="equal">
      <formula>"MISS"</formula>
    </cfRule>
  </conditionalFormatting>
  <conditionalFormatting sqref="AR153:AR177">
    <cfRule type="cellIs" dxfId="2240" priority="2242" operator="equal">
      <formula>"MISS"</formula>
    </cfRule>
  </conditionalFormatting>
  <conditionalFormatting sqref="AR153:AR177">
    <cfRule type="cellIs" dxfId="2239" priority="2241" operator="equal">
      <formula>"MISS"</formula>
    </cfRule>
  </conditionalFormatting>
  <conditionalFormatting sqref="AR153:AR177">
    <cfRule type="cellIs" dxfId="2238" priority="2240" operator="equal">
      <formula>"MISS"</formula>
    </cfRule>
  </conditionalFormatting>
  <conditionalFormatting sqref="AR187:AR203">
    <cfRule type="cellIs" dxfId="2237" priority="2239" operator="equal">
      <formula>"MISS"</formula>
    </cfRule>
  </conditionalFormatting>
  <conditionalFormatting sqref="AR187:AR203">
    <cfRule type="cellIs" dxfId="2236" priority="2238" operator="equal">
      <formula>"MISS"</formula>
    </cfRule>
  </conditionalFormatting>
  <conditionalFormatting sqref="AR187:AR203">
    <cfRule type="cellIs" dxfId="2235" priority="2237" operator="equal">
      <formula>"MISS"</formula>
    </cfRule>
  </conditionalFormatting>
  <conditionalFormatting sqref="AR187:AR203">
    <cfRule type="cellIs" dxfId="2234" priority="2236" operator="equal">
      <formula>"MISS"</formula>
    </cfRule>
  </conditionalFormatting>
  <conditionalFormatting sqref="AR204">
    <cfRule type="cellIs" dxfId="2233" priority="2235" operator="equal">
      <formula>"MISS"</formula>
    </cfRule>
  </conditionalFormatting>
  <conditionalFormatting sqref="AR204">
    <cfRule type="cellIs" dxfId="2232" priority="2234" operator="equal">
      <formula>"MISS"</formula>
    </cfRule>
  </conditionalFormatting>
  <conditionalFormatting sqref="AR204">
    <cfRule type="cellIs" dxfId="2231" priority="2233" operator="equal">
      <formula>"MISS"</formula>
    </cfRule>
  </conditionalFormatting>
  <conditionalFormatting sqref="AR204">
    <cfRule type="cellIs" dxfId="2230" priority="2232" operator="equal">
      <formula>"MISS"</formula>
    </cfRule>
  </conditionalFormatting>
  <conditionalFormatting sqref="AR204">
    <cfRule type="cellIs" dxfId="2229" priority="2231" operator="equal">
      <formula>"MISS"</formula>
    </cfRule>
  </conditionalFormatting>
  <conditionalFormatting sqref="AR204">
    <cfRule type="cellIs" dxfId="2228" priority="2230" operator="equal">
      <formula>"MISS"</formula>
    </cfRule>
  </conditionalFormatting>
  <conditionalFormatting sqref="AR204">
    <cfRule type="cellIs" dxfId="2227" priority="2229" operator="equal">
      <formula>"MISS"</formula>
    </cfRule>
  </conditionalFormatting>
  <conditionalFormatting sqref="AR204">
    <cfRule type="cellIs" dxfId="2226" priority="2228" operator="equal">
      <formula>"MISS"</formula>
    </cfRule>
  </conditionalFormatting>
  <conditionalFormatting sqref="AR204">
    <cfRule type="cellIs" dxfId="2225" priority="2227" operator="equal">
      <formula>"MISS"</formula>
    </cfRule>
  </conditionalFormatting>
  <conditionalFormatting sqref="AR204">
    <cfRule type="cellIs" dxfId="2224" priority="2226" operator="equal">
      <formula>"MISS"</formula>
    </cfRule>
  </conditionalFormatting>
  <conditionalFormatting sqref="AR205:AR208">
    <cfRule type="cellIs" dxfId="2223" priority="2225" operator="equal">
      <formula>"MISS"</formula>
    </cfRule>
  </conditionalFormatting>
  <conditionalFormatting sqref="AR205:AR208">
    <cfRule type="cellIs" dxfId="2222" priority="2224" operator="equal">
      <formula>"MISS"</formula>
    </cfRule>
  </conditionalFormatting>
  <conditionalFormatting sqref="AR205:AR208">
    <cfRule type="cellIs" dxfId="2221" priority="2223" operator="equal">
      <formula>"MISS"</formula>
    </cfRule>
  </conditionalFormatting>
  <conditionalFormatting sqref="AR205:AR208">
    <cfRule type="cellIs" dxfId="2220" priority="2222" operator="equal">
      <formula>"MISS"</formula>
    </cfRule>
  </conditionalFormatting>
  <conditionalFormatting sqref="AR205:AR208">
    <cfRule type="cellIs" dxfId="2219" priority="2221" operator="equal">
      <formula>"MISS"</formula>
    </cfRule>
  </conditionalFormatting>
  <conditionalFormatting sqref="AR205:AR208">
    <cfRule type="cellIs" dxfId="2218" priority="2220" operator="equal">
      <formula>"MISS"</formula>
    </cfRule>
  </conditionalFormatting>
  <conditionalFormatting sqref="AR205:AR208">
    <cfRule type="cellIs" dxfId="2217" priority="2219" operator="equal">
      <formula>"MISS"</formula>
    </cfRule>
  </conditionalFormatting>
  <conditionalFormatting sqref="AR205:AR208">
    <cfRule type="cellIs" dxfId="2216" priority="2218" operator="equal">
      <formula>"MISS"</formula>
    </cfRule>
  </conditionalFormatting>
  <conditionalFormatting sqref="AR205:AR208">
    <cfRule type="cellIs" dxfId="2215" priority="2217" operator="equal">
      <formula>"MISS"</formula>
    </cfRule>
  </conditionalFormatting>
  <conditionalFormatting sqref="AR205:AR208">
    <cfRule type="cellIs" dxfId="2214" priority="2216" operator="equal">
      <formula>"MISS"</formula>
    </cfRule>
  </conditionalFormatting>
  <conditionalFormatting sqref="AR210:AR229">
    <cfRule type="cellIs" dxfId="2213" priority="2215" operator="equal">
      <formula>"MISS"</formula>
    </cfRule>
  </conditionalFormatting>
  <conditionalFormatting sqref="AR210:AR229">
    <cfRule type="cellIs" dxfId="2212" priority="2214" operator="equal">
      <formula>"MISS"</formula>
    </cfRule>
  </conditionalFormatting>
  <conditionalFormatting sqref="AR210:AR229">
    <cfRule type="cellIs" dxfId="2211" priority="2213" operator="equal">
      <formula>"MISS"</formula>
    </cfRule>
  </conditionalFormatting>
  <conditionalFormatting sqref="AR210:AR229">
    <cfRule type="cellIs" dxfId="2210" priority="2212" operator="equal">
      <formula>"MISS"</formula>
    </cfRule>
  </conditionalFormatting>
  <conditionalFormatting sqref="AR257:AR282">
    <cfRule type="cellIs" dxfId="2209" priority="2211" operator="equal">
      <formula>"MISS"</formula>
    </cfRule>
  </conditionalFormatting>
  <conditionalFormatting sqref="AR257:AR282">
    <cfRule type="cellIs" dxfId="2208" priority="2210" operator="equal">
      <formula>"MISS"</formula>
    </cfRule>
  </conditionalFormatting>
  <conditionalFormatting sqref="AR257:AR282">
    <cfRule type="cellIs" dxfId="2207" priority="2209" operator="equal">
      <formula>"MISS"</formula>
    </cfRule>
  </conditionalFormatting>
  <conditionalFormatting sqref="AR257:AR282">
    <cfRule type="cellIs" dxfId="2206" priority="2208" operator="equal">
      <formula>"MISS"</formula>
    </cfRule>
  </conditionalFormatting>
  <conditionalFormatting sqref="AR257:AR282">
    <cfRule type="cellIs" dxfId="2205" priority="2207" operator="equal">
      <formula>"MISS"</formula>
    </cfRule>
  </conditionalFormatting>
  <conditionalFormatting sqref="AR257:AR282">
    <cfRule type="cellIs" dxfId="2204" priority="2206" operator="equal">
      <formula>"MISS"</formula>
    </cfRule>
  </conditionalFormatting>
  <conditionalFormatting sqref="AR257:AR282">
    <cfRule type="cellIs" dxfId="2203" priority="2205" operator="equal">
      <formula>"MISS"</formula>
    </cfRule>
  </conditionalFormatting>
  <conditionalFormatting sqref="AR257:AR282">
    <cfRule type="cellIs" dxfId="2202" priority="2204" operator="equal">
      <formula>"MISS"</formula>
    </cfRule>
  </conditionalFormatting>
  <conditionalFormatting sqref="AR279:AR299">
    <cfRule type="cellIs" dxfId="2201" priority="2203" operator="equal">
      <formula>"MISS"</formula>
    </cfRule>
  </conditionalFormatting>
  <conditionalFormatting sqref="AR279:AR299">
    <cfRule type="cellIs" dxfId="2200" priority="2202" operator="equal">
      <formula>"MISS"</formula>
    </cfRule>
  </conditionalFormatting>
  <conditionalFormatting sqref="AR279:AR299">
    <cfRule type="cellIs" dxfId="2199" priority="2201" operator="equal">
      <formula>"MISS"</formula>
    </cfRule>
  </conditionalFormatting>
  <conditionalFormatting sqref="AR279:AR299">
    <cfRule type="cellIs" dxfId="2198" priority="2200" operator="equal">
      <formula>"MISS"</formula>
    </cfRule>
  </conditionalFormatting>
  <conditionalFormatting sqref="AR279:AR299">
    <cfRule type="cellIs" dxfId="2197" priority="2199" operator="equal">
      <formula>"MISS"</formula>
    </cfRule>
  </conditionalFormatting>
  <conditionalFormatting sqref="AR279:AR299">
    <cfRule type="cellIs" dxfId="2196" priority="2198" operator="equal">
      <formula>"MISS"</formula>
    </cfRule>
  </conditionalFormatting>
  <conditionalFormatting sqref="AR279:AR299">
    <cfRule type="cellIs" dxfId="2195" priority="2197" operator="equal">
      <formula>"MISS"</formula>
    </cfRule>
  </conditionalFormatting>
  <conditionalFormatting sqref="AR279:AR299">
    <cfRule type="cellIs" dxfId="2194" priority="2196" operator="equal">
      <formula>"MISS"</formula>
    </cfRule>
  </conditionalFormatting>
  <conditionalFormatting sqref="AR301:AR309">
    <cfRule type="cellIs" dxfId="2193" priority="2195" operator="equal">
      <formula>"MISS"</formula>
    </cfRule>
  </conditionalFormatting>
  <conditionalFormatting sqref="AR301:AR309">
    <cfRule type="cellIs" dxfId="2192" priority="2194" operator="equal">
      <formula>"MISS"</formula>
    </cfRule>
  </conditionalFormatting>
  <conditionalFormatting sqref="AR301:AR309">
    <cfRule type="cellIs" dxfId="2191" priority="2193" operator="equal">
      <formula>"MISS"</formula>
    </cfRule>
  </conditionalFormatting>
  <conditionalFormatting sqref="AR301:AR309">
    <cfRule type="cellIs" dxfId="2190" priority="2192" operator="equal">
      <formula>"MISS"</formula>
    </cfRule>
  </conditionalFormatting>
  <conditionalFormatting sqref="AR310">
    <cfRule type="cellIs" dxfId="2189" priority="2191" operator="equal">
      <formula>"MISS"</formula>
    </cfRule>
  </conditionalFormatting>
  <conditionalFormatting sqref="AR310">
    <cfRule type="cellIs" dxfId="2188" priority="2190" operator="equal">
      <formula>"MISS"</formula>
    </cfRule>
  </conditionalFormatting>
  <conditionalFormatting sqref="AR310">
    <cfRule type="cellIs" dxfId="2187" priority="2189" operator="equal">
      <formula>"MISS"</formula>
    </cfRule>
  </conditionalFormatting>
  <conditionalFormatting sqref="AR310">
    <cfRule type="cellIs" dxfId="2186" priority="2188" operator="equal">
      <formula>"MISS"</formula>
    </cfRule>
  </conditionalFormatting>
  <conditionalFormatting sqref="AR312:AR356">
    <cfRule type="cellIs" dxfId="2185" priority="2187" operator="equal">
      <formula>"MISS"</formula>
    </cfRule>
  </conditionalFormatting>
  <conditionalFormatting sqref="AR312:AR356">
    <cfRule type="cellIs" dxfId="2184" priority="2186" operator="equal">
      <formula>"MISS"</formula>
    </cfRule>
  </conditionalFormatting>
  <conditionalFormatting sqref="AR312:AR356">
    <cfRule type="cellIs" dxfId="2183" priority="2185" operator="equal">
      <formula>"MISS"</formula>
    </cfRule>
  </conditionalFormatting>
  <conditionalFormatting sqref="AR312:AR356">
    <cfRule type="cellIs" dxfId="2182" priority="2184" operator="equal">
      <formula>"MISS"</formula>
    </cfRule>
  </conditionalFormatting>
  <conditionalFormatting sqref="AR363:AR374">
    <cfRule type="cellIs" dxfId="2181" priority="2183" operator="equal">
      <formula>"MISS"</formula>
    </cfRule>
  </conditionalFormatting>
  <conditionalFormatting sqref="AR363:AR374">
    <cfRule type="cellIs" dxfId="2180" priority="2182" operator="equal">
      <formula>"MISS"</formula>
    </cfRule>
  </conditionalFormatting>
  <conditionalFormatting sqref="AR363:AR374">
    <cfRule type="cellIs" dxfId="2179" priority="2181" operator="equal">
      <formula>"MISS"</formula>
    </cfRule>
  </conditionalFormatting>
  <conditionalFormatting sqref="AR363:AR374">
    <cfRule type="cellIs" dxfId="2178" priority="2180" operator="equal">
      <formula>"MISS"</formula>
    </cfRule>
  </conditionalFormatting>
  <conditionalFormatting sqref="AR377:AR397">
    <cfRule type="cellIs" dxfId="2177" priority="2179" operator="equal">
      <formula>"MISS"</formula>
    </cfRule>
  </conditionalFormatting>
  <conditionalFormatting sqref="AR377:AR397">
    <cfRule type="cellIs" dxfId="2176" priority="2178" operator="equal">
      <formula>"MISS"</formula>
    </cfRule>
  </conditionalFormatting>
  <conditionalFormatting sqref="AR377:AR397">
    <cfRule type="cellIs" dxfId="2175" priority="2177" operator="equal">
      <formula>"MISS"</formula>
    </cfRule>
  </conditionalFormatting>
  <conditionalFormatting sqref="AR377:AR397">
    <cfRule type="cellIs" dxfId="2174" priority="2176" operator="equal">
      <formula>"MISS"</formula>
    </cfRule>
  </conditionalFormatting>
  <conditionalFormatting sqref="AR399:AR419">
    <cfRule type="cellIs" dxfId="2173" priority="2175" operator="equal">
      <formula>"MISS"</formula>
    </cfRule>
  </conditionalFormatting>
  <conditionalFormatting sqref="AR399:AR419">
    <cfRule type="cellIs" dxfId="2172" priority="2174" operator="equal">
      <formula>"MISS"</formula>
    </cfRule>
  </conditionalFormatting>
  <conditionalFormatting sqref="AR421:AR431">
    <cfRule type="cellIs" dxfId="2171" priority="2173" operator="equal">
      <formula>"MISS"</formula>
    </cfRule>
  </conditionalFormatting>
  <conditionalFormatting sqref="AR421:AR431">
    <cfRule type="cellIs" dxfId="2170" priority="2172" operator="equal">
      <formula>"MISS"</formula>
    </cfRule>
  </conditionalFormatting>
  <conditionalFormatting sqref="AR433:AR452">
    <cfRule type="cellIs" dxfId="2169" priority="2171" operator="equal">
      <formula>"MISS"</formula>
    </cfRule>
  </conditionalFormatting>
  <conditionalFormatting sqref="AR433:AR452">
    <cfRule type="cellIs" dxfId="2168" priority="2170" operator="equal">
      <formula>"MISS"</formula>
    </cfRule>
  </conditionalFormatting>
  <conditionalFormatting sqref="AR433:AR452">
    <cfRule type="cellIs" dxfId="2167" priority="2169" operator="equal">
      <formula>"MISS"</formula>
    </cfRule>
  </conditionalFormatting>
  <conditionalFormatting sqref="AR433:AR452">
    <cfRule type="cellIs" dxfId="2166" priority="2168" operator="equal">
      <formula>"MISS"</formula>
    </cfRule>
  </conditionalFormatting>
  <conditionalFormatting sqref="AR456:AR463">
    <cfRule type="cellIs" dxfId="2165" priority="2167" operator="equal">
      <formula>"MISS"</formula>
    </cfRule>
  </conditionalFormatting>
  <conditionalFormatting sqref="AR456:AR463">
    <cfRule type="cellIs" dxfId="2164" priority="2166" operator="equal">
      <formula>"MISS"</formula>
    </cfRule>
  </conditionalFormatting>
  <conditionalFormatting sqref="AR70">
    <cfRule type="cellIs" dxfId="2163" priority="2165" operator="equal">
      <formula>"MISS"</formula>
    </cfRule>
  </conditionalFormatting>
  <conditionalFormatting sqref="AR70">
    <cfRule type="cellIs" dxfId="2162" priority="2164" operator="equal">
      <formula>"MISS"</formula>
    </cfRule>
  </conditionalFormatting>
  <conditionalFormatting sqref="AR70">
    <cfRule type="cellIs" dxfId="2161" priority="2163" operator="equal">
      <formula>"MISS"</formula>
    </cfRule>
  </conditionalFormatting>
  <conditionalFormatting sqref="AR72:AR104">
    <cfRule type="cellIs" dxfId="2160" priority="2161" operator="equal">
      <formula>"MISS"</formula>
    </cfRule>
  </conditionalFormatting>
  <conditionalFormatting sqref="AR72:AR104">
    <cfRule type="cellIs" dxfId="2159" priority="2160" operator="equal">
      <formula>"MISS"</formula>
    </cfRule>
  </conditionalFormatting>
  <conditionalFormatting sqref="AR72:AR104">
    <cfRule type="cellIs" dxfId="2158" priority="2159" operator="equal">
      <formula>"MISS"</formula>
    </cfRule>
  </conditionalFormatting>
  <conditionalFormatting sqref="AR72:AR104">
    <cfRule type="cellIs" dxfId="2157" priority="2158" operator="equal">
      <formula>"MISS"</formula>
    </cfRule>
  </conditionalFormatting>
  <conditionalFormatting sqref="AR9:AR11">
    <cfRule type="cellIs" dxfId="2156" priority="1704" operator="equal">
      <formula>"MISS"</formula>
    </cfRule>
  </conditionalFormatting>
  <conditionalFormatting sqref="AR109:AR154">
    <cfRule type="cellIs" dxfId="2155" priority="2157" operator="equal">
      <formula>"MISS"</formula>
    </cfRule>
  </conditionalFormatting>
  <conditionalFormatting sqref="AR109:AR154">
    <cfRule type="cellIs" dxfId="2154" priority="2156" operator="equal">
      <formula>"MISS"</formula>
    </cfRule>
  </conditionalFormatting>
  <conditionalFormatting sqref="AR109:AR154">
    <cfRule type="cellIs" dxfId="2153" priority="2155" operator="equal">
      <formula>"MISS"</formula>
    </cfRule>
  </conditionalFormatting>
  <conditionalFormatting sqref="AR109:AR154">
    <cfRule type="cellIs" dxfId="2152" priority="2154" operator="equal">
      <formula>"MISS"</formula>
    </cfRule>
  </conditionalFormatting>
  <conditionalFormatting sqref="AR109:AR154">
    <cfRule type="cellIs" dxfId="2151" priority="2153" operator="equal">
      <formula>"MISS"</formula>
    </cfRule>
  </conditionalFormatting>
  <conditionalFormatting sqref="AR109:AR154">
    <cfRule type="cellIs" dxfId="2150" priority="2152" operator="equal">
      <formula>"MISS"</formula>
    </cfRule>
  </conditionalFormatting>
  <conditionalFormatting sqref="AR164:AR174">
    <cfRule type="cellIs" dxfId="2149" priority="2151" operator="equal">
      <formula>"MISS"</formula>
    </cfRule>
  </conditionalFormatting>
  <conditionalFormatting sqref="AR164:AR174">
    <cfRule type="cellIs" dxfId="2148" priority="2150" operator="equal">
      <formula>"MISS"</formula>
    </cfRule>
  </conditionalFormatting>
  <conditionalFormatting sqref="AR164:AR174">
    <cfRule type="cellIs" dxfId="2147" priority="2149" operator="equal">
      <formula>"MISS"</formula>
    </cfRule>
  </conditionalFormatting>
  <conditionalFormatting sqref="AR164:AR174">
    <cfRule type="cellIs" dxfId="2146" priority="2148" operator="equal">
      <formula>"MISS"</formula>
    </cfRule>
  </conditionalFormatting>
  <conditionalFormatting sqref="AR164:AR174">
    <cfRule type="cellIs" dxfId="2145" priority="2147" operator="equal">
      <formula>"MISS"</formula>
    </cfRule>
  </conditionalFormatting>
  <conditionalFormatting sqref="AR164:AR174">
    <cfRule type="cellIs" dxfId="2144" priority="2146" operator="equal">
      <formula>"MISS"</formula>
    </cfRule>
  </conditionalFormatting>
  <conditionalFormatting sqref="AR194:AR227">
    <cfRule type="cellIs" dxfId="2143" priority="2145" operator="equal">
      <formula>"MISS"</formula>
    </cfRule>
  </conditionalFormatting>
  <conditionalFormatting sqref="AR194:AR227">
    <cfRule type="cellIs" dxfId="2142" priority="2144" operator="equal">
      <formula>"MISS"</formula>
    </cfRule>
  </conditionalFormatting>
  <conditionalFormatting sqref="AR194:AR227">
    <cfRule type="cellIs" dxfId="2141" priority="2143" operator="equal">
      <formula>"MISS"</formula>
    </cfRule>
  </conditionalFormatting>
  <conditionalFormatting sqref="AR194:AR227">
    <cfRule type="cellIs" dxfId="2140" priority="2142" operator="equal">
      <formula>"MISS"</formula>
    </cfRule>
  </conditionalFormatting>
  <conditionalFormatting sqref="AR194:AR227">
    <cfRule type="cellIs" dxfId="2139" priority="2141" operator="equal">
      <formula>"MISS"</formula>
    </cfRule>
  </conditionalFormatting>
  <conditionalFormatting sqref="AR194:AR227">
    <cfRule type="cellIs" dxfId="2138" priority="2140" operator="equal">
      <formula>"MISS"</formula>
    </cfRule>
  </conditionalFormatting>
  <conditionalFormatting sqref="AR194:AR227">
    <cfRule type="cellIs" dxfId="2137" priority="2139" operator="equal">
      <formula>"MISS"</formula>
    </cfRule>
  </conditionalFormatting>
  <conditionalFormatting sqref="AR194:AR227">
    <cfRule type="cellIs" dxfId="2136" priority="2138" operator="equal">
      <formula>"MISS"</formula>
    </cfRule>
  </conditionalFormatting>
  <conditionalFormatting sqref="AR194:AR227">
    <cfRule type="cellIs" dxfId="2135" priority="2137" operator="equal">
      <formula>"MISS"</formula>
    </cfRule>
  </conditionalFormatting>
  <conditionalFormatting sqref="AR194:AR227">
    <cfRule type="cellIs" dxfId="2134" priority="2136" operator="equal">
      <formula>"MISS"</formula>
    </cfRule>
  </conditionalFormatting>
  <conditionalFormatting sqref="AR239:AR354">
    <cfRule type="cellIs" dxfId="2133" priority="2135" operator="equal">
      <formula>"MISS"</formula>
    </cfRule>
  </conditionalFormatting>
  <conditionalFormatting sqref="AR239:AR354">
    <cfRule type="cellIs" dxfId="2132" priority="2134" operator="equal">
      <formula>"MISS"</formula>
    </cfRule>
  </conditionalFormatting>
  <conditionalFormatting sqref="AR239:AR354">
    <cfRule type="cellIs" dxfId="2131" priority="2133" operator="equal">
      <formula>"MISS"</formula>
    </cfRule>
  </conditionalFormatting>
  <conditionalFormatting sqref="AR239:AR354">
    <cfRule type="cellIs" dxfId="2130" priority="2132" operator="equal">
      <formula>"MISS"</formula>
    </cfRule>
  </conditionalFormatting>
  <conditionalFormatting sqref="AR239:AR354">
    <cfRule type="cellIs" dxfId="2129" priority="2131" operator="equal">
      <formula>"MISS"</formula>
    </cfRule>
  </conditionalFormatting>
  <conditionalFormatting sqref="AR239:AR354">
    <cfRule type="cellIs" dxfId="2128" priority="2130" operator="equal">
      <formula>"MISS"</formula>
    </cfRule>
  </conditionalFormatting>
  <conditionalFormatting sqref="AR239:AR354">
    <cfRule type="cellIs" dxfId="2127" priority="2129" operator="equal">
      <formula>"MISS"</formula>
    </cfRule>
  </conditionalFormatting>
  <conditionalFormatting sqref="AR239:AR354">
    <cfRule type="cellIs" dxfId="2126" priority="2128" operator="equal">
      <formula>"MISS"</formula>
    </cfRule>
  </conditionalFormatting>
  <conditionalFormatting sqref="AR239:AR354">
    <cfRule type="cellIs" dxfId="2125" priority="2127" operator="equal">
      <formula>"MISS"</formula>
    </cfRule>
  </conditionalFormatting>
  <conditionalFormatting sqref="AR239:AR354">
    <cfRule type="cellIs" dxfId="2124" priority="2126" operator="equal">
      <formula>"MISS"</formula>
    </cfRule>
  </conditionalFormatting>
  <conditionalFormatting sqref="AR365:AR387">
    <cfRule type="cellIs" dxfId="2123" priority="2125" operator="equal">
      <formula>"MISS"</formula>
    </cfRule>
  </conditionalFormatting>
  <conditionalFormatting sqref="AR365:AR387">
    <cfRule type="cellIs" dxfId="2122" priority="2124" operator="equal">
      <formula>"MISS"</formula>
    </cfRule>
  </conditionalFormatting>
  <conditionalFormatting sqref="AR365:AR387">
    <cfRule type="cellIs" dxfId="2121" priority="2123" operator="equal">
      <formula>"MISS"</formula>
    </cfRule>
  </conditionalFormatting>
  <conditionalFormatting sqref="AR365:AR387">
    <cfRule type="cellIs" dxfId="2120" priority="2122" operator="equal">
      <formula>"MISS"</formula>
    </cfRule>
  </conditionalFormatting>
  <conditionalFormatting sqref="AR365:AR387">
    <cfRule type="cellIs" dxfId="2119" priority="2121" operator="equal">
      <formula>"MISS"</formula>
    </cfRule>
  </conditionalFormatting>
  <conditionalFormatting sqref="AR365:AR387">
    <cfRule type="cellIs" dxfId="2118" priority="2120" operator="equal">
      <formula>"MISS"</formula>
    </cfRule>
  </conditionalFormatting>
  <conditionalFormatting sqref="AR365:AR387">
    <cfRule type="cellIs" dxfId="2117" priority="2119" operator="equal">
      <formula>"MISS"</formula>
    </cfRule>
  </conditionalFormatting>
  <conditionalFormatting sqref="AR365:AR387">
    <cfRule type="cellIs" dxfId="2116" priority="2118" operator="equal">
      <formula>"MISS"</formula>
    </cfRule>
  </conditionalFormatting>
  <conditionalFormatting sqref="AR365:AR387">
    <cfRule type="cellIs" dxfId="2115" priority="2117" operator="equal">
      <formula>"MISS"</formula>
    </cfRule>
  </conditionalFormatting>
  <conditionalFormatting sqref="AR365:AR387">
    <cfRule type="cellIs" dxfId="2114" priority="2116" operator="equal">
      <formula>"MISS"</formula>
    </cfRule>
  </conditionalFormatting>
  <conditionalFormatting sqref="AR397:AR449">
    <cfRule type="cellIs" dxfId="2113" priority="2115" operator="equal">
      <formula>"MISS"</formula>
    </cfRule>
  </conditionalFormatting>
  <conditionalFormatting sqref="AR397:AR449">
    <cfRule type="cellIs" dxfId="2112" priority="2114" operator="equal">
      <formula>"MISS"</formula>
    </cfRule>
  </conditionalFormatting>
  <conditionalFormatting sqref="AR397:AR449">
    <cfRule type="cellIs" dxfId="2111" priority="2113" operator="equal">
      <formula>"MISS"</formula>
    </cfRule>
  </conditionalFormatting>
  <conditionalFormatting sqref="AR397:AR449">
    <cfRule type="cellIs" dxfId="2110" priority="2112" operator="equal">
      <formula>"MISS"</formula>
    </cfRule>
  </conditionalFormatting>
  <conditionalFormatting sqref="AR397:AR449">
    <cfRule type="cellIs" dxfId="2109" priority="2111" operator="equal">
      <formula>"MISS"</formula>
    </cfRule>
  </conditionalFormatting>
  <conditionalFormatting sqref="AR397:AR449">
    <cfRule type="cellIs" dxfId="2108" priority="2110" operator="equal">
      <formula>"MISS"</formula>
    </cfRule>
  </conditionalFormatting>
  <conditionalFormatting sqref="AR397:AR449">
    <cfRule type="cellIs" dxfId="2107" priority="2109" operator="equal">
      <formula>"MISS"</formula>
    </cfRule>
  </conditionalFormatting>
  <conditionalFormatting sqref="AR397:AR449">
    <cfRule type="cellIs" dxfId="2106" priority="2108" operator="equal">
      <formula>"MISS"</formula>
    </cfRule>
  </conditionalFormatting>
  <conditionalFormatting sqref="AR397:AR449">
    <cfRule type="cellIs" dxfId="2105" priority="2107" operator="equal">
      <formula>"MISS"</formula>
    </cfRule>
  </conditionalFormatting>
  <conditionalFormatting sqref="AR397:AR449">
    <cfRule type="cellIs" dxfId="2104" priority="2106" operator="equal">
      <formula>"MISS"</formula>
    </cfRule>
  </conditionalFormatting>
  <conditionalFormatting sqref="AR457:AR463">
    <cfRule type="cellIs" dxfId="2103" priority="2105" operator="equal">
      <formula>"MISS"</formula>
    </cfRule>
  </conditionalFormatting>
  <conditionalFormatting sqref="AR457:AR463">
    <cfRule type="cellIs" dxfId="2102" priority="2104" operator="equal">
      <formula>"MISS"</formula>
    </cfRule>
  </conditionalFormatting>
  <conditionalFormatting sqref="AR457:AR463">
    <cfRule type="cellIs" dxfId="2101" priority="2103" operator="equal">
      <formula>"MISS"</formula>
    </cfRule>
  </conditionalFormatting>
  <conditionalFormatting sqref="AR457:AR463">
    <cfRule type="cellIs" dxfId="2100" priority="2102" operator="equal">
      <formula>"MISS"</formula>
    </cfRule>
  </conditionalFormatting>
  <conditionalFormatting sqref="AR457:AR463">
    <cfRule type="cellIs" dxfId="2099" priority="2101" operator="equal">
      <formula>"MISS"</formula>
    </cfRule>
  </conditionalFormatting>
  <conditionalFormatting sqref="AR457:AR463">
    <cfRule type="cellIs" dxfId="2098" priority="2100" operator="equal">
      <formula>"MISS"</formula>
    </cfRule>
  </conditionalFormatting>
  <conditionalFormatting sqref="AR457:AR463">
    <cfRule type="cellIs" dxfId="2097" priority="2099" operator="equal">
      <formula>"MISS"</formula>
    </cfRule>
  </conditionalFormatting>
  <conditionalFormatting sqref="AR457:AR463">
    <cfRule type="cellIs" dxfId="2096" priority="2098" operator="equal">
      <formula>"MISS"</formula>
    </cfRule>
  </conditionalFormatting>
  <conditionalFormatting sqref="AR457:AR463">
    <cfRule type="cellIs" dxfId="2095" priority="2097" operator="equal">
      <formula>"MISS"</formula>
    </cfRule>
  </conditionalFormatting>
  <conditionalFormatting sqref="AR457:AR463">
    <cfRule type="cellIs" dxfId="2094" priority="2096" operator="equal">
      <formula>"MISS"</formula>
    </cfRule>
  </conditionalFormatting>
  <conditionalFormatting sqref="AR86">
    <cfRule type="cellIs" dxfId="2093" priority="2095" operator="equal">
      <formula>"MISS"</formula>
    </cfRule>
  </conditionalFormatting>
  <conditionalFormatting sqref="AR86">
    <cfRule type="cellIs" dxfId="2092" priority="2094" operator="equal">
      <formula>"MISS"</formula>
    </cfRule>
  </conditionalFormatting>
  <conditionalFormatting sqref="AR86">
    <cfRule type="cellIs" dxfId="2091" priority="2093" operator="equal">
      <formula>"MISS"</formula>
    </cfRule>
  </conditionalFormatting>
  <conditionalFormatting sqref="AR86">
    <cfRule type="cellIs" dxfId="2090" priority="2092" operator="equal">
      <formula>"MISS"</formula>
    </cfRule>
  </conditionalFormatting>
  <conditionalFormatting sqref="AR86">
    <cfRule type="cellIs" dxfId="2089" priority="2091" operator="equal">
      <formula>"MISS"</formula>
    </cfRule>
  </conditionalFormatting>
  <conditionalFormatting sqref="AR86">
    <cfRule type="cellIs" dxfId="2088" priority="2090" operator="equal">
      <formula>"MISS"</formula>
    </cfRule>
  </conditionalFormatting>
  <conditionalFormatting sqref="AR92">
    <cfRule type="cellIs" dxfId="2087" priority="2089" operator="equal">
      <formula>"MISS"</formula>
    </cfRule>
  </conditionalFormatting>
  <conditionalFormatting sqref="AR92">
    <cfRule type="cellIs" dxfId="2086" priority="2088" operator="equal">
      <formula>"MISS"</formula>
    </cfRule>
  </conditionalFormatting>
  <conditionalFormatting sqref="AR92">
    <cfRule type="cellIs" dxfId="2085" priority="2087" operator="equal">
      <formula>"MISS"</formula>
    </cfRule>
  </conditionalFormatting>
  <conditionalFormatting sqref="AR92">
    <cfRule type="cellIs" dxfId="2084" priority="2086" operator="equal">
      <formula>"MISS"</formula>
    </cfRule>
  </conditionalFormatting>
  <conditionalFormatting sqref="AR92">
    <cfRule type="cellIs" dxfId="2083" priority="2085" operator="equal">
      <formula>"MISS"</formula>
    </cfRule>
  </conditionalFormatting>
  <conditionalFormatting sqref="AR92">
    <cfRule type="cellIs" dxfId="2082" priority="2084" operator="equal">
      <formula>"MISS"</formula>
    </cfRule>
  </conditionalFormatting>
  <conditionalFormatting sqref="AR130">
    <cfRule type="cellIs" dxfId="2081" priority="2083" operator="equal">
      <formula>"MISS"</formula>
    </cfRule>
  </conditionalFormatting>
  <conditionalFormatting sqref="AR130">
    <cfRule type="cellIs" dxfId="2080" priority="2082" operator="equal">
      <formula>"MISS"</formula>
    </cfRule>
  </conditionalFormatting>
  <conditionalFormatting sqref="AR130">
    <cfRule type="cellIs" dxfId="2079" priority="2081" operator="equal">
      <formula>"MISS"</formula>
    </cfRule>
  </conditionalFormatting>
  <conditionalFormatting sqref="AR130">
    <cfRule type="cellIs" dxfId="2078" priority="2080" operator="equal">
      <formula>"MISS"</formula>
    </cfRule>
  </conditionalFormatting>
  <conditionalFormatting sqref="AR130">
    <cfRule type="cellIs" dxfId="2077" priority="2079" operator="equal">
      <formula>"MISS"</formula>
    </cfRule>
  </conditionalFormatting>
  <conditionalFormatting sqref="AR130">
    <cfRule type="cellIs" dxfId="2076" priority="2078" operator="equal">
      <formula>"MISS"</formula>
    </cfRule>
  </conditionalFormatting>
  <conditionalFormatting sqref="AR130">
    <cfRule type="cellIs" dxfId="2075" priority="2077" operator="equal">
      <formula>"MISS"</formula>
    </cfRule>
  </conditionalFormatting>
  <conditionalFormatting sqref="AR130">
    <cfRule type="cellIs" dxfId="2074" priority="2076" operator="equal">
      <formula>"MISS"</formula>
    </cfRule>
  </conditionalFormatting>
  <conditionalFormatting sqref="AR130">
    <cfRule type="cellIs" dxfId="2073" priority="2075" operator="equal">
      <formula>"MISS"</formula>
    </cfRule>
  </conditionalFormatting>
  <conditionalFormatting sqref="AR130">
    <cfRule type="cellIs" dxfId="2072" priority="2074" operator="equal">
      <formula>"MISS"</formula>
    </cfRule>
  </conditionalFormatting>
  <conditionalFormatting sqref="AR130">
    <cfRule type="cellIs" dxfId="2071" priority="2073" operator="equal">
      <formula>"MISS"</formula>
    </cfRule>
  </conditionalFormatting>
  <conditionalFormatting sqref="AR130">
    <cfRule type="cellIs" dxfId="2070" priority="2072" operator="equal">
      <formula>"MISS"</formula>
    </cfRule>
  </conditionalFormatting>
  <conditionalFormatting sqref="AR130">
    <cfRule type="cellIs" dxfId="2069" priority="2071" operator="equal">
      <formula>"MISS"</formula>
    </cfRule>
  </conditionalFormatting>
  <conditionalFormatting sqref="AR152">
    <cfRule type="cellIs" dxfId="2068" priority="2070" operator="equal">
      <formula>"MISS"</formula>
    </cfRule>
  </conditionalFormatting>
  <conditionalFormatting sqref="AR152">
    <cfRule type="cellIs" dxfId="2067" priority="2069" operator="equal">
      <formula>"MISS"</formula>
    </cfRule>
  </conditionalFormatting>
  <conditionalFormatting sqref="AR152">
    <cfRule type="cellIs" dxfId="2066" priority="2068" operator="equal">
      <formula>"MISS"</formula>
    </cfRule>
  </conditionalFormatting>
  <conditionalFormatting sqref="AR152">
    <cfRule type="cellIs" dxfId="2065" priority="2067" operator="equal">
      <formula>"MISS"</formula>
    </cfRule>
  </conditionalFormatting>
  <conditionalFormatting sqref="AR152">
    <cfRule type="cellIs" dxfId="2064" priority="2066" operator="equal">
      <formula>"MISS"</formula>
    </cfRule>
  </conditionalFormatting>
  <conditionalFormatting sqref="AR152">
    <cfRule type="cellIs" dxfId="2063" priority="2065" operator="equal">
      <formula>"MISS"</formula>
    </cfRule>
  </conditionalFormatting>
  <conditionalFormatting sqref="AR152">
    <cfRule type="cellIs" dxfId="2062" priority="2064" operator="equal">
      <formula>"MISS"</formula>
    </cfRule>
  </conditionalFormatting>
  <conditionalFormatting sqref="AR152">
    <cfRule type="cellIs" dxfId="2061" priority="2063" operator="equal">
      <formula>"MISS"</formula>
    </cfRule>
  </conditionalFormatting>
  <conditionalFormatting sqref="AR152">
    <cfRule type="cellIs" dxfId="2060" priority="2062" operator="equal">
      <formula>"MISS"</formula>
    </cfRule>
  </conditionalFormatting>
  <conditionalFormatting sqref="AR152">
    <cfRule type="cellIs" dxfId="2059" priority="2061" operator="equal">
      <formula>"MISS"</formula>
    </cfRule>
  </conditionalFormatting>
  <conditionalFormatting sqref="AR152">
    <cfRule type="cellIs" dxfId="2058" priority="2060" operator="equal">
      <formula>"MISS"</formula>
    </cfRule>
  </conditionalFormatting>
  <conditionalFormatting sqref="AR152">
    <cfRule type="cellIs" dxfId="2057" priority="2059" operator="equal">
      <formula>"MISS"</formula>
    </cfRule>
  </conditionalFormatting>
  <conditionalFormatting sqref="AR152">
    <cfRule type="cellIs" dxfId="2056" priority="2058" operator="equal">
      <formula>"MISS"</formula>
    </cfRule>
  </conditionalFormatting>
  <conditionalFormatting sqref="AR174">
    <cfRule type="cellIs" dxfId="2055" priority="2057" operator="equal">
      <formula>"MISS"</formula>
    </cfRule>
  </conditionalFormatting>
  <conditionalFormatting sqref="AR174">
    <cfRule type="cellIs" dxfId="2054" priority="2056" operator="equal">
      <formula>"MISS"</formula>
    </cfRule>
  </conditionalFormatting>
  <conditionalFormatting sqref="AR174">
    <cfRule type="cellIs" dxfId="2053" priority="2055" operator="equal">
      <formula>"MISS"</formula>
    </cfRule>
  </conditionalFormatting>
  <conditionalFormatting sqref="AR174">
    <cfRule type="cellIs" dxfId="2052" priority="2054" operator="equal">
      <formula>"MISS"</formula>
    </cfRule>
  </conditionalFormatting>
  <conditionalFormatting sqref="AR174">
    <cfRule type="cellIs" dxfId="2051" priority="2053" operator="equal">
      <formula>"MISS"</formula>
    </cfRule>
  </conditionalFormatting>
  <conditionalFormatting sqref="AR174">
    <cfRule type="cellIs" dxfId="2050" priority="2052" operator="equal">
      <formula>"MISS"</formula>
    </cfRule>
  </conditionalFormatting>
  <conditionalFormatting sqref="AR174">
    <cfRule type="cellIs" dxfId="2049" priority="2051" operator="equal">
      <formula>"MISS"</formula>
    </cfRule>
  </conditionalFormatting>
  <conditionalFormatting sqref="AR174">
    <cfRule type="cellIs" dxfId="2048" priority="2050" operator="equal">
      <formula>"MISS"</formula>
    </cfRule>
  </conditionalFormatting>
  <conditionalFormatting sqref="AR174">
    <cfRule type="cellIs" dxfId="2047" priority="2049" operator="equal">
      <formula>"MISS"</formula>
    </cfRule>
  </conditionalFormatting>
  <conditionalFormatting sqref="AR174">
    <cfRule type="cellIs" dxfId="2046" priority="2048" operator="equal">
      <formula>"MISS"</formula>
    </cfRule>
  </conditionalFormatting>
  <conditionalFormatting sqref="AR174">
    <cfRule type="cellIs" dxfId="2045" priority="2047" operator="equal">
      <formula>"MISS"</formula>
    </cfRule>
  </conditionalFormatting>
  <conditionalFormatting sqref="AR174">
    <cfRule type="cellIs" dxfId="2044" priority="2046" operator="equal">
      <formula>"MISS"</formula>
    </cfRule>
  </conditionalFormatting>
  <conditionalFormatting sqref="AR174">
    <cfRule type="cellIs" dxfId="2043" priority="2045" operator="equal">
      <formula>"MISS"</formula>
    </cfRule>
  </conditionalFormatting>
  <conditionalFormatting sqref="AR174">
    <cfRule type="cellIs" dxfId="2042" priority="2044" operator="equal">
      <formula>"MISS"</formula>
    </cfRule>
  </conditionalFormatting>
  <conditionalFormatting sqref="AR174">
    <cfRule type="cellIs" dxfId="2041" priority="2043" operator="equal">
      <formula>"MISS"</formula>
    </cfRule>
  </conditionalFormatting>
  <conditionalFormatting sqref="AR174">
    <cfRule type="cellIs" dxfId="2040" priority="2042" operator="equal">
      <formula>"MISS"</formula>
    </cfRule>
  </conditionalFormatting>
  <conditionalFormatting sqref="AR174">
    <cfRule type="cellIs" dxfId="2039" priority="2041" operator="equal">
      <formula>"MISS"</formula>
    </cfRule>
  </conditionalFormatting>
  <conditionalFormatting sqref="AR174">
    <cfRule type="cellIs" dxfId="2038" priority="2040" operator="equal">
      <formula>"MISS"</formula>
    </cfRule>
  </conditionalFormatting>
  <conditionalFormatting sqref="AR174">
    <cfRule type="cellIs" dxfId="2037" priority="2039" operator="equal">
      <formula>"MISS"</formula>
    </cfRule>
  </conditionalFormatting>
  <conditionalFormatting sqref="AR174">
    <cfRule type="cellIs" dxfId="2036" priority="2038" operator="equal">
      <formula>"MISS"</formula>
    </cfRule>
  </conditionalFormatting>
  <conditionalFormatting sqref="AR174">
    <cfRule type="cellIs" dxfId="2035" priority="2037" operator="equal">
      <formula>"MISS"</formula>
    </cfRule>
  </conditionalFormatting>
  <conditionalFormatting sqref="AR174">
    <cfRule type="cellIs" dxfId="2034" priority="2036" operator="equal">
      <formula>"MISS"</formula>
    </cfRule>
  </conditionalFormatting>
  <conditionalFormatting sqref="AR204">
    <cfRule type="cellIs" dxfId="2033" priority="2035" operator="equal">
      <formula>"MISS"</formula>
    </cfRule>
  </conditionalFormatting>
  <conditionalFormatting sqref="AR204">
    <cfRule type="cellIs" dxfId="2032" priority="2034" operator="equal">
      <formula>"MISS"</formula>
    </cfRule>
  </conditionalFormatting>
  <conditionalFormatting sqref="AR204">
    <cfRule type="cellIs" dxfId="2031" priority="2033" operator="equal">
      <formula>"MISS"</formula>
    </cfRule>
  </conditionalFormatting>
  <conditionalFormatting sqref="AR204">
    <cfRule type="cellIs" dxfId="2030" priority="2032" operator="equal">
      <formula>"MISS"</formula>
    </cfRule>
  </conditionalFormatting>
  <conditionalFormatting sqref="AR204">
    <cfRule type="cellIs" dxfId="2029" priority="2031" operator="equal">
      <formula>"MISS"</formula>
    </cfRule>
  </conditionalFormatting>
  <conditionalFormatting sqref="AR204">
    <cfRule type="cellIs" dxfId="2028" priority="2030" operator="equal">
      <formula>"MISS"</formula>
    </cfRule>
  </conditionalFormatting>
  <conditionalFormatting sqref="AR204">
    <cfRule type="cellIs" dxfId="2027" priority="2029" operator="equal">
      <formula>"MISS"</formula>
    </cfRule>
  </conditionalFormatting>
  <conditionalFormatting sqref="AR204">
    <cfRule type="cellIs" dxfId="2026" priority="2028" operator="equal">
      <formula>"MISS"</formula>
    </cfRule>
  </conditionalFormatting>
  <conditionalFormatting sqref="AR204">
    <cfRule type="cellIs" dxfId="2025" priority="2027" operator="equal">
      <formula>"MISS"</formula>
    </cfRule>
  </conditionalFormatting>
  <conditionalFormatting sqref="AR204">
    <cfRule type="cellIs" dxfId="2024" priority="2026" operator="equal">
      <formula>"MISS"</formula>
    </cfRule>
  </conditionalFormatting>
  <conditionalFormatting sqref="AR204">
    <cfRule type="cellIs" dxfId="2023" priority="2025" operator="equal">
      <formula>"MISS"</formula>
    </cfRule>
  </conditionalFormatting>
  <conditionalFormatting sqref="AR204">
    <cfRule type="cellIs" dxfId="2022" priority="2024" operator="equal">
      <formula>"MISS"</formula>
    </cfRule>
  </conditionalFormatting>
  <conditionalFormatting sqref="AR204">
    <cfRule type="cellIs" dxfId="2021" priority="2023" operator="equal">
      <formula>"MISS"</formula>
    </cfRule>
  </conditionalFormatting>
  <conditionalFormatting sqref="AR204">
    <cfRule type="cellIs" dxfId="2020" priority="2022" operator="equal">
      <formula>"MISS"</formula>
    </cfRule>
  </conditionalFormatting>
  <conditionalFormatting sqref="AR204">
    <cfRule type="cellIs" dxfId="2019" priority="2021" operator="equal">
      <formula>"MISS"</formula>
    </cfRule>
  </conditionalFormatting>
  <conditionalFormatting sqref="AR204">
    <cfRule type="cellIs" dxfId="2018" priority="2020" operator="equal">
      <formula>"MISS"</formula>
    </cfRule>
  </conditionalFormatting>
  <conditionalFormatting sqref="AR204">
    <cfRule type="cellIs" dxfId="2017" priority="2019" operator="equal">
      <formula>"MISS"</formula>
    </cfRule>
  </conditionalFormatting>
  <conditionalFormatting sqref="AR204">
    <cfRule type="cellIs" dxfId="2016" priority="2018" operator="equal">
      <formula>"MISS"</formula>
    </cfRule>
  </conditionalFormatting>
  <conditionalFormatting sqref="AR204">
    <cfRule type="cellIs" dxfId="2015" priority="2017" operator="equal">
      <formula>"MISS"</formula>
    </cfRule>
  </conditionalFormatting>
  <conditionalFormatting sqref="AR204">
    <cfRule type="cellIs" dxfId="2014" priority="2016" operator="equal">
      <formula>"MISS"</formula>
    </cfRule>
  </conditionalFormatting>
  <conditionalFormatting sqref="AR204">
    <cfRule type="cellIs" dxfId="2013" priority="2015" operator="equal">
      <formula>"MISS"</formula>
    </cfRule>
  </conditionalFormatting>
  <conditionalFormatting sqref="AR204">
    <cfRule type="cellIs" dxfId="2012" priority="2014" operator="equal">
      <formula>"MISS"</formula>
    </cfRule>
  </conditionalFormatting>
  <conditionalFormatting sqref="AR209">
    <cfRule type="cellIs" dxfId="2011" priority="2013" operator="equal">
      <formula>"MISS"</formula>
    </cfRule>
  </conditionalFormatting>
  <conditionalFormatting sqref="AR209">
    <cfRule type="cellIs" dxfId="2010" priority="2012" operator="equal">
      <formula>"MISS"</formula>
    </cfRule>
  </conditionalFormatting>
  <conditionalFormatting sqref="AR209">
    <cfRule type="cellIs" dxfId="2009" priority="2011" operator="equal">
      <formula>"MISS"</formula>
    </cfRule>
  </conditionalFormatting>
  <conditionalFormatting sqref="AR209">
    <cfRule type="cellIs" dxfId="2008" priority="2010" operator="equal">
      <formula>"MISS"</formula>
    </cfRule>
  </conditionalFormatting>
  <conditionalFormatting sqref="AR209">
    <cfRule type="cellIs" dxfId="2007" priority="2009" operator="equal">
      <formula>"MISS"</formula>
    </cfRule>
  </conditionalFormatting>
  <conditionalFormatting sqref="AR209">
    <cfRule type="cellIs" dxfId="2006" priority="2008" operator="equal">
      <formula>"MISS"</formula>
    </cfRule>
  </conditionalFormatting>
  <conditionalFormatting sqref="AR209">
    <cfRule type="cellIs" dxfId="2005" priority="2007" operator="equal">
      <formula>"MISS"</formula>
    </cfRule>
  </conditionalFormatting>
  <conditionalFormatting sqref="AR209">
    <cfRule type="cellIs" dxfId="2004" priority="2006" operator="equal">
      <formula>"MISS"</formula>
    </cfRule>
  </conditionalFormatting>
  <conditionalFormatting sqref="AR209">
    <cfRule type="cellIs" dxfId="2003" priority="2005" operator="equal">
      <formula>"MISS"</formula>
    </cfRule>
  </conditionalFormatting>
  <conditionalFormatting sqref="AR209">
    <cfRule type="cellIs" dxfId="2002" priority="2004" operator="equal">
      <formula>"MISS"</formula>
    </cfRule>
  </conditionalFormatting>
  <conditionalFormatting sqref="AR209">
    <cfRule type="cellIs" dxfId="2001" priority="2003" operator="equal">
      <formula>"MISS"</formula>
    </cfRule>
  </conditionalFormatting>
  <conditionalFormatting sqref="AR209">
    <cfRule type="cellIs" dxfId="2000" priority="2002" operator="equal">
      <formula>"MISS"</formula>
    </cfRule>
  </conditionalFormatting>
  <conditionalFormatting sqref="AR209">
    <cfRule type="cellIs" dxfId="1999" priority="2001" operator="equal">
      <formula>"MISS"</formula>
    </cfRule>
  </conditionalFormatting>
  <conditionalFormatting sqref="AR209">
    <cfRule type="cellIs" dxfId="1998" priority="2000" operator="equal">
      <formula>"MISS"</formula>
    </cfRule>
  </conditionalFormatting>
  <conditionalFormatting sqref="AR209">
    <cfRule type="cellIs" dxfId="1997" priority="1999" operator="equal">
      <formula>"MISS"</formula>
    </cfRule>
  </conditionalFormatting>
  <conditionalFormatting sqref="AR209">
    <cfRule type="cellIs" dxfId="1996" priority="1998" operator="equal">
      <formula>"MISS"</formula>
    </cfRule>
  </conditionalFormatting>
  <conditionalFormatting sqref="AR209">
    <cfRule type="cellIs" dxfId="1995" priority="1997" operator="equal">
      <formula>"MISS"</formula>
    </cfRule>
  </conditionalFormatting>
  <conditionalFormatting sqref="AR209">
    <cfRule type="cellIs" dxfId="1994" priority="1996" operator="equal">
      <formula>"MISS"</formula>
    </cfRule>
  </conditionalFormatting>
  <conditionalFormatting sqref="AR209">
    <cfRule type="cellIs" dxfId="1993" priority="1995" operator="equal">
      <formula>"MISS"</formula>
    </cfRule>
  </conditionalFormatting>
  <conditionalFormatting sqref="AR209">
    <cfRule type="cellIs" dxfId="1992" priority="1994" operator="equal">
      <formula>"MISS"</formula>
    </cfRule>
  </conditionalFormatting>
  <conditionalFormatting sqref="AR209">
    <cfRule type="cellIs" dxfId="1991" priority="1993" operator="equal">
      <formula>"MISS"</formula>
    </cfRule>
  </conditionalFormatting>
  <conditionalFormatting sqref="AR209">
    <cfRule type="cellIs" dxfId="1990" priority="1992" operator="equal">
      <formula>"MISS"</formula>
    </cfRule>
  </conditionalFormatting>
  <conditionalFormatting sqref="AR287">
    <cfRule type="cellIs" dxfId="1989" priority="1991" operator="equal">
      <formula>"MISS"</formula>
    </cfRule>
  </conditionalFormatting>
  <conditionalFormatting sqref="AR287">
    <cfRule type="cellIs" dxfId="1988" priority="1990" operator="equal">
      <formula>"MISS"</formula>
    </cfRule>
  </conditionalFormatting>
  <conditionalFormatting sqref="AR287">
    <cfRule type="cellIs" dxfId="1987" priority="1989" operator="equal">
      <formula>"MISS"</formula>
    </cfRule>
  </conditionalFormatting>
  <conditionalFormatting sqref="AR287">
    <cfRule type="cellIs" dxfId="1986" priority="1988" operator="equal">
      <formula>"MISS"</formula>
    </cfRule>
  </conditionalFormatting>
  <conditionalFormatting sqref="AR287">
    <cfRule type="cellIs" dxfId="1985" priority="1987" operator="equal">
      <formula>"MISS"</formula>
    </cfRule>
  </conditionalFormatting>
  <conditionalFormatting sqref="AR287">
    <cfRule type="cellIs" dxfId="1984" priority="1986" operator="equal">
      <formula>"MISS"</formula>
    </cfRule>
  </conditionalFormatting>
  <conditionalFormatting sqref="AR287">
    <cfRule type="cellIs" dxfId="1983" priority="1985" operator="equal">
      <formula>"MISS"</formula>
    </cfRule>
  </conditionalFormatting>
  <conditionalFormatting sqref="AR287">
    <cfRule type="cellIs" dxfId="1982" priority="1984" operator="equal">
      <formula>"MISS"</formula>
    </cfRule>
  </conditionalFormatting>
  <conditionalFormatting sqref="AR287">
    <cfRule type="cellIs" dxfId="1981" priority="1983" operator="equal">
      <formula>"MISS"</formula>
    </cfRule>
  </conditionalFormatting>
  <conditionalFormatting sqref="AR287">
    <cfRule type="cellIs" dxfId="1980" priority="1982" operator="equal">
      <formula>"MISS"</formula>
    </cfRule>
  </conditionalFormatting>
  <conditionalFormatting sqref="AR287">
    <cfRule type="cellIs" dxfId="1979" priority="1981" operator="equal">
      <formula>"MISS"</formula>
    </cfRule>
  </conditionalFormatting>
  <conditionalFormatting sqref="AR287">
    <cfRule type="cellIs" dxfId="1978" priority="1980" operator="equal">
      <formula>"MISS"</formula>
    </cfRule>
  </conditionalFormatting>
  <conditionalFormatting sqref="AR287">
    <cfRule type="cellIs" dxfId="1977" priority="1979" operator="equal">
      <formula>"MISS"</formula>
    </cfRule>
  </conditionalFormatting>
  <conditionalFormatting sqref="AR287">
    <cfRule type="cellIs" dxfId="1976" priority="1978" operator="equal">
      <formula>"MISS"</formula>
    </cfRule>
  </conditionalFormatting>
  <conditionalFormatting sqref="AR287">
    <cfRule type="cellIs" dxfId="1975" priority="1977" operator="equal">
      <formula>"MISS"</formula>
    </cfRule>
  </conditionalFormatting>
  <conditionalFormatting sqref="AR287">
    <cfRule type="cellIs" dxfId="1974" priority="1976" operator="equal">
      <formula>"MISS"</formula>
    </cfRule>
  </conditionalFormatting>
  <conditionalFormatting sqref="AR287">
    <cfRule type="cellIs" dxfId="1973" priority="1975" operator="equal">
      <formula>"MISS"</formula>
    </cfRule>
  </conditionalFormatting>
  <conditionalFormatting sqref="AR287">
    <cfRule type="cellIs" dxfId="1972" priority="1974" operator="equal">
      <formula>"MISS"</formula>
    </cfRule>
  </conditionalFormatting>
  <conditionalFormatting sqref="AR287">
    <cfRule type="cellIs" dxfId="1971" priority="1973" operator="equal">
      <formula>"MISS"</formula>
    </cfRule>
  </conditionalFormatting>
  <conditionalFormatting sqref="AR287">
    <cfRule type="cellIs" dxfId="1970" priority="1972" operator="equal">
      <formula>"MISS"</formula>
    </cfRule>
  </conditionalFormatting>
  <conditionalFormatting sqref="AR287">
    <cfRule type="cellIs" dxfId="1969" priority="1971" operator="equal">
      <formula>"MISS"</formula>
    </cfRule>
  </conditionalFormatting>
  <conditionalFormatting sqref="AR287">
    <cfRule type="cellIs" dxfId="1968" priority="1970" operator="equal">
      <formula>"MISS"</formula>
    </cfRule>
  </conditionalFormatting>
  <conditionalFormatting sqref="AR287">
    <cfRule type="cellIs" dxfId="1967" priority="1969" operator="equal">
      <formula>"MISS"</formula>
    </cfRule>
  </conditionalFormatting>
  <conditionalFormatting sqref="AR287">
    <cfRule type="cellIs" dxfId="1966" priority="1968" operator="equal">
      <formula>"MISS"</formula>
    </cfRule>
  </conditionalFormatting>
  <conditionalFormatting sqref="AR287">
    <cfRule type="cellIs" dxfId="1965" priority="1967" operator="equal">
      <formula>"MISS"</formula>
    </cfRule>
  </conditionalFormatting>
  <conditionalFormatting sqref="AR287">
    <cfRule type="cellIs" dxfId="1964" priority="1966" operator="equal">
      <formula>"MISS"</formula>
    </cfRule>
  </conditionalFormatting>
  <conditionalFormatting sqref="AR287">
    <cfRule type="cellIs" dxfId="1963" priority="1965" operator="equal">
      <formula>"MISS"</formula>
    </cfRule>
  </conditionalFormatting>
  <conditionalFormatting sqref="AR287">
    <cfRule type="cellIs" dxfId="1962" priority="1964" operator="equal">
      <formula>"MISS"</formula>
    </cfRule>
  </conditionalFormatting>
  <conditionalFormatting sqref="AR287">
    <cfRule type="cellIs" dxfId="1961" priority="1963" operator="equal">
      <formula>"MISS"</formula>
    </cfRule>
  </conditionalFormatting>
  <conditionalFormatting sqref="AR287">
    <cfRule type="cellIs" dxfId="1960" priority="1962" operator="equal">
      <formula>"MISS"</formula>
    </cfRule>
  </conditionalFormatting>
  <conditionalFormatting sqref="AR287">
    <cfRule type="cellIs" dxfId="1959" priority="1961" operator="equal">
      <formula>"MISS"</formula>
    </cfRule>
  </conditionalFormatting>
  <conditionalFormatting sqref="AR287">
    <cfRule type="cellIs" dxfId="1958" priority="1960" operator="equal">
      <formula>"MISS"</formula>
    </cfRule>
  </conditionalFormatting>
  <conditionalFormatting sqref="AR287">
    <cfRule type="cellIs" dxfId="1957" priority="1959" operator="equal">
      <formula>"MISS"</formula>
    </cfRule>
  </conditionalFormatting>
  <conditionalFormatting sqref="AR287">
    <cfRule type="cellIs" dxfId="1956" priority="1958" operator="equal">
      <formula>"MISS"</formula>
    </cfRule>
  </conditionalFormatting>
  <conditionalFormatting sqref="AR287">
    <cfRule type="cellIs" dxfId="1955" priority="1957" operator="equal">
      <formula>"MISS"</formula>
    </cfRule>
  </conditionalFormatting>
  <conditionalFormatting sqref="AR300">
    <cfRule type="cellIs" dxfId="1954" priority="1956" operator="equal">
      <formula>"MISS"</formula>
    </cfRule>
  </conditionalFormatting>
  <conditionalFormatting sqref="AR300">
    <cfRule type="cellIs" dxfId="1953" priority="1955" operator="equal">
      <formula>"MISS"</formula>
    </cfRule>
  </conditionalFormatting>
  <conditionalFormatting sqref="AR300">
    <cfRule type="cellIs" dxfId="1952" priority="1954" operator="equal">
      <formula>"MISS"</formula>
    </cfRule>
  </conditionalFormatting>
  <conditionalFormatting sqref="AR300">
    <cfRule type="cellIs" dxfId="1951" priority="1953" operator="equal">
      <formula>"MISS"</formula>
    </cfRule>
  </conditionalFormatting>
  <conditionalFormatting sqref="AR300">
    <cfRule type="cellIs" dxfId="1950" priority="1952" operator="equal">
      <formula>"MISS"</formula>
    </cfRule>
  </conditionalFormatting>
  <conditionalFormatting sqref="AR300">
    <cfRule type="cellIs" dxfId="1949" priority="1951" operator="equal">
      <formula>"MISS"</formula>
    </cfRule>
  </conditionalFormatting>
  <conditionalFormatting sqref="AR300">
    <cfRule type="cellIs" dxfId="1948" priority="1950" operator="equal">
      <formula>"MISS"</formula>
    </cfRule>
  </conditionalFormatting>
  <conditionalFormatting sqref="AR300">
    <cfRule type="cellIs" dxfId="1947" priority="1949" operator="equal">
      <formula>"MISS"</formula>
    </cfRule>
  </conditionalFormatting>
  <conditionalFormatting sqref="AR300">
    <cfRule type="cellIs" dxfId="1946" priority="1948" operator="equal">
      <formula>"MISS"</formula>
    </cfRule>
  </conditionalFormatting>
  <conditionalFormatting sqref="AR300">
    <cfRule type="cellIs" dxfId="1945" priority="1947" operator="equal">
      <formula>"MISS"</formula>
    </cfRule>
  </conditionalFormatting>
  <conditionalFormatting sqref="AR300">
    <cfRule type="cellIs" dxfId="1944" priority="1946" operator="equal">
      <formula>"MISS"</formula>
    </cfRule>
  </conditionalFormatting>
  <conditionalFormatting sqref="AR300">
    <cfRule type="cellIs" dxfId="1943" priority="1945" operator="equal">
      <formula>"MISS"</formula>
    </cfRule>
  </conditionalFormatting>
  <conditionalFormatting sqref="AR300">
    <cfRule type="cellIs" dxfId="1942" priority="1944" operator="equal">
      <formula>"MISS"</formula>
    </cfRule>
  </conditionalFormatting>
  <conditionalFormatting sqref="AR300">
    <cfRule type="cellIs" dxfId="1941" priority="1943" operator="equal">
      <formula>"MISS"</formula>
    </cfRule>
  </conditionalFormatting>
  <conditionalFormatting sqref="AR300">
    <cfRule type="cellIs" dxfId="1940" priority="1942" operator="equal">
      <formula>"MISS"</formula>
    </cfRule>
  </conditionalFormatting>
  <conditionalFormatting sqref="AR300">
    <cfRule type="cellIs" dxfId="1939" priority="1941" operator="equal">
      <formula>"MISS"</formula>
    </cfRule>
  </conditionalFormatting>
  <conditionalFormatting sqref="AR300">
    <cfRule type="cellIs" dxfId="1938" priority="1940" operator="equal">
      <formula>"MISS"</formula>
    </cfRule>
  </conditionalFormatting>
  <conditionalFormatting sqref="AR300">
    <cfRule type="cellIs" dxfId="1937" priority="1939" operator="equal">
      <formula>"MISS"</formula>
    </cfRule>
  </conditionalFormatting>
  <conditionalFormatting sqref="AR300">
    <cfRule type="cellIs" dxfId="1936" priority="1938" operator="equal">
      <formula>"MISS"</formula>
    </cfRule>
  </conditionalFormatting>
  <conditionalFormatting sqref="AR300">
    <cfRule type="cellIs" dxfId="1935" priority="1937" operator="equal">
      <formula>"MISS"</formula>
    </cfRule>
  </conditionalFormatting>
  <conditionalFormatting sqref="AR300">
    <cfRule type="cellIs" dxfId="1934" priority="1936" operator="equal">
      <formula>"MISS"</formula>
    </cfRule>
  </conditionalFormatting>
  <conditionalFormatting sqref="AR300">
    <cfRule type="cellIs" dxfId="1933" priority="1935" operator="equal">
      <formula>"MISS"</formula>
    </cfRule>
  </conditionalFormatting>
  <conditionalFormatting sqref="AR300">
    <cfRule type="cellIs" dxfId="1932" priority="1934" operator="equal">
      <formula>"MISS"</formula>
    </cfRule>
  </conditionalFormatting>
  <conditionalFormatting sqref="AR300">
    <cfRule type="cellIs" dxfId="1931" priority="1933" operator="equal">
      <formula>"MISS"</formula>
    </cfRule>
  </conditionalFormatting>
  <conditionalFormatting sqref="AR300">
    <cfRule type="cellIs" dxfId="1930" priority="1932" operator="equal">
      <formula>"MISS"</formula>
    </cfRule>
  </conditionalFormatting>
  <conditionalFormatting sqref="AR300">
    <cfRule type="cellIs" dxfId="1929" priority="1931" operator="equal">
      <formula>"MISS"</formula>
    </cfRule>
  </conditionalFormatting>
  <conditionalFormatting sqref="AR300">
    <cfRule type="cellIs" dxfId="1928" priority="1930" operator="equal">
      <formula>"MISS"</formula>
    </cfRule>
  </conditionalFormatting>
  <conditionalFormatting sqref="AR300">
    <cfRule type="cellIs" dxfId="1927" priority="1929" operator="equal">
      <formula>"MISS"</formula>
    </cfRule>
  </conditionalFormatting>
  <conditionalFormatting sqref="AR300">
    <cfRule type="cellIs" dxfId="1926" priority="1928" operator="equal">
      <formula>"MISS"</formula>
    </cfRule>
  </conditionalFormatting>
  <conditionalFormatting sqref="AR300">
    <cfRule type="cellIs" dxfId="1925" priority="1927" operator="equal">
      <formula>"MISS"</formula>
    </cfRule>
  </conditionalFormatting>
  <conditionalFormatting sqref="AR300">
    <cfRule type="cellIs" dxfId="1924" priority="1926" operator="equal">
      <formula>"MISS"</formula>
    </cfRule>
  </conditionalFormatting>
  <conditionalFormatting sqref="AR300">
    <cfRule type="cellIs" dxfId="1923" priority="1925" operator="equal">
      <formula>"MISS"</formula>
    </cfRule>
  </conditionalFormatting>
  <conditionalFormatting sqref="AR300">
    <cfRule type="cellIs" dxfId="1922" priority="1924" operator="equal">
      <formula>"MISS"</formula>
    </cfRule>
  </conditionalFormatting>
  <conditionalFormatting sqref="AR300">
    <cfRule type="cellIs" dxfId="1921" priority="1923" operator="equal">
      <formula>"MISS"</formula>
    </cfRule>
  </conditionalFormatting>
  <conditionalFormatting sqref="AR300">
    <cfRule type="cellIs" dxfId="1920" priority="1922" operator="equal">
      <formula>"MISS"</formula>
    </cfRule>
  </conditionalFormatting>
  <conditionalFormatting sqref="AR311">
    <cfRule type="cellIs" dxfId="1919" priority="1921" operator="equal">
      <formula>"MISS"</formula>
    </cfRule>
  </conditionalFormatting>
  <conditionalFormatting sqref="AR311">
    <cfRule type="cellIs" dxfId="1918" priority="1920" operator="equal">
      <formula>"MISS"</formula>
    </cfRule>
  </conditionalFormatting>
  <conditionalFormatting sqref="AR311">
    <cfRule type="cellIs" dxfId="1917" priority="1919" operator="equal">
      <formula>"MISS"</formula>
    </cfRule>
  </conditionalFormatting>
  <conditionalFormatting sqref="AR311">
    <cfRule type="cellIs" dxfId="1916" priority="1918" operator="equal">
      <formula>"MISS"</formula>
    </cfRule>
  </conditionalFormatting>
  <conditionalFormatting sqref="AR311">
    <cfRule type="cellIs" dxfId="1915" priority="1917" operator="equal">
      <formula>"MISS"</formula>
    </cfRule>
  </conditionalFormatting>
  <conditionalFormatting sqref="AR311">
    <cfRule type="cellIs" dxfId="1914" priority="1916" operator="equal">
      <formula>"MISS"</formula>
    </cfRule>
  </conditionalFormatting>
  <conditionalFormatting sqref="AR311">
    <cfRule type="cellIs" dxfId="1913" priority="1915" operator="equal">
      <formula>"MISS"</formula>
    </cfRule>
  </conditionalFormatting>
  <conditionalFormatting sqref="AR311">
    <cfRule type="cellIs" dxfId="1912" priority="1914" operator="equal">
      <formula>"MISS"</formula>
    </cfRule>
  </conditionalFormatting>
  <conditionalFormatting sqref="AR311">
    <cfRule type="cellIs" dxfId="1911" priority="1913" operator="equal">
      <formula>"MISS"</formula>
    </cfRule>
  </conditionalFormatting>
  <conditionalFormatting sqref="AR311">
    <cfRule type="cellIs" dxfId="1910" priority="1912" operator="equal">
      <formula>"MISS"</formula>
    </cfRule>
  </conditionalFormatting>
  <conditionalFormatting sqref="AR311">
    <cfRule type="cellIs" dxfId="1909" priority="1911" operator="equal">
      <formula>"MISS"</formula>
    </cfRule>
  </conditionalFormatting>
  <conditionalFormatting sqref="AR311">
    <cfRule type="cellIs" dxfId="1908" priority="1910" operator="equal">
      <formula>"MISS"</formula>
    </cfRule>
  </conditionalFormatting>
  <conditionalFormatting sqref="AR311">
    <cfRule type="cellIs" dxfId="1907" priority="1909" operator="equal">
      <formula>"MISS"</formula>
    </cfRule>
  </conditionalFormatting>
  <conditionalFormatting sqref="AR311">
    <cfRule type="cellIs" dxfId="1906" priority="1908" operator="equal">
      <formula>"MISS"</formula>
    </cfRule>
  </conditionalFormatting>
  <conditionalFormatting sqref="AR311">
    <cfRule type="cellIs" dxfId="1905" priority="1907" operator="equal">
      <formula>"MISS"</formula>
    </cfRule>
  </conditionalFormatting>
  <conditionalFormatting sqref="AR311">
    <cfRule type="cellIs" dxfId="1904" priority="1906" operator="equal">
      <formula>"MISS"</formula>
    </cfRule>
  </conditionalFormatting>
  <conditionalFormatting sqref="AR311">
    <cfRule type="cellIs" dxfId="1903" priority="1905" operator="equal">
      <formula>"MISS"</formula>
    </cfRule>
  </conditionalFormatting>
  <conditionalFormatting sqref="AR311">
    <cfRule type="cellIs" dxfId="1902" priority="1904" operator="equal">
      <formula>"MISS"</formula>
    </cfRule>
  </conditionalFormatting>
  <conditionalFormatting sqref="AR311">
    <cfRule type="cellIs" dxfId="1901" priority="1903" operator="equal">
      <formula>"MISS"</formula>
    </cfRule>
  </conditionalFormatting>
  <conditionalFormatting sqref="AR311">
    <cfRule type="cellIs" dxfId="1900" priority="1902" operator="equal">
      <formula>"MISS"</formula>
    </cfRule>
  </conditionalFormatting>
  <conditionalFormatting sqref="AR311">
    <cfRule type="cellIs" dxfId="1899" priority="1901" operator="equal">
      <formula>"MISS"</formula>
    </cfRule>
  </conditionalFormatting>
  <conditionalFormatting sqref="AR311">
    <cfRule type="cellIs" dxfId="1898" priority="1900" operator="equal">
      <formula>"MISS"</formula>
    </cfRule>
  </conditionalFormatting>
  <conditionalFormatting sqref="AR311">
    <cfRule type="cellIs" dxfId="1897" priority="1899" operator="equal">
      <formula>"MISS"</formula>
    </cfRule>
  </conditionalFormatting>
  <conditionalFormatting sqref="AR311">
    <cfRule type="cellIs" dxfId="1896" priority="1898" operator="equal">
      <formula>"MISS"</formula>
    </cfRule>
  </conditionalFormatting>
  <conditionalFormatting sqref="AR311">
    <cfRule type="cellIs" dxfId="1895" priority="1897" operator="equal">
      <formula>"MISS"</formula>
    </cfRule>
  </conditionalFormatting>
  <conditionalFormatting sqref="AR311">
    <cfRule type="cellIs" dxfId="1894" priority="1896" operator="equal">
      <formula>"MISS"</formula>
    </cfRule>
  </conditionalFormatting>
  <conditionalFormatting sqref="AR311">
    <cfRule type="cellIs" dxfId="1893" priority="1895" operator="equal">
      <formula>"MISS"</formula>
    </cfRule>
  </conditionalFormatting>
  <conditionalFormatting sqref="AR311">
    <cfRule type="cellIs" dxfId="1892" priority="1894" operator="equal">
      <formula>"MISS"</formula>
    </cfRule>
  </conditionalFormatting>
  <conditionalFormatting sqref="AR311">
    <cfRule type="cellIs" dxfId="1891" priority="1893" operator="equal">
      <formula>"MISS"</formula>
    </cfRule>
  </conditionalFormatting>
  <conditionalFormatting sqref="AR311">
    <cfRule type="cellIs" dxfId="1890" priority="1892" operator="equal">
      <formula>"MISS"</formula>
    </cfRule>
  </conditionalFormatting>
  <conditionalFormatting sqref="AR311">
    <cfRule type="cellIs" dxfId="1889" priority="1891" operator="equal">
      <formula>"MISS"</formula>
    </cfRule>
  </conditionalFormatting>
  <conditionalFormatting sqref="AR311">
    <cfRule type="cellIs" dxfId="1888" priority="1890" operator="equal">
      <formula>"MISS"</formula>
    </cfRule>
  </conditionalFormatting>
  <conditionalFormatting sqref="AR311">
    <cfRule type="cellIs" dxfId="1887" priority="1889" operator="equal">
      <formula>"MISS"</formula>
    </cfRule>
  </conditionalFormatting>
  <conditionalFormatting sqref="AR311">
    <cfRule type="cellIs" dxfId="1886" priority="1888" operator="equal">
      <formula>"MISS"</formula>
    </cfRule>
  </conditionalFormatting>
  <conditionalFormatting sqref="AR311">
    <cfRule type="cellIs" dxfId="1885" priority="1887" operator="equal">
      <formula>"MISS"</formula>
    </cfRule>
  </conditionalFormatting>
  <conditionalFormatting sqref="AR332">
    <cfRule type="cellIs" dxfId="1884" priority="1886" operator="equal">
      <formula>"MISS"</formula>
    </cfRule>
  </conditionalFormatting>
  <conditionalFormatting sqref="AR332">
    <cfRule type="cellIs" dxfId="1883" priority="1885" operator="equal">
      <formula>"MISS"</formula>
    </cfRule>
  </conditionalFormatting>
  <conditionalFormatting sqref="AR332">
    <cfRule type="cellIs" dxfId="1882" priority="1884" operator="equal">
      <formula>"MISS"</formula>
    </cfRule>
  </conditionalFormatting>
  <conditionalFormatting sqref="AR332">
    <cfRule type="cellIs" dxfId="1881" priority="1883" operator="equal">
      <formula>"MISS"</formula>
    </cfRule>
  </conditionalFormatting>
  <conditionalFormatting sqref="AR332">
    <cfRule type="cellIs" dxfId="1880" priority="1882" operator="equal">
      <formula>"MISS"</formula>
    </cfRule>
  </conditionalFormatting>
  <conditionalFormatting sqref="AR332">
    <cfRule type="cellIs" dxfId="1879" priority="1881" operator="equal">
      <formula>"MISS"</formula>
    </cfRule>
  </conditionalFormatting>
  <conditionalFormatting sqref="AR332">
    <cfRule type="cellIs" dxfId="1878" priority="1880" operator="equal">
      <formula>"MISS"</formula>
    </cfRule>
  </conditionalFormatting>
  <conditionalFormatting sqref="AR332">
    <cfRule type="cellIs" dxfId="1877" priority="1879" operator="equal">
      <formula>"MISS"</formula>
    </cfRule>
  </conditionalFormatting>
  <conditionalFormatting sqref="AR332">
    <cfRule type="cellIs" dxfId="1876" priority="1878" operator="equal">
      <formula>"MISS"</formula>
    </cfRule>
  </conditionalFormatting>
  <conditionalFormatting sqref="AR332">
    <cfRule type="cellIs" dxfId="1875" priority="1877" operator="equal">
      <formula>"MISS"</formula>
    </cfRule>
  </conditionalFormatting>
  <conditionalFormatting sqref="AR332">
    <cfRule type="cellIs" dxfId="1874" priority="1876" operator="equal">
      <formula>"MISS"</formula>
    </cfRule>
  </conditionalFormatting>
  <conditionalFormatting sqref="AR332">
    <cfRule type="cellIs" dxfId="1873" priority="1875" operator="equal">
      <formula>"MISS"</formula>
    </cfRule>
  </conditionalFormatting>
  <conditionalFormatting sqref="AR332">
    <cfRule type="cellIs" dxfId="1872" priority="1874" operator="equal">
      <formula>"MISS"</formula>
    </cfRule>
  </conditionalFormatting>
  <conditionalFormatting sqref="AR332">
    <cfRule type="cellIs" dxfId="1871" priority="1873" operator="equal">
      <formula>"MISS"</formula>
    </cfRule>
  </conditionalFormatting>
  <conditionalFormatting sqref="AR332">
    <cfRule type="cellIs" dxfId="1870" priority="1872" operator="equal">
      <formula>"MISS"</formula>
    </cfRule>
  </conditionalFormatting>
  <conditionalFormatting sqref="AR332">
    <cfRule type="cellIs" dxfId="1869" priority="1871" operator="equal">
      <formula>"MISS"</formula>
    </cfRule>
  </conditionalFormatting>
  <conditionalFormatting sqref="AR332">
    <cfRule type="cellIs" dxfId="1868" priority="1870" operator="equal">
      <formula>"MISS"</formula>
    </cfRule>
  </conditionalFormatting>
  <conditionalFormatting sqref="AR332">
    <cfRule type="cellIs" dxfId="1867" priority="1869" operator="equal">
      <formula>"MISS"</formula>
    </cfRule>
  </conditionalFormatting>
  <conditionalFormatting sqref="AR332">
    <cfRule type="cellIs" dxfId="1866" priority="1868" operator="equal">
      <formula>"MISS"</formula>
    </cfRule>
  </conditionalFormatting>
  <conditionalFormatting sqref="AR332">
    <cfRule type="cellIs" dxfId="1865" priority="1867" operator="equal">
      <formula>"MISS"</formula>
    </cfRule>
  </conditionalFormatting>
  <conditionalFormatting sqref="AR332">
    <cfRule type="cellIs" dxfId="1864" priority="1866" operator="equal">
      <formula>"MISS"</formula>
    </cfRule>
  </conditionalFormatting>
  <conditionalFormatting sqref="AR332">
    <cfRule type="cellIs" dxfId="1863" priority="1865" operator="equal">
      <formula>"MISS"</formula>
    </cfRule>
  </conditionalFormatting>
  <conditionalFormatting sqref="AR332">
    <cfRule type="cellIs" dxfId="1862" priority="1864" operator="equal">
      <formula>"MISS"</formula>
    </cfRule>
  </conditionalFormatting>
  <conditionalFormatting sqref="AR332">
    <cfRule type="cellIs" dxfId="1861" priority="1863" operator="equal">
      <formula>"MISS"</formula>
    </cfRule>
  </conditionalFormatting>
  <conditionalFormatting sqref="AR332">
    <cfRule type="cellIs" dxfId="1860" priority="1862" operator="equal">
      <formula>"MISS"</formula>
    </cfRule>
  </conditionalFormatting>
  <conditionalFormatting sqref="AR332">
    <cfRule type="cellIs" dxfId="1859" priority="1861" operator="equal">
      <formula>"MISS"</formula>
    </cfRule>
  </conditionalFormatting>
  <conditionalFormatting sqref="AR332">
    <cfRule type="cellIs" dxfId="1858" priority="1860" operator="equal">
      <formula>"MISS"</formula>
    </cfRule>
  </conditionalFormatting>
  <conditionalFormatting sqref="AR332">
    <cfRule type="cellIs" dxfId="1857" priority="1859" operator="equal">
      <formula>"MISS"</formula>
    </cfRule>
  </conditionalFormatting>
  <conditionalFormatting sqref="AR332">
    <cfRule type="cellIs" dxfId="1856" priority="1858" operator="equal">
      <formula>"MISS"</formula>
    </cfRule>
  </conditionalFormatting>
  <conditionalFormatting sqref="AR332">
    <cfRule type="cellIs" dxfId="1855" priority="1857" operator="equal">
      <formula>"MISS"</formula>
    </cfRule>
  </conditionalFormatting>
  <conditionalFormatting sqref="AR332">
    <cfRule type="cellIs" dxfId="1854" priority="1856" operator="equal">
      <formula>"MISS"</formula>
    </cfRule>
  </conditionalFormatting>
  <conditionalFormatting sqref="AR332">
    <cfRule type="cellIs" dxfId="1853" priority="1855" operator="equal">
      <formula>"MISS"</formula>
    </cfRule>
  </conditionalFormatting>
  <conditionalFormatting sqref="AR332">
    <cfRule type="cellIs" dxfId="1852" priority="1854" operator="equal">
      <formula>"MISS"</formula>
    </cfRule>
  </conditionalFormatting>
  <conditionalFormatting sqref="AR332">
    <cfRule type="cellIs" dxfId="1851" priority="1853" operator="equal">
      <formula>"MISS"</formula>
    </cfRule>
  </conditionalFormatting>
  <conditionalFormatting sqref="AR332">
    <cfRule type="cellIs" dxfId="1850" priority="1852" operator="equal">
      <formula>"MISS"</formula>
    </cfRule>
  </conditionalFormatting>
  <conditionalFormatting sqref="AR332">
    <cfRule type="cellIs" dxfId="1849" priority="1851" operator="equal">
      <formula>"MISS"</formula>
    </cfRule>
  </conditionalFormatting>
  <conditionalFormatting sqref="AR332">
    <cfRule type="cellIs" dxfId="1848" priority="1850" operator="equal">
      <formula>"MISS"</formula>
    </cfRule>
  </conditionalFormatting>
  <conditionalFormatting sqref="AR332">
    <cfRule type="cellIs" dxfId="1847" priority="1849" operator="equal">
      <formula>"MISS"</formula>
    </cfRule>
  </conditionalFormatting>
  <conditionalFormatting sqref="AR375">
    <cfRule type="cellIs" dxfId="1846" priority="1848" operator="equal">
      <formula>"MISS"</formula>
    </cfRule>
  </conditionalFormatting>
  <conditionalFormatting sqref="AR375">
    <cfRule type="cellIs" dxfId="1845" priority="1847" operator="equal">
      <formula>"MISS"</formula>
    </cfRule>
  </conditionalFormatting>
  <conditionalFormatting sqref="AR375">
    <cfRule type="cellIs" dxfId="1844" priority="1846" operator="equal">
      <formula>"MISS"</formula>
    </cfRule>
  </conditionalFormatting>
  <conditionalFormatting sqref="AR375">
    <cfRule type="cellIs" dxfId="1843" priority="1845" operator="equal">
      <formula>"MISS"</formula>
    </cfRule>
  </conditionalFormatting>
  <conditionalFormatting sqref="AR375">
    <cfRule type="cellIs" dxfId="1842" priority="1844" operator="equal">
      <formula>"MISS"</formula>
    </cfRule>
  </conditionalFormatting>
  <conditionalFormatting sqref="AR375">
    <cfRule type="cellIs" dxfId="1841" priority="1843" operator="equal">
      <formula>"MISS"</formula>
    </cfRule>
  </conditionalFormatting>
  <conditionalFormatting sqref="AR375">
    <cfRule type="cellIs" dxfId="1840" priority="1842" operator="equal">
      <formula>"MISS"</formula>
    </cfRule>
  </conditionalFormatting>
  <conditionalFormatting sqref="AR375">
    <cfRule type="cellIs" dxfId="1839" priority="1841" operator="equal">
      <formula>"MISS"</formula>
    </cfRule>
  </conditionalFormatting>
  <conditionalFormatting sqref="AR375">
    <cfRule type="cellIs" dxfId="1838" priority="1840" operator="equal">
      <formula>"MISS"</formula>
    </cfRule>
  </conditionalFormatting>
  <conditionalFormatting sqref="AR375">
    <cfRule type="cellIs" dxfId="1837" priority="1839" operator="equal">
      <formula>"MISS"</formula>
    </cfRule>
  </conditionalFormatting>
  <conditionalFormatting sqref="AR375">
    <cfRule type="cellIs" dxfId="1836" priority="1838" operator="equal">
      <formula>"MISS"</formula>
    </cfRule>
  </conditionalFormatting>
  <conditionalFormatting sqref="AR375">
    <cfRule type="cellIs" dxfId="1835" priority="1837" operator="equal">
      <formula>"MISS"</formula>
    </cfRule>
  </conditionalFormatting>
  <conditionalFormatting sqref="AR375">
    <cfRule type="cellIs" dxfId="1834" priority="1836" operator="equal">
      <formula>"MISS"</formula>
    </cfRule>
  </conditionalFormatting>
  <conditionalFormatting sqref="AR375">
    <cfRule type="cellIs" dxfId="1833" priority="1835" operator="equal">
      <formula>"MISS"</formula>
    </cfRule>
  </conditionalFormatting>
  <conditionalFormatting sqref="AR375">
    <cfRule type="cellIs" dxfId="1832" priority="1834" operator="equal">
      <formula>"MISS"</formula>
    </cfRule>
  </conditionalFormatting>
  <conditionalFormatting sqref="AR375">
    <cfRule type="cellIs" dxfId="1831" priority="1833" operator="equal">
      <formula>"MISS"</formula>
    </cfRule>
  </conditionalFormatting>
  <conditionalFormatting sqref="AR375">
    <cfRule type="cellIs" dxfId="1830" priority="1832" operator="equal">
      <formula>"MISS"</formula>
    </cfRule>
  </conditionalFormatting>
  <conditionalFormatting sqref="AR375">
    <cfRule type="cellIs" dxfId="1829" priority="1831" operator="equal">
      <formula>"MISS"</formula>
    </cfRule>
  </conditionalFormatting>
  <conditionalFormatting sqref="AR375">
    <cfRule type="cellIs" dxfId="1828" priority="1830" operator="equal">
      <formula>"MISS"</formula>
    </cfRule>
  </conditionalFormatting>
  <conditionalFormatting sqref="AR375">
    <cfRule type="cellIs" dxfId="1827" priority="1829" operator="equal">
      <formula>"MISS"</formula>
    </cfRule>
  </conditionalFormatting>
  <conditionalFormatting sqref="AR375">
    <cfRule type="cellIs" dxfId="1826" priority="1828" operator="equal">
      <formula>"MISS"</formula>
    </cfRule>
  </conditionalFormatting>
  <conditionalFormatting sqref="AR375">
    <cfRule type="cellIs" dxfId="1825" priority="1827" operator="equal">
      <formula>"MISS"</formula>
    </cfRule>
  </conditionalFormatting>
  <conditionalFormatting sqref="AR375">
    <cfRule type="cellIs" dxfId="1824" priority="1826" operator="equal">
      <formula>"MISS"</formula>
    </cfRule>
  </conditionalFormatting>
  <conditionalFormatting sqref="AR375">
    <cfRule type="cellIs" dxfId="1823" priority="1825" operator="equal">
      <formula>"MISS"</formula>
    </cfRule>
  </conditionalFormatting>
  <conditionalFormatting sqref="AR375">
    <cfRule type="cellIs" dxfId="1822" priority="1824" operator="equal">
      <formula>"MISS"</formula>
    </cfRule>
  </conditionalFormatting>
  <conditionalFormatting sqref="AR375">
    <cfRule type="cellIs" dxfId="1821" priority="1823" operator="equal">
      <formula>"MISS"</formula>
    </cfRule>
  </conditionalFormatting>
  <conditionalFormatting sqref="AR375">
    <cfRule type="cellIs" dxfId="1820" priority="1822" operator="equal">
      <formula>"MISS"</formula>
    </cfRule>
  </conditionalFormatting>
  <conditionalFormatting sqref="AR375">
    <cfRule type="cellIs" dxfId="1819" priority="1821" operator="equal">
      <formula>"MISS"</formula>
    </cfRule>
  </conditionalFormatting>
  <conditionalFormatting sqref="AR375">
    <cfRule type="cellIs" dxfId="1818" priority="1820" operator="equal">
      <formula>"MISS"</formula>
    </cfRule>
  </conditionalFormatting>
  <conditionalFormatting sqref="AR375">
    <cfRule type="cellIs" dxfId="1817" priority="1819" operator="equal">
      <formula>"MISS"</formula>
    </cfRule>
  </conditionalFormatting>
  <conditionalFormatting sqref="AR375">
    <cfRule type="cellIs" dxfId="1816" priority="1818" operator="equal">
      <formula>"MISS"</formula>
    </cfRule>
  </conditionalFormatting>
  <conditionalFormatting sqref="AR375">
    <cfRule type="cellIs" dxfId="1815" priority="1817" operator="equal">
      <formula>"MISS"</formula>
    </cfRule>
  </conditionalFormatting>
  <conditionalFormatting sqref="AR375">
    <cfRule type="cellIs" dxfId="1814" priority="1816" operator="equal">
      <formula>"MISS"</formula>
    </cfRule>
  </conditionalFormatting>
  <conditionalFormatting sqref="AR375">
    <cfRule type="cellIs" dxfId="1813" priority="1815" operator="equal">
      <formula>"MISS"</formula>
    </cfRule>
  </conditionalFormatting>
  <conditionalFormatting sqref="AR375">
    <cfRule type="cellIs" dxfId="1812" priority="1814" operator="equal">
      <formula>"MISS"</formula>
    </cfRule>
  </conditionalFormatting>
  <conditionalFormatting sqref="AR375">
    <cfRule type="cellIs" dxfId="1811" priority="1813" operator="equal">
      <formula>"MISS"</formula>
    </cfRule>
  </conditionalFormatting>
  <conditionalFormatting sqref="AR375">
    <cfRule type="cellIs" dxfId="1810" priority="1812" operator="equal">
      <formula>"MISS"</formula>
    </cfRule>
  </conditionalFormatting>
  <conditionalFormatting sqref="AR375">
    <cfRule type="cellIs" dxfId="1809" priority="1811" operator="equal">
      <formula>"MISS"</formula>
    </cfRule>
  </conditionalFormatting>
  <conditionalFormatting sqref="AR375">
    <cfRule type="cellIs" dxfId="1808" priority="1810" operator="equal">
      <formula>"MISS"</formula>
    </cfRule>
  </conditionalFormatting>
  <conditionalFormatting sqref="AR375">
    <cfRule type="cellIs" dxfId="1807" priority="1809" operator="equal">
      <formula>"MISS"</formula>
    </cfRule>
  </conditionalFormatting>
  <conditionalFormatting sqref="AR375">
    <cfRule type="cellIs" dxfId="1806" priority="1808" operator="equal">
      <formula>"MISS"</formula>
    </cfRule>
  </conditionalFormatting>
  <conditionalFormatting sqref="AR375">
    <cfRule type="cellIs" dxfId="1805" priority="1807" operator="equal">
      <formula>"MISS"</formula>
    </cfRule>
  </conditionalFormatting>
  <conditionalFormatting sqref="AR375">
    <cfRule type="cellIs" dxfId="1804" priority="1806" operator="equal">
      <formula>"MISS"</formula>
    </cfRule>
  </conditionalFormatting>
  <conditionalFormatting sqref="AR375">
    <cfRule type="cellIs" dxfId="1803" priority="1805" operator="equal">
      <formula>"MISS"</formula>
    </cfRule>
  </conditionalFormatting>
  <conditionalFormatting sqref="AR375">
    <cfRule type="cellIs" dxfId="1802" priority="1804" operator="equal">
      <formula>"MISS"</formula>
    </cfRule>
  </conditionalFormatting>
  <conditionalFormatting sqref="AR375">
    <cfRule type="cellIs" dxfId="1801" priority="1803" operator="equal">
      <formula>"MISS"</formula>
    </cfRule>
  </conditionalFormatting>
  <conditionalFormatting sqref="AR375">
    <cfRule type="cellIs" dxfId="1800" priority="1802" operator="equal">
      <formula>"MISS"</formula>
    </cfRule>
  </conditionalFormatting>
  <conditionalFormatting sqref="AR375">
    <cfRule type="cellIs" dxfId="1799" priority="1801" operator="equal">
      <formula>"MISS"</formula>
    </cfRule>
  </conditionalFormatting>
  <conditionalFormatting sqref="AR433">
    <cfRule type="cellIs" dxfId="1798" priority="1800" operator="equal">
      <formula>"MISS"</formula>
    </cfRule>
  </conditionalFormatting>
  <conditionalFormatting sqref="AR433">
    <cfRule type="cellIs" dxfId="1797" priority="1799" operator="equal">
      <formula>"MISS"</formula>
    </cfRule>
  </conditionalFormatting>
  <conditionalFormatting sqref="AR433">
    <cfRule type="cellIs" dxfId="1796" priority="1798" operator="equal">
      <formula>"MISS"</formula>
    </cfRule>
  </conditionalFormatting>
  <conditionalFormatting sqref="AR433">
    <cfRule type="cellIs" dxfId="1795" priority="1797" operator="equal">
      <formula>"MISS"</formula>
    </cfRule>
  </conditionalFormatting>
  <conditionalFormatting sqref="AR433">
    <cfRule type="cellIs" dxfId="1794" priority="1796" operator="equal">
      <formula>"MISS"</formula>
    </cfRule>
  </conditionalFormatting>
  <conditionalFormatting sqref="AR433">
    <cfRule type="cellIs" dxfId="1793" priority="1795" operator="equal">
      <formula>"MISS"</formula>
    </cfRule>
  </conditionalFormatting>
  <conditionalFormatting sqref="AR433">
    <cfRule type="cellIs" dxfId="1792" priority="1794" operator="equal">
      <formula>"MISS"</formula>
    </cfRule>
  </conditionalFormatting>
  <conditionalFormatting sqref="AR433">
    <cfRule type="cellIs" dxfId="1791" priority="1793" operator="equal">
      <formula>"MISS"</formula>
    </cfRule>
  </conditionalFormatting>
  <conditionalFormatting sqref="AR433">
    <cfRule type="cellIs" dxfId="1790" priority="1792" operator="equal">
      <formula>"MISS"</formula>
    </cfRule>
  </conditionalFormatting>
  <conditionalFormatting sqref="AR433">
    <cfRule type="cellIs" dxfId="1789" priority="1791" operator="equal">
      <formula>"MISS"</formula>
    </cfRule>
  </conditionalFormatting>
  <conditionalFormatting sqref="AR433">
    <cfRule type="cellIs" dxfId="1788" priority="1790" operator="equal">
      <formula>"MISS"</formula>
    </cfRule>
  </conditionalFormatting>
  <conditionalFormatting sqref="AR433">
    <cfRule type="cellIs" dxfId="1787" priority="1789" operator="equal">
      <formula>"MISS"</formula>
    </cfRule>
  </conditionalFormatting>
  <conditionalFormatting sqref="AR433">
    <cfRule type="cellIs" dxfId="1786" priority="1788" operator="equal">
      <formula>"MISS"</formula>
    </cfRule>
  </conditionalFormatting>
  <conditionalFormatting sqref="AR433">
    <cfRule type="cellIs" dxfId="1785" priority="1787" operator="equal">
      <formula>"MISS"</formula>
    </cfRule>
  </conditionalFormatting>
  <conditionalFormatting sqref="AR433">
    <cfRule type="cellIs" dxfId="1784" priority="1786" operator="equal">
      <formula>"MISS"</formula>
    </cfRule>
  </conditionalFormatting>
  <conditionalFormatting sqref="AR433">
    <cfRule type="cellIs" dxfId="1783" priority="1785" operator="equal">
      <formula>"MISS"</formula>
    </cfRule>
  </conditionalFormatting>
  <conditionalFormatting sqref="AR433">
    <cfRule type="cellIs" dxfId="1782" priority="1784" operator="equal">
      <formula>"MISS"</formula>
    </cfRule>
  </conditionalFormatting>
  <conditionalFormatting sqref="AR433">
    <cfRule type="cellIs" dxfId="1781" priority="1783" operator="equal">
      <formula>"MISS"</formula>
    </cfRule>
  </conditionalFormatting>
  <conditionalFormatting sqref="AR433">
    <cfRule type="cellIs" dxfId="1780" priority="1782" operator="equal">
      <formula>"MISS"</formula>
    </cfRule>
  </conditionalFormatting>
  <conditionalFormatting sqref="AR433">
    <cfRule type="cellIs" dxfId="1779" priority="1781" operator="equal">
      <formula>"MISS"</formula>
    </cfRule>
  </conditionalFormatting>
  <conditionalFormatting sqref="AR433">
    <cfRule type="cellIs" dxfId="1778" priority="1780" operator="equal">
      <formula>"MISS"</formula>
    </cfRule>
  </conditionalFormatting>
  <conditionalFormatting sqref="AR433">
    <cfRule type="cellIs" dxfId="1777" priority="1779" operator="equal">
      <formula>"MISS"</formula>
    </cfRule>
  </conditionalFormatting>
  <conditionalFormatting sqref="AR433">
    <cfRule type="cellIs" dxfId="1776" priority="1778" operator="equal">
      <formula>"MISS"</formula>
    </cfRule>
  </conditionalFormatting>
  <conditionalFormatting sqref="AR433">
    <cfRule type="cellIs" dxfId="1775" priority="1777" operator="equal">
      <formula>"MISS"</formula>
    </cfRule>
  </conditionalFormatting>
  <conditionalFormatting sqref="AR433">
    <cfRule type="cellIs" dxfId="1774" priority="1776" operator="equal">
      <formula>"MISS"</formula>
    </cfRule>
  </conditionalFormatting>
  <conditionalFormatting sqref="AR433">
    <cfRule type="cellIs" dxfId="1773" priority="1775" operator="equal">
      <formula>"MISS"</formula>
    </cfRule>
  </conditionalFormatting>
  <conditionalFormatting sqref="AR433">
    <cfRule type="cellIs" dxfId="1772" priority="1774" operator="equal">
      <formula>"MISS"</formula>
    </cfRule>
  </conditionalFormatting>
  <conditionalFormatting sqref="AR433">
    <cfRule type="cellIs" dxfId="1771" priority="1773" operator="equal">
      <formula>"MISS"</formula>
    </cfRule>
  </conditionalFormatting>
  <conditionalFormatting sqref="AR433">
    <cfRule type="cellIs" dxfId="1770" priority="1772" operator="equal">
      <formula>"MISS"</formula>
    </cfRule>
  </conditionalFormatting>
  <conditionalFormatting sqref="AR433">
    <cfRule type="cellIs" dxfId="1769" priority="1771" operator="equal">
      <formula>"MISS"</formula>
    </cfRule>
  </conditionalFormatting>
  <conditionalFormatting sqref="AR433">
    <cfRule type="cellIs" dxfId="1768" priority="1770" operator="equal">
      <formula>"MISS"</formula>
    </cfRule>
  </conditionalFormatting>
  <conditionalFormatting sqref="AR433">
    <cfRule type="cellIs" dxfId="1767" priority="1769" operator="equal">
      <formula>"MISS"</formula>
    </cfRule>
  </conditionalFormatting>
  <conditionalFormatting sqref="AR433">
    <cfRule type="cellIs" dxfId="1766" priority="1768" operator="equal">
      <formula>"MISS"</formula>
    </cfRule>
  </conditionalFormatting>
  <conditionalFormatting sqref="AR433">
    <cfRule type="cellIs" dxfId="1765" priority="1767" operator="equal">
      <formula>"MISS"</formula>
    </cfRule>
  </conditionalFormatting>
  <conditionalFormatting sqref="AR433">
    <cfRule type="cellIs" dxfId="1764" priority="1766" operator="equal">
      <formula>"MISS"</formula>
    </cfRule>
  </conditionalFormatting>
  <conditionalFormatting sqref="AR433">
    <cfRule type="cellIs" dxfId="1763" priority="1765" operator="equal">
      <formula>"MISS"</formula>
    </cfRule>
  </conditionalFormatting>
  <conditionalFormatting sqref="AR433">
    <cfRule type="cellIs" dxfId="1762" priority="1764" operator="equal">
      <formula>"MISS"</formula>
    </cfRule>
  </conditionalFormatting>
  <conditionalFormatting sqref="AR433">
    <cfRule type="cellIs" dxfId="1761" priority="1763" operator="equal">
      <formula>"MISS"</formula>
    </cfRule>
  </conditionalFormatting>
  <conditionalFormatting sqref="AR433">
    <cfRule type="cellIs" dxfId="1760" priority="1762" operator="equal">
      <formula>"MISS"</formula>
    </cfRule>
  </conditionalFormatting>
  <conditionalFormatting sqref="AR433">
    <cfRule type="cellIs" dxfId="1759" priority="1761" operator="equal">
      <formula>"MISS"</formula>
    </cfRule>
  </conditionalFormatting>
  <conditionalFormatting sqref="AR433">
    <cfRule type="cellIs" dxfId="1758" priority="1760" operator="equal">
      <formula>"MISS"</formula>
    </cfRule>
  </conditionalFormatting>
  <conditionalFormatting sqref="AR433">
    <cfRule type="cellIs" dxfId="1757" priority="1759" operator="equal">
      <formula>"MISS"</formula>
    </cfRule>
  </conditionalFormatting>
  <conditionalFormatting sqref="AR433">
    <cfRule type="cellIs" dxfId="1756" priority="1758" operator="equal">
      <formula>"MISS"</formula>
    </cfRule>
  </conditionalFormatting>
  <conditionalFormatting sqref="AR433">
    <cfRule type="cellIs" dxfId="1755" priority="1757" operator="equal">
      <formula>"MISS"</formula>
    </cfRule>
  </conditionalFormatting>
  <conditionalFormatting sqref="AR433">
    <cfRule type="cellIs" dxfId="1754" priority="1756" operator="equal">
      <formula>"MISS"</formula>
    </cfRule>
  </conditionalFormatting>
  <conditionalFormatting sqref="AR433">
    <cfRule type="cellIs" dxfId="1753" priority="1755" operator="equal">
      <formula>"MISS"</formula>
    </cfRule>
  </conditionalFormatting>
  <conditionalFormatting sqref="AR433">
    <cfRule type="cellIs" dxfId="1752" priority="1754" operator="equal">
      <formula>"MISS"</formula>
    </cfRule>
  </conditionalFormatting>
  <conditionalFormatting sqref="AR433">
    <cfRule type="cellIs" dxfId="1751" priority="1753" operator="equal">
      <formula>"MISS"</formula>
    </cfRule>
  </conditionalFormatting>
  <conditionalFormatting sqref="AR443">
    <cfRule type="cellIs" dxfId="1750" priority="1752" operator="equal">
      <formula>"MISS"</formula>
    </cfRule>
  </conditionalFormatting>
  <conditionalFormatting sqref="AR443">
    <cfRule type="cellIs" dxfId="1749" priority="1751" operator="equal">
      <formula>"MISS"</formula>
    </cfRule>
  </conditionalFormatting>
  <conditionalFormatting sqref="AR443">
    <cfRule type="cellIs" dxfId="1748" priority="1750" operator="equal">
      <formula>"MISS"</formula>
    </cfRule>
  </conditionalFormatting>
  <conditionalFormatting sqref="AR443">
    <cfRule type="cellIs" dxfId="1747" priority="1749" operator="equal">
      <formula>"MISS"</formula>
    </cfRule>
  </conditionalFormatting>
  <conditionalFormatting sqref="AR443">
    <cfRule type="cellIs" dxfId="1746" priority="1748" operator="equal">
      <formula>"MISS"</formula>
    </cfRule>
  </conditionalFormatting>
  <conditionalFormatting sqref="AR443">
    <cfRule type="cellIs" dxfId="1745" priority="1747" operator="equal">
      <formula>"MISS"</formula>
    </cfRule>
  </conditionalFormatting>
  <conditionalFormatting sqref="AR443">
    <cfRule type="cellIs" dxfId="1744" priority="1746" operator="equal">
      <formula>"MISS"</formula>
    </cfRule>
  </conditionalFormatting>
  <conditionalFormatting sqref="AR443">
    <cfRule type="cellIs" dxfId="1743" priority="1745" operator="equal">
      <formula>"MISS"</formula>
    </cfRule>
  </conditionalFormatting>
  <conditionalFormatting sqref="AR443">
    <cfRule type="cellIs" dxfId="1742" priority="1744" operator="equal">
      <formula>"MISS"</formula>
    </cfRule>
  </conditionalFormatting>
  <conditionalFormatting sqref="AR443">
    <cfRule type="cellIs" dxfId="1741" priority="1743" operator="equal">
      <formula>"MISS"</formula>
    </cfRule>
  </conditionalFormatting>
  <conditionalFormatting sqref="AR443">
    <cfRule type="cellIs" dxfId="1740" priority="1742" operator="equal">
      <formula>"MISS"</formula>
    </cfRule>
  </conditionalFormatting>
  <conditionalFormatting sqref="AR443">
    <cfRule type="cellIs" dxfId="1739" priority="1741" operator="equal">
      <formula>"MISS"</formula>
    </cfRule>
  </conditionalFormatting>
  <conditionalFormatting sqref="AR443">
    <cfRule type="cellIs" dxfId="1738" priority="1740" operator="equal">
      <formula>"MISS"</formula>
    </cfRule>
  </conditionalFormatting>
  <conditionalFormatting sqref="AR443">
    <cfRule type="cellIs" dxfId="1737" priority="1739" operator="equal">
      <formula>"MISS"</formula>
    </cfRule>
  </conditionalFormatting>
  <conditionalFormatting sqref="AR443">
    <cfRule type="cellIs" dxfId="1736" priority="1738" operator="equal">
      <formula>"MISS"</formula>
    </cfRule>
  </conditionalFormatting>
  <conditionalFormatting sqref="AR443">
    <cfRule type="cellIs" dxfId="1735" priority="1737" operator="equal">
      <formula>"MISS"</formula>
    </cfRule>
  </conditionalFormatting>
  <conditionalFormatting sqref="AR443">
    <cfRule type="cellIs" dxfId="1734" priority="1736" operator="equal">
      <formula>"MISS"</formula>
    </cfRule>
  </conditionalFormatting>
  <conditionalFormatting sqref="AR443">
    <cfRule type="cellIs" dxfId="1733" priority="1735" operator="equal">
      <formula>"MISS"</formula>
    </cfRule>
  </conditionalFormatting>
  <conditionalFormatting sqref="AR443">
    <cfRule type="cellIs" dxfId="1732" priority="1734" operator="equal">
      <formula>"MISS"</formula>
    </cfRule>
  </conditionalFormatting>
  <conditionalFormatting sqref="AR443">
    <cfRule type="cellIs" dxfId="1731" priority="1733" operator="equal">
      <formula>"MISS"</formula>
    </cfRule>
  </conditionalFormatting>
  <conditionalFormatting sqref="AR443">
    <cfRule type="cellIs" dxfId="1730" priority="1732" operator="equal">
      <formula>"MISS"</formula>
    </cfRule>
  </conditionalFormatting>
  <conditionalFormatting sqref="AR443">
    <cfRule type="cellIs" dxfId="1729" priority="1731" operator="equal">
      <formula>"MISS"</formula>
    </cfRule>
  </conditionalFormatting>
  <conditionalFormatting sqref="AR443">
    <cfRule type="cellIs" dxfId="1728" priority="1730" operator="equal">
      <formula>"MISS"</formula>
    </cfRule>
  </conditionalFormatting>
  <conditionalFormatting sqref="AR443">
    <cfRule type="cellIs" dxfId="1727" priority="1729" operator="equal">
      <formula>"MISS"</formula>
    </cfRule>
  </conditionalFormatting>
  <conditionalFormatting sqref="AR443">
    <cfRule type="cellIs" dxfId="1726" priority="1728" operator="equal">
      <formula>"MISS"</formula>
    </cfRule>
  </conditionalFormatting>
  <conditionalFormatting sqref="AR443">
    <cfRule type="cellIs" dxfId="1725" priority="1727" operator="equal">
      <formula>"MISS"</formula>
    </cfRule>
  </conditionalFormatting>
  <conditionalFormatting sqref="AR443">
    <cfRule type="cellIs" dxfId="1724" priority="1726" operator="equal">
      <formula>"MISS"</formula>
    </cfRule>
  </conditionalFormatting>
  <conditionalFormatting sqref="AR443">
    <cfRule type="cellIs" dxfId="1723" priority="1725" operator="equal">
      <formula>"MISS"</formula>
    </cfRule>
  </conditionalFormatting>
  <conditionalFormatting sqref="AR443">
    <cfRule type="cellIs" dxfId="1722" priority="1724" operator="equal">
      <formula>"MISS"</formula>
    </cfRule>
  </conditionalFormatting>
  <conditionalFormatting sqref="AR443">
    <cfRule type="cellIs" dxfId="1721" priority="1723" operator="equal">
      <formula>"MISS"</formula>
    </cfRule>
  </conditionalFormatting>
  <conditionalFormatting sqref="AR443">
    <cfRule type="cellIs" dxfId="1720" priority="1722" operator="equal">
      <formula>"MISS"</formula>
    </cfRule>
  </conditionalFormatting>
  <conditionalFormatting sqref="AR443">
    <cfRule type="cellIs" dxfId="1719" priority="1721" operator="equal">
      <formula>"MISS"</formula>
    </cfRule>
  </conditionalFormatting>
  <conditionalFormatting sqref="AR443">
    <cfRule type="cellIs" dxfId="1718" priority="1720" operator="equal">
      <formula>"MISS"</formula>
    </cfRule>
  </conditionalFormatting>
  <conditionalFormatting sqref="AR443">
    <cfRule type="cellIs" dxfId="1717" priority="1719" operator="equal">
      <formula>"MISS"</formula>
    </cfRule>
  </conditionalFormatting>
  <conditionalFormatting sqref="AR443">
    <cfRule type="cellIs" dxfId="1716" priority="1718" operator="equal">
      <formula>"MISS"</formula>
    </cfRule>
  </conditionalFormatting>
  <conditionalFormatting sqref="AR443">
    <cfRule type="cellIs" dxfId="1715" priority="1717" operator="equal">
      <formula>"MISS"</formula>
    </cfRule>
  </conditionalFormatting>
  <conditionalFormatting sqref="AR443">
    <cfRule type="cellIs" dxfId="1714" priority="1716" operator="equal">
      <formula>"MISS"</formula>
    </cfRule>
  </conditionalFormatting>
  <conditionalFormatting sqref="AR443">
    <cfRule type="cellIs" dxfId="1713" priority="1715" operator="equal">
      <formula>"MISS"</formula>
    </cfRule>
  </conditionalFormatting>
  <conditionalFormatting sqref="AR443">
    <cfRule type="cellIs" dxfId="1712" priority="1714" operator="equal">
      <formula>"MISS"</formula>
    </cfRule>
  </conditionalFormatting>
  <conditionalFormatting sqref="AR443">
    <cfRule type="cellIs" dxfId="1711" priority="1713" operator="equal">
      <formula>"MISS"</formula>
    </cfRule>
  </conditionalFormatting>
  <conditionalFormatting sqref="AR443">
    <cfRule type="cellIs" dxfId="1710" priority="1712" operator="equal">
      <formula>"MISS"</formula>
    </cfRule>
  </conditionalFormatting>
  <conditionalFormatting sqref="AR443">
    <cfRule type="cellIs" dxfId="1709" priority="1711" operator="equal">
      <formula>"MISS"</formula>
    </cfRule>
  </conditionalFormatting>
  <conditionalFormatting sqref="AR443">
    <cfRule type="cellIs" dxfId="1708" priority="1710" operator="equal">
      <formula>"MISS"</formula>
    </cfRule>
  </conditionalFormatting>
  <conditionalFormatting sqref="AR443">
    <cfRule type="cellIs" dxfId="1707" priority="1709" operator="equal">
      <formula>"MISS"</formula>
    </cfRule>
  </conditionalFormatting>
  <conditionalFormatting sqref="AR443">
    <cfRule type="cellIs" dxfId="1706" priority="1708" operator="equal">
      <formula>"MISS"</formula>
    </cfRule>
  </conditionalFormatting>
  <conditionalFormatting sqref="AR443">
    <cfRule type="cellIs" dxfId="1705" priority="1707" operator="equal">
      <formula>"MISS"</formula>
    </cfRule>
  </conditionalFormatting>
  <conditionalFormatting sqref="AR443">
    <cfRule type="cellIs" dxfId="1704" priority="1706" operator="equal">
      <formula>"MISS"</formula>
    </cfRule>
  </conditionalFormatting>
  <conditionalFormatting sqref="AR443">
    <cfRule type="cellIs" dxfId="1703" priority="1705" operator="equal">
      <formula>"MISS"</formula>
    </cfRule>
  </conditionalFormatting>
  <conditionalFormatting sqref="AU12:AU464">
    <cfRule type="cellIs" dxfId="1702" priority="1703" operator="equal">
      <formula>"MISS"</formula>
    </cfRule>
  </conditionalFormatting>
  <conditionalFormatting sqref="AU187:AU203">
    <cfRule type="cellIs" dxfId="1701" priority="1702" operator="equal">
      <formula>"MISS"</formula>
    </cfRule>
  </conditionalFormatting>
  <conditionalFormatting sqref="AU187:AU203">
    <cfRule type="cellIs" dxfId="1700" priority="1701" operator="equal">
      <formula>"MISS"</formula>
    </cfRule>
  </conditionalFormatting>
  <conditionalFormatting sqref="AU34:AU38 AU264:AU282 AU293:AU299 AU40:AU59">
    <cfRule type="cellIs" dxfId="1699" priority="1700" operator="equal">
      <formula>"MISS"</formula>
    </cfRule>
  </conditionalFormatting>
  <conditionalFormatting sqref="AU34:AU38 AU264:AU282 AU293:AU299 AU40:AU59">
    <cfRule type="cellIs" dxfId="1698" priority="1699" operator="equal">
      <formula>"MISS"</formula>
    </cfRule>
  </conditionalFormatting>
  <conditionalFormatting sqref="AU187:AU203">
    <cfRule type="cellIs" dxfId="1697" priority="1698" operator="equal">
      <formula>"MISS"</formula>
    </cfRule>
  </conditionalFormatting>
  <conditionalFormatting sqref="AU187:AU203">
    <cfRule type="cellIs" dxfId="1696" priority="1697" operator="equal">
      <formula>"MISS"</formula>
    </cfRule>
  </conditionalFormatting>
  <conditionalFormatting sqref="AU74 AU205:AU208 AU240:AU255 AU310">
    <cfRule type="cellIs" dxfId="1695" priority="1696" operator="equal">
      <formula>"MISS"</formula>
    </cfRule>
  </conditionalFormatting>
  <conditionalFormatting sqref="AU74 AU205:AU208 AU240:AU255 AU310">
    <cfRule type="cellIs" dxfId="1694" priority="1695" operator="equal">
      <formula>"MISS"</formula>
    </cfRule>
  </conditionalFormatting>
  <conditionalFormatting sqref="AU74 AU205:AU208 AU240:AU255 AU310">
    <cfRule type="cellIs" dxfId="1693" priority="1694" operator="equal">
      <formula>"MISS"</formula>
    </cfRule>
  </conditionalFormatting>
  <conditionalFormatting sqref="AU74 AU205:AU208 AU240:AU255 AU310">
    <cfRule type="cellIs" dxfId="1692" priority="1693" operator="equal">
      <formula>"MISS"</formula>
    </cfRule>
  </conditionalFormatting>
  <conditionalFormatting sqref="AU363:AU374 AU144:AU151">
    <cfRule type="cellIs" dxfId="1691" priority="1692" operator="equal">
      <formula>"MISS"</formula>
    </cfRule>
  </conditionalFormatting>
  <conditionalFormatting sqref="AU363:AU374 AU144:AU151">
    <cfRule type="cellIs" dxfId="1690" priority="1691" operator="equal">
      <formula>"MISS"</formula>
    </cfRule>
  </conditionalFormatting>
  <conditionalFormatting sqref="AU363:AU374 AU144:AU151">
    <cfRule type="cellIs" dxfId="1689" priority="1690" operator="equal">
      <formula>"MISS"</formula>
    </cfRule>
  </conditionalFormatting>
  <conditionalFormatting sqref="AU363:AU374 AU144:AU151">
    <cfRule type="cellIs" dxfId="1688" priority="1689" operator="equal">
      <formula>"MISS"</formula>
    </cfRule>
  </conditionalFormatting>
  <conditionalFormatting sqref="AU70">
    <cfRule type="cellIs" dxfId="1687" priority="1581" operator="equal">
      <formula>"MISS"</formula>
    </cfRule>
  </conditionalFormatting>
  <conditionalFormatting sqref="AU13:AU68">
    <cfRule type="cellIs" dxfId="1686" priority="1688" operator="equal">
      <formula>"MISS"</formula>
    </cfRule>
  </conditionalFormatting>
  <conditionalFormatting sqref="AU13:AU68">
    <cfRule type="cellIs" dxfId="1685" priority="1687" operator="equal">
      <formula>"MISS"</formula>
    </cfRule>
  </conditionalFormatting>
  <conditionalFormatting sqref="AU13:AU68">
    <cfRule type="cellIs" dxfId="1684" priority="1686" operator="equal">
      <formula>"MISS"</formula>
    </cfRule>
  </conditionalFormatting>
  <conditionalFormatting sqref="AU13:AU68">
    <cfRule type="cellIs" dxfId="1683" priority="1685" operator="equal">
      <formula>"MISS"</formula>
    </cfRule>
  </conditionalFormatting>
  <conditionalFormatting sqref="AU136:AU142 AU301:AU310 AU59:AU74">
    <cfRule type="cellIs" dxfId="1682" priority="1684" operator="equal">
      <formula>"MISS"</formula>
    </cfRule>
  </conditionalFormatting>
  <conditionalFormatting sqref="AU136:AU142 AU301:AU310 AU59:AU74">
    <cfRule type="cellIs" dxfId="1681" priority="1683" operator="equal">
      <formula>"MISS"</formula>
    </cfRule>
  </conditionalFormatting>
  <conditionalFormatting sqref="AU39">
    <cfRule type="cellIs" dxfId="1680" priority="1682" operator="equal">
      <formula>"MISS"</formula>
    </cfRule>
  </conditionalFormatting>
  <conditionalFormatting sqref="AU39">
    <cfRule type="cellIs" dxfId="1679" priority="1681" operator="equal">
      <formula>"MISS"</formula>
    </cfRule>
  </conditionalFormatting>
  <conditionalFormatting sqref="AU279:AU299">
    <cfRule type="cellIs" dxfId="1678" priority="1680" operator="equal">
      <formula>"MISS"</formula>
    </cfRule>
  </conditionalFormatting>
  <conditionalFormatting sqref="AU279:AU299">
    <cfRule type="cellIs" dxfId="1677" priority="1679" operator="equal">
      <formula>"MISS"</formula>
    </cfRule>
  </conditionalFormatting>
  <conditionalFormatting sqref="AU279:AU299">
    <cfRule type="cellIs" dxfId="1676" priority="1678" operator="equal">
      <formula>"MISS"</formula>
    </cfRule>
  </conditionalFormatting>
  <conditionalFormatting sqref="AU279:AU299">
    <cfRule type="cellIs" dxfId="1675" priority="1677" operator="equal">
      <formula>"MISS"</formula>
    </cfRule>
  </conditionalFormatting>
  <conditionalFormatting sqref="AU339:AU356 AU363:AU374">
    <cfRule type="cellIs" dxfId="1674" priority="1676" operator="equal">
      <formula>"MISS"</formula>
    </cfRule>
  </conditionalFormatting>
  <conditionalFormatting sqref="AU339:AU356 AU363:AU374">
    <cfRule type="cellIs" dxfId="1673" priority="1675" operator="equal">
      <formula>"MISS"</formula>
    </cfRule>
  </conditionalFormatting>
  <conditionalFormatting sqref="AU90:AU91">
    <cfRule type="cellIs" dxfId="1672" priority="1674" operator="equal">
      <formula>"MISS"</formula>
    </cfRule>
  </conditionalFormatting>
  <conditionalFormatting sqref="AU90:AU91">
    <cfRule type="cellIs" dxfId="1671" priority="1673" operator="equal">
      <formula>"MISS"</formula>
    </cfRule>
  </conditionalFormatting>
  <conditionalFormatting sqref="AU90:AU91">
    <cfRule type="cellIs" dxfId="1670" priority="1672" operator="equal">
      <formula>"MISS"</formula>
    </cfRule>
  </conditionalFormatting>
  <conditionalFormatting sqref="AU90:AU91">
    <cfRule type="cellIs" dxfId="1669" priority="1671" operator="equal">
      <formula>"MISS"</formula>
    </cfRule>
  </conditionalFormatting>
  <conditionalFormatting sqref="AU73:AU76">
    <cfRule type="cellIs" dxfId="1668" priority="1670" operator="equal">
      <formula>"MISS"</formula>
    </cfRule>
  </conditionalFormatting>
  <conditionalFormatting sqref="AU73:AU76">
    <cfRule type="cellIs" dxfId="1667" priority="1669" operator="equal">
      <formula>"MISS"</formula>
    </cfRule>
  </conditionalFormatting>
  <conditionalFormatting sqref="AU73:AU76">
    <cfRule type="cellIs" dxfId="1666" priority="1668" operator="equal">
      <formula>"MISS"</formula>
    </cfRule>
  </conditionalFormatting>
  <conditionalFormatting sqref="AU73:AU76">
    <cfRule type="cellIs" dxfId="1665" priority="1667" operator="equal">
      <formula>"MISS"</formula>
    </cfRule>
  </conditionalFormatting>
  <conditionalFormatting sqref="AU86:AU90">
    <cfRule type="cellIs" dxfId="1664" priority="1666" operator="equal">
      <formula>"MISS"</formula>
    </cfRule>
  </conditionalFormatting>
  <conditionalFormatting sqref="AU86:AU90">
    <cfRule type="cellIs" dxfId="1663" priority="1665" operator="equal">
      <formula>"MISS"</formula>
    </cfRule>
  </conditionalFormatting>
  <conditionalFormatting sqref="AU86:AU90">
    <cfRule type="cellIs" dxfId="1662" priority="1664" operator="equal">
      <formula>"MISS"</formula>
    </cfRule>
  </conditionalFormatting>
  <conditionalFormatting sqref="AU86:AU90">
    <cfRule type="cellIs" dxfId="1661" priority="1663" operator="equal">
      <formula>"MISS"</formula>
    </cfRule>
  </conditionalFormatting>
  <conditionalFormatting sqref="AU433:AU451">
    <cfRule type="cellIs" dxfId="1660" priority="1662" operator="equal">
      <formula>"MISS"</formula>
    </cfRule>
  </conditionalFormatting>
  <conditionalFormatting sqref="AU433:AU451">
    <cfRule type="cellIs" dxfId="1659" priority="1661" operator="equal">
      <formula>"MISS"</formula>
    </cfRule>
  </conditionalFormatting>
  <conditionalFormatting sqref="AU433:AU451">
    <cfRule type="cellIs" dxfId="1658" priority="1660" operator="equal">
      <formula>"MISS"</formula>
    </cfRule>
  </conditionalFormatting>
  <conditionalFormatting sqref="AU433:AU451">
    <cfRule type="cellIs" dxfId="1657" priority="1659" operator="equal">
      <formula>"MISS"</formula>
    </cfRule>
  </conditionalFormatting>
  <conditionalFormatting sqref="AU136:AU142">
    <cfRule type="cellIs" dxfId="1656" priority="1658" operator="equal">
      <formula>"MISS"</formula>
    </cfRule>
  </conditionalFormatting>
  <conditionalFormatting sqref="AU136:AU142">
    <cfRule type="cellIs" dxfId="1655" priority="1657" operator="equal">
      <formula>"MISS"</formula>
    </cfRule>
  </conditionalFormatting>
  <conditionalFormatting sqref="AU136:AU142">
    <cfRule type="cellIs" dxfId="1654" priority="1656" operator="equal">
      <formula>"MISS"</formula>
    </cfRule>
  </conditionalFormatting>
  <conditionalFormatting sqref="AU136:AU142">
    <cfRule type="cellIs" dxfId="1653" priority="1655" operator="equal">
      <formula>"MISS"</formula>
    </cfRule>
  </conditionalFormatting>
  <conditionalFormatting sqref="AU153:AU177">
    <cfRule type="cellIs" dxfId="1652" priority="1654" operator="equal">
      <formula>"MISS"</formula>
    </cfRule>
  </conditionalFormatting>
  <conditionalFormatting sqref="AU153:AU177">
    <cfRule type="cellIs" dxfId="1651" priority="1653" operator="equal">
      <formula>"MISS"</formula>
    </cfRule>
  </conditionalFormatting>
  <conditionalFormatting sqref="AU153:AU177">
    <cfRule type="cellIs" dxfId="1650" priority="1652" operator="equal">
      <formula>"MISS"</formula>
    </cfRule>
  </conditionalFormatting>
  <conditionalFormatting sqref="AU153:AU177">
    <cfRule type="cellIs" dxfId="1649" priority="1651" operator="equal">
      <formula>"MISS"</formula>
    </cfRule>
  </conditionalFormatting>
  <conditionalFormatting sqref="AU187:AU203">
    <cfRule type="cellIs" dxfId="1648" priority="1650" operator="equal">
      <formula>"MISS"</formula>
    </cfRule>
  </conditionalFormatting>
  <conditionalFormatting sqref="AU187:AU203">
    <cfRule type="cellIs" dxfId="1647" priority="1649" operator="equal">
      <formula>"MISS"</formula>
    </cfRule>
  </conditionalFormatting>
  <conditionalFormatting sqref="AU187:AU203">
    <cfRule type="cellIs" dxfId="1646" priority="1648" operator="equal">
      <formula>"MISS"</formula>
    </cfRule>
  </conditionalFormatting>
  <conditionalFormatting sqref="AU187:AU203">
    <cfRule type="cellIs" dxfId="1645" priority="1647" operator="equal">
      <formula>"MISS"</formula>
    </cfRule>
  </conditionalFormatting>
  <conditionalFormatting sqref="AU204">
    <cfRule type="cellIs" dxfId="1644" priority="1646" operator="equal">
      <formula>"MISS"</formula>
    </cfRule>
  </conditionalFormatting>
  <conditionalFormatting sqref="AU204">
    <cfRule type="cellIs" dxfId="1643" priority="1645" operator="equal">
      <formula>"MISS"</formula>
    </cfRule>
  </conditionalFormatting>
  <conditionalFormatting sqref="AU204">
    <cfRule type="cellIs" dxfId="1642" priority="1644" operator="equal">
      <formula>"MISS"</formula>
    </cfRule>
  </conditionalFormatting>
  <conditionalFormatting sqref="AU204">
    <cfRule type="cellIs" dxfId="1641" priority="1643" operator="equal">
      <formula>"MISS"</formula>
    </cfRule>
  </conditionalFormatting>
  <conditionalFormatting sqref="AU204">
    <cfRule type="cellIs" dxfId="1640" priority="1642" operator="equal">
      <formula>"MISS"</formula>
    </cfRule>
  </conditionalFormatting>
  <conditionalFormatting sqref="AU204">
    <cfRule type="cellIs" dxfId="1639" priority="1641" operator="equal">
      <formula>"MISS"</formula>
    </cfRule>
  </conditionalFormatting>
  <conditionalFormatting sqref="AU204">
    <cfRule type="cellIs" dxfId="1638" priority="1640" operator="equal">
      <formula>"MISS"</formula>
    </cfRule>
  </conditionalFormatting>
  <conditionalFormatting sqref="AU204">
    <cfRule type="cellIs" dxfId="1637" priority="1639" operator="equal">
      <formula>"MISS"</formula>
    </cfRule>
  </conditionalFormatting>
  <conditionalFormatting sqref="AU204">
    <cfRule type="cellIs" dxfId="1636" priority="1638" operator="equal">
      <formula>"MISS"</formula>
    </cfRule>
  </conditionalFormatting>
  <conditionalFormatting sqref="AU204">
    <cfRule type="cellIs" dxfId="1635" priority="1637" operator="equal">
      <formula>"MISS"</formula>
    </cfRule>
  </conditionalFormatting>
  <conditionalFormatting sqref="AU205:AU208">
    <cfRule type="cellIs" dxfId="1634" priority="1636" operator="equal">
      <formula>"MISS"</formula>
    </cfRule>
  </conditionalFormatting>
  <conditionalFormatting sqref="AU205:AU208">
    <cfRule type="cellIs" dxfId="1633" priority="1635" operator="equal">
      <formula>"MISS"</formula>
    </cfRule>
  </conditionalFormatting>
  <conditionalFormatting sqref="AU205:AU208">
    <cfRule type="cellIs" dxfId="1632" priority="1634" operator="equal">
      <formula>"MISS"</formula>
    </cfRule>
  </conditionalFormatting>
  <conditionalFormatting sqref="AU205:AU208">
    <cfRule type="cellIs" dxfId="1631" priority="1633" operator="equal">
      <formula>"MISS"</formula>
    </cfRule>
  </conditionalFormatting>
  <conditionalFormatting sqref="AU205:AU208">
    <cfRule type="cellIs" dxfId="1630" priority="1632" operator="equal">
      <formula>"MISS"</formula>
    </cfRule>
  </conditionalFormatting>
  <conditionalFormatting sqref="AU205:AU208">
    <cfRule type="cellIs" dxfId="1629" priority="1631" operator="equal">
      <formula>"MISS"</formula>
    </cfRule>
  </conditionalFormatting>
  <conditionalFormatting sqref="AU205:AU208">
    <cfRule type="cellIs" dxfId="1628" priority="1630" operator="equal">
      <formula>"MISS"</formula>
    </cfRule>
  </conditionalFormatting>
  <conditionalFormatting sqref="AU205:AU208">
    <cfRule type="cellIs" dxfId="1627" priority="1629" operator="equal">
      <formula>"MISS"</formula>
    </cfRule>
  </conditionalFormatting>
  <conditionalFormatting sqref="AU205:AU208">
    <cfRule type="cellIs" dxfId="1626" priority="1628" operator="equal">
      <formula>"MISS"</formula>
    </cfRule>
  </conditionalFormatting>
  <conditionalFormatting sqref="AU205:AU208">
    <cfRule type="cellIs" dxfId="1625" priority="1627" operator="equal">
      <formula>"MISS"</formula>
    </cfRule>
  </conditionalFormatting>
  <conditionalFormatting sqref="AU210:AU229">
    <cfRule type="cellIs" dxfId="1624" priority="1626" operator="equal">
      <formula>"MISS"</formula>
    </cfRule>
  </conditionalFormatting>
  <conditionalFormatting sqref="AU210:AU229">
    <cfRule type="cellIs" dxfId="1623" priority="1625" operator="equal">
      <formula>"MISS"</formula>
    </cfRule>
  </conditionalFormatting>
  <conditionalFormatting sqref="AU210:AU229">
    <cfRule type="cellIs" dxfId="1622" priority="1624" operator="equal">
      <formula>"MISS"</formula>
    </cfRule>
  </conditionalFormatting>
  <conditionalFormatting sqref="AU210:AU229">
    <cfRule type="cellIs" dxfId="1621" priority="1623" operator="equal">
      <formula>"MISS"</formula>
    </cfRule>
  </conditionalFormatting>
  <conditionalFormatting sqref="AU257:AU282">
    <cfRule type="cellIs" dxfId="1620" priority="1622" operator="equal">
      <formula>"MISS"</formula>
    </cfRule>
  </conditionalFormatting>
  <conditionalFormatting sqref="AU257:AU282">
    <cfRule type="cellIs" dxfId="1619" priority="1621" operator="equal">
      <formula>"MISS"</formula>
    </cfRule>
  </conditionalFormatting>
  <conditionalFormatting sqref="AU257:AU282">
    <cfRule type="cellIs" dxfId="1618" priority="1620" operator="equal">
      <formula>"MISS"</formula>
    </cfRule>
  </conditionalFormatting>
  <conditionalFormatting sqref="AU257:AU282">
    <cfRule type="cellIs" dxfId="1617" priority="1619" operator="equal">
      <formula>"MISS"</formula>
    </cfRule>
  </conditionalFormatting>
  <conditionalFormatting sqref="AU257:AU282">
    <cfRule type="cellIs" dxfId="1616" priority="1618" operator="equal">
      <formula>"MISS"</formula>
    </cfRule>
  </conditionalFormatting>
  <conditionalFormatting sqref="AU257:AU282">
    <cfRule type="cellIs" dxfId="1615" priority="1617" operator="equal">
      <formula>"MISS"</formula>
    </cfRule>
  </conditionalFormatting>
  <conditionalFormatting sqref="AU257:AU282">
    <cfRule type="cellIs" dxfId="1614" priority="1616" operator="equal">
      <formula>"MISS"</formula>
    </cfRule>
  </conditionalFormatting>
  <conditionalFormatting sqref="AU257:AU282">
    <cfRule type="cellIs" dxfId="1613" priority="1615" operator="equal">
      <formula>"MISS"</formula>
    </cfRule>
  </conditionalFormatting>
  <conditionalFormatting sqref="AU279:AU299">
    <cfRule type="cellIs" dxfId="1612" priority="1614" operator="equal">
      <formula>"MISS"</formula>
    </cfRule>
  </conditionalFormatting>
  <conditionalFormatting sqref="AU279:AU299">
    <cfRule type="cellIs" dxfId="1611" priority="1613" operator="equal">
      <formula>"MISS"</formula>
    </cfRule>
  </conditionalFormatting>
  <conditionalFormatting sqref="AU279:AU299">
    <cfRule type="cellIs" dxfId="1610" priority="1612" operator="equal">
      <formula>"MISS"</formula>
    </cfRule>
  </conditionalFormatting>
  <conditionalFormatting sqref="AU279:AU299">
    <cfRule type="cellIs" dxfId="1609" priority="1611" operator="equal">
      <formula>"MISS"</formula>
    </cfRule>
  </conditionalFormatting>
  <conditionalFormatting sqref="AU279:AU299">
    <cfRule type="cellIs" dxfId="1608" priority="1610" operator="equal">
      <formula>"MISS"</formula>
    </cfRule>
  </conditionalFormatting>
  <conditionalFormatting sqref="AU279:AU299">
    <cfRule type="cellIs" dxfId="1607" priority="1609" operator="equal">
      <formula>"MISS"</formula>
    </cfRule>
  </conditionalFormatting>
  <conditionalFormatting sqref="AU279:AU299">
    <cfRule type="cellIs" dxfId="1606" priority="1608" operator="equal">
      <formula>"MISS"</formula>
    </cfRule>
  </conditionalFormatting>
  <conditionalFormatting sqref="AU279:AU299">
    <cfRule type="cellIs" dxfId="1605" priority="1607" operator="equal">
      <formula>"MISS"</formula>
    </cfRule>
  </conditionalFormatting>
  <conditionalFormatting sqref="AU301:AU309">
    <cfRule type="cellIs" dxfId="1604" priority="1606" operator="equal">
      <formula>"MISS"</formula>
    </cfRule>
  </conditionalFormatting>
  <conditionalFormatting sqref="AU301:AU309">
    <cfRule type="cellIs" dxfId="1603" priority="1605" operator="equal">
      <formula>"MISS"</formula>
    </cfRule>
  </conditionalFormatting>
  <conditionalFormatting sqref="AU301:AU309">
    <cfRule type="cellIs" dxfId="1602" priority="1604" operator="equal">
      <formula>"MISS"</formula>
    </cfRule>
  </conditionalFormatting>
  <conditionalFormatting sqref="AU301:AU309">
    <cfRule type="cellIs" dxfId="1601" priority="1603" operator="equal">
      <formula>"MISS"</formula>
    </cfRule>
  </conditionalFormatting>
  <conditionalFormatting sqref="AU310">
    <cfRule type="cellIs" dxfId="1600" priority="1602" operator="equal">
      <formula>"MISS"</formula>
    </cfRule>
  </conditionalFormatting>
  <conditionalFormatting sqref="AU310">
    <cfRule type="cellIs" dxfId="1599" priority="1601" operator="equal">
      <formula>"MISS"</formula>
    </cfRule>
  </conditionalFormatting>
  <conditionalFormatting sqref="AU310">
    <cfRule type="cellIs" dxfId="1598" priority="1600" operator="equal">
      <formula>"MISS"</formula>
    </cfRule>
  </conditionalFormatting>
  <conditionalFormatting sqref="AU310">
    <cfRule type="cellIs" dxfId="1597" priority="1599" operator="equal">
      <formula>"MISS"</formula>
    </cfRule>
  </conditionalFormatting>
  <conditionalFormatting sqref="AU312:AU356">
    <cfRule type="cellIs" dxfId="1596" priority="1598" operator="equal">
      <formula>"MISS"</formula>
    </cfRule>
  </conditionalFormatting>
  <conditionalFormatting sqref="AU312:AU356">
    <cfRule type="cellIs" dxfId="1595" priority="1597" operator="equal">
      <formula>"MISS"</formula>
    </cfRule>
  </conditionalFormatting>
  <conditionalFormatting sqref="AU312:AU356">
    <cfRule type="cellIs" dxfId="1594" priority="1596" operator="equal">
      <formula>"MISS"</formula>
    </cfRule>
  </conditionalFormatting>
  <conditionalFormatting sqref="AU312:AU356">
    <cfRule type="cellIs" dxfId="1593" priority="1595" operator="equal">
      <formula>"MISS"</formula>
    </cfRule>
  </conditionalFormatting>
  <conditionalFormatting sqref="AU363:AU374">
    <cfRule type="cellIs" dxfId="1592" priority="1594" operator="equal">
      <formula>"MISS"</formula>
    </cfRule>
  </conditionalFormatting>
  <conditionalFormatting sqref="AU363:AU374">
    <cfRule type="cellIs" dxfId="1591" priority="1593" operator="equal">
      <formula>"MISS"</formula>
    </cfRule>
  </conditionalFormatting>
  <conditionalFormatting sqref="AU363:AU374">
    <cfRule type="cellIs" dxfId="1590" priority="1592" operator="equal">
      <formula>"MISS"</formula>
    </cfRule>
  </conditionalFormatting>
  <conditionalFormatting sqref="AU363:AU374">
    <cfRule type="cellIs" dxfId="1589" priority="1591" operator="equal">
      <formula>"MISS"</formula>
    </cfRule>
  </conditionalFormatting>
  <conditionalFormatting sqref="AU433:AU451">
    <cfRule type="cellIs" dxfId="1588" priority="1590" operator="equal">
      <formula>"MISS"</formula>
    </cfRule>
  </conditionalFormatting>
  <conditionalFormatting sqref="AU433:AU451">
    <cfRule type="cellIs" dxfId="1587" priority="1589" operator="equal">
      <formula>"MISS"</formula>
    </cfRule>
  </conditionalFormatting>
  <conditionalFormatting sqref="AU433:AU451">
    <cfRule type="cellIs" dxfId="1586" priority="1588" operator="equal">
      <formula>"MISS"</formula>
    </cfRule>
  </conditionalFormatting>
  <conditionalFormatting sqref="AU433:AU451">
    <cfRule type="cellIs" dxfId="1585" priority="1587" operator="equal">
      <formula>"MISS"</formula>
    </cfRule>
  </conditionalFormatting>
  <conditionalFormatting sqref="AU456:AU463">
    <cfRule type="cellIs" dxfId="1584" priority="1586" operator="equal">
      <formula>"MISS"</formula>
    </cfRule>
  </conditionalFormatting>
  <conditionalFormatting sqref="AU456:AU463">
    <cfRule type="cellIs" dxfId="1583" priority="1585" operator="equal">
      <formula>"MISS"</formula>
    </cfRule>
  </conditionalFormatting>
  <conditionalFormatting sqref="AU70">
    <cfRule type="cellIs" dxfId="1582" priority="1584" operator="equal">
      <formula>"MISS"</formula>
    </cfRule>
  </conditionalFormatting>
  <conditionalFormatting sqref="AU70">
    <cfRule type="cellIs" dxfId="1581" priority="1583" operator="equal">
      <formula>"MISS"</formula>
    </cfRule>
  </conditionalFormatting>
  <conditionalFormatting sqref="AU70">
    <cfRule type="cellIs" dxfId="1580" priority="1582" operator="equal">
      <formula>"MISS"</formula>
    </cfRule>
  </conditionalFormatting>
  <conditionalFormatting sqref="AU72:AU104">
    <cfRule type="cellIs" dxfId="1579" priority="1580" operator="equal">
      <formula>"MISS"</formula>
    </cfRule>
  </conditionalFormatting>
  <conditionalFormatting sqref="AU72:AU104">
    <cfRule type="cellIs" dxfId="1578" priority="1579" operator="equal">
      <formula>"MISS"</formula>
    </cfRule>
  </conditionalFormatting>
  <conditionalFormatting sqref="AU72:AU104">
    <cfRule type="cellIs" dxfId="1577" priority="1578" operator="equal">
      <formula>"MISS"</formula>
    </cfRule>
  </conditionalFormatting>
  <conditionalFormatting sqref="AU72:AU104">
    <cfRule type="cellIs" dxfId="1576" priority="1577" operator="equal">
      <formula>"MISS"</formula>
    </cfRule>
  </conditionalFormatting>
  <conditionalFormatting sqref="AU9:AU11">
    <cfRule type="cellIs" dxfId="1575" priority="1514" operator="equal">
      <formula>"MISS"</formula>
    </cfRule>
  </conditionalFormatting>
  <conditionalFormatting sqref="AU109:AU154">
    <cfRule type="cellIs" dxfId="1574" priority="1576" operator="equal">
      <formula>"MISS"</formula>
    </cfRule>
  </conditionalFormatting>
  <conditionalFormatting sqref="AU109:AU154">
    <cfRule type="cellIs" dxfId="1573" priority="1575" operator="equal">
      <formula>"MISS"</formula>
    </cfRule>
  </conditionalFormatting>
  <conditionalFormatting sqref="AU109:AU154">
    <cfRule type="cellIs" dxfId="1572" priority="1574" operator="equal">
      <formula>"MISS"</formula>
    </cfRule>
  </conditionalFormatting>
  <conditionalFormatting sqref="AU109:AU154">
    <cfRule type="cellIs" dxfId="1571" priority="1573" operator="equal">
      <formula>"MISS"</formula>
    </cfRule>
  </conditionalFormatting>
  <conditionalFormatting sqref="AU109:AU154">
    <cfRule type="cellIs" dxfId="1570" priority="1572" operator="equal">
      <formula>"MISS"</formula>
    </cfRule>
  </conditionalFormatting>
  <conditionalFormatting sqref="AU109:AU154">
    <cfRule type="cellIs" dxfId="1569" priority="1571" operator="equal">
      <formula>"MISS"</formula>
    </cfRule>
  </conditionalFormatting>
  <conditionalFormatting sqref="AU164:AU174">
    <cfRule type="cellIs" dxfId="1568" priority="1570" operator="equal">
      <formula>"MISS"</formula>
    </cfRule>
  </conditionalFormatting>
  <conditionalFormatting sqref="AU164:AU174">
    <cfRule type="cellIs" dxfId="1567" priority="1569" operator="equal">
      <formula>"MISS"</formula>
    </cfRule>
  </conditionalFormatting>
  <conditionalFormatting sqref="AU164:AU174">
    <cfRule type="cellIs" dxfId="1566" priority="1568" operator="equal">
      <formula>"MISS"</formula>
    </cfRule>
  </conditionalFormatting>
  <conditionalFormatting sqref="AU164:AU174">
    <cfRule type="cellIs" dxfId="1565" priority="1567" operator="equal">
      <formula>"MISS"</formula>
    </cfRule>
  </conditionalFormatting>
  <conditionalFormatting sqref="AU164:AU174">
    <cfRule type="cellIs" dxfId="1564" priority="1566" operator="equal">
      <formula>"MISS"</formula>
    </cfRule>
  </conditionalFormatting>
  <conditionalFormatting sqref="AU164:AU174">
    <cfRule type="cellIs" dxfId="1563" priority="1565" operator="equal">
      <formula>"MISS"</formula>
    </cfRule>
  </conditionalFormatting>
  <conditionalFormatting sqref="AU194:AU227">
    <cfRule type="cellIs" dxfId="1562" priority="1564" operator="equal">
      <formula>"MISS"</formula>
    </cfRule>
  </conditionalFormatting>
  <conditionalFormatting sqref="AU194:AU227">
    <cfRule type="cellIs" dxfId="1561" priority="1563" operator="equal">
      <formula>"MISS"</formula>
    </cfRule>
  </conditionalFormatting>
  <conditionalFormatting sqref="AU194:AU227">
    <cfRule type="cellIs" dxfId="1560" priority="1562" operator="equal">
      <formula>"MISS"</formula>
    </cfRule>
  </conditionalFormatting>
  <conditionalFormatting sqref="AU194:AU227">
    <cfRule type="cellIs" dxfId="1559" priority="1561" operator="equal">
      <formula>"MISS"</formula>
    </cfRule>
  </conditionalFormatting>
  <conditionalFormatting sqref="AU194:AU227">
    <cfRule type="cellIs" dxfId="1558" priority="1560" operator="equal">
      <formula>"MISS"</formula>
    </cfRule>
  </conditionalFormatting>
  <conditionalFormatting sqref="AU194:AU227">
    <cfRule type="cellIs" dxfId="1557" priority="1559" operator="equal">
      <formula>"MISS"</formula>
    </cfRule>
  </conditionalFormatting>
  <conditionalFormatting sqref="AU194:AU227">
    <cfRule type="cellIs" dxfId="1556" priority="1558" operator="equal">
      <formula>"MISS"</formula>
    </cfRule>
  </conditionalFormatting>
  <conditionalFormatting sqref="AU194:AU227">
    <cfRule type="cellIs" dxfId="1555" priority="1557" operator="equal">
      <formula>"MISS"</formula>
    </cfRule>
  </conditionalFormatting>
  <conditionalFormatting sqref="AU194:AU227">
    <cfRule type="cellIs" dxfId="1554" priority="1556" operator="equal">
      <formula>"MISS"</formula>
    </cfRule>
  </conditionalFormatting>
  <conditionalFormatting sqref="AU194:AU227">
    <cfRule type="cellIs" dxfId="1553" priority="1555" operator="equal">
      <formula>"MISS"</formula>
    </cfRule>
  </conditionalFormatting>
  <conditionalFormatting sqref="AU239:AU354">
    <cfRule type="cellIs" dxfId="1552" priority="1554" operator="equal">
      <formula>"MISS"</formula>
    </cfRule>
  </conditionalFormatting>
  <conditionalFormatting sqref="AU239:AU354">
    <cfRule type="cellIs" dxfId="1551" priority="1553" operator="equal">
      <formula>"MISS"</formula>
    </cfRule>
  </conditionalFormatting>
  <conditionalFormatting sqref="AU239:AU354">
    <cfRule type="cellIs" dxfId="1550" priority="1552" operator="equal">
      <formula>"MISS"</formula>
    </cfRule>
  </conditionalFormatting>
  <conditionalFormatting sqref="AU239:AU354">
    <cfRule type="cellIs" dxfId="1549" priority="1551" operator="equal">
      <formula>"MISS"</formula>
    </cfRule>
  </conditionalFormatting>
  <conditionalFormatting sqref="AU239:AU354">
    <cfRule type="cellIs" dxfId="1548" priority="1550" operator="equal">
      <formula>"MISS"</formula>
    </cfRule>
  </conditionalFormatting>
  <conditionalFormatting sqref="AU239:AU354">
    <cfRule type="cellIs" dxfId="1547" priority="1549" operator="equal">
      <formula>"MISS"</formula>
    </cfRule>
  </conditionalFormatting>
  <conditionalFormatting sqref="AU239:AU354">
    <cfRule type="cellIs" dxfId="1546" priority="1548" operator="equal">
      <formula>"MISS"</formula>
    </cfRule>
  </conditionalFormatting>
  <conditionalFormatting sqref="AU239:AU354">
    <cfRule type="cellIs" dxfId="1545" priority="1547" operator="equal">
      <formula>"MISS"</formula>
    </cfRule>
  </conditionalFormatting>
  <conditionalFormatting sqref="AU239:AU354">
    <cfRule type="cellIs" dxfId="1544" priority="1546" operator="equal">
      <formula>"MISS"</formula>
    </cfRule>
  </conditionalFormatting>
  <conditionalFormatting sqref="AU239:AU354">
    <cfRule type="cellIs" dxfId="1543" priority="1545" operator="equal">
      <formula>"MISS"</formula>
    </cfRule>
  </conditionalFormatting>
  <conditionalFormatting sqref="AU365:AU387">
    <cfRule type="cellIs" dxfId="1542" priority="1544" operator="equal">
      <formula>"MISS"</formula>
    </cfRule>
  </conditionalFormatting>
  <conditionalFormatting sqref="AU365:AU387">
    <cfRule type="cellIs" dxfId="1541" priority="1543" operator="equal">
      <formula>"MISS"</formula>
    </cfRule>
  </conditionalFormatting>
  <conditionalFormatting sqref="AU365:AU387">
    <cfRule type="cellIs" dxfId="1540" priority="1542" operator="equal">
      <formula>"MISS"</formula>
    </cfRule>
  </conditionalFormatting>
  <conditionalFormatting sqref="AU365:AU387">
    <cfRule type="cellIs" dxfId="1539" priority="1541" operator="equal">
      <formula>"MISS"</formula>
    </cfRule>
  </conditionalFormatting>
  <conditionalFormatting sqref="AU365:AU387">
    <cfRule type="cellIs" dxfId="1538" priority="1540" operator="equal">
      <formula>"MISS"</formula>
    </cfRule>
  </conditionalFormatting>
  <conditionalFormatting sqref="AU365:AU387">
    <cfRule type="cellIs" dxfId="1537" priority="1539" operator="equal">
      <formula>"MISS"</formula>
    </cfRule>
  </conditionalFormatting>
  <conditionalFormatting sqref="AU365:AU387">
    <cfRule type="cellIs" dxfId="1536" priority="1538" operator="equal">
      <formula>"MISS"</formula>
    </cfRule>
  </conditionalFormatting>
  <conditionalFormatting sqref="AU365:AU387">
    <cfRule type="cellIs" dxfId="1535" priority="1537" operator="equal">
      <formula>"MISS"</formula>
    </cfRule>
  </conditionalFormatting>
  <conditionalFormatting sqref="AU365:AU387">
    <cfRule type="cellIs" dxfId="1534" priority="1536" operator="equal">
      <formula>"MISS"</formula>
    </cfRule>
  </conditionalFormatting>
  <conditionalFormatting sqref="AU365:AU387">
    <cfRule type="cellIs" dxfId="1533" priority="1535" operator="equal">
      <formula>"MISS"</formula>
    </cfRule>
  </conditionalFormatting>
  <conditionalFormatting sqref="AU397:AU449">
    <cfRule type="cellIs" dxfId="1532" priority="1534" operator="equal">
      <formula>"MISS"</formula>
    </cfRule>
  </conditionalFormatting>
  <conditionalFormatting sqref="AU397:AU449">
    <cfRule type="cellIs" dxfId="1531" priority="1533" operator="equal">
      <formula>"MISS"</formula>
    </cfRule>
  </conditionalFormatting>
  <conditionalFormatting sqref="AU397:AU449">
    <cfRule type="cellIs" dxfId="1530" priority="1532" operator="equal">
      <formula>"MISS"</formula>
    </cfRule>
  </conditionalFormatting>
  <conditionalFormatting sqref="AU397:AU449">
    <cfRule type="cellIs" dxfId="1529" priority="1531" operator="equal">
      <formula>"MISS"</formula>
    </cfRule>
  </conditionalFormatting>
  <conditionalFormatting sqref="AU397:AU449">
    <cfRule type="cellIs" dxfId="1528" priority="1530" operator="equal">
      <formula>"MISS"</formula>
    </cfRule>
  </conditionalFormatting>
  <conditionalFormatting sqref="AU397:AU449">
    <cfRule type="cellIs" dxfId="1527" priority="1529" operator="equal">
      <formula>"MISS"</formula>
    </cfRule>
  </conditionalFormatting>
  <conditionalFormatting sqref="AU397:AU449">
    <cfRule type="cellIs" dxfId="1526" priority="1528" operator="equal">
      <formula>"MISS"</formula>
    </cfRule>
  </conditionalFormatting>
  <conditionalFormatting sqref="AU397:AU449">
    <cfRule type="cellIs" dxfId="1525" priority="1527" operator="equal">
      <formula>"MISS"</formula>
    </cfRule>
  </conditionalFormatting>
  <conditionalFormatting sqref="AU397:AU449">
    <cfRule type="cellIs" dxfId="1524" priority="1526" operator="equal">
      <formula>"MISS"</formula>
    </cfRule>
  </conditionalFormatting>
  <conditionalFormatting sqref="AU397:AU449">
    <cfRule type="cellIs" dxfId="1523" priority="1525" operator="equal">
      <formula>"MISS"</formula>
    </cfRule>
  </conditionalFormatting>
  <conditionalFormatting sqref="AU457:AU463">
    <cfRule type="cellIs" dxfId="1522" priority="1524" operator="equal">
      <formula>"MISS"</formula>
    </cfRule>
  </conditionalFormatting>
  <conditionalFormatting sqref="AU457:AU463">
    <cfRule type="cellIs" dxfId="1521" priority="1523" operator="equal">
      <formula>"MISS"</formula>
    </cfRule>
  </conditionalFormatting>
  <conditionalFormatting sqref="AU457:AU463">
    <cfRule type="cellIs" dxfId="1520" priority="1522" operator="equal">
      <formula>"MISS"</formula>
    </cfRule>
  </conditionalFormatting>
  <conditionalFormatting sqref="AU457:AU463">
    <cfRule type="cellIs" dxfId="1519" priority="1521" operator="equal">
      <formula>"MISS"</formula>
    </cfRule>
  </conditionalFormatting>
  <conditionalFormatting sqref="AU457:AU463">
    <cfRule type="cellIs" dxfId="1518" priority="1520" operator="equal">
      <formula>"MISS"</formula>
    </cfRule>
  </conditionalFormatting>
  <conditionalFormatting sqref="AU457:AU463">
    <cfRule type="cellIs" dxfId="1517" priority="1519" operator="equal">
      <formula>"MISS"</formula>
    </cfRule>
  </conditionalFormatting>
  <conditionalFormatting sqref="AU457:AU463">
    <cfRule type="cellIs" dxfId="1516" priority="1518" operator="equal">
      <formula>"MISS"</formula>
    </cfRule>
  </conditionalFormatting>
  <conditionalFormatting sqref="AU457:AU463">
    <cfRule type="cellIs" dxfId="1515" priority="1517" operator="equal">
      <formula>"MISS"</formula>
    </cfRule>
  </conditionalFormatting>
  <conditionalFormatting sqref="AU457:AU463">
    <cfRule type="cellIs" dxfId="1514" priority="1516" operator="equal">
      <formula>"MISS"</formula>
    </cfRule>
  </conditionalFormatting>
  <conditionalFormatting sqref="AU457:AU463">
    <cfRule type="cellIs" dxfId="1513" priority="1515" operator="equal">
      <formula>"MISS"</formula>
    </cfRule>
  </conditionalFormatting>
  <conditionalFormatting sqref="AX12:AX463">
    <cfRule type="cellIs" dxfId="1512" priority="1513" operator="equal">
      <formula>"MISS"</formula>
    </cfRule>
  </conditionalFormatting>
  <conditionalFormatting sqref="AX187:AX203">
    <cfRule type="cellIs" dxfId="1511" priority="1512" operator="equal">
      <formula>"MISS"</formula>
    </cfRule>
  </conditionalFormatting>
  <conditionalFormatting sqref="AX187:AX203">
    <cfRule type="cellIs" dxfId="1510" priority="1511" operator="equal">
      <formula>"MISS"</formula>
    </cfRule>
  </conditionalFormatting>
  <conditionalFormatting sqref="AX35:AX38 AX264:AX282 AX293:AX299 AX40:AX57">
    <cfRule type="cellIs" dxfId="1509" priority="1510" operator="equal">
      <formula>"MISS"</formula>
    </cfRule>
  </conditionalFormatting>
  <conditionalFormatting sqref="AX35:AX38 AX264:AX282 AX293:AX299 AX40:AX57">
    <cfRule type="cellIs" dxfId="1508" priority="1509" operator="equal">
      <formula>"MISS"</formula>
    </cfRule>
  </conditionalFormatting>
  <conditionalFormatting sqref="AX187:AX203">
    <cfRule type="cellIs" dxfId="1507" priority="1508" operator="equal">
      <formula>"MISS"</formula>
    </cfRule>
  </conditionalFormatting>
  <conditionalFormatting sqref="AX187:AX203">
    <cfRule type="cellIs" dxfId="1506" priority="1507" operator="equal">
      <formula>"MISS"</formula>
    </cfRule>
  </conditionalFormatting>
  <conditionalFormatting sqref="AX74 AX205:AX208 AX240:AX255 AX310">
    <cfRule type="cellIs" dxfId="1505" priority="1506" operator="equal">
      <formula>"MISS"</formula>
    </cfRule>
  </conditionalFormatting>
  <conditionalFormatting sqref="AX74 AX205:AX208 AX240:AX255 AX310">
    <cfRule type="cellIs" dxfId="1504" priority="1505" operator="equal">
      <formula>"MISS"</formula>
    </cfRule>
  </conditionalFormatting>
  <conditionalFormatting sqref="AX74 AX205:AX208 AX240:AX255 AX310">
    <cfRule type="cellIs" dxfId="1503" priority="1504" operator="equal">
      <formula>"MISS"</formula>
    </cfRule>
  </conditionalFormatting>
  <conditionalFormatting sqref="AX74 AX205:AX208 AX240:AX255 AX310">
    <cfRule type="cellIs" dxfId="1502" priority="1503" operator="equal">
      <formula>"MISS"</formula>
    </cfRule>
  </conditionalFormatting>
  <conditionalFormatting sqref="AX363:AX374 AX144:AX151">
    <cfRule type="cellIs" dxfId="1501" priority="1502" operator="equal">
      <formula>"MISS"</formula>
    </cfRule>
  </conditionalFormatting>
  <conditionalFormatting sqref="AX363:AX374 AX144:AX151">
    <cfRule type="cellIs" dxfId="1500" priority="1501" operator="equal">
      <formula>"MISS"</formula>
    </cfRule>
  </conditionalFormatting>
  <conditionalFormatting sqref="AX363:AX374 AX144:AX151">
    <cfRule type="cellIs" dxfId="1499" priority="1500" operator="equal">
      <formula>"MISS"</formula>
    </cfRule>
  </conditionalFormatting>
  <conditionalFormatting sqref="AX363:AX374 AX144:AX151">
    <cfRule type="cellIs" dxfId="1498" priority="1499" operator="equal">
      <formula>"MISS"</formula>
    </cfRule>
  </conditionalFormatting>
  <conditionalFormatting sqref="AX70">
    <cfRule type="cellIs" dxfId="1497" priority="1327" operator="equal">
      <formula>"MISS"</formula>
    </cfRule>
  </conditionalFormatting>
  <conditionalFormatting sqref="AX432">
    <cfRule type="cellIs" dxfId="1496" priority="1498" operator="equal">
      <formula>"MISS"</formula>
    </cfRule>
  </conditionalFormatting>
  <conditionalFormatting sqref="AX432">
    <cfRule type="cellIs" dxfId="1495" priority="1497" operator="equal">
      <formula>"MISS"</formula>
    </cfRule>
  </conditionalFormatting>
  <conditionalFormatting sqref="AX432">
    <cfRule type="cellIs" dxfId="1494" priority="1496" operator="equal">
      <formula>"MISS"</formula>
    </cfRule>
  </conditionalFormatting>
  <conditionalFormatting sqref="AX420">
    <cfRule type="cellIs" dxfId="1493" priority="1495" operator="equal">
      <formula>"MISS"</formula>
    </cfRule>
  </conditionalFormatting>
  <conditionalFormatting sqref="AX420">
    <cfRule type="cellIs" dxfId="1492" priority="1494" operator="equal">
      <formula>"MISS"</formula>
    </cfRule>
  </conditionalFormatting>
  <conditionalFormatting sqref="AX420">
    <cfRule type="cellIs" dxfId="1491" priority="1493" operator="equal">
      <formula>"MISS"</formula>
    </cfRule>
  </conditionalFormatting>
  <conditionalFormatting sqref="AX398">
    <cfRule type="cellIs" dxfId="1490" priority="1492" operator="equal">
      <formula>"MISS"</formula>
    </cfRule>
  </conditionalFormatting>
  <conditionalFormatting sqref="AX398">
    <cfRule type="cellIs" dxfId="1489" priority="1491" operator="equal">
      <formula>"MISS"</formula>
    </cfRule>
  </conditionalFormatting>
  <conditionalFormatting sqref="AX398">
    <cfRule type="cellIs" dxfId="1488" priority="1490" operator="equal">
      <formula>"MISS"</formula>
    </cfRule>
  </conditionalFormatting>
  <conditionalFormatting sqref="AX375:AX376">
    <cfRule type="cellIs" dxfId="1487" priority="1489" operator="equal">
      <formula>"MISS"</formula>
    </cfRule>
  </conditionalFormatting>
  <conditionalFormatting sqref="AX375:AX376">
    <cfRule type="cellIs" dxfId="1486" priority="1488" operator="equal">
      <formula>"MISS"</formula>
    </cfRule>
  </conditionalFormatting>
  <conditionalFormatting sqref="AX375:AX376">
    <cfRule type="cellIs" dxfId="1485" priority="1487" operator="equal">
      <formula>"MISS"</formula>
    </cfRule>
  </conditionalFormatting>
  <conditionalFormatting sqref="AX311">
    <cfRule type="cellIs" dxfId="1484" priority="1486" operator="equal">
      <formula>"MISS"</formula>
    </cfRule>
  </conditionalFormatting>
  <conditionalFormatting sqref="AX311">
    <cfRule type="cellIs" dxfId="1483" priority="1485" operator="equal">
      <formula>"MISS"</formula>
    </cfRule>
  </conditionalFormatting>
  <conditionalFormatting sqref="AX311">
    <cfRule type="cellIs" dxfId="1482" priority="1484" operator="equal">
      <formula>"MISS"</formula>
    </cfRule>
  </conditionalFormatting>
  <conditionalFormatting sqref="AX300">
    <cfRule type="cellIs" dxfId="1481" priority="1483" operator="equal">
      <formula>"MISS"</formula>
    </cfRule>
  </conditionalFormatting>
  <conditionalFormatting sqref="AX300">
    <cfRule type="cellIs" dxfId="1480" priority="1482" operator="equal">
      <formula>"MISS"</formula>
    </cfRule>
  </conditionalFormatting>
  <conditionalFormatting sqref="AX300">
    <cfRule type="cellIs" dxfId="1479" priority="1481" operator="equal">
      <formula>"MISS"</formula>
    </cfRule>
  </conditionalFormatting>
  <conditionalFormatting sqref="AX256">
    <cfRule type="cellIs" dxfId="1478" priority="1480" operator="equal">
      <formula>"MISS"</formula>
    </cfRule>
  </conditionalFormatting>
  <conditionalFormatting sqref="AX256">
    <cfRule type="cellIs" dxfId="1477" priority="1479" operator="equal">
      <formula>"MISS"</formula>
    </cfRule>
  </conditionalFormatting>
  <conditionalFormatting sqref="AX256">
    <cfRule type="cellIs" dxfId="1476" priority="1478" operator="equal">
      <formula>"MISS"</formula>
    </cfRule>
  </conditionalFormatting>
  <conditionalFormatting sqref="AX239">
    <cfRule type="cellIs" dxfId="1475" priority="1477" operator="equal">
      <formula>"MISS"</formula>
    </cfRule>
  </conditionalFormatting>
  <conditionalFormatting sqref="AX239">
    <cfRule type="cellIs" dxfId="1474" priority="1476" operator="equal">
      <formula>"MISS"</formula>
    </cfRule>
  </conditionalFormatting>
  <conditionalFormatting sqref="AX239">
    <cfRule type="cellIs" dxfId="1473" priority="1475" operator="equal">
      <formula>"MISS"</formula>
    </cfRule>
  </conditionalFormatting>
  <conditionalFormatting sqref="AX209">
    <cfRule type="cellIs" dxfId="1472" priority="1474" operator="equal">
      <formula>"MISS"</formula>
    </cfRule>
  </conditionalFormatting>
  <conditionalFormatting sqref="AX209">
    <cfRule type="cellIs" dxfId="1471" priority="1473" operator="equal">
      <formula>"MISS"</formula>
    </cfRule>
  </conditionalFormatting>
  <conditionalFormatting sqref="AX209">
    <cfRule type="cellIs" dxfId="1470" priority="1472" operator="equal">
      <formula>"MISS"</formula>
    </cfRule>
  </conditionalFormatting>
  <conditionalFormatting sqref="AX152">
    <cfRule type="cellIs" dxfId="1469" priority="1471" operator="equal">
      <formula>"MISS"</formula>
    </cfRule>
  </conditionalFormatting>
  <conditionalFormatting sqref="AX152">
    <cfRule type="cellIs" dxfId="1468" priority="1470" operator="equal">
      <formula>"MISS"</formula>
    </cfRule>
  </conditionalFormatting>
  <conditionalFormatting sqref="AX152">
    <cfRule type="cellIs" dxfId="1467" priority="1469" operator="equal">
      <formula>"MISS"</formula>
    </cfRule>
  </conditionalFormatting>
  <conditionalFormatting sqref="AX143">
    <cfRule type="cellIs" dxfId="1466" priority="1468" operator="equal">
      <formula>"MISS"</formula>
    </cfRule>
  </conditionalFormatting>
  <conditionalFormatting sqref="AX143">
    <cfRule type="cellIs" dxfId="1465" priority="1467" operator="equal">
      <formula>"MISS"</formula>
    </cfRule>
  </conditionalFormatting>
  <conditionalFormatting sqref="AX143">
    <cfRule type="cellIs" dxfId="1464" priority="1466" operator="equal">
      <formula>"MISS"</formula>
    </cfRule>
  </conditionalFormatting>
  <conditionalFormatting sqref="AX135">
    <cfRule type="cellIs" dxfId="1463" priority="1465" operator="equal">
      <formula>"MISS"</formula>
    </cfRule>
  </conditionalFormatting>
  <conditionalFormatting sqref="AX135">
    <cfRule type="cellIs" dxfId="1462" priority="1464" operator="equal">
      <formula>"MISS"</formula>
    </cfRule>
  </conditionalFormatting>
  <conditionalFormatting sqref="AX135">
    <cfRule type="cellIs" dxfId="1461" priority="1463" operator="equal">
      <formula>"MISS"</formula>
    </cfRule>
  </conditionalFormatting>
  <conditionalFormatting sqref="AX92">
    <cfRule type="cellIs" dxfId="1460" priority="1462" operator="equal">
      <formula>"MISS"</formula>
    </cfRule>
  </conditionalFormatting>
  <conditionalFormatting sqref="AX92">
    <cfRule type="cellIs" dxfId="1459" priority="1461" operator="equal">
      <formula>"MISS"</formula>
    </cfRule>
  </conditionalFormatting>
  <conditionalFormatting sqref="AX92">
    <cfRule type="cellIs" dxfId="1458" priority="1460" operator="equal">
      <formula>"MISS"</formula>
    </cfRule>
  </conditionalFormatting>
  <conditionalFormatting sqref="AX89">
    <cfRule type="cellIs" dxfId="1457" priority="1459" operator="equal">
      <formula>"MISS"</formula>
    </cfRule>
  </conditionalFormatting>
  <conditionalFormatting sqref="AX89">
    <cfRule type="cellIs" dxfId="1456" priority="1458" operator="equal">
      <formula>"MISS"</formula>
    </cfRule>
  </conditionalFormatting>
  <conditionalFormatting sqref="AX89">
    <cfRule type="cellIs" dxfId="1455" priority="1457" operator="equal">
      <formula>"MISS"</formula>
    </cfRule>
  </conditionalFormatting>
  <conditionalFormatting sqref="AX75">
    <cfRule type="cellIs" dxfId="1454" priority="1456" operator="equal">
      <formula>"MISS"</formula>
    </cfRule>
  </conditionalFormatting>
  <conditionalFormatting sqref="AX75">
    <cfRule type="cellIs" dxfId="1453" priority="1455" operator="equal">
      <formula>"MISS"</formula>
    </cfRule>
  </conditionalFormatting>
  <conditionalFormatting sqref="AX75">
    <cfRule type="cellIs" dxfId="1452" priority="1454" operator="equal">
      <formula>"MISS"</formula>
    </cfRule>
  </conditionalFormatting>
  <conditionalFormatting sqref="AX58">
    <cfRule type="cellIs" dxfId="1451" priority="1453" operator="equal">
      <formula>"MISS"</formula>
    </cfRule>
  </conditionalFormatting>
  <conditionalFormatting sqref="AX58">
    <cfRule type="cellIs" dxfId="1450" priority="1452" operator="equal">
      <formula>"MISS"</formula>
    </cfRule>
  </conditionalFormatting>
  <conditionalFormatting sqref="AX58">
    <cfRule type="cellIs" dxfId="1449" priority="1451" operator="equal">
      <formula>"MISS"</formula>
    </cfRule>
  </conditionalFormatting>
  <conditionalFormatting sqref="AX13:AX68">
    <cfRule type="cellIs" dxfId="1448" priority="1450" operator="equal">
      <formula>"MISS"</formula>
    </cfRule>
  </conditionalFormatting>
  <conditionalFormatting sqref="AX13:AX68">
    <cfRule type="cellIs" dxfId="1447" priority="1449" operator="equal">
      <formula>"MISS"</formula>
    </cfRule>
  </conditionalFormatting>
  <conditionalFormatting sqref="AX13:AX68">
    <cfRule type="cellIs" dxfId="1446" priority="1448" operator="equal">
      <formula>"MISS"</formula>
    </cfRule>
  </conditionalFormatting>
  <conditionalFormatting sqref="AX13:AX68">
    <cfRule type="cellIs" dxfId="1445" priority="1447" operator="equal">
      <formula>"MISS"</formula>
    </cfRule>
  </conditionalFormatting>
  <conditionalFormatting sqref="AX39">
    <cfRule type="cellIs" dxfId="1444" priority="1446" operator="equal">
      <formula>"MISS"</formula>
    </cfRule>
  </conditionalFormatting>
  <conditionalFormatting sqref="AX39">
    <cfRule type="cellIs" dxfId="1443" priority="1445" operator="equal">
      <formula>"MISS"</formula>
    </cfRule>
  </conditionalFormatting>
  <conditionalFormatting sqref="AX39">
    <cfRule type="cellIs" dxfId="1442" priority="1444" operator="equal">
      <formula>"MISS"</formula>
    </cfRule>
  </conditionalFormatting>
  <conditionalFormatting sqref="AX34">
    <cfRule type="cellIs" dxfId="1441" priority="1443" operator="equal">
      <formula>"MISS"</formula>
    </cfRule>
  </conditionalFormatting>
  <conditionalFormatting sqref="AX34">
    <cfRule type="cellIs" dxfId="1440" priority="1442" operator="equal">
      <formula>"MISS"</formula>
    </cfRule>
  </conditionalFormatting>
  <conditionalFormatting sqref="AX34">
    <cfRule type="cellIs" dxfId="1439" priority="1441" operator="equal">
      <formula>"MISS"</formula>
    </cfRule>
  </conditionalFormatting>
  <conditionalFormatting sqref="AX136:AX142 AX301:AX310 AX59:AX74">
    <cfRule type="cellIs" dxfId="1438" priority="1440" operator="equal">
      <formula>"MISS"</formula>
    </cfRule>
  </conditionalFormatting>
  <conditionalFormatting sqref="AX136:AX142 AX301:AX310 AX59:AX74">
    <cfRule type="cellIs" dxfId="1437" priority="1439" operator="equal">
      <formula>"MISS"</formula>
    </cfRule>
  </conditionalFormatting>
  <conditionalFormatting sqref="AX279:AX299">
    <cfRule type="cellIs" dxfId="1436" priority="1438" operator="equal">
      <formula>"MISS"</formula>
    </cfRule>
  </conditionalFormatting>
  <conditionalFormatting sqref="AX279:AX299">
    <cfRule type="cellIs" dxfId="1435" priority="1437" operator="equal">
      <formula>"MISS"</formula>
    </cfRule>
  </conditionalFormatting>
  <conditionalFormatting sqref="AX279:AX299">
    <cfRule type="cellIs" dxfId="1434" priority="1436" operator="equal">
      <formula>"MISS"</formula>
    </cfRule>
  </conditionalFormatting>
  <conditionalFormatting sqref="AX279:AX299">
    <cfRule type="cellIs" dxfId="1433" priority="1435" operator="equal">
      <formula>"MISS"</formula>
    </cfRule>
  </conditionalFormatting>
  <conditionalFormatting sqref="AX339:AX356 AX363:AX374">
    <cfRule type="cellIs" dxfId="1432" priority="1434" operator="equal">
      <formula>"MISS"</formula>
    </cfRule>
  </conditionalFormatting>
  <conditionalFormatting sqref="AX339:AX356 AX363:AX374">
    <cfRule type="cellIs" dxfId="1431" priority="1433" operator="equal">
      <formula>"MISS"</formula>
    </cfRule>
  </conditionalFormatting>
  <conditionalFormatting sqref="AX90:AX91">
    <cfRule type="cellIs" dxfId="1430" priority="1432" operator="equal">
      <formula>"MISS"</formula>
    </cfRule>
  </conditionalFormatting>
  <conditionalFormatting sqref="AX90:AX91">
    <cfRule type="cellIs" dxfId="1429" priority="1431" operator="equal">
      <formula>"MISS"</formula>
    </cfRule>
  </conditionalFormatting>
  <conditionalFormatting sqref="AX90:AX91">
    <cfRule type="cellIs" dxfId="1428" priority="1430" operator="equal">
      <formula>"MISS"</formula>
    </cfRule>
  </conditionalFormatting>
  <conditionalFormatting sqref="AX90:AX91">
    <cfRule type="cellIs" dxfId="1427" priority="1429" operator="equal">
      <formula>"MISS"</formula>
    </cfRule>
  </conditionalFormatting>
  <conditionalFormatting sqref="AX433:AX451">
    <cfRule type="cellIs" dxfId="1426" priority="1428" operator="equal">
      <formula>"MISS"</formula>
    </cfRule>
  </conditionalFormatting>
  <conditionalFormatting sqref="AX433:AX451">
    <cfRule type="cellIs" dxfId="1425" priority="1427" operator="equal">
      <formula>"MISS"</formula>
    </cfRule>
  </conditionalFormatting>
  <conditionalFormatting sqref="AX433:AX451">
    <cfRule type="cellIs" dxfId="1424" priority="1426" operator="equal">
      <formula>"MISS"</formula>
    </cfRule>
  </conditionalFormatting>
  <conditionalFormatting sqref="AX433:AX451">
    <cfRule type="cellIs" dxfId="1423" priority="1425" operator="equal">
      <formula>"MISS"</formula>
    </cfRule>
  </conditionalFormatting>
  <conditionalFormatting sqref="AX136:AX142">
    <cfRule type="cellIs" dxfId="1422" priority="1424" operator="equal">
      <formula>"MISS"</formula>
    </cfRule>
  </conditionalFormatting>
  <conditionalFormatting sqref="AX136:AX142">
    <cfRule type="cellIs" dxfId="1421" priority="1423" operator="equal">
      <formula>"MISS"</formula>
    </cfRule>
  </conditionalFormatting>
  <conditionalFormatting sqref="AX136:AX142">
    <cfRule type="cellIs" dxfId="1420" priority="1422" operator="equal">
      <formula>"MISS"</formula>
    </cfRule>
  </conditionalFormatting>
  <conditionalFormatting sqref="AX136:AX142">
    <cfRule type="cellIs" dxfId="1419" priority="1421" operator="equal">
      <formula>"MISS"</formula>
    </cfRule>
  </conditionalFormatting>
  <conditionalFormatting sqref="AX153:AX177">
    <cfRule type="cellIs" dxfId="1418" priority="1420" operator="equal">
      <formula>"MISS"</formula>
    </cfRule>
  </conditionalFormatting>
  <conditionalFormatting sqref="AX153:AX177">
    <cfRule type="cellIs" dxfId="1417" priority="1419" operator="equal">
      <formula>"MISS"</formula>
    </cfRule>
  </conditionalFormatting>
  <conditionalFormatting sqref="AX153:AX177">
    <cfRule type="cellIs" dxfId="1416" priority="1418" operator="equal">
      <formula>"MISS"</formula>
    </cfRule>
  </conditionalFormatting>
  <conditionalFormatting sqref="AX153:AX177">
    <cfRule type="cellIs" dxfId="1415" priority="1417" operator="equal">
      <formula>"MISS"</formula>
    </cfRule>
  </conditionalFormatting>
  <conditionalFormatting sqref="AX187:AX203">
    <cfRule type="cellIs" dxfId="1414" priority="1416" operator="equal">
      <formula>"MISS"</formula>
    </cfRule>
  </conditionalFormatting>
  <conditionalFormatting sqref="AX187:AX203">
    <cfRule type="cellIs" dxfId="1413" priority="1415" operator="equal">
      <formula>"MISS"</formula>
    </cfRule>
  </conditionalFormatting>
  <conditionalFormatting sqref="AX187:AX203">
    <cfRule type="cellIs" dxfId="1412" priority="1414" operator="equal">
      <formula>"MISS"</formula>
    </cfRule>
  </conditionalFormatting>
  <conditionalFormatting sqref="AX187:AX203">
    <cfRule type="cellIs" dxfId="1411" priority="1413" operator="equal">
      <formula>"MISS"</formula>
    </cfRule>
  </conditionalFormatting>
  <conditionalFormatting sqref="AX204">
    <cfRule type="cellIs" dxfId="1410" priority="1412" operator="equal">
      <formula>"MISS"</formula>
    </cfRule>
  </conditionalFormatting>
  <conditionalFormatting sqref="AX204">
    <cfRule type="cellIs" dxfId="1409" priority="1411" operator="equal">
      <formula>"MISS"</formula>
    </cfRule>
  </conditionalFormatting>
  <conditionalFormatting sqref="AX204">
    <cfRule type="cellIs" dxfId="1408" priority="1410" operator="equal">
      <formula>"MISS"</formula>
    </cfRule>
  </conditionalFormatting>
  <conditionalFormatting sqref="AX204">
    <cfRule type="cellIs" dxfId="1407" priority="1409" operator="equal">
      <formula>"MISS"</formula>
    </cfRule>
  </conditionalFormatting>
  <conditionalFormatting sqref="AX204">
    <cfRule type="cellIs" dxfId="1406" priority="1408" operator="equal">
      <formula>"MISS"</formula>
    </cfRule>
  </conditionalFormatting>
  <conditionalFormatting sqref="AX204">
    <cfRule type="cellIs" dxfId="1405" priority="1407" operator="equal">
      <formula>"MISS"</formula>
    </cfRule>
  </conditionalFormatting>
  <conditionalFormatting sqref="AX204">
    <cfRule type="cellIs" dxfId="1404" priority="1406" operator="equal">
      <formula>"MISS"</formula>
    </cfRule>
  </conditionalFormatting>
  <conditionalFormatting sqref="AX204">
    <cfRule type="cellIs" dxfId="1403" priority="1405" operator="equal">
      <formula>"MISS"</formula>
    </cfRule>
  </conditionalFormatting>
  <conditionalFormatting sqref="AX204">
    <cfRule type="cellIs" dxfId="1402" priority="1404" operator="equal">
      <formula>"MISS"</formula>
    </cfRule>
  </conditionalFormatting>
  <conditionalFormatting sqref="AX204">
    <cfRule type="cellIs" dxfId="1401" priority="1403" operator="equal">
      <formula>"MISS"</formula>
    </cfRule>
  </conditionalFormatting>
  <conditionalFormatting sqref="AX205:AX208">
    <cfRule type="cellIs" dxfId="1400" priority="1402" operator="equal">
      <formula>"MISS"</formula>
    </cfRule>
  </conditionalFormatting>
  <conditionalFormatting sqref="AX205:AX208">
    <cfRule type="cellIs" dxfId="1399" priority="1401" operator="equal">
      <formula>"MISS"</formula>
    </cfRule>
  </conditionalFormatting>
  <conditionalFormatting sqref="AX205:AX208">
    <cfRule type="cellIs" dxfId="1398" priority="1400" operator="equal">
      <formula>"MISS"</formula>
    </cfRule>
  </conditionalFormatting>
  <conditionalFormatting sqref="AX205:AX208">
    <cfRule type="cellIs" dxfId="1397" priority="1399" operator="equal">
      <formula>"MISS"</formula>
    </cfRule>
  </conditionalFormatting>
  <conditionalFormatting sqref="AX205:AX208">
    <cfRule type="cellIs" dxfId="1396" priority="1398" operator="equal">
      <formula>"MISS"</formula>
    </cfRule>
  </conditionalFormatting>
  <conditionalFormatting sqref="AX205:AX208">
    <cfRule type="cellIs" dxfId="1395" priority="1397" operator="equal">
      <formula>"MISS"</formula>
    </cfRule>
  </conditionalFormatting>
  <conditionalFormatting sqref="AX205:AX208">
    <cfRule type="cellIs" dxfId="1394" priority="1396" operator="equal">
      <formula>"MISS"</formula>
    </cfRule>
  </conditionalFormatting>
  <conditionalFormatting sqref="AX205:AX208">
    <cfRule type="cellIs" dxfId="1393" priority="1395" operator="equal">
      <formula>"MISS"</formula>
    </cfRule>
  </conditionalFormatting>
  <conditionalFormatting sqref="AX205:AX208">
    <cfRule type="cellIs" dxfId="1392" priority="1394" operator="equal">
      <formula>"MISS"</formula>
    </cfRule>
  </conditionalFormatting>
  <conditionalFormatting sqref="AX205:AX208">
    <cfRule type="cellIs" dxfId="1391" priority="1393" operator="equal">
      <formula>"MISS"</formula>
    </cfRule>
  </conditionalFormatting>
  <conditionalFormatting sqref="AX210:AX229">
    <cfRule type="cellIs" dxfId="1390" priority="1392" operator="equal">
      <formula>"MISS"</formula>
    </cfRule>
  </conditionalFormatting>
  <conditionalFormatting sqref="AX210:AX229">
    <cfRule type="cellIs" dxfId="1389" priority="1391" operator="equal">
      <formula>"MISS"</formula>
    </cfRule>
  </conditionalFormatting>
  <conditionalFormatting sqref="AX210:AX229">
    <cfRule type="cellIs" dxfId="1388" priority="1390" operator="equal">
      <formula>"MISS"</formula>
    </cfRule>
  </conditionalFormatting>
  <conditionalFormatting sqref="AX210:AX229">
    <cfRule type="cellIs" dxfId="1387" priority="1389" operator="equal">
      <formula>"MISS"</formula>
    </cfRule>
  </conditionalFormatting>
  <conditionalFormatting sqref="AX257:AX282">
    <cfRule type="cellIs" dxfId="1386" priority="1388" operator="equal">
      <formula>"MISS"</formula>
    </cfRule>
  </conditionalFormatting>
  <conditionalFormatting sqref="AX257:AX282">
    <cfRule type="cellIs" dxfId="1385" priority="1387" operator="equal">
      <formula>"MISS"</formula>
    </cfRule>
  </conditionalFormatting>
  <conditionalFormatting sqref="AX257:AX282">
    <cfRule type="cellIs" dxfId="1384" priority="1386" operator="equal">
      <formula>"MISS"</formula>
    </cfRule>
  </conditionalFormatting>
  <conditionalFormatting sqref="AX257:AX282">
    <cfRule type="cellIs" dxfId="1383" priority="1385" operator="equal">
      <formula>"MISS"</formula>
    </cfRule>
  </conditionalFormatting>
  <conditionalFormatting sqref="AX257:AX282">
    <cfRule type="cellIs" dxfId="1382" priority="1384" operator="equal">
      <formula>"MISS"</formula>
    </cfRule>
  </conditionalFormatting>
  <conditionalFormatting sqref="AX257:AX282">
    <cfRule type="cellIs" dxfId="1381" priority="1383" operator="equal">
      <formula>"MISS"</formula>
    </cfRule>
  </conditionalFormatting>
  <conditionalFormatting sqref="AX257:AX282">
    <cfRule type="cellIs" dxfId="1380" priority="1382" operator="equal">
      <formula>"MISS"</formula>
    </cfRule>
  </conditionalFormatting>
  <conditionalFormatting sqref="AX257:AX282">
    <cfRule type="cellIs" dxfId="1379" priority="1381" operator="equal">
      <formula>"MISS"</formula>
    </cfRule>
  </conditionalFormatting>
  <conditionalFormatting sqref="AX279:AX299">
    <cfRule type="cellIs" dxfId="1378" priority="1380" operator="equal">
      <formula>"MISS"</formula>
    </cfRule>
  </conditionalFormatting>
  <conditionalFormatting sqref="AX279:AX299">
    <cfRule type="cellIs" dxfId="1377" priority="1379" operator="equal">
      <formula>"MISS"</formula>
    </cfRule>
  </conditionalFormatting>
  <conditionalFormatting sqref="AX279:AX299">
    <cfRule type="cellIs" dxfId="1376" priority="1378" operator="equal">
      <formula>"MISS"</formula>
    </cfRule>
  </conditionalFormatting>
  <conditionalFormatting sqref="AX279:AX299">
    <cfRule type="cellIs" dxfId="1375" priority="1377" operator="equal">
      <formula>"MISS"</formula>
    </cfRule>
  </conditionalFormatting>
  <conditionalFormatting sqref="AX279:AX299">
    <cfRule type="cellIs" dxfId="1374" priority="1376" operator="equal">
      <formula>"MISS"</formula>
    </cfRule>
  </conditionalFormatting>
  <conditionalFormatting sqref="AX279:AX299">
    <cfRule type="cellIs" dxfId="1373" priority="1375" operator="equal">
      <formula>"MISS"</formula>
    </cfRule>
  </conditionalFormatting>
  <conditionalFormatting sqref="AX279:AX299">
    <cfRule type="cellIs" dxfId="1372" priority="1374" operator="equal">
      <formula>"MISS"</formula>
    </cfRule>
  </conditionalFormatting>
  <conditionalFormatting sqref="AX279:AX299">
    <cfRule type="cellIs" dxfId="1371" priority="1373" operator="equal">
      <formula>"MISS"</formula>
    </cfRule>
  </conditionalFormatting>
  <conditionalFormatting sqref="AX293:AX299">
    <cfRule type="cellIs" dxfId="1370" priority="1372" operator="equal">
      <formula>"MISS"</formula>
    </cfRule>
  </conditionalFormatting>
  <conditionalFormatting sqref="AX293:AX299">
    <cfRule type="cellIs" dxfId="1369" priority="1371" operator="equal">
      <formula>"MISS"</formula>
    </cfRule>
  </conditionalFormatting>
  <conditionalFormatting sqref="AX293:AX299">
    <cfRule type="cellIs" dxfId="1368" priority="1370" operator="equal">
      <formula>"MISS"</formula>
    </cfRule>
  </conditionalFormatting>
  <conditionalFormatting sqref="AX293:AX299">
    <cfRule type="cellIs" dxfId="1367" priority="1369" operator="equal">
      <formula>"MISS"</formula>
    </cfRule>
  </conditionalFormatting>
  <conditionalFormatting sqref="AX301:AX309">
    <cfRule type="cellIs" dxfId="1366" priority="1368" operator="equal">
      <formula>"MISS"</formula>
    </cfRule>
  </conditionalFormatting>
  <conditionalFormatting sqref="AX301:AX309">
    <cfRule type="cellIs" dxfId="1365" priority="1367" operator="equal">
      <formula>"MISS"</formula>
    </cfRule>
  </conditionalFormatting>
  <conditionalFormatting sqref="AX301:AX309">
    <cfRule type="cellIs" dxfId="1364" priority="1366" operator="equal">
      <formula>"MISS"</formula>
    </cfRule>
  </conditionalFormatting>
  <conditionalFormatting sqref="AX301:AX309">
    <cfRule type="cellIs" dxfId="1363" priority="1365" operator="equal">
      <formula>"MISS"</formula>
    </cfRule>
  </conditionalFormatting>
  <conditionalFormatting sqref="AX310">
    <cfRule type="cellIs" dxfId="1362" priority="1364" operator="equal">
      <formula>"MISS"</formula>
    </cfRule>
  </conditionalFormatting>
  <conditionalFormatting sqref="AX310">
    <cfRule type="cellIs" dxfId="1361" priority="1363" operator="equal">
      <formula>"MISS"</formula>
    </cfRule>
  </conditionalFormatting>
  <conditionalFormatting sqref="AX310">
    <cfRule type="cellIs" dxfId="1360" priority="1362" operator="equal">
      <formula>"MISS"</formula>
    </cfRule>
  </conditionalFormatting>
  <conditionalFormatting sqref="AX310">
    <cfRule type="cellIs" dxfId="1359" priority="1361" operator="equal">
      <formula>"MISS"</formula>
    </cfRule>
  </conditionalFormatting>
  <conditionalFormatting sqref="AX312:AX356">
    <cfRule type="cellIs" dxfId="1358" priority="1360" operator="equal">
      <formula>"MISS"</formula>
    </cfRule>
  </conditionalFormatting>
  <conditionalFormatting sqref="AX312:AX356">
    <cfRule type="cellIs" dxfId="1357" priority="1359" operator="equal">
      <formula>"MISS"</formula>
    </cfRule>
  </conditionalFormatting>
  <conditionalFormatting sqref="AX312:AX356">
    <cfRule type="cellIs" dxfId="1356" priority="1358" operator="equal">
      <formula>"MISS"</formula>
    </cfRule>
  </conditionalFormatting>
  <conditionalFormatting sqref="AX312:AX356">
    <cfRule type="cellIs" dxfId="1355" priority="1357" operator="equal">
      <formula>"MISS"</formula>
    </cfRule>
  </conditionalFormatting>
  <conditionalFormatting sqref="AX363:AX374">
    <cfRule type="cellIs" dxfId="1354" priority="1356" operator="equal">
      <formula>"MISS"</formula>
    </cfRule>
  </conditionalFormatting>
  <conditionalFormatting sqref="AX363:AX374">
    <cfRule type="cellIs" dxfId="1353" priority="1355" operator="equal">
      <formula>"MISS"</formula>
    </cfRule>
  </conditionalFormatting>
  <conditionalFormatting sqref="AX363:AX374">
    <cfRule type="cellIs" dxfId="1352" priority="1354" operator="equal">
      <formula>"MISS"</formula>
    </cfRule>
  </conditionalFormatting>
  <conditionalFormatting sqref="AX363:AX374">
    <cfRule type="cellIs" dxfId="1351" priority="1353" operator="equal">
      <formula>"MISS"</formula>
    </cfRule>
  </conditionalFormatting>
  <conditionalFormatting sqref="AX377:AX397">
    <cfRule type="cellIs" dxfId="1350" priority="1352" operator="equal">
      <formula>"MISS"</formula>
    </cfRule>
  </conditionalFormatting>
  <conditionalFormatting sqref="AX377:AX397">
    <cfRule type="cellIs" dxfId="1349" priority="1351" operator="equal">
      <formula>"MISS"</formula>
    </cfRule>
  </conditionalFormatting>
  <conditionalFormatting sqref="AX377:AX397">
    <cfRule type="cellIs" dxfId="1348" priority="1350" operator="equal">
      <formula>"MISS"</formula>
    </cfRule>
  </conditionalFormatting>
  <conditionalFormatting sqref="AX377:AX397">
    <cfRule type="cellIs" dxfId="1347" priority="1349" operator="equal">
      <formula>"MISS"</formula>
    </cfRule>
  </conditionalFormatting>
  <conditionalFormatting sqref="AX377:AX397">
    <cfRule type="cellIs" dxfId="1346" priority="1348" operator="equal">
      <formula>"MISS"</formula>
    </cfRule>
  </conditionalFormatting>
  <conditionalFormatting sqref="AX377:AX397">
    <cfRule type="cellIs" dxfId="1345" priority="1347" operator="equal">
      <formula>"MISS"</formula>
    </cfRule>
  </conditionalFormatting>
  <conditionalFormatting sqref="AX377:AX397">
    <cfRule type="cellIs" dxfId="1344" priority="1346" operator="equal">
      <formula>"MISS"</formula>
    </cfRule>
  </conditionalFormatting>
  <conditionalFormatting sqref="AX377:AX397">
    <cfRule type="cellIs" dxfId="1343" priority="1345" operator="equal">
      <formula>"MISS"</formula>
    </cfRule>
  </conditionalFormatting>
  <conditionalFormatting sqref="AX377:AX397">
    <cfRule type="cellIs" dxfId="1342" priority="1344" operator="equal">
      <formula>"MISS"</formula>
    </cfRule>
  </conditionalFormatting>
  <conditionalFormatting sqref="AX377:AX397">
    <cfRule type="cellIs" dxfId="1341" priority="1343" operator="equal">
      <formula>"MISS"</formula>
    </cfRule>
  </conditionalFormatting>
  <conditionalFormatting sqref="AX377:AX397">
    <cfRule type="cellIs" dxfId="1340" priority="1342" operator="equal">
      <formula>"MISS"</formula>
    </cfRule>
  </conditionalFormatting>
  <conditionalFormatting sqref="AX377:AX397">
    <cfRule type="cellIs" dxfId="1339" priority="1341" operator="equal">
      <formula>"MISS"</formula>
    </cfRule>
  </conditionalFormatting>
  <conditionalFormatting sqref="AX399:AX419">
    <cfRule type="cellIs" dxfId="1338" priority="1340" operator="equal">
      <formula>"MISS"</formula>
    </cfRule>
  </conditionalFormatting>
  <conditionalFormatting sqref="AX399:AX419">
    <cfRule type="cellIs" dxfId="1337" priority="1339" operator="equal">
      <formula>"MISS"</formula>
    </cfRule>
  </conditionalFormatting>
  <conditionalFormatting sqref="AX421:AX431">
    <cfRule type="cellIs" dxfId="1336" priority="1338" operator="equal">
      <formula>"MISS"</formula>
    </cfRule>
  </conditionalFormatting>
  <conditionalFormatting sqref="AX421:AX431">
    <cfRule type="cellIs" dxfId="1335" priority="1337" operator="equal">
      <formula>"MISS"</formula>
    </cfRule>
  </conditionalFormatting>
  <conditionalFormatting sqref="AX433:AX451">
    <cfRule type="cellIs" dxfId="1334" priority="1336" operator="equal">
      <formula>"MISS"</formula>
    </cfRule>
  </conditionalFormatting>
  <conditionalFormatting sqref="AX433:AX451">
    <cfRule type="cellIs" dxfId="1333" priority="1335" operator="equal">
      <formula>"MISS"</formula>
    </cfRule>
  </conditionalFormatting>
  <conditionalFormatting sqref="AX433:AX451">
    <cfRule type="cellIs" dxfId="1332" priority="1334" operator="equal">
      <formula>"MISS"</formula>
    </cfRule>
  </conditionalFormatting>
  <conditionalFormatting sqref="AX433:AX451">
    <cfRule type="cellIs" dxfId="1331" priority="1333" operator="equal">
      <formula>"MISS"</formula>
    </cfRule>
  </conditionalFormatting>
  <conditionalFormatting sqref="AX456:AX463">
    <cfRule type="cellIs" dxfId="1330" priority="1332" operator="equal">
      <formula>"MISS"</formula>
    </cfRule>
  </conditionalFormatting>
  <conditionalFormatting sqref="AX456:AX463">
    <cfRule type="cellIs" dxfId="1329" priority="1331" operator="equal">
      <formula>"MISS"</formula>
    </cfRule>
  </conditionalFormatting>
  <conditionalFormatting sqref="AX70">
    <cfRule type="cellIs" dxfId="1328" priority="1330" operator="equal">
      <formula>"MISS"</formula>
    </cfRule>
  </conditionalFormatting>
  <conditionalFormatting sqref="AX70">
    <cfRule type="cellIs" dxfId="1327" priority="1329" operator="equal">
      <formula>"MISS"</formula>
    </cfRule>
  </conditionalFormatting>
  <conditionalFormatting sqref="AX70">
    <cfRule type="cellIs" dxfId="1326" priority="1328" operator="equal">
      <formula>"MISS"</formula>
    </cfRule>
  </conditionalFormatting>
  <conditionalFormatting sqref="AX72:AX104">
    <cfRule type="cellIs" dxfId="1325" priority="1326" operator="equal">
      <formula>"MISS"</formula>
    </cfRule>
  </conditionalFormatting>
  <conditionalFormatting sqref="AX72:AX104">
    <cfRule type="cellIs" dxfId="1324" priority="1325" operator="equal">
      <formula>"MISS"</formula>
    </cfRule>
  </conditionalFormatting>
  <conditionalFormatting sqref="AX72:AX104">
    <cfRule type="cellIs" dxfId="1323" priority="1324" operator="equal">
      <formula>"MISS"</formula>
    </cfRule>
  </conditionalFormatting>
  <conditionalFormatting sqref="AX72:AX104">
    <cfRule type="cellIs" dxfId="1322" priority="1323" operator="equal">
      <formula>"MISS"</formula>
    </cfRule>
  </conditionalFormatting>
  <conditionalFormatting sqref="AX9:AX11">
    <cfRule type="cellIs" dxfId="1321" priority="1158" operator="equal">
      <formula>"MISS"</formula>
    </cfRule>
  </conditionalFormatting>
  <conditionalFormatting sqref="AX109:AX154">
    <cfRule type="cellIs" dxfId="1320" priority="1322" operator="equal">
      <formula>"MISS"</formula>
    </cfRule>
  </conditionalFormatting>
  <conditionalFormatting sqref="AX109:AX154">
    <cfRule type="cellIs" dxfId="1319" priority="1321" operator="equal">
      <formula>"MISS"</formula>
    </cfRule>
  </conditionalFormatting>
  <conditionalFormatting sqref="AX109:AX154">
    <cfRule type="cellIs" dxfId="1318" priority="1320" operator="equal">
      <formula>"MISS"</formula>
    </cfRule>
  </conditionalFormatting>
  <conditionalFormatting sqref="AX109:AX154">
    <cfRule type="cellIs" dxfId="1317" priority="1319" operator="equal">
      <formula>"MISS"</formula>
    </cfRule>
  </conditionalFormatting>
  <conditionalFormatting sqref="AX109:AX154">
    <cfRule type="cellIs" dxfId="1316" priority="1318" operator="equal">
      <formula>"MISS"</formula>
    </cfRule>
  </conditionalFormatting>
  <conditionalFormatting sqref="AX109:AX154">
    <cfRule type="cellIs" dxfId="1315" priority="1317" operator="equal">
      <formula>"MISS"</formula>
    </cfRule>
  </conditionalFormatting>
  <conditionalFormatting sqref="AX164:AX174">
    <cfRule type="cellIs" dxfId="1314" priority="1316" operator="equal">
      <formula>"MISS"</formula>
    </cfRule>
  </conditionalFormatting>
  <conditionalFormatting sqref="AX164:AX174">
    <cfRule type="cellIs" dxfId="1313" priority="1315" operator="equal">
      <formula>"MISS"</formula>
    </cfRule>
  </conditionalFormatting>
  <conditionalFormatting sqref="AX164:AX174">
    <cfRule type="cellIs" dxfId="1312" priority="1314" operator="equal">
      <formula>"MISS"</formula>
    </cfRule>
  </conditionalFormatting>
  <conditionalFormatting sqref="AX164:AX174">
    <cfRule type="cellIs" dxfId="1311" priority="1313" operator="equal">
      <formula>"MISS"</formula>
    </cfRule>
  </conditionalFormatting>
  <conditionalFormatting sqref="AX164:AX174">
    <cfRule type="cellIs" dxfId="1310" priority="1312" operator="equal">
      <formula>"MISS"</formula>
    </cfRule>
  </conditionalFormatting>
  <conditionalFormatting sqref="AX164:AX174">
    <cfRule type="cellIs" dxfId="1309" priority="1311" operator="equal">
      <formula>"MISS"</formula>
    </cfRule>
  </conditionalFormatting>
  <conditionalFormatting sqref="AX194:AX227">
    <cfRule type="cellIs" dxfId="1308" priority="1310" operator="equal">
      <formula>"MISS"</formula>
    </cfRule>
  </conditionalFormatting>
  <conditionalFormatting sqref="AX194:AX227">
    <cfRule type="cellIs" dxfId="1307" priority="1309" operator="equal">
      <formula>"MISS"</formula>
    </cfRule>
  </conditionalFormatting>
  <conditionalFormatting sqref="AX194:AX227">
    <cfRule type="cellIs" dxfId="1306" priority="1308" operator="equal">
      <formula>"MISS"</formula>
    </cfRule>
  </conditionalFormatting>
  <conditionalFormatting sqref="AX194:AX227">
    <cfRule type="cellIs" dxfId="1305" priority="1307" operator="equal">
      <formula>"MISS"</formula>
    </cfRule>
  </conditionalFormatting>
  <conditionalFormatting sqref="AX194:AX227">
    <cfRule type="cellIs" dxfId="1304" priority="1306" operator="equal">
      <formula>"MISS"</formula>
    </cfRule>
  </conditionalFormatting>
  <conditionalFormatting sqref="AX194:AX227">
    <cfRule type="cellIs" dxfId="1303" priority="1305" operator="equal">
      <formula>"MISS"</formula>
    </cfRule>
  </conditionalFormatting>
  <conditionalFormatting sqref="AX194:AX227">
    <cfRule type="cellIs" dxfId="1302" priority="1304" operator="equal">
      <formula>"MISS"</formula>
    </cfRule>
  </conditionalFormatting>
  <conditionalFormatting sqref="AX194:AX227">
    <cfRule type="cellIs" dxfId="1301" priority="1303" operator="equal">
      <formula>"MISS"</formula>
    </cfRule>
  </conditionalFormatting>
  <conditionalFormatting sqref="AX194:AX227">
    <cfRule type="cellIs" dxfId="1300" priority="1302" operator="equal">
      <formula>"MISS"</formula>
    </cfRule>
  </conditionalFormatting>
  <conditionalFormatting sqref="AX194:AX227">
    <cfRule type="cellIs" dxfId="1299" priority="1301" operator="equal">
      <formula>"MISS"</formula>
    </cfRule>
  </conditionalFormatting>
  <conditionalFormatting sqref="AX239:AX354">
    <cfRule type="cellIs" dxfId="1298" priority="1300" operator="equal">
      <formula>"MISS"</formula>
    </cfRule>
  </conditionalFormatting>
  <conditionalFormatting sqref="AX239:AX354">
    <cfRule type="cellIs" dxfId="1297" priority="1299" operator="equal">
      <formula>"MISS"</formula>
    </cfRule>
  </conditionalFormatting>
  <conditionalFormatting sqref="AX239:AX354">
    <cfRule type="cellIs" dxfId="1296" priority="1298" operator="equal">
      <formula>"MISS"</formula>
    </cfRule>
  </conditionalFormatting>
  <conditionalFormatting sqref="AX239:AX354">
    <cfRule type="cellIs" dxfId="1295" priority="1297" operator="equal">
      <formula>"MISS"</formula>
    </cfRule>
  </conditionalFormatting>
  <conditionalFormatting sqref="AX239:AX354">
    <cfRule type="cellIs" dxfId="1294" priority="1296" operator="equal">
      <formula>"MISS"</formula>
    </cfRule>
  </conditionalFormatting>
  <conditionalFormatting sqref="AX239:AX354">
    <cfRule type="cellIs" dxfId="1293" priority="1295" operator="equal">
      <formula>"MISS"</formula>
    </cfRule>
  </conditionalFormatting>
  <conditionalFormatting sqref="AX239:AX354">
    <cfRule type="cellIs" dxfId="1292" priority="1294" operator="equal">
      <formula>"MISS"</formula>
    </cfRule>
  </conditionalFormatting>
  <conditionalFormatting sqref="AX239:AX354">
    <cfRule type="cellIs" dxfId="1291" priority="1293" operator="equal">
      <formula>"MISS"</formula>
    </cfRule>
  </conditionalFormatting>
  <conditionalFormatting sqref="AX239:AX354">
    <cfRule type="cellIs" dxfId="1290" priority="1292" operator="equal">
      <formula>"MISS"</formula>
    </cfRule>
  </conditionalFormatting>
  <conditionalFormatting sqref="AX239:AX354">
    <cfRule type="cellIs" dxfId="1289" priority="1291" operator="equal">
      <formula>"MISS"</formula>
    </cfRule>
  </conditionalFormatting>
  <conditionalFormatting sqref="AX365:AX387">
    <cfRule type="cellIs" dxfId="1288" priority="1290" operator="equal">
      <formula>"MISS"</formula>
    </cfRule>
  </conditionalFormatting>
  <conditionalFormatting sqref="AX365:AX387">
    <cfRule type="cellIs" dxfId="1287" priority="1289" operator="equal">
      <formula>"MISS"</formula>
    </cfRule>
  </conditionalFormatting>
  <conditionalFormatting sqref="AX365:AX387">
    <cfRule type="cellIs" dxfId="1286" priority="1288" operator="equal">
      <formula>"MISS"</formula>
    </cfRule>
  </conditionalFormatting>
  <conditionalFormatting sqref="AX365:AX387">
    <cfRule type="cellIs" dxfId="1285" priority="1287" operator="equal">
      <formula>"MISS"</formula>
    </cfRule>
  </conditionalFormatting>
  <conditionalFormatting sqref="AX365:AX387">
    <cfRule type="cellIs" dxfId="1284" priority="1286" operator="equal">
      <formula>"MISS"</formula>
    </cfRule>
  </conditionalFormatting>
  <conditionalFormatting sqref="AX365:AX387">
    <cfRule type="cellIs" dxfId="1283" priority="1285" operator="equal">
      <formula>"MISS"</formula>
    </cfRule>
  </conditionalFormatting>
  <conditionalFormatting sqref="AX365:AX387">
    <cfRule type="cellIs" dxfId="1282" priority="1284" operator="equal">
      <formula>"MISS"</formula>
    </cfRule>
  </conditionalFormatting>
  <conditionalFormatting sqref="AX365:AX387">
    <cfRule type="cellIs" dxfId="1281" priority="1283" operator="equal">
      <formula>"MISS"</formula>
    </cfRule>
  </conditionalFormatting>
  <conditionalFormatting sqref="AX365:AX387">
    <cfRule type="cellIs" dxfId="1280" priority="1282" operator="equal">
      <formula>"MISS"</formula>
    </cfRule>
  </conditionalFormatting>
  <conditionalFormatting sqref="AX365:AX387">
    <cfRule type="cellIs" dxfId="1279" priority="1281" operator="equal">
      <formula>"MISS"</formula>
    </cfRule>
  </conditionalFormatting>
  <conditionalFormatting sqref="AX397:AX449">
    <cfRule type="cellIs" dxfId="1278" priority="1280" operator="equal">
      <formula>"MISS"</formula>
    </cfRule>
  </conditionalFormatting>
  <conditionalFormatting sqref="AX397:AX449">
    <cfRule type="cellIs" dxfId="1277" priority="1279" operator="equal">
      <formula>"MISS"</formula>
    </cfRule>
  </conditionalFormatting>
  <conditionalFormatting sqref="AX397:AX449">
    <cfRule type="cellIs" dxfId="1276" priority="1278" operator="equal">
      <formula>"MISS"</formula>
    </cfRule>
  </conditionalFormatting>
  <conditionalFormatting sqref="AX397:AX449">
    <cfRule type="cellIs" dxfId="1275" priority="1277" operator="equal">
      <formula>"MISS"</formula>
    </cfRule>
  </conditionalFormatting>
  <conditionalFormatting sqref="AX397:AX449">
    <cfRule type="cellIs" dxfId="1274" priority="1276" operator="equal">
      <formula>"MISS"</formula>
    </cfRule>
  </conditionalFormatting>
  <conditionalFormatting sqref="AX397:AX449">
    <cfRule type="cellIs" dxfId="1273" priority="1275" operator="equal">
      <formula>"MISS"</formula>
    </cfRule>
  </conditionalFormatting>
  <conditionalFormatting sqref="AX397:AX449">
    <cfRule type="cellIs" dxfId="1272" priority="1274" operator="equal">
      <formula>"MISS"</formula>
    </cfRule>
  </conditionalFormatting>
  <conditionalFormatting sqref="AX397:AX449">
    <cfRule type="cellIs" dxfId="1271" priority="1273" operator="equal">
      <formula>"MISS"</formula>
    </cfRule>
  </conditionalFormatting>
  <conditionalFormatting sqref="AX397:AX449">
    <cfRule type="cellIs" dxfId="1270" priority="1272" operator="equal">
      <formula>"MISS"</formula>
    </cfRule>
  </conditionalFormatting>
  <conditionalFormatting sqref="AX397:AX449">
    <cfRule type="cellIs" dxfId="1269" priority="1271" operator="equal">
      <formula>"MISS"</formula>
    </cfRule>
  </conditionalFormatting>
  <conditionalFormatting sqref="AX457:AX463">
    <cfRule type="cellIs" dxfId="1268" priority="1270" operator="equal">
      <formula>"MISS"</formula>
    </cfRule>
  </conditionalFormatting>
  <conditionalFormatting sqref="AX457:AX463">
    <cfRule type="cellIs" dxfId="1267" priority="1269" operator="equal">
      <formula>"MISS"</formula>
    </cfRule>
  </conditionalFormatting>
  <conditionalFormatting sqref="AX457:AX463">
    <cfRule type="cellIs" dxfId="1266" priority="1268" operator="equal">
      <formula>"MISS"</formula>
    </cfRule>
  </conditionalFormatting>
  <conditionalFormatting sqref="AX457:AX463">
    <cfRule type="cellIs" dxfId="1265" priority="1267" operator="equal">
      <formula>"MISS"</formula>
    </cfRule>
  </conditionalFormatting>
  <conditionalFormatting sqref="AX457:AX463">
    <cfRule type="cellIs" dxfId="1264" priority="1266" operator="equal">
      <formula>"MISS"</formula>
    </cfRule>
  </conditionalFormatting>
  <conditionalFormatting sqref="AX457:AX463">
    <cfRule type="cellIs" dxfId="1263" priority="1265" operator="equal">
      <formula>"MISS"</formula>
    </cfRule>
  </conditionalFormatting>
  <conditionalFormatting sqref="AX457:AX463">
    <cfRule type="cellIs" dxfId="1262" priority="1264" operator="equal">
      <formula>"MISS"</formula>
    </cfRule>
  </conditionalFormatting>
  <conditionalFormatting sqref="AX457:AX463">
    <cfRule type="cellIs" dxfId="1261" priority="1263" operator="equal">
      <formula>"MISS"</formula>
    </cfRule>
  </conditionalFormatting>
  <conditionalFormatting sqref="AX457:AX463">
    <cfRule type="cellIs" dxfId="1260" priority="1262" operator="equal">
      <formula>"MISS"</formula>
    </cfRule>
  </conditionalFormatting>
  <conditionalFormatting sqref="AX457:AX463">
    <cfRule type="cellIs" dxfId="1259" priority="1261" operator="equal">
      <formula>"MISS"</formula>
    </cfRule>
  </conditionalFormatting>
  <conditionalFormatting sqref="AX86">
    <cfRule type="cellIs" dxfId="1258" priority="1260" operator="equal">
      <formula>"MISS"</formula>
    </cfRule>
  </conditionalFormatting>
  <conditionalFormatting sqref="AX86">
    <cfRule type="cellIs" dxfId="1257" priority="1259" operator="equal">
      <formula>"MISS"</formula>
    </cfRule>
  </conditionalFormatting>
  <conditionalFormatting sqref="AX86">
    <cfRule type="cellIs" dxfId="1256" priority="1258" operator="equal">
      <formula>"MISS"</formula>
    </cfRule>
  </conditionalFormatting>
  <conditionalFormatting sqref="AX86">
    <cfRule type="cellIs" dxfId="1255" priority="1257" operator="equal">
      <formula>"MISS"</formula>
    </cfRule>
  </conditionalFormatting>
  <conditionalFormatting sqref="AX86">
    <cfRule type="cellIs" dxfId="1254" priority="1256" operator="equal">
      <formula>"MISS"</formula>
    </cfRule>
  </conditionalFormatting>
  <conditionalFormatting sqref="AX86">
    <cfRule type="cellIs" dxfId="1253" priority="1255" operator="equal">
      <formula>"MISS"</formula>
    </cfRule>
  </conditionalFormatting>
  <conditionalFormatting sqref="AX92">
    <cfRule type="cellIs" dxfId="1252" priority="1254" operator="equal">
      <formula>"MISS"</formula>
    </cfRule>
  </conditionalFormatting>
  <conditionalFormatting sqref="AX92">
    <cfRule type="cellIs" dxfId="1251" priority="1253" operator="equal">
      <formula>"MISS"</formula>
    </cfRule>
  </conditionalFormatting>
  <conditionalFormatting sqref="AX92">
    <cfRule type="cellIs" dxfId="1250" priority="1252" operator="equal">
      <formula>"MISS"</formula>
    </cfRule>
  </conditionalFormatting>
  <conditionalFormatting sqref="AX92">
    <cfRule type="cellIs" dxfId="1249" priority="1251" operator="equal">
      <formula>"MISS"</formula>
    </cfRule>
  </conditionalFormatting>
  <conditionalFormatting sqref="AX92">
    <cfRule type="cellIs" dxfId="1248" priority="1250" operator="equal">
      <formula>"MISS"</formula>
    </cfRule>
  </conditionalFormatting>
  <conditionalFormatting sqref="AX92">
    <cfRule type="cellIs" dxfId="1247" priority="1249" operator="equal">
      <formula>"MISS"</formula>
    </cfRule>
  </conditionalFormatting>
  <conditionalFormatting sqref="AX118">
    <cfRule type="cellIs" dxfId="1246" priority="1248" operator="equal">
      <formula>"MISS"</formula>
    </cfRule>
  </conditionalFormatting>
  <conditionalFormatting sqref="AX118">
    <cfRule type="cellIs" dxfId="1245" priority="1247" operator="equal">
      <formula>"MISS"</formula>
    </cfRule>
  </conditionalFormatting>
  <conditionalFormatting sqref="AX118">
    <cfRule type="cellIs" dxfId="1244" priority="1246" operator="equal">
      <formula>"MISS"</formula>
    </cfRule>
  </conditionalFormatting>
  <conditionalFormatting sqref="AX118">
    <cfRule type="cellIs" dxfId="1243" priority="1245" operator="equal">
      <formula>"MISS"</formula>
    </cfRule>
  </conditionalFormatting>
  <conditionalFormatting sqref="AX118">
    <cfRule type="cellIs" dxfId="1242" priority="1244" operator="equal">
      <formula>"MISS"</formula>
    </cfRule>
  </conditionalFormatting>
  <conditionalFormatting sqref="AX118">
    <cfRule type="cellIs" dxfId="1241" priority="1243" operator="equal">
      <formula>"MISS"</formula>
    </cfRule>
  </conditionalFormatting>
  <conditionalFormatting sqref="AX130">
    <cfRule type="cellIs" dxfId="1240" priority="1242" operator="equal">
      <formula>"MISS"</formula>
    </cfRule>
  </conditionalFormatting>
  <conditionalFormatting sqref="AX130">
    <cfRule type="cellIs" dxfId="1239" priority="1241" operator="equal">
      <formula>"MISS"</formula>
    </cfRule>
  </conditionalFormatting>
  <conditionalFormatting sqref="AX130">
    <cfRule type="cellIs" dxfId="1238" priority="1240" operator="equal">
      <formula>"MISS"</formula>
    </cfRule>
  </conditionalFormatting>
  <conditionalFormatting sqref="AX130">
    <cfRule type="cellIs" dxfId="1237" priority="1239" operator="equal">
      <formula>"MISS"</formula>
    </cfRule>
  </conditionalFormatting>
  <conditionalFormatting sqref="AX130">
    <cfRule type="cellIs" dxfId="1236" priority="1238" operator="equal">
      <formula>"MISS"</formula>
    </cfRule>
  </conditionalFormatting>
  <conditionalFormatting sqref="AX130">
    <cfRule type="cellIs" dxfId="1235" priority="1237" operator="equal">
      <formula>"MISS"</formula>
    </cfRule>
  </conditionalFormatting>
  <conditionalFormatting sqref="AX152">
    <cfRule type="cellIs" dxfId="1234" priority="1236" operator="equal">
      <formula>"MISS"</formula>
    </cfRule>
  </conditionalFormatting>
  <conditionalFormatting sqref="AX152">
    <cfRule type="cellIs" dxfId="1233" priority="1235" operator="equal">
      <formula>"MISS"</formula>
    </cfRule>
  </conditionalFormatting>
  <conditionalFormatting sqref="AX152">
    <cfRule type="cellIs" dxfId="1232" priority="1234" operator="equal">
      <formula>"MISS"</formula>
    </cfRule>
  </conditionalFormatting>
  <conditionalFormatting sqref="AX152">
    <cfRule type="cellIs" dxfId="1231" priority="1233" operator="equal">
      <formula>"MISS"</formula>
    </cfRule>
  </conditionalFormatting>
  <conditionalFormatting sqref="AX152">
    <cfRule type="cellIs" dxfId="1230" priority="1232" operator="equal">
      <formula>"MISS"</formula>
    </cfRule>
  </conditionalFormatting>
  <conditionalFormatting sqref="AX152">
    <cfRule type="cellIs" dxfId="1229" priority="1231" operator="equal">
      <formula>"MISS"</formula>
    </cfRule>
  </conditionalFormatting>
  <conditionalFormatting sqref="AX174">
    <cfRule type="cellIs" dxfId="1228" priority="1230" operator="equal">
      <formula>"MISS"</formula>
    </cfRule>
  </conditionalFormatting>
  <conditionalFormatting sqref="AX174">
    <cfRule type="cellIs" dxfId="1227" priority="1229" operator="equal">
      <formula>"MISS"</formula>
    </cfRule>
  </conditionalFormatting>
  <conditionalFormatting sqref="AX174">
    <cfRule type="cellIs" dxfId="1226" priority="1228" operator="equal">
      <formula>"MISS"</formula>
    </cfRule>
  </conditionalFormatting>
  <conditionalFormatting sqref="AX174">
    <cfRule type="cellIs" dxfId="1225" priority="1227" operator="equal">
      <formula>"MISS"</formula>
    </cfRule>
  </conditionalFormatting>
  <conditionalFormatting sqref="AX174">
    <cfRule type="cellIs" dxfId="1224" priority="1226" operator="equal">
      <formula>"MISS"</formula>
    </cfRule>
  </conditionalFormatting>
  <conditionalFormatting sqref="AX174">
    <cfRule type="cellIs" dxfId="1223" priority="1225" operator="equal">
      <formula>"MISS"</formula>
    </cfRule>
  </conditionalFormatting>
  <conditionalFormatting sqref="AX204">
    <cfRule type="cellIs" dxfId="1222" priority="1224" operator="equal">
      <formula>"MISS"</formula>
    </cfRule>
  </conditionalFormatting>
  <conditionalFormatting sqref="AX204">
    <cfRule type="cellIs" dxfId="1221" priority="1223" operator="equal">
      <formula>"MISS"</formula>
    </cfRule>
  </conditionalFormatting>
  <conditionalFormatting sqref="AX204">
    <cfRule type="cellIs" dxfId="1220" priority="1222" operator="equal">
      <formula>"MISS"</formula>
    </cfRule>
  </conditionalFormatting>
  <conditionalFormatting sqref="AX204">
    <cfRule type="cellIs" dxfId="1219" priority="1221" operator="equal">
      <formula>"MISS"</formula>
    </cfRule>
  </conditionalFormatting>
  <conditionalFormatting sqref="AX204">
    <cfRule type="cellIs" dxfId="1218" priority="1220" operator="equal">
      <formula>"MISS"</formula>
    </cfRule>
  </conditionalFormatting>
  <conditionalFormatting sqref="AX204">
    <cfRule type="cellIs" dxfId="1217" priority="1219" operator="equal">
      <formula>"MISS"</formula>
    </cfRule>
  </conditionalFormatting>
  <conditionalFormatting sqref="AX209">
    <cfRule type="cellIs" dxfId="1216" priority="1218" operator="equal">
      <formula>"MISS"</formula>
    </cfRule>
  </conditionalFormatting>
  <conditionalFormatting sqref="AX209">
    <cfRule type="cellIs" dxfId="1215" priority="1217" operator="equal">
      <formula>"MISS"</formula>
    </cfRule>
  </conditionalFormatting>
  <conditionalFormatting sqref="AX209">
    <cfRule type="cellIs" dxfId="1214" priority="1216" operator="equal">
      <formula>"MISS"</formula>
    </cfRule>
  </conditionalFormatting>
  <conditionalFormatting sqref="AX209">
    <cfRule type="cellIs" dxfId="1213" priority="1215" operator="equal">
      <formula>"MISS"</formula>
    </cfRule>
  </conditionalFormatting>
  <conditionalFormatting sqref="AX209">
    <cfRule type="cellIs" dxfId="1212" priority="1214" operator="equal">
      <formula>"MISS"</formula>
    </cfRule>
  </conditionalFormatting>
  <conditionalFormatting sqref="AX209">
    <cfRule type="cellIs" dxfId="1211" priority="1213" operator="equal">
      <formula>"MISS"</formula>
    </cfRule>
  </conditionalFormatting>
  <conditionalFormatting sqref="AX213">
    <cfRule type="cellIs" dxfId="1210" priority="1212" operator="equal">
      <formula>"MISS"</formula>
    </cfRule>
  </conditionalFormatting>
  <conditionalFormatting sqref="AX213">
    <cfRule type="cellIs" dxfId="1209" priority="1211" operator="equal">
      <formula>"MISS"</formula>
    </cfRule>
  </conditionalFormatting>
  <conditionalFormatting sqref="AX213">
    <cfRule type="cellIs" dxfId="1208" priority="1210" operator="equal">
      <formula>"MISS"</formula>
    </cfRule>
  </conditionalFormatting>
  <conditionalFormatting sqref="AX213">
    <cfRule type="cellIs" dxfId="1207" priority="1209" operator="equal">
      <formula>"MISS"</formula>
    </cfRule>
  </conditionalFormatting>
  <conditionalFormatting sqref="AX213">
    <cfRule type="cellIs" dxfId="1206" priority="1208" operator="equal">
      <formula>"MISS"</formula>
    </cfRule>
  </conditionalFormatting>
  <conditionalFormatting sqref="AX213">
    <cfRule type="cellIs" dxfId="1205" priority="1207" operator="equal">
      <formula>"MISS"</formula>
    </cfRule>
  </conditionalFormatting>
  <conditionalFormatting sqref="AX256">
    <cfRule type="cellIs" dxfId="1204" priority="1206" operator="equal">
      <formula>"MISS"</formula>
    </cfRule>
  </conditionalFormatting>
  <conditionalFormatting sqref="AX256">
    <cfRule type="cellIs" dxfId="1203" priority="1205" operator="equal">
      <formula>"MISS"</formula>
    </cfRule>
  </conditionalFormatting>
  <conditionalFormatting sqref="AX256">
    <cfRule type="cellIs" dxfId="1202" priority="1204" operator="equal">
      <formula>"MISS"</formula>
    </cfRule>
  </conditionalFormatting>
  <conditionalFormatting sqref="AX256">
    <cfRule type="cellIs" dxfId="1201" priority="1203" operator="equal">
      <formula>"MISS"</formula>
    </cfRule>
  </conditionalFormatting>
  <conditionalFormatting sqref="AX256">
    <cfRule type="cellIs" dxfId="1200" priority="1202" operator="equal">
      <formula>"MISS"</formula>
    </cfRule>
  </conditionalFormatting>
  <conditionalFormatting sqref="AX256">
    <cfRule type="cellIs" dxfId="1199" priority="1201" operator="equal">
      <formula>"MISS"</formula>
    </cfRule>
  </conditionalFormatting>
  <conditionalFormatting sqref="AX287">
    <cfRule type="cellIs" dxfId="1198" priority="1200" operator="equal">
      <formula>"MISS"</formula>
    </cfRule>
  </conditionalFormatting>
  <conditionalFormatting sqref="AX287">
    <cfRule type="cellIs" dxfId="1197" priority="1199" operator="equal">
      <formula>"MISS"</formula>
    </cfRule>
  </conditionalFormatting>
  <conditionalFormatting sqref="AX287">
    <cfRule type="cellIs" dxfId="1196" priority="1198" operator="equal">
      <formula>"MISS"</formula>
    </cfRule>
  </conditionalFormatting>
  <conditionalFormatting sqref="AX287">
    <cfRule type="cellIs" dxfId="1195" priority="1197" operator="equal">
      <formula>"MISS"</formula>
    </cfRule>
  </conditionalFormatting>
  <conditionalFormatting sqref="AX287">
    <cfRule type="cellIs" dxfId="1194" priority="1196" operator="equal">
      <formula>"MISS"</formula>
    </cfRule>
  </conditionalFormatting>
  <conditionalFormatting sqref="AX287">
    <cfRule type="cellIs" dxfId="1193" priority="1195" operator="equal">
      <formula>"MISS"</formula>
    </cfRule>
  </conditionalFormatting>
  <conditionalFormatting sqref="AX300">
    <cfRule type="cellIs" dxfId="1192" priority="1194" operator="equal">
      <formula>"MISS"</formula>
    </cfRule>
  </conditionalFormatting>
  <conditionalFormatting sqref="AX300">
    <cfRule type="cellIs" dxfId="1191" priority="1193" operator="equal">
      <formula>"MISS"</formula>
    </cfRule>
  </conditionalFormatting>
  <conditionalFormatting sqref="AX300">
    <cfRule type="cellIs" dxfId="1190" priority="1192" operator="equal">
      <formula>"MISS"</formula>
    </cfRule>
  </conditionalFormatting>
  <conditionalFormatting sqref="AX300">
    <cfRule type="cellIs" dxfId="1189" priority="1191" operator="equal">
      <formula>"MISS"</formula>
    </cfRule>
  </conditionalFormatting>
  <conditionalFormatting sqref="AX300">
    <cfRule type="cellIs" dxfId="1188" priority="1190" operator="equal">
      <formula>"MISS"</formula>
    </cfRule>
  </conditionalFormatting>
  <conditionalFormatting sqref="AX300">
    <cfRule type="cellIs" dxfId="1187" priority="1189" operator="equal">
      <formula>"MISS"</formula>
    </cfRule>
  </conditionalFormatting>
  <conditionalFormatting sqref="AX311">
    <cfRule type="cellIs" dxfId="1186" priority="1188" operator="equal">
      <formula>"MISS"</formula>
    </cfRule>
  </conditionalFormatting>
  <conditionalFormatting sqref="AX311">
    <cfRule type="cellIs" dxfId="1185" priority="1187" operator="equal">
      <formula>"MISS"</formula>
    </cfRule>
  </conditionalFormatting>
  <conditionalFormatting sqref="AX311">
    <cfRule type="cellIs" dxfId="1184" priority="1186" operator="equal">
      <formula>"MISS"</formula>
    </cfRule>
  </conditionalFormatting>
  <conditionalFormatting sqref="AX311">
    <cfRule type="cellIs" dxfId="1183" priority="1185" operator="equal">
      <formula>"MISS"</formula>
    </cfRule>
  </conditionalFormatting>
  <conditionalFormatting sqref="AX311">
    <cfRule type="cellIs" dxfId="1182" priority="1184" operator="equal">
      <formula>"MISS"</formula>
    </cfRule>
  </conditionalFormatting>
  <conditionalFormatting sqref="AX311">
    <cfRule type="cellIs" dxfId="1181" priority="1183" operator="equal">
      <formula>"MISS"</formula>
    </cfRule>
  </conditionalFormatting>
  <conditionalFormatting sqref="AX332">
    <cfRule type="cellIs" dxfId="1180" priority="1182" operator="equal">
      <formula>"MISS"</formula>
    </cfRule>
  </conditionalFormatting>
  <conditionalFormatting sqref="AX332">
    <cfRule type="cellIs" dxfId="1179" priority="1181" operator="equal">
      <formula>"MISS"</formula>
    </cfRule>
  </conditionalFormatting>
  <conditionalFormatting sqref="AX332">
    <cfRule type="cellIs" dxfId="1178" priority="1180" operator="equal">
      <formula>"MISS"</formula>
    </cfRule>
  </conditionalFormatting>
  <conditionalFormatting sqref="AX332">
    <cfRule type="cellIs" dxfId="1177" priority="1179" operator="equal">
      <formula>"MISS"</formula>
    </cfRule>
  </conditionalFormatting>
  <conditionalFormatting sqref="AX332">
    <cfRule type="cellIs" dxfId="1176" priority="1178" operator="equal">
      <formula>"MISS"</formula>
    </cfRule>
  </conditionalFormatting>
  <conditionalFormatting sqref="AX332">
    <cfRule type="cellIs" dxfId="1175" priority="1177" operator="equal">
      <formula>"MISS"</formula>
    </cfRule>
  </conditionalFormatting>
  <conditionalFormatting sqref="AX375">
    <cfRule type="cellIs" dxfId="1174" priority="1176" operator="equal">
      <formula>"MISS"</formula>
    </cfRule>
  </conditionalFormatting>
  <conditionalFormatting sqref="AX375">
    <cfRule type="cellIs" dxfId="1173" priority="1175" operator="equal">
      <formula>"MISS"</formula>
    </cfRule>
  </conditionalFormatting>
  <conditionalFormatting sqref="AX375">
    <cfRule type="cellIs" dxfId="1172" priority="1174" operator="equal">
      <formula>"MISS"</formula>
    </cfRule>
  </conditionalFormatting>
  <conditionalFormatting sqref="AX375">
    <cfRule type="cellIs" dxfId="1171" priority="1173" operator="equal">
      <formula>"MISS"</formula>
    </cfRule>
  </conditionalFormatting>
  <conditionalFormatting sqref="AX375">
    <cfRule type="cellIs" dxfId="1170" priority="1172" operator="equal">
      <formula>"MISS"</formula>
    </cfRule>
  </conditionalFormatting>
  <conditionalFormatting sqref="AX375">
    <cfRule type="cellIs" dxfId="1169" priority="1171" operator="equal">
      <formula>"MISS"</formula>
    </cfRule>
  </conditionalFormatting>
  <conditionalFormatting sqref="AX433">
    <cfRule type="cellIs" dxfId="1168" priority="1170" operator="equal">
      <formula>"MISS"</formula>
    </cfRule>
  </conditionalFormatting>
  <conditionalFormatting sqref="AX433">
    <cfRule type="cellIs" dxfId="1167" priority="1169" operator="equal">
      <formula>"MISS"</formula>
    </cfRule>
  </conditionalFormatting>
  <conditionalFormatting sqref="AX433">
    <cfRule type="cellIs" dxfId="1166" priority="1168" operator="equal">
      <formula>"MISS"</formula>
    </cfRule>
  </conditionalFormatting>
  <conditionalFormatting sqref="AX433">
    <cfRule type="cellIs" dxfId="1165" priority="1167" operator="equal">
      <formula>"MISS"</formula>
    </cfRule>
  </conditionalFormatting>
  <conditionalFormatting sqref="AX433">
    <cfRule type="cellIs" dxfId="1164" priority="1166" operator="equal">
      <formula>"MISS"</formula>
    </cfRule>
  </conditionalFormatting>
  <conditionalFormatting sqref="AX433">
    <cfRule type="cellIs" dxfId="1163" priority="1165" operator="equal">
      <formula>"MISS"</formula>
    </cfRule>
  </conditionalFormatting>
  <conditionalFormatting sqref="AX443">
    <cfRule type="cellIs" dxfId="1162" priority="1164" operator="equal">
      <formula>"MISS"</formula>
    </cfRule>
  </conditionalFormatting>
  <conditionalFormatting sqref="AX443">
    <cfRule type="cellIs" dxfId="1161" priority="1163" operator="equal">
      <formula>"MISS"</formula>
    </cfRule>
  </conditionalFormatting>
  <conditionalFormatting sqref="AX443">
    <cfRule type="cellIs" dxfId="1160" priority="1162" operator="equal">
      <formula>"MISS"</formula>
    </cfRule>
  </conditionalFormatting>
  <conditionalFormatting sqref="AX443">
    <cfRule type="cellIs" dxfId="1159" priority="1161" operator="equal">
      <formula>"MISS"</formula>
    </cfRule>
  </conditionalFormatting>
  <conditionalFormatting sqref="AX443">
    <cfRule type="cellIs" dxfId="1158" priority="1160" operator="equal">
      <formula>"MISS"</formula>
    </cfRule>
  </conditionalFormatting>
  <conditionalFormatting sqref="AX443">
    <cfRule type="cellIs" dxfId="1157" priority="1159" operator="equal">
      <formula>"MISS"</formula>
    </cfRule>
  </conditionalFormatting>
  <conditionalFormatting sqref="BA12:BA497">
    <cfRule type="cellIs" dxfId="1156" priority="1157" operator="equal">
      <formula>"MISS"</formula>
    </cfRule>
  </conditionalFormatting>
  <conditionalFormatting sqref="BA187:BA203">
    <cfRule type="cellIs" dxfId="1155" priority="1156" operator="equal">
      <formula>"MISS"</formula>
    </cfRule>
  </conditionalFormatting>
  <conditionalFormatting sqref="BA187:BA203">
    <cfRule type="cellIs" dxfId="1154" priority="1155" operator="equal">
      <formula>"MISS"</formula>
    </cfRule>
  </conditionalFormatting>
  <conditionalFormatting sqref="BA35:BA38 BA264:BA282 BA293:BA299 BA40:BA59">
    <cfRule type="cellIs" dxfId="1153" priority="1154" operator="equal">
      <formula>"MISS"</formula>
    </cfRule>
  </conditionalFormatting>
  <conditionalFormatting sqref="BA35:BA38 BA264:BA282 BA293:BA299 BA40:BA59">
    <cfRule type="cellIs" dxfId="1152" priority="1153" operator="equal">
      <formula>"MISS"</formula>
    </cfRule>
  </conditionalFormatting>
  <conditionalFormatting sqref="BA187:BA203">
    <cfRule type="cellIs" dxfId="1151" priority="1152" operator="equal">
      <formula>"MISS"</formula>
    </cfRule>
  </conditionalFormatting>
  <conditionalFormatting sqref="BA187:BA203">
    <cfRule type="cellIs" dxfId="1150" priority="1151" operator="equal">
      <formula>"MISS"</formula>
    </cfRule>
  </conditionalFormatting>
  <conditionalFormatting sqref="BA74 BA205:BA208 BA240:BA255 BA310">
    <cfRule type="cellIs" dxfId="1149" priority="1150" operator="equal">
      <formula>"MISS"</formula>
    </cfRule>
  </conditionalFormatting>
  <conditionalFormatting sqref="BA74 BA205:BA208 BA240:BA255 BA310">
    <cfRule type="cellIs" dxfId="1148" priority="1149" operator="equal">
      <formula>"MISS"</formula>
    </cfRule>
  </conditionalFormatting>
  <conditionalFormatting sqref="BA74 BA205:BA208 BA240:BA255 BA310">
    <cfRule type="cellIs" dxfId="1147" priority="1148" operator="equal">
      <formula>"MISS"</formula>
    </cfRule>
  </conditionalFormatting>
  <conditionalFormatting sqref="BA74 BA205:BA208 BA240:BA255 BA310">
    <cfRule type="cellIs" dxfId="1146" priority="1147" operator="equal">
      <formula>"MISS"</formula>
    </cfRule>
  </conditionalFormatting>
  <conditionalFormatting sqref="BA363:BA374 BA144:BA151">
    <cfRule type="cellIs" dxfId="1145" priority="1146" operator="equal">
      <formula>"MISS"</formula>
    </cfRule>
  </conditionalFormatting>
  <conditionalFormatting sqref="BA363:BA374 BA144:BA151">
    <cfRule type="cellIs" dxfId="1144" priority="1145" operator="equal">
      <formula>"MISS"</formula>
    </cfRule>
  </conditionalFormatting>
  <conditionalFormatting sqref="BA363:BA374 BA144:BA151">
    <cfRule type="cellIs" dxfId="1143" priority="1144" operator="equal">
      <formula>"MISS"</formula>
    </cfRule>
  </conditionalFormatting>
  <conditionalFormatting sqref="BA363:BA374 BA144:BA151">
    <cfRule type="cellIs" dxfId="1142" priority="1143" operator="equal">
      <formula>"MISS"</formula>
    </cfRule>
  </conditionalFormatting>
  <conditionalFormatting sqref="BA70">
    <cfRule type="cellIs" dxfId="1141" priority="1023" operator="equal">
      <formula>"MISS"</formula>
    </cfRule>
  </conditionalFormatting>
  <conditionalFormatting sqref="BA13:BA68">
    <cfRule type="cellIs" dxfId="1140" priority="1142" operator="equal">
      <formula>"MISS"</formula>
    </cfRule>
  </conditionalFormatting>
  <conditionalFormatting sqref="BA13:BA68">
    <cfRule type="cellIs" dxfId="1139" priority="1141" operator="equal">
      <formula>"MISS"</formula>
    </cfRule>
  </conditionalFormatting>
  <conditionalFormatting sqref="BA13:BA68">
    <cfRule type="cellIs" dxfId="1138" priority="1140" operator="equal">
      <formula>"MISS"</formula>
    </cfRule>
  </conditionalFormatting>
  <conditionalFormatting sqref="BA13:BA68">
    <cfRule type="cellIs" dxfId="1137" priority="1139" operator="equal">
      <formula>"MISS"</formula>
    </cfRule>
  </conditionalFormatting>
  <conditionalFormatting sqref="BA34">
    <cfRule type="cellIs" dxfId="1136" priority="1138" operator="equal">
      <formula>"MISS"</formula>
    </cfRule>
  </conditionalFormatting>
  <conditionalFormatting sqref="BA34">
    <cfRule type="cellIs" dxfId="1135" priority="1137" operator="equal">
      <formula>"MISS"</formula>
    </cfRule>
  </conditionalFormatting>
  <conditionalFormatting sqref="BA34">
    <cfRule type="cellIs" dxfId="1134" priority="1136" operator="equal">
      <formula>"MISS"</formula>
    </cfRule>
  </conditionalFormatting>
  <conditionalFormatting sqref="BA34">
    <cfRule type="cellIs" dxfId="1133" priority="1135" operator="equal">
      <formula>"MISS"</formula>
    </cfRule>
  </conditionalFormatting>
  <conditionalFormatting sqref="BA136:BA463 BA59:BA74">
    <cfRule type="cellIs" dxfId="1132" priority="1134" operator="equal">
      <formula>"MISS"</formula>
    </cfRule>
  </conditionalFormatting>
  <conditionalFormatting sqref="BA136:BA463 BA59:BA74">
    <cfRule type="cellIs" dxfId="1131" priority="1133" operator="equal">
      <formula>"MISS"</formula>
    </cfRule>
  </conditionalFormatting>
  <conditionalFormatting sqref="BA39">
    <cfRule type="cellIs" dxfId="1130" priority="1132" operator="equal">
      <formula>"MISS"</formula>
    </cfRule>
  </conditionalFormatting>
  <conditionalFormatting sqref="BA39">
    <cfRule type="cellIs" dxfId="1129" priority="1131" operator="equal">
      <formula>"MISS"</formula>
    </cfRule>
  </conditionalFormatting>
  <conditionalFormatting sqref="BA279:BA299">
    <cfRule type="cellIs" dxfId="1128" priority="1130" operator="equal">
      <formula>"MISS"</formula>
    </cfRule>
  </conditionalFormatting>
  <conditionalFormatting sqref="BA279:BA299">
    <cfRule type="cellIs" dxfId="1127" priority="1129" operator="equal">
      <formula>"MISS"</formula>
    </cfRule>
  </conditionalFormatting>
  <conditionalFormatting sqref="BA279:BA299">
    <cfRule type="cellIs" dxfId="1126" priority="1128" operator="equal">
      <formula>"MISS"</formula>
    </cfRule>
  </conditionalFormatting>
  <conditionalFormatting sqref="BA279:BA299">
    <cfRule type="cellIs" dxfId="1125" priority="1127" operator="equal">
      <formula>"MISS"</formula>
    </cfRule>
  </conditionalFormatting>
  <conditionalFormatting sqref="BA339:BA356 BA363:BA374">
    <cfRule type="cellIs" dxfId="1124" priority="1126" operator="equal">
      <formula>"MISS"</formula>
    </cfRule>
  </conditionalFormatting>
  <conditionalFormatting sqref="BA339:BA356 BA363:BA374">
    <cfRule type="cellIs" dxfId="1123" priority="1125" operator="equal">
      <formula>"MISS"</formula>
    </cfRule>
  </conditionalFormatting>
  <conditionalFormatting sqref="BA90:BA91">
    <cfRule type="cellIs" dxfId="1122" priority="1124" operator="equal">
      <formula>"MISS"</formula>
    </cfRule>
  </conditionalFormatting>
  <conditionalFormatting sqref="BA90:BA91">
    <cfRule type="cellIs" dxfId="1121" priority="1123" operator="equal">
      <formula>"MISS"</formula>
    </cfRule>
  </conditionalFormatting>
  <conditionalFormatting sqref="BA90:BA91">
    <cfRule type="cellIs" dxfId="1120" priority="1122" operator="equal">
      <formula>"MISS"</formula>
    </cfRule>
  </conditionalFormatting>
  <conditionalFormatting sqref="BA90:BA91">
    <cfRule type="cellIs" dxfId="1119" priority="1121" operator="equal">
      <formula>"MISS"</formula>
    </cfRule>
  </conditionalFormatting>
  <conditionalFormatting sqref="BA73:BA76">
    <cfRule type="cellIs" dxfId="1118" priority="1120" operator="equal">
      <formula>"MISS"</formula>
    </cfRule>
  </conditionalFormatting>
  <conditionalFormatting sqref="BA73:BA76">
    <cfRule type="cellIs" dxfId="1117" priority="1119" operator="equal">
      <formula>"MISS"</formula>
    </cfRule>
  </conditionalFormatting>
  <conditionalFormatting sqref="BA73:BA76">
    <cfRule type="cellIs" dxfId="1116" priority="1118" operator="equal">
      <formula>"MISS"</formula>
    </cfRule>
  </conditionalFormatting>
  <conditionalFormatting sqref="BA73:BA76">
    <cfRule type="cellIs" dxfId="1115" priority="1117" operator="equal">
      <formula>"MISS"</formula>
    </cfRule>
  </conditionalFormatting>
  <conditionalFormatting sqref="BA87:BA90">
    <cfRule type="cellIs" dxfId="1114" priority="1116" operator="equal">
      <formula>"MISS"</formula>
    </cfRule>
  </conditionalFormatting>
  <conditionalFormatting sqref="BA87:BA90">
    <cfRule type="cellIs" dxfId="1113" priority="1115" operator="equal">
      <formula>"MISS"</formula>
    </cfRule>
  </conditionalFormatting>
  <conditionalFormatting sqref="BA87:BA90">
    <cfRule type="cellIs" dxfId="1112" priority="1114" operator="equal">
      <formula>"MISS"</formula>
    </cfRule>
  </conditionalFormatting>
  <conditionalFormatting sqref="BA87:BA90">
    <cfRule type="cellIs" dxfId="1111" priority="1113" operator="equal">
      <formula>"MISS"</formula>
    </cfRule>
  </conditionalFormatting>
  <conditionalFormatting sqref="BA433:BA451">
    <cfRule type="cellIs" dxfId="1110" priority="1112" operator="equal">
      <formula>"MISS"</formula>
    </cfRule>
  </conditionalFormatting>
  <conditionalFormatting sqref="BA433:BA451">
    <cfRule type="cellIs" dxfId="1109" priority="1111" operator="equal">
      <formula>"MISS"</formula>
    </cfRule>
  </conditionalFormatting>
  <conditionalFormatting sqref="BA433:BA451">
    <cfRule type="cellIs" dxfId="1108" priority="1110" operator="equal">
      <formula>"MISS"</formula>
    </cfRule>
  </conditionalFormatting>
  <conditionalFormatting sqref="BA433:BA451">
    <cfRule type="cellIs" dxfId="1107" priority="1109" operator="equal">
      <formula>"MISS"</formula>
    </cfRule>
  </conditionalFormatting>
  <conditionalFormatting sqref="BA136:BA463">
    <cfRule type="cellIs" dxfId="1106" priority="1108" operator="equal">
      <formula>"MISS"</formula>
    </cfRule>
  </conditionalFormatting>
  <conditionalFormatting sqref="BA136:BA463">
    <cfRule type="cellIs" dxfId="1105" priority="1107" operator="equal">
      <formula>"MISS"</formula>
    </cfRule>
  </conditionalFormatting>
  <conditionalFormatting sqref="BA136:BA463">
    <cfRule type="cellIs" dxfId="1104" priority="1106" operator="equal">
      <formula>"MISS"</formula>
    </cfRule>
  </conditionalFormatting>
  <conditionalFormatting sqref="BA136:BA463">
    <cfRule type="cellIs" dxfId="1103" priority="1105" operator="equal">
      <formula>"MISS"</formula>
    </cfRule>
  </conditionalFormatting>
  <conditionalFormatting sqref="BA135">
    <cfRule type="cellIs" dxfId="1102" priority="1104" operator="equal">
      <formula>"MISS"</formula>
    </cfRule>
  </conditionalFormatting>
  <conditionalFormatting sqref="BA135">
    <cfRule type="cellIs" dxfId="1101" priority="1103" operator="equal">
      <formula>"MISS"</formula>
    </cfRule>
  </conditionalFormatting>
  <conditionalFormatting sqref="BA135">
    <cfRule type="cellIs" dxfId="1100" priority="1102" operator="equal">
      <formula>"MISS"</formula>
    </cfRule>
  </conditionalFormatting>
  <conditionalFormatting sqref="BA135">
    <cfRule type="cellIs" dxfId="1099" priority="1101" operator="equal">
      <formula>"MISS"</formula>
    </cfRule>
  </conditionalFormatting>
  <conditionalFormatting sqref="BA135">
    <cfRule type="cellIs" dxfId="1098" priority="1100" operator="equal">
      <formula>"MISS"</formula>
    </cfRule>
  </conditionalFormatting>
  <conditionalFormatting sqref="BA135">
    <cfRule type="cellIs" dxfId="1097" priority="1099" operator="equal">
      <formula>"MISS"</formula>
    </cfRule>
  </conditionalFormatting>
  <conditionalFormatting sqref="BA153:BA177">
    <cfRule type="cellIs" dxfId="1096" priority="1098" operator="equal">
      <formula>"MISS"</formula>
    </cfRule>
  </conditionalFormatting>
  <conditionalFormatting sqref="BA153:BA177">
    <cfRule type="cellIs" dxfId="1095" priority="1097" operator="equal">
      <formula>"MISS"</formula>
    </cfRule>
  </conditionalFormatting>
  <conditionalFormatting sqref="BA153:BA177">
    <cfRule type="cellIs" dxfId="1094" priority="1096" operator="equal">
      <formula>"MISS"</formula>
    </cfRule>
  </conditionalFormatting>
  <conditionalFormatting sqref="BA153:BA177">
    <cfRule type="cellIs" dxfId="1093" priority="1095" operator="equal">
      <formula>"MISS"</formula>
    </cfRule>
  </conditionalFormatting>
  <conditionalFormatting sqref="BA187:BA203">
    <cfRule type="cellIs" dxfId="1092" priority="1094" operator="equal">
      <formula>"MISS"</formula>
    </cfRule>
  </conditionalFormatting>
  <conditionalFormatting sqref="BA187:BA203">
    <cfRule type="cellIs" dxfId="1091" priority="1093" operator="equal">
      <formula>"MISS"</formula>
    </cfRule>
  </conditionalFormatting>
  <conditionalFormatting sqref="BA187:BA203">
    <cfRule type="cellIs" dxfId="1090" priority="1092" operator="equal">
      <formula>"MISS"</formula>
    </cfRule>
  </conditionalFormatting>
  <conditionalFormatting sqref="BA187:BA203">
    <cfRule type="cellIs" dxfId="1089" priority="1091" operator="equal">
      <formula>"MISS"</formula>
    </cfRule>
  </conditionalFormatting>
  <conditionalFormatting sqref="BA204">
    <cfRule type="cellIs" dxfId="1088" priority="1090" operator="equal">
      <formula>"MISS"</formula>
    </cfRule>
  </conditionalFormatting>
  <conditionalFormatting sqref="BA204">
    <cfRule type="cellIs" dxfId="1087" priority="1089" operator="equal">
      <formula>"MISS"</formula>
    </cfRule>
  </conditionalFormatting>
  <conditionalFormatting sqref="BA204">
    <cfRule type="cellIs" dxfId="1086" priority="1088" operator="equal">
      <formula>"MISS"</formula>
    </cfRule>
  </conditionalFormatting>
  <conditionalFormatting sqref="BA204">
    <cfRule type="cellIs" dxfId="1085" priority="1087" operator="equal">
      <formula>"MISS"</formula>
    </cfRule>
  </conditionalFormatting>
  <conditionalFormatting sqref="BA204">
    <cfRule type="cellIs" dxfId="1084" priority="1086" operator="equal">
      <formula>"MISS"</formula>
    </cfRule>
  </conditionalFormatting>
  <conditionalFormatting sqref="BA204">
    <cfRule type="cellIs" dxfId="1083" priority="1085" operator="equal">
      <formula>"MISS"</formula>
    </cfRule>
  </conditionalFormatting>
  <conditionalFormatting sqref="BA204">
    <cfRule type="cellIs" dxfId="1082" priority="1084" operator="equal">
      <formula>"MISS"</formula>
    </cfRule>
  </conditionalFormatting>
  <conditionalFormatting sqref="BA204">
    <cfRule type="cellIs" dxfId="1081" priority="1083" operator="equal">
      <formula>"MISS"</formula>
    </cfRule>
  </conditionalFormatting>
  <conditionalFormatting sqref="BA204">
    <cfRule type="cellIs" dxfId="1080" priority="1082" operator="equal">
      <formula>"MISS"</formula>
    </cfRule>
  </conditionalFormatting>
  <conditionalFormatting sqref="BA204">
    <cfRule type="cellIs" dxfId="1079" priority="1081" operator="equal">
      <formula>"MISS"</formula>
    </cfRule>
  </conditionalFormatting>
  <conditionalFormatting sqref="BA205:BA208">
    <cfRule type="cellIs" dxfId="1078" priority="1080" operator="equal">
      <formula>"MISS"</formula>
    </cfRule>
  </conditionalFormatting>
  <conditionalFormatting sqref="BA205:BA208">
    <cfRule type="cellIs" dxfId="1077" priority="1079" operator="equal">
      <formula>"MISS"</formula>
    </cfRule>
  </conditionalFormatting>
  <conditionalFormatting sqref="BA205:BA208">
    <cfRule type="cellIs" dxfId="1076" priority="1078" operator="equal">
      <formula>"MISS"</formula>
    </cfRule>
  </conditionalFormatting>
  <conditionalFormatting sqref="BA205:BA208">
    <cfRule type="cellIs" dxfId="1075" priority="1077" operator="equal">
      <formula>"MISS"</formula>
    </cfRule>
  </conditionalFormatting>
  <conditionalFormatting sqref="BA205:BA208">
    <cfRule type="cellIs" dxfId="1074" priority="1076" operator="equal">
      <formula>"MISS"</formula>
    </cfRule>
  </conditionalFormatting>
  <conditionalFormatting sqref="BA205:BA208">
    <cfRule type="cellIs" dxfId="1073" priority="1075" operator="equal">
      <formula>"MISS"</formula>
    </cfRule>
  </conditionalFormatting>
  <conditionalFormatting sqref="BA205:BA208">
    <cfRule type="cellIs" dxfId="1072" priority="1074" operator="equal">
      <formula>"MISS"</formula>
    </cfRule>
  </conditionalFormatting>
  <conditionalFormatting sqref="BA205:BA208">
    <cfRule type="cellIs" dxfId="1071" priority="1073" operator="equal">
      <formula>"MISS"</formula>
    </cfRule>
  </conditionalFormatting>
  <conditionalFormatting sqref="BA205:BA208">
    <cfRule type="cellIs" dxfId="1070" priority="1072" operator="equal">
      <formula>"MISS"</formula>
    </cfRule>
  </conditionalFormatting>
  <conditionalFormatting sqref="BA205:BA208">
    <cfRule type="cellIs" dxfId="1069" priority="1071" operator="equal">
      <formula>"MISS"</formula>
    </cfRule>
  </conditionalFormatting>
  <conditionalFormatting sqref="BA210:BA229">
    <cfRule type="cellIs" dxfId="1068" priority="1070" operator="equal">
      <formula>"MISS"</formula>
    </cfRule>
  </conditionalFormatting>
  <conditionalFormatting sqref="BA210:BA229">
    <cfRule type="cellIs" dxfId="1067" priority="1069" operator="equal">
      <formula>"MISS"</formula>
    </cfRule>
  </conditionalFormatting>
  <conditionalFormatting sqref="BA210:BA229">
    <cfRule type="cellIs" dxfId="1066" priority="1068" operator="equal">
      <formula>"MISS"</formula>
    </cfRule>
  </conditionalFormatting>
  <conditionalFormatting sqref="BA210:BA229">
    <cfRule type="cellIs" dxfId="1065" priority="1067" operator="equal">
      <formula>"MISS"</formula>
    </cfRule>
  </conditionalFormatting>
  <conditionalFormatting sqref="BA257:BA282">
    <cfRule type="cellIs" dxfId="1064" priority="1066" operator="equal">
      <formula>"MISS"</formula>
    </cfRule>
  </conditionalFormatting>
  <conditionalFormatting sqref="BA257:BA282">
    <cfRule type="cellIs" dxfId="1063" priority="1065" operator="equal">
      <formula>"MISS"</formula>
    </cfRule>
  </conditionalFormatting>
  <conditionalFormatting sqref="BA257:BA282">
    <cfRule type="cellIs" dxfId="1062" priority="1064" operator="equal">
      <formula>"MISS"</formula>
    </cfRule>
  </conditionalFormatting>
  <conditionalFormatting sqref="BA257:BA282">
    <cfRule type="cellIs" dxfId="1061" priority="1063" operator="equal">
      <formula>"MISS"</formula>
    </cfRule>
  </conditionalFormatting>
  <conditionalFormatting sqref="BA257:BA282">
    <cfRule type="cellIs" dxfId="1060" priority="1062" operator="equal">
      <formula>"MISS"</formula>
    </cfRule>
  </conditionalFormatting>
  <conditionalFormatting sqref="BA257:BA282">
    <cfRule type="cellIs" dxfId="1059" priority="1061" operator="equal">
      <formula>"MISS"</formula>
    </cfRule>
  </conditionalFormatting>
  <conditionalFormatting sqref="BA257:BA282">
    <cfRule type="cellIs" dxfId="1058" priority="1060" operator="equal">
      <formula>"MISS"</formula>
    </cfRule>
  </conditionalFormatting>
  <conditionalFormatting sqref="BA257:BA282">
    <cfRule type="cellIs" dxfId="1057" priority="1059" operator="equal">
      <formula>"MISS"</formula>
    </cfRule>
  </conditionalFormatting>
  <conditionalFormatting sqref="BA279:BA299">
    <cfRule type="cellIs" dxfId="1056" priority="1058" operator="equal">
      <formula>"MISS"</formula>
    </cfRule>
  </conditionalFormatting>
  <conditionalFormatting sqref="BA279:BA299">
    <cfRule type="cellIs" dxfId="1055" priority="1057" operator="equal">
      <formula>"MISS"</formula>
    </cfRule>
  </conditionalFormatting>
  <conditionalFormatting sqref="BA279:BA299">
    <cfRule type="cellIs" dxfId="1054" priority="1056" operator="equal">
      <formula>"MISS"</formula>
    </cfRule>
  </conditionalFormatting>
  <conditionalFormatting sqref="BA279:BA299">
    <cfRule type="cellIs" dxfId="1053" priority="1055" operator="equal">
      <formula>"MISS"</formula>
    </cfRule>
  </conditionalFormatting>
  <conditionalFormatting sqref="BA279:BA299">
    <cfRule type="cellIs" dxfId="1052" priority="1054" operator="equal">
      <formula>"MISS"</formula>
    </cfRule>
  </conditionalFormatting>
  <conditionalFormatting sqref="BA279:BA299">
    <cfRule type="cellIs" dxfId="1051" priority="1053" operator="equal">
      <formula>"MISS"</formula>
    </cfRule>
  </conditionalFormatting>
  <conditionalFormatting sqref="BA279:BA299">
    <cfRule type="cellIs" dxfId="1050" priority="1052" operator="equal">
      <formula>"MISS"</formula>
    </cfRule>
  </conditionalFormatting>
  <conditionalFormatting sqref="BA279:BA299">
    <cfRule type="cellIs" dxfId="1049" priority="1051" operator="equal">
      <formula>"MISS"</formula>
    </cfRule>
  </conditionalFormatting>
  <conditionalFormatting sqref="BA293:BA299">
    <cfRule type="cellIs" dxfId="1048" priority="1050" operator="equal">
      <formula>"MISS"</formula>
    </cfRule>
  </conditionalFormatting>
  <conditionalFormatting sqref="BA293:BA299">
    <cfRule type="cellIs" dxfId="1047" priority="1049" operator="equal">
      <formula>"MISS"</formula>
    </cfRule>
  </conditionalFormatting>
  <conditionalFormatting sqref="BA293:BA299">
    <cfRule type="cellIs" dxfId="1046" priority="1048" operator="equal">
      <formula>"MISS"</formula>
    </cfRule>
  </conditionalFormatting>
  <conditionalFormatting sqref="BA293:BA299">
    <cfRule type="cellIs" dxfId="1045" priority="1047" operator="equal">
      <formula>"MISS"</formula>
    </cfRule>
  </conditionalFormatting>
  <conditionalFormatting sqref="BA310">
    <cfRule type="cellIs" dxfId="1044" priority="1046" operator="equal">
      <formula>"MISS"</formula>
    </cfRule>
  </conditionalFormatting>
  <conditionalFormatting sqref="BA310">
    <cfRule type="cellIs" dxfId="1043" priority="1045" operator="equal">
      <formula>"MISS"</formula>
    </cfRule>
  </conditionalFormatting>
  <conditionalFormatting sqref="BA310">
    <cfRule type="cellIs" dxfId="1042" priority="1044" operator="equal">
      <formula>"MISS"</formula>
    </cfRule>
  </conditionalFormatting>
  <conditionalFormatting sqref="BA310">
    <cfRule type="cellIs" dxfId="1041" priority="1043" operator="equal">
      <formula>"MISS"</formula>
    </cfRule>
  </conditionalFormatting>
  <conditionalFormatting sqref="BA312:BA356">
    <cfRule type="cellIs" dxfId="1040" priority="1042" operator="equal">
      <formula>"MISS"</formula>
    </cfRule>
  </conditionalFormatting>
  <conditionalFormatting sqref="BA312:BA356">
    <cfRule type="cellIs" dxfId="1039" priority="1041" operator="equal">
      <formula>"MISS"</formula>
    </cfRule>
  </conditionalFormatting>
  <conditionalFormatting sqref="BA312:BA356">
    <cfRule type="cellIs" dxfId="1038" priority="1040" operator="equal">
      <formula>"MISS"</formula>
    </cfRule>
  </conditionalFormatting>
  <conditionalFormatting sqref="BA312:BA356">
    <cfRule type="cellIs" dxfId="1037" priority="1039" operator="equal">
      <formula>"MISS"</formula>
    </cfRule>
  </conditionalFormatting>
  <conditionalFormatting sqref="BA363:BA374">
    <cfRule type="cellIs" dxfId="1036" priority="1038" operator="equal">
      <formula>"MISS"</formula>
    </cfRule>
  </conditionalFormatting>
  <conditionalFormatting sqref="BA363:BA374">
    <cfRule type="cellIs" dxfId="1035" priority="1037" operator="equal">
      <formula>"MISS"</formula>
    </cfRule>
  </conditionalFormatting>
  <conditionalFormatting sqref="BA363:BA374">
    <cfRule type="cellIs" dxfId="1034" priority="1036" operator="equal">
      <formula>"MISS"</formula>
    </cfRule>
  </conditionalFormatting>
  <conditionalFormatting sqref="BA363:BA374">
    <cfRule type="cellIs" dxfId="1033" priority="1035" operator="equal">
      <formula>"MISS"</formula>
    </cfRule>
  </conditionalFormatting>
  <conditionalFormatting sqref="BA421:BA431">
    <cfRule type="cellIs" dxfId="1032" priority="1034" operator="equal">
      <formula>"MISS"</formula>
    </cfRule>
  </conditionalFormatting>
  <conditionalFormatting sqref="BA421:BA431">
    <cfRule type="cellIs" dxfId="1031" priority="1033" operator="equal">
      <formula>"MISS"</formula>
    </cfRule>
  </conditionalFormatting>
  <conditionalFormatting sqref="BA433:BA451">
    <cfRule type="cellIs" dxfId="1030" priority="1032" operator="equal">
      <formula>"MISS"</formula>
    </cfRule>
  </conditionalFormatting>
  <conditionalFormatting sqref="BA433:BA451">
    <cfRule type="cellIs" dxfId="1029" priority="1031" operator="equal">
      <formula>"MISS"</formula>
    </cfRule>
  </conditionalFormatting>
  <conditionalFormatting sqref="BA433:BA451">
    <cfRule type="cellIs" dxfId="1028" priority="1030" operator="equal">
      <formula>"MISS"</formula>
    </cfRule>
  </conditionalFormatting>
  <conditionalFormatting sqref="BA433:BA451">
    <cfRule type="cellIs" dxfId="1027" priority="1029" operator="equal">
      <formula>"MISS"</formula>
    </cfRule>
  </conditionalFormatting>
  <conditionalFormatting sqref="BA456:BA463">
    <cfRule type="cellIs" dxfId="1026" priority="1028" operator="equal">
      <formula>"MISS"</formula>
    </cfRule>
  </conditionalFormatting>
  <conditionalFormatting sqref="BA456:BA463">
    <cfRule type="cellIs" dxfId="1025" priority="1027" operator="equal">
      <formula>"MISS"</formula>
    </cfRule>
  </conditionalFormatting>
  <conditionalFormatting sqref="BA70">
    <cfRule type="cellIs" dxfId="1024" priority="1026" operator="equal">
      <formula>"MISS"</formula>
    </cfRule>
  </conditionalFormatting>
  <conditionalFormatting sqref="BA70">
    <cfRule type="cellIs" dxfId="1023" priority="1025" operator="equal">
      <formula>"MISS"</formula>
    </cfRule>
  </conditionalFormatting>
  <conditionalFormatting sqref="BA70">
    <cfRule type="cellIs" dxfId="1022" priority="1024" operator="equal">
      <formula>"MISS"</formula>
    </cfRule>
  </conditionalFormatting>
  <conditionalFormatting sqref="BA72:BA104">
    <cfRule type="cellIs" dxfId="1021" priority="1022" operator="equal">
      <formula>"MISS"</formula>
    </cfRule>
  </conditionalFormatting>
  <conditionalFormatting sqref="BA72:BA104">
    <cfRule type="cellIs" dxfId="1020" priority="1021" operator="equal">
      <formula>"MISS"</formula>
    </cfRule>
  </conditionalFormatting>
  <conditionalFormatting sqref="BA72:BA104">
    <cfRule type="cellIs" dxfId="1019" priority="1020" operator="equal">
      <formula>"MISS"</formula>
    </cfRule>
  </conditionalFormatting>
  <conditionalFormatting sqref="BA72:BA104">
    <cfRule type="cellIs" dxfId="1018" priority="1019" operator="equal">
      <formula>"MISS"</formula>
    </cfRule>
  </conditionalFormatting>
  <conditionalFormatting sqref="BA9:BA11">
    <cfRule type="cellIs" dxfId="1017" priority="956" operator="equal">
      <formula>"MISS"</formula>
    </cfRule>
  </conditionalFormatting>
  <conditionalFormatting sqref="BA109:BA154">
    <cfRule type="cellIs" dxfId="1016" priority="1018" operator="equal">
      <formula>"MISS"</formula>
    </cfRule>
  </conditionalFormatting>
  <conditionalFormatting sqref="BA109:BA154">
    <cfRule type="cellIs" dxfId="1015" priority="1017" operator="equal">
      <formula>"MISS"</formula>
    </cfRule>
  </conditionalFormatting>
  <conditionalFormatting sqref="BA109:BA154">
    <cfRule type="cellIs" dxfId="1014" priority="1016" operator="equal">
      <formula>"MISS"</formula>
    </cfRule>
  </conditionalFormatting>
  <conditionalFormatting sqref="BA109:BA154">
    <cfRule type="cellIs" dxfId="1013" priority="1015" operator="equal">
      <formula>"MISS"</formula>
    </cfRule>
  </conditionalFormatting>
  <conditionalFormatting sqref="BA109:BA154">
    <cfRule type="cellIs" dxfId="1012" priority="1014" operator="equal">
      <formula>"MISS"</formula>
    </cfRule>
  </conditionalFormatting>
  <conditionalFormatting sqref="BA109:BA154">
    <cfRule type="cellIs" dxfId="1011" priority="1013" operator="equal">
      <formula>"MISS"</formula>
    </cfRule>
  </conditionalFormatting>
  <conditionalFormatting sqref="BA164:BA174">
    <cfRule type="cellIs" dxfId="1010" priority="1012" operator="equal">
      <formula>"MISS"</formula>
    </cfRule>
  </conditionalFormatting>
  <conditionalFormatting sqref="BA164:BA174">
    <cfRule type="cellIs" dxfId="1009" priority="1011" operator="equal">
      <formula>"MISS"</formula>
    </cfRule>
  </conditionalFormatting>
  <conditionalFormatting sqref="BA164:BA174">
    <cfRule type="cellIs" dxfId="1008" priority="1010" operator="equal">
      <formula>"MISS"</formula>
    </cfRule>
  </conditionalFormatting>
  <conditionalFormatting sqref="BA164:BA174">
    <cfRule type="cellIs" dxfId="1007" priority="1009" operator="equal">
      <formula>"MISS"</formula>
    </cfRule>
  </conditionalFormatting>
  <conditionalFormatting sqref="BA164:BA174">
    <cfRule type="cellIs" dxfId="1006" priority="1008" operator="equal">
      <formula>"MISS"</formula>
    </cfRule>
  </conditionalFormatting>
  <conditionalFormatting sqref="BA164:BA174">
    <cfRule type="cellIs" dxfId="1005" priority="1007" operator="equal">
      <formula>"MISS"</formula>
    </cfRule>
  </conditionalFormatting>
  <conditionalFormatting sqref="BA194:BA227">
    <cfRule type="cellIs" dxfId="1004" priority="1006" operator="equal">
      <formula>"MISS"</formula>
    </cfRule>
  </conditionalFormatting>
  <conditionalFormatting sqref="BA194:BA227">
    <cfRule type="cellIs" dxfId="1003" priority="1005" operator="equal">
      <formula>"MISS"</formula>
    </cfRule>
  </conditionalFormatting>
  <conditionalFormatting sqref="BA194:BA227">
    <cfRule type="cellIs" dxfId="1002" priority="1004" operator="equal">
      <formula>"MISS"</formula>
    </cfRule>
  </conditionalFormatting>
  <conditionalFormatting sqref="BA194:BA227">
    <cfRule type="cellIs" dxfId="1001" priority="1003" operator="equal">
      <formula>"MISS"</formula>
    </cfRule>
  </conditionalFormatting>
  <conditionalFormatting sqref="BA194:BA227">
    <cfRule type="cellIs" dxfId="1000" priority="1002" operator="equal">
      <formula>"MISS"</formula>
    </cfRule>
  </conditionalFormatting>
  <conditionalFormatting sqref="BA194:BA227">
    <cfRule type="cellIs" dxfId="999" priority="1001" operator="equal">
      <formula>"MISS"</formula>
    </cfRule>
  </conditionalFormatting>
  <conditionalFormatting sqref="BA194:BA227">
    <cfRule type="cellIs" dxfId="998" priority="1000" operator="equal">
      <formula>"MISS"</formula>
    </cfRule>
  </conditionalFormatting>
  <conditionalFormatting sqref="BA194:BA227">
    <cfRule type="cellIs" dxfId="997" priority="999" operator="equal">
      <formula>"MISS"</formula>
    </cfRule>
  </conditionalFormatting>
  <conditionalFormatting sqref="BA194:BA227">
    <cfRule type="cellIs" dxfId="996" priority="998" operator="equal">
      <formula>"MISS"</formula>
    </cfRule>
  </conditionalFormatting>
  <conditionalFormatting sqref="BA194:BA227">
    <cfRule type="cellIs" dxfId="995" priority="997" operator="equal">
      <formula>"MISS"</formula>
    </cfRule>
  </conditionalFormatting>
  <conditionalFormatting sqref="BA239:BA354">
    <cfRule type="cellIs" dxfId="994" priority="996" operator="equal">
      <formula>"MISS"</formula>
    </cfRule>
  </conditionalFormatting>
  <conditionalFormatting sqref="BA239:BA354">
    <cfRule type="cellIs" dxfId="993" priority="995" operator="equal">
      <formula>"MISS"</formula>
    </cfRule>
  </conditionalFormatting>
  <conditionalFormatting sqref="BA239:BA354">
    <cfRule type="cellIs" dxfId="992" priority="994" operator="equal">
      <formula>"MISS"</formula>
    </cfRule>
  </conditionalFormatting>
  <conditionalFormatting sqref="BA239:BA354">
    <cfRule type="cellIs" dxfId="991" priority="993" operator="equal">
      <formula>"MISS"</formula>
    </cfRule>
  </conditionalFormatting>
  <conditionalFormatting sqref="BA239:BA354">
    <cfRule type="cellIs" dxfId="990" priority="992" operator="equal">
      <formula>"MISS"</formula>
    </cfRule>
  </conditionalFormatting>
  <conditionalFormatting sqref="BA239:BA354">
    <cfRule type="cellIs" dxfId="989" priority="991" operator="equal">
      <formula>"MISS"</formula>
    </cfRule>
  </conditionalFormatting>
  <conditionalFormatting sqref="BA239:BA354">
    <cfRule type="cellIs" dxfId="988" priority="990" operator="equal">
      <formula>"MISS"</formula>
    </cfRule>
  </conditionalFormatting>
  <conditionalFormatting sqref="BA239:BA354">
    <cfRule type="cellIs" dxfId="987" priority="989" operator="equal">
      <formula>"MISS"</formula>
    </cfRule>
  </conditionalFormatting>
  <conditionalFormatting sqref="BA239:BA354">
    <cfRule type="cellIs" dxfId="986" priority="988" operator="equal">
      <formula>"MISS"</formula>
    </cfRule>
  </conditionalFormatting>
  <conditionalFormatting sqref="BA239:BA354">
    <cfRule type="cellIs" dxfId="985" priority="987" operator="equal">
      <formula>"MISS"</formula>
    </cfRule>
  </conditionalFormatting>
  <conditionalFormatting sqref="BA365:BA387">
    <cfRule type="cellIs" dxfId="984" priority="986" operator="equal">
      <formula>"MISS"</formula>
    </cfRule>
  </conditionalFormatting>
  <conditionalFormatting sqref="BA365:BA387">
    <cfRule type="cellIs" dxfId="983" priority="985" operator="equal">
      <formula>"MISS"</formula>
    </cfRule>
  </conditionalFormatting>
  <conditionalFormatting sqref="BA365:BA387">
    <cfRule type="cellIs" dxfId="982" priority="984" operator="equal">
      <formula>"MISS"</formula>
    </cfRule>
  </conditionalFormatting>
  <conditionalFormatting sqref="BA365:BA387">
    <cfRule type="cellIs" dxfId="981" priority="983" operator="equal">
      <formula>"MISS"</formula>
    </cfRule>
  </conditionalFormatting>
  <conditionalFormatting sqref="BA365:BA387">
    <cfRule type="cellIs" dxfId="980" priority="982" operator="equal">
      <formula>"MISS"</formula>
    </cfRule>
  </conditionalFormatting>
  <conditionalFormatting sqref="BA365:BA387">
    <cfRule type="cellIs" dxfId="979" priority="981" operator="equal">
      <formula>"MISS"</formula>
    </cfRule>
  </conditionalFormatting>
  <conditionalFormatting sqref="BA365:BA387">
    <cfRule type="cellIs" dxfId="978" priority="980" operator="equal">
      <formula>"MISS"</formula>
    </cfRule>
  </conditionalFormatting>
  <conditionalFormatting sqref="BA365:BA387">
    <cfRule type="cellIs" dxfId="977" priority="979" operator="equal">
      <formula>"MISS"</formula>
    </cfRule>
  </conditionalFormatting>
  <conditionalFormatting sqref="BA365:BA387">
    <cfRule type="cellIs" dxfId="976" priority="978" operator="equal">
      <formula>"MISS"</formula>
    </cfRule>
  </conditionalFormatting>
  <conditionalFormatting sqref="BA365:BA387">
    <cfRule type="cellIs" dxfId="975" priority="977" operator="equal">
      <formula>"MISS"</formula>
    </cfRule>
  </conditionalFormatting>
  <conditionalFormatting sqref="BA397:BA449">
    <cfRule type="cellIs" dxfId="974" priority="976" operator="equal">
      <formula>"MISS"</formula>
    </cfRule>
  </conditionalFormatting>
  <conditionalFormatting sqref="BA397:BA449">
    <cfRule type="cellIs" dxfId="973" priority="975" operator="equal">
      <formula>"MISS"</formula>
    </cfRule>
  </conditionalFormatting>
  <conditionalFormatting sqref="BA397:BA449">
    <cfRule type="cellIs" dxfId="972" priority="974" operator="equal">
      <formula>"MISS"</formula>
    </cfRule>
  </conditionalFormatting>
  <conditionalFormatting sqref="BA397:BA449">
    <cfRule type="cellIs" dxfId="971" priority="973" operator="equal">
      <formula>"MISS"</formula>
    </cfRule>
  </conditionalFormatting>
  <conditionalFormatting sqref="BA397:BA449">
    <cfRule type="cellIs" dxfId="970" priority="972" operator="equal">
      <formula>"MISS"</formula>
    </cfRule>
  </conditionalFormatting>
  <conditionalFormatting sqref="BA397:BA449">
    <cfRule type="cellIs" dxfId="969" priority="971" operator="equal">
      <formula>"MISS"</formula>
    </cfRule>
  </conditionalFormatting>
  <conditionalFormatting sqref="BA397:BA449">
    <cfRule type="cellIs" dxfId="968" priority="970" operator="equal">
      <formula>"MISS"</formula>
    </cfRule>
  </conditionalFormatting>
  <conditionalFormatting sqref="BA397:BA449">
    <cfRule type="cellIs" dxfId="967" priority="969" operator="equal">
      <formula>"MISS"</formula>
    </cfRule>
  </conditionalFormatting>
  <conditionalFormatting sqref="BA397:BA449">
    <cfRule type="cellIs" dxfId="966" priority="968" operator="equal">
      <formula>"MISS"</formula>
    </cfRule>
  </conditionalFormatting>
  <conditionalFormatting sqref="BA397:BA449">
    <cfRule type="cellIs" dxfId="965" priority="967" operator="equal">
      <formula>"MISS"</formula>
    </cfRule>
  </conditionalFormatting>
  <conditionalFormatting sqref="BA457:BA463">
    <cfRule type="cellIs" dxfId="964" priority="966" operator="equal">
      <formula>"MISS"</formula>
    </cfRule>
  </conditionalFormatting>
  <conditionalFormatting sqref="BA457:BA463">
    <cfRule type="cellIs" dxfId="963" priority="965" operator="equal">
      <formula>"MISS"</formula>
    </cfRule>
  </conditionalFormatting>
  <conditionalFormatting sqref="BA457:BA463">
    <cfRule type="cellIs" dxfId="962" priority="964" operator="equal">
      <formula>"MISS"</formula>
    </cfRule>
  </conditionalFormatting>
  <conditionalFormatting sqref="BA457:BA463">
    <cfRule type="cellIs" dxfId="961" priority="963" operator="equal">
      <formula>"MISS"</formula>
    </cfRule>
  </conditionalFormatting>
  <conditionalFormatting sqref="BA457:BA463">
    <cfRule type="cellIs" dxfId="960" priority="962" operator="equal">
      <formula>"MISS"</formula>
    </cfRule>
  </conditionalFormatting>
  <conditionalFormatting sqref="BA457:BA463">
    <cfRule type="cellIs" dxfId="959" priority="961" operator="equal">
      <formula>"MISS"</formula>
    </cfRule>
  </conditionalFormatting>
  <conditionalFormatting sqref="BA457:BA463">
    <cfRule type="cellIs" dxfId="958" priority="960" operator="equal">
      <formula>"MISS"</formula>
    </cfRule>
  </conditionalFormatting>
  <conditionalFormatting sqref="BA457:BA463">
    <cfRule type="cellIs" dxfId="957" priority="959" operator="equal">
      <formula>"MISS"</formula>
    </cfRule>
  </conditionalFormatting>
  <conditionalFormatting sqref="BA457:BA463">
    <cfRule type="cellIs" dxfId="956" priority="958" operator="equal">
      <formula>"MISS"</formula>
    </cfRule>
  </conditionalFormatting>
  <conditionalFormatting sqref="BA457:BA463">
    <cfRule type="cellIs" dxfId="955" priority="957" operator="equal">
      <formula>"MISS"</formula>
    </cfRule>
  </conditionalFormatting>
  <conditionalFormatting sqref="BD12:BD494">
    <cfRule type="cellIs" dxfId="954" priority="955" operator="equal">
      <formula>"MISS"</formula>
    </cfRule>
  </conditionalFormatting>
  <conditionalFormatting sqref="BD187:BD203">
    <cfRule type="cellIs" dxfId="953" priority="954" operator="equal">
      <formula>"MISS"</formula>
    </cfRule>
  </conditionalFormatting>
  <conditionalFormatting sqref="BD187:BD203">
    <cfRule type="cellIs" dxfId="952" priority="953" operator="equal">
      <formula>"MISS"</formula>
    </cfRule>
  </conditionalFormatting>
  <conditionalFormatting sqref="BD35:BD38 BD264:BD282 BD293:BD299 BD40:BD57">
    <cfRule type="cellIs" dxfId="951" priority="952" operator="equal">
      <formula>"MISS"</formula>
    </cfRule>
  </conditionalFormatting>
  <conditionalFormatting sqref="BD35:BD38 BD264:BD282 BD293:BD299 BD40:BD57">
    <cfRule type="cellIs" dxfId="950" priority="951" operator="equal">
      <formula>"MISS"</formula>
    </cfRule>
  </conditionalFormatting>
  <conditionalFormatting sqref="BD187:BD203">
    <cfRule type="cellIs" dxfId="949" priority="950" operator="equal">
      <formula>"MISS"</formula>
    </cfRule>
  </conditionalFormatting>
  <conditionalFormatting sqref="BD187:BD203">
    <cfRule type="cellIs" dxfId="948" priority="949" operator="equal">
      <formula>"MISS"</formula>
    </cfRule>
  </conditionalFormatting>
  <conditionalFormatting sqref="BD74 BD205:BD208 BD310">
    <cfRule type="cellIs" dxfId="947" priority="948" operator="equal">
      <formula>"MISS"</formula>
    </cfRule>
  </conditionalFormatting>
  <conditionalFormatting sqref="BD74 BD205:BD208 BD310">
    <cfRule type="cellIs" dxfId="946" priority="947" operator="equal">
      <formula>"MISS"</formula>
    </cfRule>
  </conditionalFormatting>
  <conditionalFormatting sqref="BD74 BD205:BD208 BD310">
    <cfRule type="cellIs" dxfId="945" priority="946" operator="equal">
      <formula>"MISS"</formula>
    </cfRule>
  </conditionalFormatting>
  <conditionalFormatting sqref="BD74 BD205:BD208 BD310">
    <cfRule type="cellIs" dxfId="944" priority="945" operator="equal">
      <formula>"MISS"</formula>
    </cfRule>
  </conditionalFormatting>
  <conditionalFormatting sqref="BD363:BD374 BD144:BD151">
    <cfRule type="cellIs" dxfId="943" priority="944" operator="equal">
      <formula>"MISS"</formula>
    </cfRule>
  </conditionalFormatting>
  <conditionalFormatting sqref="BD363:BD374 BD144:BD151">
    <cfRule type="cellIs" dxfId="942" priority="943" operator="equal">
      <formula>"MISS"</formula>
    </cfRule>
  </conditionalFormatting>
  <conditionalFormatting sqref="BD363:BD374 BD144:BD151">
    <cfRule type="cellIs" dxfId="941" priority="942" operator="equal">
      <formula>"MISS"</formula>
    </cfRule>
  </conditionalFormatting>
  <conditionalFormatting sqref="BD363:BD374 BD144:BD151">
    <cfRule type="cellIs" dxfId="940" priority="941" operator="equal">
      <formula>"MISS"</formula>
    </cfRule>
  </conditionalFormatting>
  <conditionalFormatting sqref="BD70">
    <cfRule type="cellIs" dxfId="939" priority="764" operator="equal">
      <formula>"MISS"</formula>
    </cfRule>
  </conditionalFormatting>
  <conditionalFormatting sqref="BD432">
    <cfRule type="cellIs" dxfId="938" priority="940" operator="equal">
      <formula>"MISS"</formula>
    </cfRule>
  </conditionalFormatting>
  <conditionalFormatting sqref="BD432">
    <cfRule type="cellIs" dxfId="937" priority="939" operator="equal">
      <formula>"MISS"</formula>
    </cfRule>
  </conditionalFormatting>
  <conditionalFormatting sqref="BD432">
    <cfRule type="cellIs" dxfId="936" priority="938" operator="equal">
      <formula>"MISS"</formula>
    </cfRule>
  </conditionalFormatting>
  <conditionalFormatting sqref="BD420">
    <cfRule type="cellIs" dxfId="935" priority="937" operator="equal">
      <formula>"MISS"</formula>
    </cfRule>
  </conditionalFormatting>
  <conditionalFormatting sqref="BD420">
    <cfRule type="cellIs" dxfId="934" priority="936" operator="equal">
      <formula>"MISS"</formula>
    </cfRule>
  </conditionalFormatting>
  <conditionalFormatting sqref="BD420">
    <cfRule type="cellIs" dxfId="933" priority="935" operator="equal">
      <formula>"MISS"</formula>
    </cfRule>
  </conditionalFormatting>
  <conditionalFormatting sqref="BD398">
    <cfRule type="cellIs" dxfId="932" priority="934" operator="equal">
      <formula>"MISS"</formula>
    </cfRule>
  </conditionalFormatting>
  <conditionalFormatting sqref="BD398">
    <cfRule type="cellIs" dxfId="931" priority="933" operator="equal">
      <formula>"MISS"</formula>
    </cfRule>
  </conditionalFormatting>
  <conditionalFormatting sqref="BD398">
    <cfRule type="cellIs" dxfId="930" priority="932" operator="equal">
      <formula>"MISS"</formula>
    </cfRule>
  </conditionalFormatting>
  <conditionalFormatting sqref="BD375:BD376">
    <cfRule type="cellIs" dxfId="929" priority="931" operator="equal">
      <formula>"MISS"</formula>
    </cfRule>
  </conditionalFormatting>
  <conditionalFormatting sqref="BD375:BD376">
    <cfRule type="cellIs" dxfId="928" priority="930" operator="equal">
      <formula>"MISS"</formula>
    </cfRule>
  </conditionalFormatting>
  <conditionalFormatting sqref="BD375:BD376">
    <cfRule type="cellIs" dxfId="927" priority="929" operator="equal">
      <formula>"MISS"</formula>
    </cfRule>
  </conditionalFormatting>
  <conditionalFormatting sqref="BD311">
    <cfRule type="cellIs" dxfId="926" priority="928" operator="equal">
      <formula>"MISS"</formula>
    </cfRule>
  </conditionalFormatting>
  <conditionalFormatting sqref="BD311">
    <cfRule type="cellIs" dxfId="925" priority="927" operator="equal">
      <formula>"MISS"</formula>
    </cfRule>
  </conditionalFormatting>
  <conditionalFormatting sqref="BD311">
    <cfRule type="cellIs" dxfId="924" priority="926" operator="equal">
      <formula>"MISS"</formula>
    </cfRule>
  </conditionalFormatting>
  <conditionalFormatting sqref="BD300">
    <cfRule type="cellIs" dxfId="923" priority="925" operator="equal">
      <formula>"MISS"</formula>
    </cfRule>
  </conditionalFormatting>
  <conditionalFormatting sqref="BD300">
    <cfRule type="cellIs" dxfId="922" priority="924" operator="equal">
      <formula>"MISS"</formula>
    </cfRule>
  </conditionalFormatting>
  <conditionalFormatting sqref="BD300">
    <cfRule type="cellIs" dxfId="921" priority="923" operator="equal">
      <formula>"MISS"</formula>
    </cfRule>
  </conditionalFormatting>
  <conditionalFormatting sqref="BD256">
    <cfRule type="cellIs" dxfId="920" priority="922" operator="equal">
      <formula>"MISS"</formula>
    </cfRule>
  </conditionalFormatting>
  <conditionalFormatting sqref="BD256">
    <cfRule type="cellIs" dxfId="919" priority="921" operator="equal">
      <formula>"MISS"</formula>
    </cfRule>
  </conditionalFormatting>
  <conditionalFormatting sqref="BD256">
    <cfRule type="cellIs" dxfId="918" priority="920" operator="equal">
      <formula>"MISS"</formula>
    </cfRule>
  </conditionalFormatting>
  <conditionalFormatting sqref="BD253">
    <cfRule type="cellIs" dxfId="917" priority="919" operator="equal">
      <formula>"MISS"</formula>
    </cfRule>
  </conditionalFormatting>
  <conditionalFormatting sqref="BD253">
    <cfRule type="cellIs" dxfId="916" priority="918" operator="equal">
      <formula>"MISS"</formula>
    </cfRule>
  </conditionalFormatting>
  <conditionalFormatting sqref="BD253">
    <cfRule type="cellIs" dxfId="915" priority="917" operator="equal">
      <formula>"MISS"</formula>
    </cfRule>
  </conditionalFormatting>
  <conditionalFormatting sqref="BD239">
    <cfRule type="cellIs" dxfId="914" priority="916" operator="equal">
      <formula>"MISS"</formula>
    </cfRule>
  </conditionalFormatting>
  <conditionalFormatting sqref="BD239">
    <cfRule type="cellIs" dxfId="913" priority="915" operator="equal">
      <formula>"MISS"</formula>
    </cfRule>
  </conditionalFormatting>
  <conditionalFormatting sqref="BD239">
    <cfRule type="cellIs" dxfId="912" priority="914" operator="equal">
      <formula>"MISS"</formula>
    </cfRule>
  </conditionalFormatting>
  <conditionalFormatting sqref="BD209">
    <cfRule type="cellIs" dxfId="911" priority="913" operator="equal">
      <formula>"MISS"</formula>
    </cfRule>
  </conditionalFormatting>
  <conditionalFormatting sqref="BD209">
    <cfRule type="cellIs" dxfId="910" priority="912" operator="equal">
      <formula>"MISS"</formula>
    </cfRule>
  </conditionalFormatting>
  <conditionalFormatting sqref="BD209">
    <cfRule type="cellIs" dxfId="909" priority="911" operator="equal">
      <formula>"MISS"</formula>
    </cfRule>
  </conditionalFormatting>
  <conditionalFormatting sqref="BD152">
    <cfRule type="cellIs" dxfId="908" priority="910" operator="equal">
      <formula>"MISS"</formula>
    </cfRule>
  </conditionalFormatting>
  <conditionalFormatting sqref="BD152">
    <cfRule type="cellIs" dxfId="907" priority="909" operator="equal">
      <formula>"MISS"</formula>
    </cfRule>
  </conditionalFormatting>
  <conditionalFormatting sqref="BD152">
    <cfRule type="cellIs" dxfId="906" priority="908" operator="equal">
      <formula>"MISS"</formula>
    </cfRule>
  </conditionalFormatting>
  <conditionalFormatting sqref="BD143">
    <cfRule type="cellIs" dxfId="905" priority="907" operator="equal">
      <formula>"MISS"</formula>
    </cfRule>
  </conditionalFormatting>
  <conditionalFormatting sqref="BD143">
    <cfRule type="cellIs" dxfId="904" priority="906" operator="equal">
      <formula>"MISS"</formula>
    </cfRule>
  </conditionalFormatting>
  <conditionalFormatting sqref="BD143">
    <cfRule type="cellIs" dxfId="903" priority="905" operator="equal">
      <formula>"MISS"</formula>
    </cfRule>
  </conditionalFormatting>
  <conditionalFormatting sqref="BD135">
    <cfRule type="cellIs" dxfId="902" priority="904" operator="equal">
      <formula>"MISS"</formula>
    </cfRule>
  </conditionalFormatting>
  <conditionalFormatting sqref="BD135">
    <cfRule type="cellIs" dxfId="901" priority="903" operator="equal">
      <formula>"MISS"</formula>
    </cfRule>
  </conditionalFormatting>
  <conditionalFormatting sqref="BD135">
    <cfRule type="cellIs" dxfId="900" priority="902" operator="equal">
      <formula>"MISS"</formula>
    </cfRule>
  </conditionalFormatting>
  <conditionalFormatting sqref="BD92">
    <cfRule type="cellIs" dxfId="899" priority="901" operator="equal">
      <formula>"MISS"</formula>
    </cfRule>
  </conditionalFormatting>
  <conditionalFormatting sqref="BD92">
    <cfRule type="cellIs" dxfId="898" priority="900" operator="equal">
      <formula>"MISS"</formula>
    </cfRule>
  </conditionalFormatting>
  <conditionalFormatting sqref="BD92">
    <cfRule type="cellIs" dxfId="897" priority="899" operator="equal">
      <formula>"MISS"</formula>
    </cfRule>
  </conditionalFormatting>
  <conditionalFormatting sqref="BD89">
    <cfRule type="cellIs" dxfId="896" priority="898" operator="equal">
      <formula>"MISS"</formula>
    </cfRule>
  </conditionalFormatting>
  <conditionalFormatting sqref="BD89">
    <cfRule type="cellIs" dxfId="895" priority="897" operator="equal">
      <formula>"MISS"</formula>
    </cfRule>
  </conditionalFormatting>
  <conditionalFormatting sqref="BD89">
    <cfRule type="cellIs" dxfId="894" priority="896" operator="equal">
      <formula>"MISS"</formula>
    </cfRule>
  </conditionalFormatting>
  <conditionalFormatting sqref="BD75">
    <cfRule type="cellIs" dxfId="893" priority="895" operator="equal">
      <formula>"MISS"</formula>
    </cfRule>
  </conditionalFormatting>
  <conditionalFormatting sqref="BD75">
    <cfRule type="cellIs" dxfId="892" priority="894" operator="equal">
      <formula>"MISS"</formula>
    </cfRule>
  </conditionalFormatting>
  <conditionalFormatting sqref="BD75">
    <cfRule type="cellIs" dxfId="891" priority="893" operator="equal">
      <formula>"MISS"</formula>
    </cfRule>
  </conditionalFormatting>
  <conditionalFormatting sqref="BD58">
    <cfRule type="cellIs" dxfId="890" priority="892" operator="equal">
      <formula>"MISS"</formula>
    </cfRule>
  </conditionalFormatting>
  <conditionalFormatting sqref="BD58">
    <cfRule type="cellIs" dxfId="889" priority="891" operator="equal">
      <formula>"MISS"</formula>
    </cfRule>
  </conditionalFormatting>
  <conditionalFormatting sqref="BD58">
    <cfRule type="cellIs" dxfId="888" priority="890" operator="equal">
      <formula>"MISS"</formula>
    </cfRule>
  </conditionalFormatting>
  <conditionalFormatting sqref="BD13:BD68">
    <cfRule type="cellIs" dxfId="887" priority="889" operator="equal">
      <formula>"MISS"</formula>
    </cfRule>
  </conditionalFormatting>
  <conditionalFormatting sqref="BD13:BD68">
    <cfRule type="cellIs" dxfId="886" priority="888" operator="equal">
      <formula>"MISS"</formula>
    </cfRule>
  </conditionalFormatting>
  <conditionalFormatting sqref="BD13:BD68">
    <cfRule type="cellIs" dxfId="885" priority="887" operator="equal">
      <formula>"MISS"</formula>
    </cfRule>
  </conditionalFormatting>
  <conditionalFormatting sqref="BD13:BD68">
    <cfRule type="cellIs" dxfId="884" priority="886" operator="equal">
      <formula>"MISS"</formula>
    </cfRule>
  </conditionalFormatting>
  <conditionalFormatting sqref="BD34">
    <cfRule type="cellIs" dxfId="883" priority="885" operator="equal">
      <formula>"MISS"</formula>
    </cfRule>
  </conditionalFormatting>
  <conditionalFormatting sqref="BD34">
    <cfRule type="cellIs" dxfId="882" priority="884" operator="equal">
      <formula>"MISS"</formula>
    </cfRule>
  </conditionalFormatting>
  <conditionalFormatting sqref="BD34">
    <cfRule type="cellIs" dxfId="881" priority="883" operator="equal">
      <formula>"MISS"</formula>
    </cfRule>
  </conditionalFormatting>
  <conditionalFormatting sqref="BD39">
    <cfRule type="cellIs" dxfId="880" priority="882" operator="equal">
      <formula>"MISS"</formula>
    </cfRule>
  </conditionalFormatting>
  <conditionalFormatting sqref="BD39">
    <cfRule type="cellIs" dxfId="879" priority="881" operator="equal">
      <formula>"MISS"</formula>
    </cfRule>
  </conditionalFormatting>
  <conditionalFormatting sqref="BD39">
    <cfRule type="cellIs" dxfId="878" priority="880" operator="equal">
      <formula>"MISS"</formula>
    </cfRule>
  </conditionalFormatting>
  <conditionalFormatting sqref="BD136:BD142 BD237:BD238 BD240:BD252 BD301:BD310 BD59:BD74">
    <cfRule type="cellIs" dxfId="877" priority="879" operator="equal">
      <formula>"MISS"</formula>
    </cfRule>
  </conditionalFormatting>
  <conditionalFormatting sqref="BD136:BD142 BD237:BD238 BD240:BD252 BD301:BD310 BD59:BD74">
    <cfRule type="cellIs" dxfId="876" priority="878" operator="equal">
      <formula>"MISS"</formula>
    </cfRule>
  </conditionalFormatting>
  <conditionalFormatting sqref="BD279:BD299">
    <cfRule type="cellIs" dxfId="875" priority="877" operator="equal">
      <formula>"MISS"</formula>
    </cfRule>
  </conditionalFormatting>
  <conditionalFormatting sqref="BD279:BD299">
    <cfRule type="cellIs" dxfId="874" priority="876" operator="equal">
      <formula>"MISS"</formula>
    </cfRule>
  </conditionalFormatting>
  <conditionalFormatting sqref="BD279:BD299">
    <cfRule type="cellIs" dxfId="873" priority="875" operator="equal">
      <formula>"MISS"</formula>
    </cfRule>
  </conditionalFormatting>
  <conditionalFormatting sqref="BD279:BD299">
    <cfRule type="cellIs" dxfId="872" priority="874" operator="equal">
      <formula>"MISS"</formula>
    </cfRule>
  </conditionalFormatting>
  <conditionalFormatting sqref="BD339:BD356 BD363:BD374">
    <cfRule type="cellIs" dxfId="871" priority="873" operator="equal">
      <formula>"MISS"</formula>
    </cfRule>
  </conditionalFormatting>
  <conditionalFormatting sqref="BD339:BD356 BD363:BD374">
    <cfRule type="cellIs" dxfId="870" priority="872" operator="equal">
      <formula>"MISS"</formula>
    </cfRule>
  </conditionalFormatting>
  <conditionalFormatting sqref="BD456:BD463">
    <cfRule type="cellIs" dxfId="869" priority="871" operator="equal">
      <formula>"MISS"</formula>
    </cfRule>
  </conditionalFormatting>
  <conditionalFormatting sqref="BD456:BD463">
    <cfRule type="cellIs" dxfId="868" priority="870" operator="equal">
      <formula>"MISS"</formula>
    </cfRule>
  </conditionalFormatting>
  <conditionalFormatting sqref="BD90:BD91">
    <cfRule type="cellIs" dxfId="867" priority="869" operator="equal">
      <formula>"MISS"</formula>
    </cfRule>
  </conditionalFormatting>
  <conditionalFormatting sqref="BD90:BD91">
    <cfRule type="cellIs" dxfId="866" priority="868" operator="equal">
      <formula>"MISS"</formula>
    </cfRule>
  </conditionalFormatting>
  <conditionalFormatting sqref="BD90:BD91">
    <cfRule type="cellIs" dxfId="865" priority="867" operator="equal">
      <formula>"MISS"</formula>
    </cfRule>
  </conditionalFormatting>
  <conditionalFormatting sqref="BD90:BD91">
    <cfRule type="cellIs" dxfId="864" priority="866" operator="equal">
      <formula>"MISS"</formula>
    </cfRule>
  </conditionalFormatting>
  <conditionalFormatting sqref="BD433:BD451">
    <cfRule type="cellIs" dxfId="863" priority="865" operator="equal">
      <formula>"MISS"</formula>
    </cfRule>
  </conditionalFormatting>
  <conditionalFormatting sqref="BD433:BD451">
    <cfRule type="cellIs" dxfId="862" priority="864" operator="equal">
      <formula>"MISS"</formula>
    </cfRule>
  </conditionalFormatting>
  <conditionalFormatting sqref="BD433:BD451">
    <cfRule type="cellIs" dxfId="861" priority="863" operator="equal">
      <formula>"MISS"</formula>
    </cfRule>
  </conditionalFormatting>
  <conditionalFormatting sqref="BD433:BD451">
    <cfRule type="cellIs" dxfId="860" priority="862" operator="equal">
      <formula>"MISS"</formula>
    </cfRule>
  </conditionalFormatting>
  <conditionalFormatting sqref="BD136:BD142 BD301:BD310">
    <cfRule type="cellIs" dxfId="859" priority="861" operator="equal">
      <formula>"MISS"</formula>
    </cfRule>
  </conditionalFormatting>
  <conditionalFormatting sqref="BD136:BD142 BD301:BD310">
    <cfRule type="cellIs" dxfId="858" priority="860" operator="equal">
      <formula>"MISS"</formula>
    </cfRule>
  </conditionalFormatting>
  <conditionalFormatting sqref="BD136:BD142 BD301:BD310">
    <cfRule type="cellIs" dxfId="857" priority="859" operator="equal">
      <formula>"MISS"</formula>
    </cfRule>
  </conditionalFormatting>
  <conditionalFormatting sqref="BD136:BD142 BD301:BD310">
    <cfRule type="cellIs" dxfId="856" priority="858" operator="equal">
      <formula>"MISS"</formula>
    </cfRule>
  </conditionalFormatting>
  <conditionalFormatting sqref="BD153:BD177">
    <cfRule type="cellIs" dxfId="855" priority="857" operator="equal">
      <formula>"MISS"</formula>
    </cfRule>
  </conditionalFormatting>
  <conditionalFormatting sqref="BD153:BD177">
    <cfRule type="cellIs" dxfId="854" priority="856" operator="equal">
      <formula>"MISS"</formula>
    </cfRule>
  </conditionalFormatting>
  <conditionalFormatting sqref="BD153:BD177">
    <cfRule type="cellIs" dxfId="853" priority="855" operator="equal">
      <formula>"MISS"</formula>
    </cfRule>
  </conditionalFormatting>
  <conditionalFormatting sqref="BD153:BD177">
    <cfRule type="cellIs" dxfId="852" priority="854" operator="equal">
      <formula>"MISS"</formula>
    </cfRule>
  </conditionalFormatting>
  <conditionalFormatting sqref="BD187:BD203">
    <cfRule type="cellIs" dxfId="851" priority="853" operator="equal">
      <formula>"MISS"</formula>
    </cfRule>
  </conditionalFormatting>
  <conditionalFormatting sqref="BD187:BD203">
    <cfRule type="cellIs" dxfId="850" priority="852" operator="equal">
      <formula>"MISS"</formula>
    </cfRule>
  </conditionalFormatting>
  <conditionalFormatting sqref="BD187:BD203">
    <cfRule type="cellIs" dxfId="849" priority="851" operator="equal">
      <formula>"MISS"</formula>
    </cfRule>
  </conditionalFormatting>
  <conditionalFormatting sqref="BD187:BD203">
    <cfRule type="cellIs" dxfId="848" priority="850" operator="equal">
      <formula>"MISS"</formula>
    </cfRule>
  </conditionalFormatting>
  <conditionalFormatting sqref="BD204">
    <cfRule type="cellIs" dxfId="847" priority="849" operator="equal">
      <formula>"MISS"</formula>
    </cfRule>
  </conditionalFormatting>
  <conditionalFormatting sqref="BD204">
    <cfRule type="cellIs" dxfId="846" priority="848" operator="equal">
      <formula>"MISS"</formula>
    </cfRule>
  </conditionalFormatting>
  <conditionalFormatting sqref="BD204">
    <cfRule type="cellIs" dxfId="845" priority="847" operator="equal">
      <formula>"MISS"</formula>
    </cfRule>
  </conditionalFormatting>
  <conditionalFormatting sqref="BD204">
    <cfRule type="cellIs" dxfId="844" priority="846" operator="equal">
      <formula>"MISS"</formula>
    </cfRule>
  </conditionalFormatting>
  <conditionalFormatting sqref="BD204">
    <cfRule type="cellIs" dxfId="843" priority="845" operator="equal">
      <formula>"MISS"</formula>
    </cfRule>
  </conditionalFormatting>
  <conditionalFormatting sqref="BD204">
    <cfRule type="cellIs" dxfId="842" priority="844" operator="equal">
      <formula>"MISS"</formula>
    </cfRule>
  </conditionalFormatting>
  <conditionalFormatting sqref="BD204">
    <cfRule type="cellIs" dxfId="841" priority="843" operator="equal">
      <formula>"MISS"</formula>
    </cfRule>
  </conditionalFormatting>
  <conditionalFormatting sqref="BD204">
    <cfRule type="cellIs" dxfId="840" priority="842" operator="equal">
      <formula>"MISS"</formula>
    </cfRule>
  </conditionalFormatting>
  <conditionalFormatting sqref="BD204">
    <cfRule type="cellIs" dxfId="839" priority="841" operator="equal">
      <formula>"MISS"</formula>
    </cfRule>
  </conditionalFormatting>
  <conditionalFormatting sqref="BD204">
    <cfRule type="cellIs" dxfId="838" priority="840" operator="equal">
      <formula>"MISS"</formula>
    </cfRule>
  </conditionalFormatting>
  <conditionalFormatting sqref="BD205:BD208">
    <cfRule type="cellIs" dxfId="837" priority="839" operator="equal">
      <formula>"MISS"</formula>
    </cfRule>
  </conditionalFormatting>
  <conditionalFormatting sqref="BD205:BD208">
    <cfRule type="cellIs" dxfId="836" priority="838" operator="equal">
      <formula>"MISS"</formula>
    </cfRule>
  </conditionalFormatting>
  <conditionalFormatting sqref="BD205:BD208">
    <cfRule type="cellIs" dxfId="835" priority="837" operator="equal">
      <formula>"MISS"</formula>
    </cfRule>
  </conditionalFormatting>
  <conditionalFormatting sqref="BD205:BD208">
    <cfRule type="cellIs" dxfId="834" priority="836" operator="equal">
      <formula>"MISS"</formula>
    </cfRule>
  </conditionalFormatting>
  <conditionalFormatting sqref="BD205:BD208">
    <cfRule type="cellIs" dxfId="833" priority="835" operator="equal">
      <formula>"MISS"</formula>
    </cfRule>
  </conditionalFormatting>
  <conditionalFormatting sqref="BD205:BD208">
    <cfRule type="cellIs" dxfId="832" priority="834" operator="equal">
      <formula>"MISS"</formula>
    </cfRule>
  </conditionalFormatting>
  <conditionalFormatting sqref="BD205:BD208">
    <cfRule type="cellIs" dxfId="831" priority="833" operator="equal">
      <formula>"MISS"</formula>
    </cfRule>
  </conditionalFormatting>
  <conditionalFormatting sqref="BD205:BD208">
    <cfRule type="cellIs" dxfId="830" priority="832" operator="equal">
      <formula>"MISS"</formula>
    </cfRule>
  </conditionalFormatting>
  <conditionalFormatting sqref="BD205:BD208">
    <cfRule type="cellIs" dxfId="829" priority="831" operator="equal">
      <formula>"MISS"</formula>
    </cfRule>
  </conditionalFormatting>
  <conditionalFormatting sqref="BD205:BD208">
    <cfRule type="cellIs" dxfId="828" priority="830" operator="equal">
      <formula>"MISS"</formula>
    </cfRule>
  </conditionalFormatting>
  <conditionalFormatting sqref="BD210:BD229">
    <cfRule type="cellIs" dxfId="827" priority="829" operator="equal">
      <formula>"MISS"</formula>
    </cfRule>
  </conditionalFormatting>
  <conditionalFormatting sqref="BD210:BD229">
    <cfRule type="cellIs" dxfId="826" priority="828" operator="equal">
      <formula>"MISS"</formula>
    </cfRule>
  </conditionalFormatting>
  <conditionalFormatting sqref="BD210:BD229">
    <cfRule type="cellIs" dxfId="825" priority="827" operator="equal">
      <formula>"MISS"</formula>
    </cfRule>
  </conditionalFormatting>
  <conditionalFormatting sqref="BD210:BD229">
    <cfRule type="cellIs" dxfId="824" priority="826" operator="equal">
      <formula>"MISS"</formula>
    </cfRule>
  </conditionalFormatting>
  <conditionalFormatting sqref="BD237:BD238">
    <cfRule type="cellIs" dxfId="823" priority="825" operator="equal">
      <formula>"MISS"</formula>
    </cfRule>
  </conditionalFormatting>
  <conditionalFormatting sqref="BD237:BD238">
    <cfRule type="cellIs" dxfId="822" priority="824" operator="equal">
      <formula>"MISS"</formula>
    </cfRule>
  </conditionalFormatting>
  <conditionalFormatting sqref="BD237:BD238">
    <cfRule type="cellIs" dxfId="821" priority="823" operator="equal">
      <formula>"MISS"</formula>
    </cfRule>
  </conditionalFormatting>
  <conditionalFormatting sqref="BD237:BD238">
    <cfRule type="cellIs" dxfId="820" priority="822" operator="equal">
      <formula>"MISS"</formula>
    </cfRule>
  </conditionalFormatting>
  <conditionalFormatting sqref="BD257:BD282">
    <cfRule type="cellIs" dxfId="819" priority="821" operator="equal">
      <formula>"MISS"</formula>
    </cfRule>
  </conditionalFormatting>
  <conditionalFormatting sqref="BD257:BD282">
    <cfRule type="cellIs" dxfId="818" priority="820" operator="equal">
      <formula>"MISS"</formula>
    </cfRule>
  </conditionalFormatting>
  <conditionalFormatting sqref="BD257:BD282">
    <cfRule type="cellIs" dxfId="817" priority="819" operator="equal">
      <formula>"MISS"</formula>
    </cfRule>
  </conditionalFormatting>
  <conditionalFormatting sqref="BD257:BD282">
    <cfRule type="cellIs" dxfId="816" priority="818" operator="equal">
      <formula>"MISS"</formula>
    </cfRule>
  </conditionalFormatting>
  <conditionalFormatting sqref="BD257:BD282">
    <cfRule type="cellIs" dxfId="815" priority="817" operator="equal">
      <formula>"MISS"</formula>
    </cfRule>
  </conditionalFormatting>
  <conditionalFormatting sqref="BD257:BD282">
    <cfRule type="cellIs" dxfId="814" priority="816" operator="equal">
      <formula>"MISS"</formula>
    </cfRule>
  </conditionalFormatting>
  <conditionalFormatting sqref="BD257:BD282">
    <cfRule type="cellIs" dxfId="813" priority="815" operator="equal">
      <formula>"MISS"</formula>
    </cfRule>
  </conditionalFormatting>
  <conditionalFormatting sqref="BD257:BD282">
    <cfRule type="cellIs" dxfId="812" priority="814" operator="equal">
      <formula>"MISS"</formula>
    </cfRule>
  </conditionalFormatting>
  <conditionalFormatting sqref="BD254:BD255">
    <cfRule type="cellIs" dxfId="811" priority="813" operator="equal">
      <formula>"MISS"</formula>
    </cfRule>
  </conditionalFormatting>
  <conditionalFormatting sqref="BD254:BD255">
    <cfRule type="cellIs" dxfId="810" priority="812" operator="equal">
      <formula>"MISS"</formula>
    </cfRule>
  </conditionalFormatting>
  <conditionalFormatting sqref="BD279:BD299">
    <cfRule type="cellIs" dxfId="809" priority="811" operator="equal">
      <formula>"MISS"</formula>
    </cfRule>
  </conditionalFormatting>
  <conditionalFormatting sqref="BD279:BD299">
    <cfRule type="cellIs" dxfId="808" priority="810" operator="equal">
      <formula>"MISS"</formula>
    </cfRule>
  </conditionalFormatting>
  <conditionalFormatting sqref="BD279:BD299">
    <cfRule type="cellIs" dxfId="807" priority="809" operator="equal">
      <formula>"MISS"</formula>
    </cfRule>
  </conditionalFormatting>
  <conditionalFormatting sqref="BD279:BD299">
    <cfRule type="cellIs" dxfId="806" priority="808" operator="equal">
      <formula>"MISS"</formula>
    </cfRule>
  </conditionalFormatting>
  <conditionalFormatting sqref="BD279:BD299">
    <cfRule type="cellIs" dxfId="805" priority="807" operator="equal">
      <formula>"MISS"</formula>
    </cfRule>
  </conditionalFormatting>
  <conditionalFormatting sqref="BD279:BD299">
    <cfRule type="cellIs" dxfId="804" priority="806" operator="equal">
      <formula>"MISS"</formula>
    </cfRule>
  </conditionalFormatting>
  <conditionalFormatting sqref="BD279:BD299">
    <cfRule type="cellIs" dxfId="803" priority="805" operator="equal">
      <formula>"MISS"</formula>
    </cfRule>
  </conditionalFormatting>
  <conditionalFormatting sqref="BD279:BD299">
    <cfRule type="cellIs" dxfId="802" priority="804" operator="equal">
      <formula>"MISS"</formula>
    </cfRule>
  </conditionalFormatting>
  <conditionalFormatting sqref="BD293:BD299">
    <cfRule type="cellIs" dxfId="801" priority="803" operator="equal">
      <formula>"MISS"</formula>
    </cfRule>
  </conditionalFormatting>
  <conditionalFormatting sqref="BD293:BD299">
    <cfRule type="cellIs" dxfId="800" priority="802" operator="equal">
      <formula>"MISS"</formula>
    </cfRule>
  </conditionalFormatting>
  <conditionalFormatting sqref="BD293:BD299">
    <cfRule type="cellIs" dxfId="799" priority="801" operator="equal">
      <formula>"MISS"</formula>
    </cfRule>
  </conditionalFormatting>
  <conditionalFormatting sqref="BD293:BD299">
    <cfRule type="cellIs" dxfId="798" priority="800" operator="equal">
      <formula>"MISS"</formula>
    </cfRule>
  </conditionalFormatting>
  <conditionalFormatting sqref="BD310">
    <cfRule type="cellIs" dxfId="797" priority="799" operator="equal">
      <formula>"MISS"</formula>
    </cfRule>
  </conditionalFormatting>
  <conditionalFormatting sqref="BD310">
    <cfRule type="cellIs" dxfId="796" priority="798" operator="equal">
      <formula>"MISS"</formula>
    </cfRule>
  </conditionalFormatting>
  <conditionalFormatting sqref="BD310">
    <cfRule type="cellIs" dxfId="795" priority="797" operator="equal">
      <formula>"MISS"</formula>
    </cfRule>
  </conditionalFormatting>
  <conditionalFormatting sqref="BD310">
    <cfRule type="cellIs" dxfId="794" priority="796" operator="equal">
      <formula>"MISS"</formula>
    </cfRule>
  </conditionalFormatting>
  <conditionalFormatting sqref="BD312:BD356">
    <cfRule type="cellIs" dxfId="793" priority="795" operator="equal">
      <formula>"MISS"</formula>
    </cfRule>
  </conditionalFormatting>
  <conditionalFormatting sqref="BD312:BD356">
    <cfRule type="cellIs" dxfId="792" priority="794" operator="equal">
      <formula>"MISS"</formula>
    </cfRule>
  </conditionalFormatting>
  <conditionalFormatting sqref="BD312:BD356">
    <cfRule type="cellIs" dxfId="791" priority="793" operator="equal">
      <formula>"MISS"</formula>
    </cfRule>
  </conditionalFormatting>
  <conditionalFormatting sqref="BD312:BD356">
    <cfRule type="cellIs" dxfId="790" priority="792" operator="equal">
      <formula>"MISS"</formula>
    </cfRule>
  </conditionalFormatting>
  <conditionalFormatting sqref="BD363:BD374">
    <cfRule type="cellIs" dxfId="789" priority="791" operator="equal">
      <formula>"MISS"</formula>
    </cfRule>
  </conditionalFormatting>
  <conditionalFormatting sqref="BD363:BD374">
    <cfRule type="cellIs" dxfId="788" priority="790" operator="equal">
      <formula>"MISS"</formula>
    </cfRule>
  </conditionalFormatting>
  <conditionalFormatting sqref="BD363:BD374">
    <cfRule type="cellIs" dxfId="787" priority="789" operator="equal">
      <formula>"MISS"</formula>
    </cfRule>
  </conditionalFormatting>
  <conditionalFormatting sqref="BD363:BD374">
    <cfRule type="cellIs" dxfId="786" priority="788" operator="equal">
      <formula>"MISS"</formula>
    </cfRule>
  </conditionalFormatting>
  <conditionalFormatting sqref="BD377:BD397">
    <cfRule type="cellIs" dxfId="785" priority="787" operator="equal">
      <formula>"MISS"</formula>
    </cfRule>
  </conditionalFormatting>
  <conditionalFormatting sqref="BD377:BD397">
    <cfRule type="cellIs" dxfId="784" priority="786" operator="equal">
      <formula>"MISS"</formula>
    </cfRule>
  </conditionalFormatting>
  <conditionalFormatting sqref="BD377:BD397">
    <cfRule type="cellIs" dxfId="783" priority="785" operator="equal">
      <formula>"MISS"</formula>
    </cfRule>
  </conditionalFormatting>
  <conditionalFormatting sqref="BD377:BD397">
    <cfRule type="cellIs" dxfId="782" priority="784" operator="equal">
      <formula>"MISS"</formula>
    </cfRule>
  </conditionalFormatting>
  <conditionalFormatting sqref="BD377:BD397">
    <cfRule type="cellIs" dxfId="781" priority="783" operator="equal">
      <formula>"MISS"</formula>
    </cfRule>
  </conditionalFormatting>
  <conditionalFormatting sqref="BD377:BD397">
    <cfRule type="cellIs" dxfId="780" priority="782" operator="equal">
      <formula>"MISS"</formula>
    </cfRule>
  </conditionalFormatting>
  <conditionalFormatting sqref="BD377:BD397">
    <cfRule type="cellIs" dxfId="779" priority="781" operator="equal">
      <formula>"MISS"</formula>
    </cfRule>
  </conditionalFormatting>
  <conditionalFormatting sqref="BD377:BD397">
    <cfRule type="cellIs" dxfId="778" priority="780" operator="equal">
      <formula>"MISS"</formula>
    </cfRule>
  </conditionalFormatting>
  <conditionalFormatting sqref="BD377:BD397">
    <cfRule type="cellIs" dxfId="777" priority="779" operator="equal">
      <formula>"MISS"</formula>
    </cfRule>
  </conditionalFormatting>
  <conditionalFormatting sqref="BD377:BD397">
    <cfRule type="cellIs" dxfId="776" priority="778" operator="equal">
      <formula>"MISS"</formula>
    </cfRule>
  </conditionalFormatting>
  <conditionalFormatting sqref="BD377:BD397">
    <cfRule type="cellIs" dxfId="775" priority="777" operator="equal">
      <formula>"MISS"</formula>
    </cfRule>
  </conditionalFormatting>
  <conditionalFormatting sqref="BD377:BD397">
    <cfRule type="cellIs" dxfId="774" priority="776" operator="equal">
      <formula>"MISS"</formula>
    </cfRule>
  </conditionalFormatting>
  <conditionalFormatting sqref="BD399:BD419">
    <cfRule type="cellIs" dxfId="773" priority="775" operator="equal">
      <formula>"MISS"</formula>
    </cfRule>
  </conditionalFormatting>
  <conditionalFormatting sqref="BD399:BD419">
    <cfRule type="cellIs" dxfId="772" priority="774" operator="equal">
      <formula>"MISS"</formula>
    </cfRule>
  </conditionalFormatting>
  <conditionalFormatting sqref="BD421:BD431">
    <cfRule type="cellIs" dxfId="771" priority="773" operator="equal">
      <formula>"MISS"</formula>
    </cfRule>
  </conditionalFormatting>
  <conditionalFormatting sqref="BD421:BD431">
    <cfRule type="cellIs" dxfId="770" priority="772" operator="equal">
      <formula>"MISS"</formula>
    </cfRule>
  </conditionalFormatting>
  <conditionalFormatting sqref="BD433:BD451">
    <cfRule type="cellIs" dxfId="769" priority="771" operator="equal">
      <formula>"MISS"</formula>
    </cfRule>
  </conditionalFormatting>
  <conditionalFormatting sqref="BD433:BD451">
    <cfRule type="cellIs" dxfId="768" priority="770" operator="equal">
      <formula>"MISS"</formula>
    </cfRule>
  </conditionalFormatting>
  <conditionalFormatting sqref="BD433:BD451">
    <cfRule type="cellIs" dxfId="767" priority="769" operator="equal">
      <formula>"MISS"</formula>
    </cfRule>
  </conditionalFormatting>
  <conditionalFormatting sqref="BD433:BD451">
    <cfRule type="cellIs" dxfId="766" priority="768" operator="equal">
      <formula>"MISS"</formula>
    </cfRule>
  </conditionalFormatting>
  <conditionalFormatting sqref="BD70">
    <cfRule type="cellIs" dxfId="765" priority="767" operator="equal">
      <formula>"MISS"</formula>
    </cfRule>
  </conditionalFormatting>
  <conditionalFormatting sqref="BD70">
    <cfRule type="cellIs" dxfId="764" priority="766" operator="equal">
      <formula>"MISS"</formula>
    </cfRule>
  </conditionalFormatting>
  <conditionalFormatting sqref="BD70">
    <cfRule type="cellIs" dxfId="763" priority="765" operator="equal">
      <formula>"MISS"</formula>
    </cfRule>
  </conditionalFormatting>
  <conditionalFormatting sqref="BD72:BD104">
    <cfRule type="cellIs" dxfId="762" priority="763" operator="equal">
      <formula>"MISS"</formula>
    </cfRule>
  </conditionalFormatting>
  <conditionalFormatting sqref="BD72:BD104">
    <cfRule type="cellIs" dxfId="761" priority="762" operator="equal">
      <formula>"MISS"</formula>
    </cfRule>
  </conditionalFormatting>
  <conditionalFormatting sqref="BD72:BD104">
    <cfRule type="cellIs" dxfId="760" priority="761" operator="equal">
      <formula>"MISS"</formula>
    </cfRule>
  </conditionalFormatting>
  <conditionalFormatting sqref="BD72:BD104">
    <cfRule type="cellIs" dxfId="759" priority="760" operator="equal">
      <formula>"MISS"</formula>
    </cfRule>
  </conditionalFormatting>
  <conditionalFormatting sqref="BD9:BD11">
    <cfRule type="cellIs" dxfId="758" priority="615" operator="equal">
      <formula>"MISS"</formula>
    </cfRule>
  </conditionalFormatting>
  <conditionalFormatting sqref="BD109:BD154">
    <cfRule type="cellIs" dxfId="757" priority="759" operator="equal">
      <formula>"MISS"</formula>
    </cfRule>
  </conditionalFormatting>
  <conditionalFormatting sqref="BD109:BD154">
    <cfRule type="cellIs" dxfId="756" priority="758" operator="equal">
      <formula>"MISS"</formula>
    </cfRule>
  </conditionalFormatting>
  <conditionalFormatting sqref="BD109:BD154">
    <cfRule type="cellIs" dxfId="755" priority="757" operator="equal">
      <formula>"MISS"</formula>
    </cfRule>
  </conditionalFormatting>
  <conditionalFormatting sqref="BD109:BD154">
    <cfRule type="cellIs" dxfId="754" priority="756" operator="equal">
      <formula>"MISS"</formula>
    </cfRule>
  </conditionalFormatting>
  <conditionalFormatting sqref="BD109:BD154">
    <cfRule type="cellIs" dxfId="753" priority="755" operator="equal">
      <formula>"MISS"</formula>
    </cfRule>
  </conditionalFormatting>
  <conditionalFormatting sqref="BD109:BD154">
    <cfRule type="cellIs" dxfId="752" priority="754" operator="equal">
      <formula>"MISS"</formula>
    </cfRule>
  </conditionalFormatting>
  <conditionalFormatting sqref="BD164:BD174">
    <cfRule type="cellIs" dxfId="751" priority="753" operator="equal">
      <formula>"MISS"</formula>
    </cfRule>
  </conditionalFormatting>
  <conditionalFormatting sqref="BD164:BD174">
    <cfRule type="cellIs" dxfId="750" priority="752" operator="equal">
      <formula>"MISS"</formula>
    </cfRule>
  </conditionalFormatting>
  <conditionalFormatting sqref="BD164:BD174">
    <cfRule type="cellIs" dxfId="749" priority="751" operator="equal">
      <formula>"MISS"</formula>
    </cfRule>
  </conditionalFormatting>
  <conditionalFormatting sqref="BD164:BD174">
    <cfRule type="cellIs" dxfId="748" priority="750" operator="equal">
      <formula>"MISS"</formula>
    </cfRule>
  </conditionalFormatting>
  <conditionalFormatting sqref="BD164:BD174">
    <cfRule type="cellIs" dxfId="747" priority="749" operator="equal">
      <formula>"MISS"</formula>
    </cfRule>
  </conditionalFormatting>
  <conditionalFormatting sqref="BD164:BD174">
    <cfRule type="cellIs" dxfId="746" priority="748" operator="equal">
      <formula>"MISS"</formula>
    </cfRule>
  </conditionalFormatting>
  <conditionalFormatting sqref="BD194:BD227">
    <cfRule type="cellIs" dxfId="745" priority="747" operator="equal">
      <formula>"MISS"</formula>
    </cfRule>
  </conditionalFormatting>
  <conditionalFormatting sqref="BD194:BD227">
    <cfRule type="cellIs" dxfId="744" priority="746" operator="equal">
      <formula>"MISS"</formula>
    </cfRule>
  </conditionalFormatting>
  <conditionalFormatting sqref="BD194:BD227">
    <cfRule type="cellIs" dxfId="743" priority="745" operator="equal">
      <formula>"MISS"</formula>
    </cfRule>
  </conditionalFormatting>
  <conditionalFormatting sqref="BD194:BD227">
    <cfRule type="cellIs" dxfId="742" priority="744" operator="equal">
      <formula>"MISS"</formula>
    </cfRule>
  </conditionalFormatting>
  <conditionalFormatting sqref="BD194:BD227">
    <cfRule type="cellIs" dxfId="741" priority="743" operator="equal">
      <formula>"MISS"</formula>
    </cfRule>
  </conditionalFormatting>
  <conditionalFormatting sqref="BD194:BD227">
    <cfRule type="cellIs" dxfId="740" priority="742" operator="equal">
      <formula>"MISS"</formula>
    </cfRule>
  </conditionalFormatting>
  <conditionalFormatting sqref="BD194:BD227">
    <cfRule type="cellIs" dxfId="739" priority="741" operator="equal">
      <formula>"MISS"</formula>
    </cfRule>
  </conditionalFormatting>
  <conditionalFormatting sqref="BD194:BD227">
    <cfRule type="cellIs" dxfId="738" priority="740" operator="equal">
      <formula>"MISS"</formula>
    </cfRule>
  </conditionalFormatting>
  <conditionalFormatting sqref="BD194:BD227">
    <cfRule type="cellIs" dxfId="737" priority="739" operator="equal">
      <formula>"MISS"</formula>
    </cfRule>
  </conditionalFormatting>
  <conditionalFormatting sqref="BD194:BD227">
    <cfRule type="cellIs" dxfId="736" priority="738" operator="equal">
      <formula>"MISS"</formula>
    </cfRule>
  </conditionalFormatting>
  <conditionalFormatting sqref="BD239:BD354">
    <cfRule type="cellIs" dxfId="735" priority="737" operator="equal">
      <formula>"MISS"</formula>
    </cfRule>
  </conditionalFormatting>
  <conditionalFormatting sqref="BD239:BD354">
    <cfRule type="cellIs" dxfId="734" priority="736" operator="equal">
      <formula>"MISS"</formula>
    </cfRule>
  </conditionalFormatting>
  <conditionalFormatting sqref="BD239:BD354">
    <cfRule type="cellIs" dxfId="733" priority="735" operator="equal">
      <formula>"MISS"</formula>
    </cfRule>
  </conditionalFormatting>
  <conditionalFormatting sqref="BD239:BD354">
    <cfRule type="cellIs" dxfId="732" priority="734" operator="equal">
      <formula>"MISS"</formula>
    </cfRule>
  </conditionalFormatting>
  <conditionalFormatting sqref="BD239:BD354">
    <cfRule type="cellIs" dxfId="731" priority="733" operator="equal">
      <formula>"MISS"</formula>
    </cfRule>
  </conditionalFormatting>
  <conditionalFormatting sqref="BD239:BD354">
    <cfRule type="cellIs" dxfId="730" priority="732" operator="equal">
      <formula>"MISS"</formula>
    </cfRule>
  </conditionalFormatting>
  <conditionalFormatting sqref="BD239:BD354">
    <cfRule type="cellIs" dxfId="729" priority="731" operator="equal">
      <formula>"MISS"</formula>
    </cfRule>
  </conditionalFormatting>
  <conditionalFormatting sqref="BD239:BD354">
    <cfRule type="cellIs" dxfId="728" priority="730" operator="equal">
      <formula>"MISS"</formula>
    </cfRule>
  </conditionalFormatting>
  <conditionalFormatting sqref="BD239:BD354">
    <cfRule type="cellIs" dxfId="727" priority="729" operator="equal">
      <formula>"MISS"</formula>
    </cfRule>
  </conditionalFormatting>
  <conditionalFormatting sqref="BD239:BD354">
    <cfRule type="cellIs" dxfId="726" priority="728" operator="equal">
      <formula>"MISS"</formula>
    </cfRule>
  </conditionalFormatting>
  <conditionalFormatting sqref="BD365:BD387">
    <cfRule type="cellIs" dxfId="725" priority="727" operator="equal">
      <formula>"MISS"</formula>
    </cfRule>
  </conditionalFormatting>
  <conditionalFormatting sqref="BD365:BD387">
    <cfRule type="cellIs" dxfId="724" priority="726" operator="equal">
      <formula>"MISS"</formula>
    </cfRule>
  </conditionalFormatting>
  <conditionalFormatting sqref="BD365:BD387">
    <cfRule type="cellIs" dxfId="723" priority="725" operator="equal">
      <formula>"MISS"</formula>
    </cfRule>
  </conditionalFormatting>
  <conditionalFormatting sqref="BD365:BD387">
    <cfRule type="cellIs" dxfId="722" priority="724" operator="equal">
      <formula>"MISS"</formula>
    </cfRule>
  </conditionalFormatting>
  <conditionalFormatting sqref="BD365:BD387">
    <cfRule type="cellIs" dxfId="721" priority="723" operator="equal">
      <formula>"MISS"</formula>
    </cfRule>
  </conditionalFormatting>
  <conditionalFormatting sqref="BD365:BD387">
    <cfRule type="cellIs" dxfId="720" priority="722" operator="equal">
      <formula>"MISS"</formula>
    </cfRule>
  </conditionalFormatting>
  <conditionalFormatting sqref="BD365:BD387">
    <cfRule type="cellIs" dxfId="719" priority="721" operator="equal">
      <formula>"MISS"</formula>
    </cfRule>
  </conditionalFormatting>
  <conditionalFormatting sqref="BD365:BD387">
    <cfRule type="cellIs" dxfId="718" priority="720" operator="equal">
      <formula>"MISS"</formula>
    </cfRule>
  </conditionalFormatting>
  <conditionalFormatting sqref="BD365:BD387">
    <cfRule type="cellIs" dxfId="717" priority="719" operator="equal">
      <formula>"MISS"</formula>
    </cfRule>
  </conditionalFormatting>
  <conditionalFormatting sqref="BD365:BD387">
    <cfRule type="cellIs" dxfId="716" priority="718" operator="equal">
      <formula>"MISS"</formula>
    </cfRule>
  </conditionalFormatting>
  <conditionalFormatting sqref="BD397:BD449">
    <cfRule type="cellIs" dxfId="715" priority="717" operator="equal">
      <formula>"MISS"</formula>
    </cfRule>
  </conditionalFormatting>
  <conditionalFormatting sqref="BD397:BD449">
    <cfRule type="cellIs" dxfId="714" priority="716" operator="equal">
      <formula>"MISS"</formula>
    </cfRule>
  </conditionalFormatting>
  <conditionalFormatting sqref="BD397:BD449">
    <cfRule type="cellIs" dxfId="713" priority="715" operator="equal">
      <formula>"MISS"</formula>
    </cfRule>
  </conditionalFormatting>
  <conditionalFormatting sqref="BD397:BD449">
    <cfRule type="cellIs" dxfId="712" priority="714" operator="equal">
      <formula>"MISS"</formula>
    </cfRule>
  </conditionalFormatting>
  <conditionalFormatting sqref="BD397:BD449">
    <cfRule type="cellIs" dxfId="711" priority="713" operator="equal">
      <formula>"MISS"</formula>
    </cfRule>
  </conditionalFormatting>
  <conditionalFormatting sqref="BD397:BD449">
    <cfRule type="cellIs" dxfId="710" priority="712" operator="equal">
      <formula>"MISS"</formula>
    </cfRule>
  </conditionalFormatting>
  <conditionalFormatting sqref="BD397:BD449">
    <cfRule type="cellIs" dxfId="709" priority="711" operator="equal">
      <formula>"MISS"</formula>
    </cfRule>
  </conditionalFormatting>
  <conditionalFormatting sqref="BD397:BD449">
    <cfRule type="cellIs" dxfId="708" priority="710" operator="equal">
      <formula>"MISS"</formula>
    </cfRule>
  </conditionalFormatting>
  <conditionalFormatting sqref="BD397:BD449">
    <cfRule type="cellIs" dxfId="707" priority="709" operator="equal">
      <formula>"MISS"</formula>
    </cfRule>
  </conditionalFormatting>
  <conditionalFormatting sqref="BD397:BD449">
    <cfRule type="cellIs" dxfId="706" priority="708" operator="equal">
      <formula>"MISS"</formula>
    </cfRule>
  </conditionalFormatting>
  <conditionalFormatting sqref="BD457:BD463">
    <cfRule type="cellIs" dxfId="705" priority="707" operator="equal">
      <formula>"MISS"</formula>
    </cfRule>
  </conditionalFormatting>
  <conditionalFormatting sqref="BD457:BD463">
    <cfRule type="cellIs" dxfId="704" priority="706" operator="equal">
      <formula>"MISS"</formula>
    </cfRule>
  </conditionalFormatting>
  <conditionalFormatting sqref="BD457:BD463">
    <cfRule type="cellIs" dxfId="703" priority="705" operator="equal">
      <formula>"MISS"</formula>
    </cfRule>
  </conditionalFormatting>
  <conditionalFormatting sqref="BD457:BD463">
    <cfRule type="cellIs" dxfId="702" priority="704" operator="equal">
      <formula>"MISS"</formula>
    </cfRule>
  </conditionalFormatting>
  <conditionalFormatting sqref="BD457:BD463">
    <cfRule type="cellIs" dxfId="701" priority="703" operator="equal">
      <formula>"MISS"</formula>
    </cfRule>
  </conditionalFormatting>
  <conditionalFormatting sqref="BD457:BD463">
    <cfRule type="cellIs" dxfId="700" priority="702" operator="equal">
      <formula>"MISS"</formula>
    </cfRule>
  </conditionalFormatting>
  <conditionalFormatting sqref="BD457:BD463">
    <cfRule type="cellIs" dxfId="699" priority="701" operator="equal">
      <formula>"MISS"</formula>
    </cfRule>
  </conditionalFormatting>
  <conditionalFormatting sqref="BD457:BD463">
    <cfRule type="cellIs" dxfId="698" priority="700" operator="equal">
      <formula>"MISS"</formula>
    </cfRule>
  </conditionalFormatting>
  <conditionalFormatting sqref="BD457:BD463">
    <cfRule type="cellIs" dxfId="697" priority="699" operator="equal">
      <formula>"MISS"</formula>
    </cfRule>
  </conditionalFormatting>
  <conditionalFormatting sqref="BD457:BD463">
    <cfRule type="cellIs" dxfId="696" priority="698" operator="equal">
      <formula>"MISS"</formula>
    </cfRule>
  </conditionalFormatting>
  <conditionalFormatting sqref="BD86">
    <cfRule type="cellIs" dxfId="695" priority="697" operator="equal">
      <formula>"MISS"</formula>
    </cfRule>
  </conditionalFormatting>
  <conditionalFormatting sqref="BD86">
    <cfRule type="cellIs" dxfId="694" priority="696" operator="equal">
      <formula>"MISS"</formula>
    </cfRule>
  </conditionalFormatting>
  <conditionalFormatting sqref="BD86">
    <cfRule type="cellIs" dxfId="693" priority="695" operator="equal">
      <formula>"MISS"</formula>
    </cfRule>
  </conditionalFormatting>
  <conditionalFormatting sqref="BD86">
    <cfRule type="cellIs" dxfId="692" priority="694" operator="equal">
      <formula>"MISS"</formula>
    </cfRule>
  </conditionalFormatting>
  <conditionalFormatting sqref="BD92">
    <cfRule type="cellIs" dxfId="691" priority="693" operator="equal">
      <formula>"MISS"</formula>
    </cfRule>
  </conditionalFormatting>
  <conditionalFormatting sqref="BD92">
    <cfRule type="cellIs" dxfId="690" priority="692" operator="equal">
      <formula>"MISS"</formula>
    </cfRule>
  </conditionalFormatting>
  <conditionalFormatting sqref="BD92">
    <cfRule type="cellIs" dxfId="689" priority="691" operator="equal">
      <formula>"MISS"</formula>
    </cfRule>
  </conditionalFormatting>
  <conditionalFormatting sqref="BD92">
    <cfRule type="cellIs" dxfId="688" priority="690" operator="equal">
      <formula>"MISS"</formula>
    </cfRule>
  </conditionalFormatting>
  <conditionalFormatting sqref="BD118">
    <cfRule type="cellIs" dxfId="687" priority="689" operator="equal">
      <formula>"MISS"</formula>
    </cfRule>
  </conditionalFormatting>
  <conditionalFormatting sqref="BD118">
    <cfRule type="cellIs" dxfId="686" priority="688" operator="equal">
      <formula>"MISS"</formula>
    </cfRule>
  </conditionalFormatting>
  <conditionalFormatting sqref="BD118">
    <cfRule type="cellIs" dxfId="685" priority="687" operator="equal">
      <formula>"MISS"</formula>
    </cfRule>
  </conditionalFormatting>
  <conditionalFormatting sqref="BD118">
    <cfRule type="cellIs" dxfId="684" priority="686" operator="equal">
      <formula>"MISS"</formula>
    </cfRule>
  </conditionalFormatting>
  <conditionalFormatting sqref="BD130">
    <cfRule type="cellIs" dxfId="683" priority="685" operator="equal">
      <formula>"MISS"</formula>
    </cfRule>
  </conditionalFormatting>
  <conditionalFormatting sqref="BD130">
    <cfRule type="cellIs" dxfId="682" priority="684" operator="equal">
      <formula>"MISS"</formula>
    </cfRule>
  </conditionalFormatting>
  <conditionalFormatting sqref="BD130">
    <cfRule type="cellIs" dxfId="681" priority="683" operator="equal">
      <formula>"MISS"</formula>
    </cfRule>
  </conditionalFormatting>
  <conditionalFormatting sqref="BD130">
    <cfRule type="cellIs" dxfId="680" priority="682" operator="equal">
      <formula>"MISS"</formula>
    </cfRule>
  </conditionalFormatting>
  <conditionalFormatting sqref="BD152">
    <cfRule type="cellIs" dxfId="679" priority="681" operator="equal">
      <formula>"MISS"</formula>
    </cfRule>
  </conditionalFormatting>
  <conditionalFormatting sqref="BD152">
    <cfRule type="cellIs" dxfId="678" priority="680" operator="equal">
      <formula>"MISS"</formula>
    </cfRule>
  </conditionalFormatting>
  <conditionalFormatting sqref="BD152">
    <cfRule type="cellIs" dxfId="677" priority="679" operator="equal">
      <formula>"MISS"</formula>
    </cfRule>
  </conditionalFormatting>
  <conditionalFormatting sqref="BD152">
    <cfRule type="cellIs" dxfId="676" priority="678" operator="equal">
      <formula>"MISS"</formula>
    </cfRule>
  </conditionalFormatting>
  <conditionalFormatting sqref="BD174">
    <cfRule type="cellIs" dxfId="675" priority="677" operator="equal">
      <formula>"MISS"</formula>
    </cfRule>
  </conditionalFormatting>
  <conditionalFormatting sqref="BD174">
    <cfRule type="cellIs" dxfId="674" priority="676" operator="equal">
      <formula>"MISS"</formula>
    </cfRule>
  </conditionalFormatting>
  <conditionalFormatting sqref="BD174">
    <cfRule type="cellIs" dxfId="673" priority="675" operator="equal">
      <formula>"MISS"</formula>
    </cfRule>
  </conditionalFormatting>
  <conditionalFormatting sqref="BD174">
    <cfRule type="cellIs" dxfId="672" priority="674" operator="equal">
      <formula>"MISS"</formula>
    </cfRule>
  </conditionalFormatting>
  <conditionalFormatting sqref="BD204">
    <cfRule type="cellIs" dxfId="671" priority="673" operator="equal">
      <formula>"MISS"</formula>
    </cfRule>
  </conditionalFormatting>
  <conditionalFormatting sqref="BD204">
    <cfRule type="cellIs" dxfId="670" priority="672" operator="equal">
      <formula>"MISS"</formula>
    </cfRule>
  </conditionalFormatting>
  <conditionalFormatting sqref="BD204">
    <cfRule type="cellIs" dxfId="669" priority="671" operator="equal">
      <formula>"MISS"</formula>
    </cfRule>
  </conditionalFormatting>
  <conditionalFormatting sqref="BD204">
    <cfRule type="cellIs" dxfId="668" priority="670" operator="equal">
      <formula>"MISS"</formula>
    </cfRule>
  </conditionalFormatting>
  <conditionalFormatting sqref="BD213">
    <cfRule type="cellIs" dxfId="667" priority="669" operator="equal">
      <formula>"MISS"</formula>
    </cfRule>
  </conditionalFormatting>
  <conditionalFormatting sqref="BD213">
    <cfRule type="cellIs" dxfId="666" priority="668" operator="equal">
      <formula>"MISS"</formula>
    </cfRule>
  </conditionalFormatting>
  <conditionalFormatting sqref="BD213">
    <cfRule type="cellIs" dxfId="665" priority="667" operator="equal">
      <formula>"MISS"</formula>
    </cfRule>
  </conditionalFormatting>
  <conditionalFormatting sqref="BD213">
    <cfRule type="cellIs" dxfId="664" priority="666" operator="equal">
      <formula>"MISS"</formula>
    </cfRule>
  </conditionalFormatting>
  <conditionalFormatting sqref="BD256">
    <cfRule type="cellIs" dxfId="663" priority="665" operator="equal">
      <formula>"MISS"</formula>
    </cfRule>
  </conditionalFormatting>
  <conditionalFormatting sqref="BD256">
    <cfRule type="cellIs" dxfId="662" priority="664" operator="equal">
      <formula>"MISS"</formula>
    </cfRule>
  </conditionalFormatting>
  <conditionalFormatting sqref="BD256">
    <cfRule type="cellIs" dxfId="661" priority="663" operator="equal">
      <formula>"MISS"</formula>
    </cfRule>
  </conditionalFormatting>
  <conditionalFormatting sqref="BD256">
    <cfRule type="cellIs" dxfId="660" priority="662" operator="equal">
      <formula>"MISS"</formula>
    </cfRule>
  </conditionalFormatting>
  <conditionalFormatting sqref="BD287">
    <cfRule type="cellIs" dxfId="659" priority="661" operator="equal">
      <formula>"MISS"</formula>
    </cfRule>
  </conditionalFormatting>
  <conditionalFormatting sqref="BD287">
    <cfRule type="cellIs" dxfId="658" priority="660" operator="equal">
      <formula>"MISS"</formula>
    </cfRule>
  </conditionalFormatting>
  <conditionalFormatting sqref="BD287">
    <cfRule type="cellIs" dxfId="657" priority="659" operator="equal">
      <formula>"MISS"</formula>
    </cfRule>
  </conditionalFormatting>
  <conditionalFormatting sqref="BD287">
    <cfRule type="cellIs" dxfId="656" priority="658" operator="equal">
      <formula>"MISS"</formula>
    </cfRule>
  </conditionalFormatting>
  <conditionalFormatting sqref="BD300">
    <cfRule type="cellIs" dxfId="655" priority="657" operator="equal">
      <formula>"MISS"</formula>
    </cfRule>
  </conditionalFormatting>
  <conditionalFormatting sqref="BD300">
    <cfRule type="cellIs" dxfId="654" priority="656" operator="equal">
      <formula>"MISS"</formula>
    </cfRule>
  </conditionalFormatting>
  <conditionalFormatting sqref="BD300">
    <cfRule type="cellIs" dxfId="653" priority="655" operator="equal">
      <formula>"MISS"</formula>
    </cfRule>
  </conditionalFormatting>
  <conditionalFormatting sqref="BD300">
    <cfRule type="cellIs" dxfId="652" priority="654" operator="equal">
      <formula>"MISS"</formula>
    </cfRule>
  </conditionalFormatting>
  <conditionalFormatting sqref="BD311">
    <cfRule type="cellIs" dxfId="651" priority="653" operator="equal">
      <formula>"MISS"</formula>
    </cfRule>
  </conditionalFormatting>
  <conditionalFormatting sqref="BD311">
    <cfRule type="cellIs" dxfId="650" priority="652" operator="equal">
      <formula>"MISS"</formula>
    </cfRule>
  </conditionalFormatting>
  <conditionalFormatting sqref="BD311">
    <cfRule type="cellIs" dxfId="649" priority="651" operator="equal">
      <formula>"MISS"</formula>
    </cfRule>
  </conditionalFormatting>
  <conditionalFormatting sqref="BD311">
    <cfRule type="cellIs" dxfId="648" priority="650" operator="equal">
      <formula>"MISS"</formula>
    </cfRule>
  </conditionalFormatting>
  <conditionalFormatting sqref="BD332">
    <cfRule type="cellIs" dxfId="647" priority="649" operator="equal">
      <formula>"MISS"</formula>
    </cfRule>
  </conditionalFormatting>
  <conditionalFormatting sqref="BD332">
    <cfRule type="cellIs" dxfId="646" priority="648" operator="equal">
      <formula>"MISS"</formula>
    </cfRule>
  </conditionalFormatting>
  <conditionalFormatting sqref="BD332">
    <cfRule type="cellIs" dxfId="645" priority="647" operator="equal">
      <formula>"MISS"</formula>
    </cfRule>
  </conditionalFormatting>
  <conditionalFormatting sqref="BD332">
    <cfRule type="cellIs" dxfId="644" priority="646" operator="equal">
      <formula>"MISS"</formula>
    </cfRule>
  </conditionalFormatting>
  <conditionalFormatting sqref="BD375">
    <cfRule type="cellIs" dxfId="643" priority="645" operator="equal">
      <formula>"MISS"</formula>
    </cfRule>
  </conditionalFormatting>
  <conditionalFormatting sqref="BD375">
    <cfRule type="cellIs" dxfId="642" priority="644" operator="equal">
      <formula>"MISS"</formula>
    </cfRule>
  </conditionalFormatting>
  <conditionalFormatting sqref="BD375">
    <cfRule type="cellIs" dxfId="641" priority="643" operator="equal">
      <formula>"MISS"</formula>
    </cfRule>
  </conditionalFormatting>
  <conditionalFormatting sqref="BD375">
    <cfRule type="cellIs" dxfId="640" priority="642" operator="equal">
      <formula>"MISS"</formula>
    </cfRule>
  </conditionalFormatting>
  <conditionalFormatting sqref="BD425">
    <cfRule type="cellIs" dxfId="639" priority="641" operator="equal">
      <formula>"MISS"</formula>
    </cfRule>
  </conditionalFormatting>
  <conditionalFormatting sqref="BD425">
    <cfRule type="cellIs" dxfId="638" priority="640" operator="equal">
      <formula>"MISS"</formula>
    </cfRule>
  </conditionalFormatting>
  <conditionalFormatting sqref="BD425">
    <cfRule type="cellIs" dxfId="637" priority="639" operator="equal">
      <formula>"MISS"</formula>
    </cfRule>
  </conditionalFormatting>
  <conditionalFormatting sqref="BD425">
    <cfRule type="cellIs" dxfId="636" priority="638" operator="equal">
      <formula>"MISS"</formula>
    </cfRule>
  </conditionalFormatting>
  <conditionalFormatting sqref="BD433">
    <cfRule type="cellIs" dxfId="635" priority="637" operator="equal">
      <formula>"MISS"</formula>
    </cfRule>
  </conditionalFormatting>
  <conditionalFormatting sqref="BD433">
    <cfRule type="cellIs" dxfId="634" priority="636" operator="equal">
      <formula>"MISS"</formula>
    </cfRule>
  </conditionalFormatting>
  <conditionalFormatting sqref="BD433">
    <cfRule type="cellIs" dxfId="633" priority="635" operator="equal">
      <formula>"MISS"</formula>
    </cfRule>
  </conditionalFormatting>
  <conditionalFormatting sqref="BD433">
    <cfRule type="cellIs" dxfId="632" priority="634" operator="equal">
      <formula>"MISS"</formula>
    </cfRule>
  </conditionalFormatting>
  <conditionalFormatting sqref="BD443">
    <cfRule type="cellIs" dxfId="631" priority="633" operator="equal">
      <formula>"MISS"</formula>
    </cfRule>
  </conditionalFormatting>
  <conditionalFormatting sqref="BD443">
    <cfRule type="cellIs" dxfId="630" priority="632" operator="equal">
      <formula>"MISS"</formula>
    </cfRule>
  </conditionalFormatting>
  <conditionalFormatting sqref="BD443">
    <cfRule type="cellIs" dxfId="629" priority="631" operator="equal">
      <formula>"MISS"</formula>
    </cfRule>
  </conditionalFormatting>
  <conditionalFormatting sqref="BD443">
    <cfRule type="cellIs" dxfId="628" priority="630" operator="equal">
      <formula>"MISS"</formula>
    </cfRule>
  </conditionalFormatting>
  <conditionalFormatting sqref="BD209">
    <cfRule type="cellIs" dxfId="627" priority="629" operator="equal">
      <formula>"MISS"</formula>
    </cfRule>
  </conditionalFormatting>
  <conditionalFormatting sqref="BD209">
    <cfRule type="cellIs" dxfId="626" priority="628" operator="equal">
      <formula>"MISS"</formula>
    </cfRule>
  </conditionalFormatting>
  <conditionalFormatting sqref="BD209">
    <cfRule type="cellIs" dxfId="625" priority="627" operator="equal">
      <formula>"MISS"</formula>
    </cfRule>
  </conditionalFormatting>
  <conditionalFormatting sqref="BD209">
    <cfRule type="cellIs" dxfId="624" priority="626" operator="equal">
      <formula>"MISS"</formula>
    </cfRule>
  </conditionalFormatting>
  <conditionalFormatting sqref="BD209">
    <cfRule type="cellIs" dxfId="623" priority="625" operator="equal">
      <formula>"MISS"</formula>
    </cfRule>
  </conditionalFormatting>
  <conditionalFormatting sqref="BD209">
    <cfRule type="cellIs" dxfId="622" priority="624" operator="equal">
      <formula>"MISS"</formula>
    </cfRule>
  </conditionalFormatting>
  <conditionalFormatting sqref="BD209">
    <cfRule type="cellIs" dxfId="621" priority="623" operator="equal">
      <formula>"MISS"</formula>
    </cfRule>
  </conditionalFormatting>
  <conditionalFormatting sqref="BD209">
    <cfRule type="cellIs" dxfId="620" priority="622" operator="equal">
      <formula>"MISS"</formula>
    </cfRule>
  </conditionalFormatting>
  <conditionalFormatting sqref="BD209">
    <cfRule type="cellIs" dxfId="619" priority="621" operator="equal">
      <formula>"MISS"</formula>
    </cfRule>
  </conditionalFormatting>
  <conditionalFormatting sqref="BD209">
    <cfRule type="cellIs" dxfId="618" priority="620" operator="equal">
      <formula>"MISS"</formula>
    </cfRule>
  </conditionalFormatting>
  <conditionalFormatting sqref="BD209">
    <cfRule type="cellIs" dxfId="617" priority="619" operator="equal">
      <formula>"MISS"</formula>
    </cfRule>
  </conditionalFormatting>
  <conditionalFormatting sqref="BD209">
    <cfRule type="cellIs" dxfId="616" priority="618" operator="equal">
      <formula>"MISS"</formula>
    </cfRule>
  </conditionalFormatting>
  <conditionalFormatting sqref="BD209">
    <cfRule type="cellIs" dxfId="615" priority="617" operator="equal">
      <formula>"MISS"</formula>
    </cfRule>
  </conditionalFormatting>
  <conditionalFormatting sqref="BD209">
    <cfRule type="cellIs" dxfId="614" priority="616" operator="equal">
      <formula>"MISS"</formula>
    </cfRule>
  </conditionalFormatting>
  <conditionalFormatting sqref="BG12:BG477">
    <cfRule type="cellIs" dxfId="613" priority="614" operator="equal">
      <formula>"MISS"</formula>
    </cfRule>
  </conditionalFormatting>
  <conditionalFormatting sqref="BG187:BG203">
    <cfRule type="cellIs" dxfId="612" priority="613" operator="equal">
      <formula>"MISS"</formula>
    </cfRule>
  </conditionalFormatting>
  <conditionalFormatting sqref="BG187:BG203">
    <cfRule type="cellIs" dxfId="611" priority="612" operator="equal">
      <formula>"MISS"</formula>
    </cfRule>
  </conditionalFormatting>
  <conditionalFormatting sqref="BG35:BG38 BG264:BG282 BG293:BG299 BG40:BG57">
    <cfRule type="cellIs" dxfId="610" priority="611" operator="equal">
      <formula>"MISS"</formula>
    </cfRule>
  </conditionalFormatting>
  <conditionalFormatting sqref="BG35:BG38 BG264:BG282 BG293:BG299 BG40:BG57">
    <cfRule type="cellIs" dxfId="609" priority="610" operator="equal">
      <formula>"MISS"</formula>
    </cfRule>
  </conditionalFormatting>
  <conditionalFormatting sqref="BG187:BG203">
    <cfRule type="cellIs" dxfId="608" priority="609" operator="equal">
      <formula>"MISS"</formula>
    </cfRule>
  </conditionalFormatting>
  <conditionalFormatting sqref="BG187:BG203">
    <cfRule type="cellIs" dxfId="607" priority="608" operator="equal">
      <formula>"MISS"</formula>
    </cfRule>
  </conditionalFormatting>
  <conditionalFormatting sqref="BG74 BG205:BG211 BG310">
    <cfRule type="cellIs" dxfId="606" priority="607" operator="equal">
      <formula>"MISS"</formula>
    </cfRule>
  </conditionalFormatting>
  <conditionalFormatting sqref="BG74 BG205:BG211 BG310">
    <cfRule type="cellIs" dxfId="605" priority="606" operator="equal">
      <formula>"MISS"</formula>
    </cfRule>
  </conditionalFormatting>
  <conditionalFormatting sqref="BG74 BG205:BG211 BG310">
    <cfRule type="cellIs" dxfId="604" priority="605" operator="equal">
      <formula>"MISS"</formula>
    </cfRule>
  </conditionalFormatting>
  <conditionalFormatting sqref="BG74 BG205:BG211 BG310">
    <cfRule type="cellIs" dxfId="603" priority="604" operator="equal">
      <formula>"MISS"</formula>
    </cfRule>
  </conditionalFormatting>
  <conditionalFormatting sqref="BG363:BG374 BG144:BG151">
    <cfRule type="cellIs" dxfId="602" priority="603" operator="equal">
      <formula>"MISS"</formula>
    </cfRule>
  </conditionalFormatting>
  <conditionalFormatting sqref="BG363:BG374 BG144:BG151">
    <cfRule type="cellIs" dxfId="601" priority="602" operator="equal">
      <formula>"MISS"</formula>
    </cfRule>
  </conditionalFormatting>
  <conditionalFormatting sqref="BG363:BG374 BG144:BG151">
    <cfRule type="cellIs" dxfId="600" priority="601" operator="equal">
      <formula>"MISS"</formula>
    </cfRule>
  </conditionalFormatting>
  <conditionalFormatting sqref="BG363:BG374 BG144:BG151">
    <cfRule type="cellIs" dxfId="599" priority="600" operator="equal">
      <formula>"MISS"</formula>
    </cfRule>
  </conditionalFormatting>
  <conditionalFormatting sqref="BG70">
    <cfRule type="cellIs" dxfId="598" priority="446" operator="equal">
      <formula>"MISS"</formula>
    </cfRule>
  </conditionalFormatting>
  <conditionalFormatting sqref="BG13:BG68">
    <cfRule type="cellIs" dxfId="597" priority="599" operator="equal">
      <formula>"MISS"</formula>
    </cfRule>
  </conditionalFormatting>
  <conditionalFormatting sqref="BG13:BG68">
    <cfRule type="cellIs" dxfId="596" priority="598" operator="equal">
      <formula>"MISS"</formula>
    </cfRule>
  </conditionalFormatting>
  <conditionalFormatting sqref="BG13:BG68">
    <cfRule type="cellIs" dxfId="595" priority="597" operator="equal">
      <formula>"MISS"</formula>
    </cfRule>
  </conditionalFormatting>
  <conditionalFormatting sqref="BG13:BG68">
    <cfRule type="cellIs" dxfId="594" priority="596" operator="equal">
      <formula>"MISS"</formula>
    </cfRule>
  </conditionalFormatting>
  <conditionalFormatting sqref="BG34">
    <cfRule type="cellIs" dxfId="593" priority="595" operator="equal">
      <formula>"MISS"</formula>
    </cfRule>
  </conditionalFormatting>
  <conditionalFormatting sqref="BG34">
    <cfRule type="cellIs" dxfId="592" priority="594" operator="equal">
      <formula>"MISS"</formula>
    </cfRule>
  </conditionalFormatting>
  <conditionalFormatting sqref="BG34">
    <cfRule type="cellIs" dxfId="591" priority="593" operator="equal">
      <formula>"MISS"</formula>
    </cfRule>
  </conditionalFormatting>
  <conditionalFormatting sqref="BG34">
    <cfRule type="cellIs" dxfId="590" priority="592" operator="equal">
      <formula>"MISS"</formula>
    </cfRule>
  </conditionalFormatting>
  <conditionalFormatting sqref="BG136:BG142 BG237:BG257 BG310 BG59:BG74">
    <cfRule type="cellIs" dxfId="589" priority="591" operator="equal">
      <formula>"MISS"</formula>
    </cfRule>
  </conditionalFormatting>
  <conditionalFormatting sqref="BG136:BG142 BG237:BG257 BG310 BG59:BG74">
    <cfRule type="cellIs" dxfId="588" priority="590" operator="equal">
      <formula>"MISS"</formula>
    </cfRule>
  </conditionalFormatting>
  <conditionalFormatting sqref="BG39">
    <cfRule type="cellIs" dxfId="587" priority="589" operator="equal">
      <formula>"MISS"</formula>
    </cfRule>
  </conditionalFormatting>
  <conditionalFormatting sqref="BG39">
    <cfRule type="cellIs" dxfId="586" priority="588" operator="equal">
      <formula>"MISS"</formula>
    </cfRule>
  </conditionalFormatting>
  <conditionalFormatting sqref="BG279:BG309">
    <cfRule type="cellIs" dxfId="585" priority="587" operator="equal">
      <formula>"MISS"</formula>
    </cfRule>
  </conditionalFormatting>
  <conditionalFormatting sqref="BG279:BG309">
    <cfRule type="cellIs" dxfId="584" priority="586" operator="equal">
      <formula>"MISS"</formula>
    </cfRule>
  </conditionalFormatting>
  <conditionalFormatting sqref="BG279:BG309">
    <cfRule type="cellIs" dxfId="583" priority="585" operator="equal">
      <formula>"MISS"</formula>
    </cfRule>
  </conditionalFormatting>
  <conditionalFormatting sqref="BG279:BG309">
    <cfRule type="cellIs" dxfId="582" priority="584" operator="equal">
      <formula>"MISS"</formula>
    </cfRule>
  </conditionalFormatting>
  <conditionalFormatting sqref="BG339:BG356 BG363:BG374">
    <cfRule type="cellIs" dxfId="581" priority="583" operator="equal">
      <formula>"MISS"</formula>
    </cfRule>
  </conditionalFormatting>
  <conditionalFormatting sqref="BG339:BG356 BG363:BG374">
    <cfRule type="cellIs" dxfId="580" priority="582" operator="equal">
      <formula>"MISS"</formula>
    </cfRule>
  </conditionalFormatting>
  <conditionalFormatting sqref="BG456:BG463">
    <cfRule type="cellIs" dxfId="579" priority="581" operator="equal">
      <formula>"MISS"</formula>
    </cfRule>
  </conditionalFormatting>
  <conditionalFormatting sqref="BG456:BG463">
    <cfRule type="cellIs" dxfId="578" priority="580" operator="equal">
      <formula>"MISS"</formula>
    </cfRule>
  </conditionalFormatting>
  <conditionalFormatting sqref="BG90:BG91">
    <cfRule type="cellIs" dxfId="577" priority="579" operator="equal">
      <formula>"MISS"</formula>
    </cfRule>
  </conditionalFormatting>
  <conditionalFormatting sqref="BG90:BG91">
    <cfRule type="cellIs" dxfId="576" priority="578" operator="equal">
      <formula>"MISS"</formula>
    </cfRule>
  </conditionalFormatting>
  <conditionalFormatting sqref="BG90:BG91">
    <cfRule type="cellIs" dxfId="575" priority="577" operator="equal">
      <formula>"MISS"</formula>
    </cfRule>
  </conditionalFormatting>
  <conditionalFormatting sqref="BG90:BG91">
    <cfRule type="cellIs" dxfId="574" priority="576" operator="equal">
      <formula>"MISS"</formula>
    </cfRule>
  </conditionalFormatting>
  <conditionalFormatting sqref="BG55:BG59">
    <cfRule type="cellIs" dxfId="573" priority="575" operator="equal">
      <formula>"MISS"</formula>
    </cfRule>
  </conditionalFormatting>
  <conditionalFormatting sqref="BG55:BG59">
    <cfRule type="cellIs" dxfId="572" priority="574" operator="equal">
      <formula>"MISS"</formula>
    </cfRule>
  </conditionalFormatting>
  <conditionalFormatting sqref="BG55:BG59">
    <cfRule type="cellIs" dxfId="571" priority="573" operator="equal">
      <formula>"MISS"</formula>
    </cfRule>
  </conditionalFormatting>
  <conditionalFormatting sqref="BG55:BG59">
    <cfRule type="cellIs" dxfId="570" priority="572" operator="equal">
      <formula>"MISS"</formula>
    </cfRule>
  </conditionalFormatting>
  <conditionalFormatting sqref="BG73:BG76">
    <cfRule type="cellIs" dxfId="569" priority="571" operator="equal">
      <formula>"MISS"</formula>
    </cfRule>
  </conditionalFormatting>
  <conditionalFormatting sqref="BG73:BG76">
    <cfRule type="cellIs" dxfId="568" priority="570" operator="equal">
      <formula>"MISS"</formula>
    </cfRule>
  </conditionalFormatting>
  <conditionalFormatting sqref="BG73:BG76">
    <cfRule type="cellIs" dxfId="567" priority="569" operator="equal">
      <formula>"MISS"</formula>
    </cfRule>
  </conditionalFormatting>
  <conditionalFormatting sqref="BG73:BG76">
    <cfRule type="cellIs" dxfId="566" priority="568" operator="equal">
      <formula>"MISS"</formula>
    </cfRule>
  </conditionalFormatting>
  <conditionalFormatting sqref="BG136:BG142">
    <cfRule type="cellIs" dxfId="565" priority="567" operator="equal">
      <formula>"MISS"</formula>
    </cfRule>
  </conditionalFormatting>
  <conditionalFormatting sqref="BG136:BG142">
    <cfRule type="cellIs" dxfId="564" priority="566" operator="equal">
      <formula>"MISS"</formula>
    </cfRule>
  </conditionalFormatting>
  <conditionalFormatting sqref="BG136:BG142">
    <cfRule type="cellIs" dxfId="563" priority="565" operator="equal">
      <formula>"MISS"</formula>
    </cfRule>
  </conditionalFormatting>
  <conditionalFormatting sqref="BG136:BG142">
    <cfRule type="cellIs" dxfId="562" priority="564" operator="equal">
      <formula>"MISS"</formula>
    </cfRule>
  </conditionalFormatting>
  <conditionalFormatting sqref="BG135">
    <cfRule type="cellIs" dxfId="561" priority="563" operator="equal">
      <formula>"MISS"</formula>
    </cfRule>
  </conditionalFormatting>
  <conditionalFormatting sqref="BG135">
    <cfRule type="cellIs" dxfId="560" priority="562" operator="equal">
      <formula>"MISS"</formula>
    </cfRule>
  </conditionalFormatting>
  <conditionalFormatting sqref="BG135">
    <cfRule type="cellIs" dxfId="559" priority="561" operator="equal">
      <formula>"MISS"</formula>
    </cfRule>
  </conditionalFormatting>
  <conditionalFormatting sqref="BG135">
    <cfRule type="cellIs" dxfId="558" priority="560" operator="equal">
      <formula>"MISS"</formula>
    </cfRule>
  </conditionalFormatting>
  <conditionalFormatting sqref="BG135">
    <cfRule type="cellIs" dxfId="557" priority="559" operator="equal">
      <formula>"MISS"</formula>
    </cfRule>
  </conditionalFormatting>
  <conditionalFormatting sqref="BG135">
    <cfRule type="cellIs" dxfId="556" priority="558" operator="equal">
      <formula>"MISS"</formula>
    </cfRule>
  </conditionalFormatting>
  <conditionalFormatting sqref="BG152">
    <cfRule type="cellIs" dxfId="555" priority="557" operator="equal">
      <formula>"MISS"</formula>
    </cfRule>
  </conditionalFormatting>
  <conditionalFormatting sqref="BG152">
    <cfRule type="cellIs" dxfId="554" priority="556" operator="equal">
      <formula>"MISS"</formula>
    </cfRule>
  </conditionalFormatting>
  <conditionalFormatting sqref="BG152">
    <cfRule type="cellIs" dxfId="553" priority="555" operator="equal">
      <formula>"MISS"</formula>
    </cfRule>
  </conditionalFormatting>
  <conditionalFormatting sqref="BG152">
    <cfRule type="cellIs" dxfId="552" priority="554" operator="equal">
      <formula>"MISS"</formula>
    </cfRule>
  </conditionalFormatting>
  <conditionalFormatting sqref="BG153:BG177">
    <cfRule type="cellIs" dxfId="551" priority="553" operator="equal">
      <formula>"MISS"</formula>
    </cfRule>
  </conditionalFormatting>
  <conditionalFormatting sqref="BG153:BG177">
    <cfRule type="cellIs" dxfId="550" priority="552" operator="equal">
      <formula>"MISS"</formula>
    </cfRule>
  </conditionalFormatting>
  <conditionalFormatting sqref="BG153:BG177">
    <cfRule type="cellIs" dxfId="549" priority="551" operator="equal">
      <formula>"MISS"</formula>
    </cfRule>
  </conditionalFormatting>
  <conditionalFormatting sqref="BG153:BG177">
    <cfRule type="cellIs" dxfId="548" priority="550" operator="equal">
      <formula>"MISS"</formula>
    </cfRule>
  </conditionalFormatting>
  <conditionalFormatting sqref="BG187:BG203">
    <cfRule type="cellIs" dxfId="547" priority="549" operator="equal">
      <formula>"MISS"</formula>
    </cfRule>
  </conditionalFormatting>
  <conditionalFormatting sqref="BG187:BG203">
    <cfRule type="cellIs" dxfId="546" priority="548" operator="equal">
      <formula>"MISS"</formula>
    </cfRule>
  </conditionalFormatting>
  <conditionalFormatting sqref="BG187:BG203">
    <cfRule type="cellIs" dxfId="545" priority="547" operator="equal">
      <formula>"MISS"</formula>
    </cfRule>
  </conditionalFormatting>
  <conditionalFormatting sqref="BG187:BG203">
    <cfRule type="cellIs" dxfId="544" priority="546" operator="equal">
      <formula>"MISS"</formula>
    </cfRule>
  </conditionalFormatting>
  <conditionalFormatting sqref="BG204">
    <cfRule type="cellIs" dxfId="543" priority="545" operator="equal">
      <formula>"MISS"</formula>
    </cfRule>
  </conditionalFormatting>
  <conditionalFormatting sqref="BG204">
    <cfRule type="cellIs" dxfId="542" priority="544" operator="equal">
      <formula>"MISS"</formula>
    </cfRule>
  </conditionalFormatting>
  <conditionalFormatting sqref="BG204">
    <cfRule type="cellIs" dxfId="541" priority="543" operator="equal">
      <formula>"MISS"</formula>
    </cfRule>
  </conditionalFormatting>
  <conditionalFormatting sqref="BG204">
    <cfRule type="cellIs" dxfId="540" priority="542" operator="equal">
      <formula>"MISS"</formula>
    </cfRule>
  </conditionalFormatting>
  <conditionalFormatting sqref="BG204">
    <cfRule type="cellIs" dxfId="539" priority="541" operator="equal">
      <formula>"MISS"</formula>
    </cfRule>
  </conditionalFormatting>
  <conditionalFormatting sqref="BG204">
    <cfRule type="cellIs" dxfId="538" priority="540" operator="equal">
      <formula>"MISS"</formula>
    </cfRule>
  </conditionalFormatting>
  <conditionalFormatting sqref="BG204">
    <cfRule type="cellIs" dxfId="537" priority="539" operator="equal">
      <formula>"MISS"</formula>
    </cfRule>
  </conditionalFormatting>
  <conditionalFormatting sqref="BG204">
    <cfRule type="cellIs" dxfId="536" priority="538" operator="equal">
      <formula>"MISS"</formula>
    </cfRule>
  </conditionalFormatting>
  <conditionalFormatting sqref="BG204">
    <cfRule type="cellIs" dxfId="535" priority="537" operator="equal">
      <formula>"MISS"</formula>
    </cfRule>
  </conditionalFormatting>
  <conditionalFormatting sqref="BG204">
    <cfRule type="cellIs" dxfId="534" priority="536" operator="equal">
      <formula>"MISS"</formula>
    </cfRule>
  </conditionalFormatting>
  <conditionalFormatting sqref="BG205:BG211">
    <cfRule type="cellIs" dxfId="533" priority="535" operator="equal">
      <formula>"MISS"</formula>
    </cfRule>
  </conditionalFormatting>
  <conditionalFormatting sqref="BG205:BG211">
    <cfRule type="cellIs" dxfId="532" priority="534" operator="equal">
      <formula>"MISS"</formula>
    </cfRule>
  </conditionalFormatting>
  <conditionalFormatting sqref="BG205:BG211">
    <cfRule type="cellIs" dxfId="531" priority="533" operator="equal">
      <formula>"MISS"</formula>
    </cfRule>
  </conditionalFormatting>
  <conditionalFormatting sqref="BG205:BG211">
    <cfRule type="cellIs" dxfId="530" priority="532" operator="equal">
      <formula>"MISS"</formula>
    </cfRule>
  </conditionalFormatting>
  <conditionalFormatting sqref="BG205:BG211">
    <cfRule type="cellIs" dxfId="529" priority="531" operator="equal">
      <formula>"MISS"</formula>
    </cfRule>
  </conditionalFormatting>
  <conditionalFormatting sqref="BG205:BG211">
    <cfRule type="cellIs" dxfId="528" priority="530" operator="equal">
      <formula>"MISS"</formula>
    </cfRule>
  </conditionalFormatting>
  <conditionalFormatting sqref="BG205:BG211">
    <cfRule type="cellIs" dxfId="527" priority="529" operator="equal">
      <formula>"MISS"</formula>
    </cfRule>
  </conditionalFormatting>
  <conditionalFormatting sqref="BG205:BG211">
    <cfRule type="cellIs" dxfId="526" priority="528" operator="equal">
      <formula>"MISS"</formula>
    </cfRule>
  </conditionalFormatting>
  <conditionalFormatting sqref="BG205:BG211">
    <cfRule type="cellIs" dxfId="525" priority="527" operator="equal">
      <formula>"MISS"</formula>
    </cfRule>
  </conditionalFormatting>
  <conditionalFormatting sqref="BG205:BG211">
    <cfRule type="cellIs" dxfId="524" priority="526" operator="equal">
      <formula>"MISS"</formula>
    </cfRule>
  </conditionalFormatting>
  <conditionalFormatting sqref="BG210:BG229">
    <cfRule type="cellIs" dxfId="523" priority="525" operator="equal">
      <formula>"MISS"</formula>
    </cfRule>
  </conditionalFormatting>
  <conditionalFormatting sqref="BG210:BG229">
    <cfRule type="cellIs" dxfId="522" priority="524" operator="equal">
      <formula>"MISS"</formula>
    </cfRule>
  </conditionalFormatting>
  <conditionalFormatting sqref="BG210:BG229">
    <cfRule type="cellIs" dxfId="521" priority="523" operator="equal">
      <formula>"MISS"</formula>
    </cfRule>
  </conditionalFormatting>
  <conditionalFormatting sqref="BG210:BG229">
    <cfRule type="cellIs" dxfId="520" priority="522" operator="equal">
      <formula>"MISS"</formula>
    </cfRule>
  </conditionalFormatting>
  <conditionalFormatting sqref="BG237:BG238">
    <cfRule type="cellIs" dxfId="519" priority="521" operator="equal">
      <formula>"MISS"</formula>
    </cfRule>
  </conditionalFormatting>
  <conditionalFormatting sqref="BG237:BG238">
    <cfRule type="cellIs" dxfId="518" priority="520" operator="equal">
      <formula>"MISS"</formula>
    </cfRule>
  </conditionalFormatting>
  <conditionalFormatting sqref="BG237:BG238">
    <cfRule type="cellIs" dxfId="517" priority="519" operator="equal">
      <formula>"MISS"</formula>
    </cfRule>
  </conditionalFormatting>
  <conditionalFormatting sqref="BG237:BG238">
    <cfRule type="cellIs" dxfId="516" priority="518" operator="equal">
      <formula>"MISS"</formula>
    </cfRule>
  </conditionalFormatting>
  <conditionalFormatting sqref="BG257:BG282">
    <cfRule type="cellIs" dxfId="515" priority="517" operator="equal">
      <formula>"MISS"</formula>
    </cfRule>
  </conditionalFormatting>
  <conditionalFormatting sqref="BG257:BG282">
    <cfRule type="cellIs" dxfId="514" priority="516" operator="equal">
      <formula>"MISS"</formula>
    </cfRule>
  </conditionalFormatting>
  <conditionalFormatting sqref="BG257:BG282">
    <cfRule type="cellIs" dxfId="513" priority="515" operator="equal">
      <formula>"MISS"</formula>
    </cfRule>
  </conditionalFormatting>
  <conditionalFormatting sqref="BG257:BG282">
    <cfRule type="cellIs" dxfId="512" priority="514" operator="equal">
      <formula>"MISS"</formula>
    </cfRule>
  </conditionalFormatting>
  <conditionalFormatting sqref="BG257:BG282">
    <cfRule type="cellIs" dxfId="511" priority="513" operator="equal">
      <formula>"MISS"</formula>
    </cfRule>
  </conditionalFormatting>
  <conditionalFormatting sqref="BG257:BG282">
    <cfRule type="cellIs" dxfId="510" priority="512" operator="equal">
      <formula>"MISS"</formula>
    </cfRule>
  </conditionalFormatting>
  <conditionalFormatting sqref="BG257:BG282">
    <cfRule type="cellIs" dxfId="509" priority="511" operator="equal">
      <formula>"MISS"</formula>
    </cfRule>
  </conditionalFormatting>
  <conditionalFormatting sqref="BG257:BG282">
    <cfRule type="cellIs" dxfId="508" priority="510" operator="equal">
      <formula>"MISS"</formula>
    </cfRule>
  </conditionalFormatting>
  <conditionalFormatting sqref="BG279:BG309">
    <cfRule type="cellIs" dxfId="507" priority="509" operator="equal">
      <formula>"MISS"</formula>
    </cfRule>
  </conditionalFormatting>
  <conditionalFormatting sqref="BG279:BG309">
    <cfRule type="cellIs" dxfId="506" priority="508" operator="equal">
      <formula>"MISS"</formula>
    </cfRule>
  </conditionalFormatting>
  <conditionalFormatting sqref="BG279:BG309">
    <cfRule type="cellIs" dxfId="505" priority="507" operator="equal">
      <formula>"MISS"</formula>
    </cfRule>
  </conditionalFormatting>
  <conditionalFormatting sqref="BG279:BG309">
    <cfRule type="cellIs" dxfId="504" priority="506" operator="equal">
      <formula>"MISS"</formula>
    </cfRule>
  </conditionalFormatting>
  <conditionalFormatting sqref="BG279:BG309">
    <cfRule type="cellIs" dxfId="503" priority="505" operator="equal">
      <formula>"MISS"</formula>
    </cfRule>
  </conditionalFormatting>
  <conditionalFormatting sqref="BG279:BG309">
    <cfRule type="cellIs" dxfId="502" priority="504" operator="equal">
      <formula>"MISS"</formula>
    </cfRule>
  </conditionalFormatting>
  <conditionalFormatting sqref="BG279:BG309">
    <cfRule type="cellIs" dxfId="501" priority="503" operator="equal">
      <formula>"MISS"</formula>
    </cfRule>
  </conditionalFormatting>
  <conditionalFormatting sqref="BG279:BG309">
    <cfRule type="cellIs" dxfId="500" priority="502" operator="equal">
      <formula>"MISS"</formula>
    </cfRule>
  </conditionalFormatting>
  <conditionalFormatting sqref="BG293:BG299">
    <cfRule type="cellIs" dxfId="499" priority="501" operator="equal">
      <formula>"MISS"</formula>
    </cfRule>
  </conditionalFormatting>
  <conditionalFormatting sqref="BG293:BG299">
    <cfRule type="cellIs" dxfId="498" priority="500" operator="equal">
      <formula>"MISS"</formula>
    </cfRule>
  </conditionalFormatting>
  <conditionalFormatting sqref="BG293:BG299">
    <cfRule type="cellIs" dxfId="497" priority="499" operator="equal">
      <formula>"MISS"</formula>
    </cfRule>
  </conditionalFormatting>
  <conditionalFormatting sqref="BG293:BG299">
    <cfRule type="cellIs" dxfId="496" priority="498" operator="equal">
      <formula>"MISS"</formula>
    </cfRule>
  </conditionalFormatting>
  <conditionalFormatting sqref="BG301:BG309">
    <cfRule type="cellIs" dxfId="495" priority="497" operator="equal">
      <formula>"MISS"</formula>
    </cfRule>
  </conditionalFormatting>
  <conditionalFormatting sqref="BG301:BG309">
    <cfRule type="cellIs" dxfId="494" priority="496" operator="equal">
      <formula>"MISS"</formula>
    </cfRule>
  </conditionalFormatting>
  <conditionalFormatting sqref="BG298:BG309">
    <cfRule type="cellIs" dxfId="493" priority="495" operator="equal">
      <formula>"MISS"</formula>
    </cfRule>
  </conditionalFormatting>
  <conditionalFormatting sqref="BG298:BG309">
    <cfRule type="cellIs" dxfId="492" priority="494" operator="equal">
      <formula>"MISS"</formula>
    </cfRule>
  </conditionalFormatting>
  <conditionalFormatting sqref="BG298:BG309">
    <cfRule type="cellIs" dxfId="491" priority="493" operator="equal">
      <formula>"MISS"</formula>
    </cfRule>
  </conditionalFormatting>
  <conditionalFormatting sqref="BG298:BG309">
    <cfRule type="cellIs" dxfId="490" priority="492" operator="equal">
      <formula>"MISS"</formula>
    </cfRule>
  </conditionalFormatting>
  <conditionalFormatting sqref="BG298:BG309">
    <cfRule type="cellIs" dxfId="489" priority="491" operator="equal">
      <formula>"MISS"</formula>
    </cfRule>
  </conditionalFormatting>
  <conditionalFormatting sqref="BG298:BG309">
    <cfRule type="cellIs" dxfId="488" priority="490" operator="equal">
      <formula>"MISS"</formula>
    </cfRule>
  </conditionalFormatting>
  <conditionalFormatting sqref="BG310">
    <cfRule type="cellIs" dxfId="487" priority="489" operator="equal">
      <formula>"MISS"</formula>
    </cfRule>
  </conditionalFormatting>
  <conditionalFormatting sqref="BG310">
    <cfRule type="cellIs" dxfId="486" priority="488" operator="equal">
      <formula>"MISS"</formula>
    </cfRule>
  </conditionalFormatting>
  <conditionalFormatting sqref="BG310">
    <cfRule type="cellIs" dxfId="485" priority="487" operator="equal">
      <formula>"MISS"</formula>
    </cfRule>
  </conditionalFormatting>
  <conditionalFormatting sqref="BG310">
    <cfRule type="cellIs" dxfId="484" priority="486" operator="equal">
      <formula>"MISS"</formula>
    </cfRule>
  </conditionalFormatting>
  <conditionalFormatting sqref="BG312:BG356">
    <cfRule type="cellIs" dxfId="483" priority="485" operator="equal">
      <formula>"MISS"</formula>
    </cfRule>
  </conditionalFormatting>
  <conditionalFormatting sqref="BG312:BG356">
    <cfRule type="cellIs" dxfId="482" priority="484" operator="equal">
      <formula>"MISS"</formula>
    </cfRule>
  </conditionalFormatting>
  <conditionalFormatting sqref="BG312:BG356">
    <cfRule type="cellIs" dxfId="481" priority="483" operator="equal">
      <formula>"MISS"</formula>
    </cfRule>
  </conditionalFormatting>
  <conditionalFormatting sqref="BG312:BG356">
    <cfRule type="cellIs" dxfId="480" priority="482" operator="equal">
      <formula>"MISS"</formula>
    </cfRule>
  </conditionalFormatting>
  <conditionalFormatting sqref="BG363:BG374">
    <cfRule type="cellIs" dxfId="479" priority="481" operator="equal">
      <formula>"MISS"</formula>
    </cfRule>
  </conditionalFormatting>
  <conditionalFormatting sqref="BG363:BG374">
    <cfRule type="cellIs" dxfId="478" priority="480" operator="equal">
      <formula>"MISS"</formula>
    </cfRule>
  </conditionalFormatting>
  <conditionalFormatting sqref="BG363:BG374">
    <cfRule type="cellIs" dxfId="477" priority="479" operator="equal">
      <formula>"MISS"</formula>
    </cfRule>
  </conditionalFormatting>
  <conditionalFormatting sqref="BG363:BG374">
    <cfRule type="cellIs" dxfId="476" priority="478" operator="equal">
      <formula>"MISS"</formula>
    </cfRule>
  </conditionalFormatting>
  <conditionalFormatting sqref="BG374:BG402">
    <cfRule type="cellIs" dxfId="475" priority="477" operator="equal">
      <formula>"MISS"</formula>
    </cfRule>
  </conditionalFormatting>
  <conditionalFormatting sqref="BG374:BG402">
    <cfRule type="cellIs" dxfId="474" priority="476" operator="equal">
      <formula>"MISS"</formula>
    </cfRule>
  </conditionalFormatting>
  <conditionalFormatting sqref="BG374:BG402">
    <cfRule type="cellIs" dxfId="473" priority="475" operator="equal">
      <formula>"MISS"</formula>
    </cfRule>
  </conditionalFormatting>
  <conditionalFormatting sqref="BG374:BG402">
    <cfRule type="cellIs" dxfId="472" priority="474" operator="equal">
      <formula>"MISS"</formula>
    </cfRule>
  </conditionalFormatting>
  <conditionalFormatting sqref="BG374:BG402">
    <cfRule type="cellIs" dxfId="471" priority="473" operator="equal">
      <formula>"MISS"</formula>
    </cfRule>
  </conditionalFormatting>
  <conditionalFormatting sqref="BG374:BG402">
    <cfRule type="cellIs" dxfId="470" priority="472" operator="equal">
      <formula>"MISS"</formula>
    </cfRule>
  </conditionalFormatting>
  <conditionalFormatting sqref="BG374:BG402">
    <cfRule type="cellIs" dxfId="469" priority="471" operator="equal">
      <formula>"MISS"</formula>
    </cfRule>
  </conditionalFormatting>
  <conditionalFormatting sqref="BG374:BG402">
    <cfRule type="cellIs" dxfId="468" priority="470" operator="equal">
      <formula>"MISS"</formula>
    </cfRule>
  </conditionalFormatting>
  <conditionalFormatting sqref="BG374:BG402">
    <cfRule type="cellIs" dxfId="467" priority="469" operator="equal">
      <formula>"MISS"</formula>
    </cfRule>
  </conditionalFormatting>
  <conditionalFormatting sqref="BG374:BG402">
    <cfRule type="cellIs" dxfId="466" priority="468" operator="equal">
      <formula>"MISS"</formula>
    </cfRule>
  </conditionalFormatting>
  <conditionalFormatting sqref="BG374:BG402">
    <cfRule type="cellIs" dxfId="465" priority="467" operator="equal">
      <formula>"MISS"</formula>
    </cfRule>
  </conditionalFormatting>
  <conditionalFormatting sqref="BG374:BG402">
    <cfRule type="cellIs" dxfId="464" priority="466" operator="equal">
      <formula>"MISS"</formula>
    </cfRule>
  </conditionalFormatting>
  <conditionalFormatting sqref="BG399:BG419">
    <cfRule type="cellIs" dxfId="463" priority="465" operator="equal">
      <formula>"MISS"</formula>
    </cfRule>
  </conditionalFormatting>
  <conditionalFormatting sqref="BG399:BG419">
    <cfRule type="cellIs" dxfId="462" priority="464" operator="equal">
      <formula>"MISS"</formula>
    </cfRule>
  </conditionalFormatting>
  <conditionalFormatting sqref="BG421:BG431">
    <cfRule type="cellIs" dxfId="461" priority="463" operator="equal">
      <formula>"MISS"</formula>
    </cfRule>
  </conditionalFormatting>
  <conditionalFormatting sqref="BG421:BG431">
    <cfRule type="cellIs" dxfId="460" priority="462" operator="equal">
      <formula>"MISS"</formula>
    </cfRule>
  </conditionalFormatting>
  <conditionalFormatting sqref="BG418:BG421">
    <cfRule type="cellIs" dxfId="459" priority="461" operator="equal">
      <formula>"MISS"</formula>
    </cfRule>
  </conditionalFormatting>
  <conditionalFormatting sqref="BG418:BG421">
    <cfRule type="cellIs" dxfId="458" priority="460" operator="equal">
      <formula>"MISS"</formula>
    </cfRule>
  </conditionalFormatting>
  <conditionalFormatting sqref="BG431:BG437">
    <cfRule type="cellIs" dxfId="457" priority="459" operator="equal">
      <formula>"MISS"</formula>
    </cfRule>
  </conditionalFormatting>
  <conditionalFormatting sqref="BG431:BG437">
    <cfRule type="cellIs" dxfId="456" priority="458" operator="equal">
      <formula>"MISS"</formula>
    </cfRule>
  </conditionalFormatting>
  <conditionalFormatting sqref="BG433:BG451">
    <cfRule type="cellIs" dxfId="455" priority="457" operator="equal">
      <formula>"MISS"</formula>
    </cfRule>
  </conditionalFormatting>
  <conditionalFormatting sqref="BG433:BG451">
    <cfRule type="cellIs" dxfId="454" priority="456" operator="equal">
      <formula>"MISS"</formula>
    </cfRule>
  </conditionalFormatting>
  <conditionalFormatting sqref="BG433:BG451">
    <cfRule type="cellIs" dxfId="453" priority="455" operator="equal">
      <formula>"MISS"</formula>
    </cfRule>
  </conditionalFormatting>
  <conditionalFormatting sqref="BG433:BG451">
    <cfRule type="cellIs" dxfId="452" priority="454" operator="equal">
      <formula>"MISS"</formula>
    </cfRule>
  </conditionalFormatting>
  <conditionalFormatting sqref="BG433:BG451">
    <cfRule type="cellIs" dxfId="451" priority="453" operator="equal">
      <formula>"MISS"</formula>
    </cfRule>
  </conditionalFormatting>
  <conditionalFormatting sqref="BG433:BG451">
    <cfRule type="cellIs" dxfId="450" priority="452" operator="equal">
      <formula>"MISS"</formula>
    </cfRule>
  </conditionalFormatting>
  <conditionalFormatting sqref="BG433:BG451">
    <cfRule type="cellIs" dxfId="449" priority="451" operator="equal">
      <formula>"MISS"</formula>
    </cfRule>
  </conditionalFormatting>
  <conditionalFormatting sqref="BG433:BG451">
    <cfRule type="cellIs" dxfId="448" priority="450" operator="equal">
      <formula>"MISS"</formula>
    </cfRule>
  </conditionalFormatting>
  <conditionalFormatting sqref="BG70">
    <cfRule type="cellIs" dxfId="447" priority="449" operator="equal">
      <formula>"MISS"</formula>
    </cfRule>
  </conditionalFormatting>
  <conditionalFormatting sqref="BG70">
    <cfRule type="cellIs" dxfId="446" priority="448" operator="equal">
      <formula>"MISS"</formula>
    </cfRule>
  </conditionalFormatting>
  <conditionalFormatting sqref="BG70">
    <cfRule type="cellIs" dxfId="445" priority="447" operator="equal">
      <formula>"MISS"</formula>
    </cfRule>
  </conditionalFormatting>
  <conditionalFormatting sqref="BG72:BG104">
    <cfRule type="cellIs" dxfId="444" priority="445" operator="equal">
      <formula>"MISS"</formula>
    </cfRule>
  </conditionalFormatting>
  <conditionalFormatting sqref="BG72:BG104">
    <cfRule type="cellIs" dxfId="443" priority="444" operator="equal">
      <formula>"MISS"</formula>
    </cfRule>
  </conditionalFormatting>
  <conditionalFormatting sqref="BG72:BG104">
    <cfRule type="cellIs" dxfId="442" priority="443" operator="equal">
      <formula>"MISS"</formula>
    </cfRule>
  </conditionalFormatting>
  <conditionalFormatting sqref="BG72:BG104">
    <cfRule type="cellIs" dxfId="441" priority="442" operator="equal">
      <formula>"MISS"</formula>
    </cfRule>
  </conditionalFormatting>
  <conditionalFormatting sqref="BG9:BG11">
    <cfRule type="cellIs" dxfId="440" priority="351" operator="equal">
      <formula>"MISS"</formula>
    </cfRule>
  </conditionalFormatting>
  <conditionalFormatting sqref="BG109:BG154">
    <cfRule type="cellIs" dxfId="439" priority="441" operator="equal">
      <formula>"MISS"</formula>
    </cfRule>
  </conditionalFormatting>
  <conditionalFormatting sqref="BG109:BG154">
    <cfRule type="cellIs" dxfId="438" priority="440" operator="equal">
      <formula>"MISS"</formula>
    </cfRule>
  </conditionalFormatting>
  <conditionalFormatting sqref="BG109:BG154">
    <cfRule type="cellIs" dxfId="437" priority="439" operator="equal">
      <formula>"MISS"</formula>
    </cfRule>
  </conditionalFormatting>
  <conditionalFormatting sqref="BG109:BG154">
    <cfRule type="cellIs" dxfId="436" priority="438" operator="equal">
      <formula>"MISS"</formula>
    </cfRule>
  </conditionalFormatting>
  <conditionalFormatting sqref="BG109:BG154">
    <cfRule type="cellIs" dxfId="435" priority="437" operator="equal">
      <formula>"MISS"</formula>
    </cfRule>
  </conditionalFormatting>
  <conditionalFormatting sqref="BG109:BG154">
    <cfRule type="cellIs" dxfId="434" priority="436" operator="equal">
      <formula>"MISS"</formula>
    </cfRule>
  </conditionalFormatting>
  <conditionalFormatting sqref="BG109:BG154">
    <cfRule type="cellIs" dxfId="433" priority="435" operator="equal">
      <formula>"MISS"</formula>
    </cfRule>
  </conditionalFormatting>
  <conditionalFormatting sqref="BG109:BG154">
    <cfRule type="cellIs" dxfId="432" priority="434" operator="equal">
      <formula>"MISS"</formula>
    </cfRule>
  </conditionalFormatting>
  <conditionalFormatting sqref="BG109:BG154">
    <cfRule type="cellIs" dxfId="431" priority="433" operator="equal">
      <formula>"MISS"</formula>
    </cfRule>
  </conditionalFormatting>
  <conditionalFormatting sqref="BG109:BG154">
    <cfRule type="cellIs" dxfId="430" priority="432" operator="equal">
      <formula>"MISS"</formula>
    </cfRule>
  </conditionalFormatting>
  <conditionalFormatting sqref="BG164:BG174">
    <cfRule type="cellIs" dxfId="429" priority="431" operator="equal">
      <formula>"MISS"</formula>
    </cfRule>
  </conditionalFormatting>
  <conditionalFormatting sqref="BG164:BG174">
    <cfRule type="cellIs" dxfId="428" priority="430" operator="equal">
      <formula>"MISS"</formula>
    </cfRule>
  </conditionalFormatting>
  <conditionalFormatting sqref="BG164:BG174">
    <cfRule type="cellIs" dxfId="427" priority="429" operator="equal">
      <formula>"MISS"</formula>
    </cfRule>
  </conditionalFormatting>
  <conditionalFormatting sqref="BG164:BG174">
    <cfRule type="cellIs" dxfId="426" priority="428" operator="equal">
      <formula>"MISS"</formula>
    </cfRule>
  </conditionalFormatting>
  <conditionalFormatting sqref="BG164:BG174">
    <cfRule type="cellIs" dxfId="425" priority="427" operator="equal">
      <formula>"MISS"</formula>
    </cfRule>
  </conditionalFormatting>
  <conditionalFormatting sqref="BG164:BG174">
    <cfRule type="cellIs" dxfId="424" priority="426" operator="equal">
      <formula>"MISS"</formula>
    </cfRule>
  </conditionalFormatting>
  <conditionalFormatting sqref="BG164:BG174">
    <cfRule type="cellIs" dxfId="423" priority="425" operator="equal">
      <formula>"MISS"</formula>
    </cfRule>
  </conditionalFormatting>
  <conditionalFormatting sqref="BG164:BG174">
    <cfRule type="cellIs" dxfId="422" priority="424" operator="equal">
      <formula>"MISS"</formula>
    </cfRule>
  </conditionalFormatting>
  <conditionalFormatting sqref="BG164:BG174">
    <cfRule type="cellIs" dxfId="421" priority="423" operator="equal">
      <formula>"MISS"</formula>
    </cfRule>
  </conditionalFormatting>
  <conditionalFormatting sqref="BG164:BG174">
    <cfRule type="cellIs" dxfId="420" priority="422" operator="equal">
      <formula>"MISS"</formula>
    </cfRule>
  </conditionalFormatting>
  <conditionalFormatting sqref="BG194:BG227">
    <cfRule type="cellIs" dxfId="419" priority="421" operator="equal">
      <formula>"MISS"</formula>
    </cfRule>
  </conditionalFormatting>
  <conditionalFormatting sqref="BG194:BG227">
    <cfRule type="cellIs" dxfId="418" priority="420" operator="equal">
      <formula>"MISS"</formula>
    </cfRule>
  </conditionalFormatting>
  <conditionalFormatting sqref="BG194:BG227">
    <cfRule type="cellIs" dxfId="417" priority="419" operator="equal">
      <formula>"MISS"</formula>
    </cfRule>
  </conditionalFormatting>
  <conditionalFormatting sqref="BG194:BG227">
    <cfRule type="cellIs" dxfId="416" priority="418" operator="equal">
      <formula>"MISS"</formula>
    </cfRule>
  </conditionalFormatting>
  <conditionalFormatting sqref="BG194:BG227">
    <cfRule type="cellIs" dxfId="415" priority="417" operator="equal">
      <formula>"MISS"</formula>
    </cfRule>
  </conditionalFormatting>
  <conditionalFormatting sqref="BG194:BG227">
    <cfRule type="cellIs" dxfId="414" priority="416" operator="equal">
      <formula>"MISS"</formula>
    </cfRule>
  </conditionalFormatting>
  <conditionalFormatting sqref="BG194:BG227">
    <cfRule type="cellIs" dxfId="413" priority="415" operator="equal">
      <formula>"MISS"</formula>
    </cfRule>
  </conditionalFormatting>
  <conditionalFormatting sqref="BG194:BG227">
    <cfRule type="cellIs" dxfId="412" priority="414" operator="equal">
      <formula>"MISS"</formula>
    </cfRule>
  </conditionalFormatting>
  <conditionalFormatting sqref="BG194:BG227">
    <cfRule type="cellIs" dxfId="411" priority="413" operator="equal">
      <formula>"MISS"</formula>
    </cfRule>
  </conditionalFormatting>
  <conditionalFormatting sqref="BG194:BG227">
    <cfRule type="cellIs" dxfId="410" priority="412" operator="equal">
      <formula>"MISS"</formula>
    </cfRule>
  </conditionalFormatting>
  <conditionalFormatting sqref="BG194:BG227">
    <cfRule type="cellIs" dxfId="409" priority="411" operator="equal">
      <formula>"MISS"</formula>
    </cfRule>
  </conditionalFormatting>
  <conditionalFormatting sqref="BG194:BG227">
    <cfRule type="cellIs" dxfId="408" priority="410" operator="equal">
      <formula>"MISS"</formula>
    </cfRule>
  </conditionalFormatting>
  <conditionalFormatting sqref="BG194:BG227">
    <cfRule type="cellIs" dxfId="407" priority="409" operator="equal">
      <formula>"MISS"</formula>
    </cfRule>
  </conditionalFormatting>
  <conditionalFormatting sqref="BG194:BG227">
    <cfRule type="cellIs" dxfId="406" priority="408" operator="equal">
      <formula>"MISS"</formula>
    </cfRule>
  </conditionalFormatting>
  <conditionalFormatting sqref="BG239:BG354">
    <cfRule type="cellIs" dxfId="405" priority="407" operator="equal">
      <formula>"MISS"</formula>
    </cfRule>
  </conditionalFormatting>
  <conditionalFormatting sqref="BG239:BG354">
    <cfRule type="cellIs" dxfId="404" priority="406" operator="equal">
      <formula>"MISS"</formula>
    </cfRule>
  </conditionalFormatting>
  <conditionalFormatting sqref="BG239:BG354">
    <cfRule type="cellIs" dxfId="403" priority="405" operator="equal">
      <formula>"MISS"</formula>
    </cfRule>
  </conditionalFormatting>
  <conditionalFormatting sqref="BG239:BG354">
    <cfRule type="cellIs" dxfId="402" priority="404" operator="equal">
      <formula>"MISS"</formula>
    </cfRule>
  </conditionalFormatting>
  <conditionalFormatting sqref="BG239:BG354">
    <cfRule type="cellIs" dxfId="401" priority="403" operator="equal">
      <formula>"MISS"</formula>
    </cfRule>
  </conditionalFormatting>
  <conditionalFormatting sqref="BG239:BG354">
    <cfRule type="cellIs" dxfId="400" priority="402" operator="equal">
      <formula>"MISS"</formula>
    </cfRule>
  </conditionalFormatting>
  <conditionalFormatting sqref="BG239:BG354">
    <cfRule type="cellIs" dxfId="399" priority="401" operator="equal">
      <formula>"MISS"</formula>
    </cfRule>
  </conditionalFormatting>
  <conditionalFormatting sqref="BG239:BG354">
    <cfRule type="cellIs" dxfId="398" priority="400" operator="equal">
      <formula>"MISS"</formula>
    </cfRule>
  </conditionalFormatting>
  <conditionalFormatting sqref="BG239:BG354">
    <cfRule type="cellIs" dxfId="397" priority="399" operator="equal">
      <formula>"MISS"</formula>
    </cfRule>
  </conditionalFormatting>
  <conditionalFormatting sqref="BG239:BG354">
    <cfRule type="cellIs" dxfId="396" priority="398" operator="equal">
      <formula>"MISS"</formula>
    </cfRule>
  </conditionalFormatting>
  <conditionalFormatting sqref="BG239:BG354">
    <cfRule type="cellIs" dxfId="395" priority="397" operator="equal">
      <formula>"MISS"</formula>
    </cfRule>
  </conditionalFormatting>
  <conditionalFormatting sqref="BG239:BG354">
    <cfRule type="cellIs" dxfId="394" priority="396" operator="equal">
      <formula>"MISS"</formula>
    </cfRule>
  </conditionalFormatting>
  <conditionalFormatting sqref="BG239:BG354">
    <cfRule type="cellIs" dxfId="393" priority="395" operator="equal">
      <formula>"MISS"</formula>
    </cfRule>
  </conditionalFormatting>
  <conditionalFormatting sqref="BG239:BG354">
    <cfRule type="cellIs" dxfId="392" priority="394" operator="equal">
      <formula>"MISS"</formula>
    </cfRule>
  </conditionalFormatting>
  <conditionalFormatting sqref="BG365:BG387">
    <cfRule type="cellIs" dxfId="391" priority="393" operator="equal">
      <formula>"MISS"</formula>
    </cfRule>
  </conditionalFormatting>
  <conditionalFormatting sqref="BG365:BG387">
    <cfRule type="cellIs" dxfId="390" priority="392" operator="equal">
      <formula>"MISS"</formula>
    </cfRule>
  </conditionalFormatting>
  <conditionalFormatting sqref="BG365:BG387">
    <cfRule type="cellIs" dxfId="389" priority="391" operator="equal">
      <formula>"MISS"</formula>
    </cfRule>
  </conditionalFormatting>
  <conditionalFormatting sqref="BG365:BG387">
    <cfRule type="cellIs" dxfId="388" priority="390" operator="equal">
      <formula>"MISS"</formula>
    </cfRule>
  </conditionalFormatting>
  <conditionalFormatting sqref="BG365:BG387">
    <cfRule type="cellIs" dxfId="387" priority="389" operator="equal">
      <formula>"MISS"</formula>
    </cfRule>
  </conditionalFormatting>
  <conditionalFormatting sqref="BG365:BG387">
    <cfRule type="cellIs" dxfId="386" priority="388" operator="equal">
      <formula>"MISS"</formula>
    </cfRule>
  </conditionalFormatting>
  <conditionalFormatting sqref="BG365:BG387">
    <cfRule type="cellIs" dxfId="385" priority="387" operator="equal">
      <formula>"MISS"</formula>
    </cfRule>
  </conditionalFormatting>
  <conditionalFormatting sqref="BG365:BG387">
    <cfRule type="cellIs" dxfId="384" priority="386" operator="equal">
      <formula>"MISS"</formula>
    </cfRule>
  </conditionalFormatting>
  <conditionalFormatting sqref="BG365:BG387">
    <cfRule type="cellIs" dxfId="383" priority="385" operator="equal">
      <formula>"MISS"</formula>
    </cfRule>
  </conditionalFormatting>
  <conditionalFormatting sqref="BG365:BG387">
    <cfRule type="cellIs" dxfId="382" priority="384" operator="equal">
      <formula>"MISS"</formula>
    </cfRule>
  </conditionalFormatting>
  <conditionalFormatting sqref="BG365:BG387">
    <cfRule type="cellIs" dxfId="381" priority="383" operator="equal">
      <formula>"MISS"</formula>
    </cfRule>
  </conditionalFormatting>
  <conditionalFormatting sqref="BG365:BG387">
    <cfRule type="cellIs" dxfId="380" priority="382" operator="equal">
      <formula>"MISS"</formula>
    </cfRule>
  </conditionalFormatting>
  <conditionalFormatting sqref="BG365:BG387">
    <cfRule type="cellIs" dxfId="379" priority="381" operator="equal">
      <formula>"MISS"</formula>
    </cfRule>
  </conditionalFormatting>
  <conditionalFormatting sqref="BG365:BG387">
    <cfRule type="cellIs" dxfId="378" priority="380" operator="equal">
      <formula>"MISS"</formula>
    </cfRule>
  </conditionalFormatting>
  <conditionalFormatting sqref="BG397:BG449">
    <cfRule type="cellIs" dxfId="377" priority="379" operator="equal">
      <formula>"MISS"</formula>
    </cfRule>
  </conditionalFormatting>
  <conditionalFormatting sqref="BG397:BG449">
    <cfRule type="cellIs" dxfId="376" priority="378" operator="equal">
      <formula>"MISS"</formula>
    </cfRule>
  </conditionalFormatting>
  <conditionalFormatting sqref="BG397:BG449">
    <cfRule type="cellIs" dxfId="375" priority="377" operator="equal">
      <formula>"MISS"</formula>
    </cfRule>
  </conditionalFormatting>
  <conditionalFormatting sqref="BG397:BG449">
    <cfRule type="cellIs" dxfId="374" priority="376" operator="equal">
      <formula>"MISS"</formula>
    </cfRule>
  </conditionalFormatting>
  <conditionalFormatting sqref="BG397:BG449">
    <cfRule type="cellIs" dxfId="373" priority="375" operator="equal">
      <formula>"MISS"</formula>
    </cfRule>
  </conditionalFormatting>
  <conditionalFormatting sqref="BG397:BG449">
    <cfRule type="cellIs" dxfId="372" priority="374" operator="equal">
      <formula>"MISS"</formula>
    </cfRule>
  </conditionalFormatting>
  <conditionalFormatting sqref="BG397:BG449">
    <cfRule type="cellIs" dxfId="371" priority="373" operator="equal">
      <formula>"MISS"</formula>
    </cfRule>
  </conditionalFormatting>
  <conditionalFormatting sqref="BG397:BG449">
    <cfRule type="cellIs" dxfId="370" priority="372" operator="equal">
      <formula>"MISS"</formula>
    </cfRule>
  </conditionalFormatting>
  <conditionalFormatting sqref="BG397:BG449">
    <cfRule type="cellIs" dxfId="369" priority="371" operator="equal">
      <formula>"MISS"</formula>
    </cfRule>
  </conditionalFormatting>
  <conditionalFormatting sqref="BG397:BG449">
    <cfRule type="cellIs" dxfId="368" priority="370" operator="equal">
      <formula>"MISS"</formula>
    </cfRule>
  </conditionalFormatting>
  <conditionalFormatting sqref="BG397:BG449">
    <cfRule type="cellIs" dxfId="367" priority="369" operator="equal">
      <formula>"MISS"</formula>
    </cfRule>
  </conditionalFormatting>
  <conditionalFormatting sqref="BG397:BG449">
    <cfRule type="cellIs" dxfId="366" priority="368" operator="equal">
      <formula>"MISS"</formula>
    </cfRule>
  </conditionalFormatting>
  <conditionalFormatting sqref="BG397:BG449">
    <cfRule type="cellIs" dxfId="365" priority="367" operator="equal">
      <formula>"MISS"</formula>
    </cfRule>
  </conditionalFormatting>
  <conditionalFormatting sqref="BG397:BG449">
    <cfRule type="cellIs" dxfId="364" priority="366" operator="equal">
      <formula>"MISS"</formula>
    </cfRule>
  </conditionalFormatting>
  <conditionalFormatting sqref="BG457:BG463">
    <cfRule type="cellIs" dxfId="363" priority="365" operator="equal">
      <formula>"MISS"</formula>
    </cfRule>
  </conditionalFormatting>
  <conditionalFormatting sqref="BG457:BG463">
    <cfRule type="cellIs" dxfId="362" priority="364" operator="equal">
      <formula>"MISS"</formula>
    </cfRule>
  </conditionalFormatting>
  <conditionalFormatting sqref="BG457:BG463">
    <cfRule type="cellIs" dxfId="361" priority="363" operator="equal">
      <formula>"MISS"</formula>
    </cfRule>
  </conditionalFormatting>
  <conditionalFormatting sqref="BG457:BG463">
    <cfRule type="cellIs" dxfId="360" priority="362" operator="equal">
      <formula>"MISS"</formula>
    </cfRule>
  </conditionalFormatting>
  <conditionalFormatting sqref="BG457:BG463">
    <cfRule type="cellIs" dxfId="359" priority="361" operator="equal">
      <formula>"MISS"</formula>
    </cfRule>
  </conditionalFormatting>
  <conditionalFormatting sqref="BG457:BG463">
    <cfRule type="cellIs" dxfId="358" priority="360" operator="equal">
      <formula>"MISS"</formula>
    </cfRule>
  </conditionalFormatting>
  <conditionalFormatting sqref="BG457:BG463">
    <cfRule type="cellIs" dxfId="357" priority="359" operator="equal">
      <formula>"MISS"</formula>
    </cfRule>
  </conditionalFormatting>
  <conditionalFormatting sqref="BG457:BG463">
    <cfRule type="cellIs" dxfId="356" priority="358" operator="equal">
      <formula>"MISS"</formula>
    </cfRule>
  </conditionalFormatting>
  <conditionalFormatting sqref="BG457:BG463">
    <cfRule type="cellIs" dxfId="355" priority="357" operator="equal">
      <formula>"MISS"</formula>
    </cfRule>
  </conditionalFormatting>
  <conditionalFormatting sqref="BG457:BG463">
    <cfRule type="cellIs" dxfId="354" priority="356" operator="equal">
      <formula>"MISS"</formula>
    </cfRule>
  </conditionalFormatting>
  <conditionalFormatting sqref="BG457:BG463">
    <cfRule type="cellIs" dxfId="353" priority="355" operator="equal">
      <formula>"MISS"</formula>
    </cfRule>
  </conditionalFormatting>
  <conditionalFormatting sqref="BG457:BG463">
    <cfRule type="cellIs" dxfId="352" priority="354" operator="equal">
      <formula>"MISS"</formula>
    </cfRule>
  </conditionalFormatting>
  <conditionalFormatting sqref="BG457:BG463">
    <cfRule type="cellIs" dxfId="351" priority="353" operator="equal">
      <formula>"MISS"</formula>
    </cfRule>
  </conditionalFormatting>
  <conditionalFormatting sqref="BG457:BG463">
    <cfRule type="cellIs" dxfId="350" priority="352" operator="equal">
      <formula>"MISS"</formula>
    </cfRule>
  </conditionalFormatting>
  <conditionalFormatting sqref="BJ12:BJ463">
    <cfRule type="cellIs" dxfId="349" priority="350" operator="equal">
      <formula>"MISS"</formula>
    </cfRule>
  </conditionalFormatting>
  <conditionalFormatting sqref="BJ187:BJ203">
    <cfRule type="cellIs" dxfId="348" priority="349" operator="equal">
      <formula>"MISS"</formula>
    </cfRule>
  </conditionalFormatting>
  <conditionalFormatting sqref="BJ187:BJ203">
    <cfRule type="cellIs" dxfId="347" priority="348" operator="equal">
      <formula>"MISS"</formula>
    </cfRule>
  </conditionalFormatting>
  <conditionalFormatting sqref="BJ35:BJ38 BJ264:BJ282 BJ293:BJ299 BJ40:BJ57">
    <cfRule type="cellIs" dxfId="346" priority="347" operator="equal">
      <formula>"MISS"</formula>
    </cfRule>
  </conditionalFormatting>
  <conditionalFormatting sqref="BJ35:BJ38 BJ264:BJ282 BJ293:BJ299 BJ40:BJ57">
    <cfRule type="cellIs" dxfId="345" priority="346" operator="equal">
      <formula>"MISS"</formula>
    </cfRule>
  </conditionalFormatting>
  <conditionalFormatting sqref="BJ187:BJ203">
    <cfRule type="cellIs" dxfId="344" priority="345" operator="equal">
      <formula>"MISS"</formula>
    </cfRule>
  </conditionalFormatting>
  <conditionalFormatting sqref="BJ187:BJ203">
    <cfRule type="cellIs" dxfId="343" priority="344" operator="equal">
      <formula>"MISS"</formula>
    </cfRule>
  </conditionalFormatting>
  <conditionalFormatting sqref="BJ74 BJ205:BJ208 BJ310">
    <cfRule type="cellIs" dxfId="342" priority="343" operator="equal">
      <formula>"MISS"</formula>
    </cfRule>
  </conditionalFormatting>
  <conditionalFormatting sqref="BJ74 BJ205:BJ208 BJ310">
    <cfRule type="cellIs" dxfId="341" priority="342" operator="equal">
      <formula>"MISS"</formula>
    </cfRule>
  </conditionalFormatting>
  <conditionalFormatting sqref="BJ74 BJ205:BJ208 BJ310">
    <cfRule type="cellIs" dxfId="340" priority="341" operator="equal">
      <formula>"MISS"</formula>
    </cfRule>
  </conditionalFormatting>
  <conditionalFormatting sqref="BJ74 BJ205:BJ208 BJ310">
    <cfRule type="cellIs" dxfId="339" priority="340" operator="equal">
      <formula>"MISS"</formula>
    </cfRule>
  </conditionalFormatting>
  <conditionalFormatting sqref="BJ363:BJ374 BJ144:BJ151">
    <cfRule type="cellIs" dxfId="338" priority="339" operator="equal">
      <formula>"MISS"</formula>
    </cfRule>
  </conditionalFormatting>
  <conditionalFormatting sqref="BJ363:BJ374 BJ144:BJ151">
    <cfRule type="cellIs" dxfId="337" priority="338" operator="equal">
      <formula>"MISS"</formula>
    </cfRule>
  </conditionalFormatting>
  <conditionalFormatting sqref="BJ363:BJ374 BJ144:BJ151">
    <cfRule type="cellIs" dxfId="336" priority="337" operator="equal">
      <formula>"MISS"</formula>
    </cfRule>
  </conditionalFormatting>
  <conditionalFormatting sqref="BJ363:BJ374 BJ144:BJ151">
    <cfRule type="cellIs" dxfId="335" priority="336" operator="equal">
      <formula>"MISS"</formula>
    </cfRule>
  </conditionalFormatting>
  <conditionalFormatting sqref="BJ70">
    <cfRule type="cellIs" dxfId="334" priority="156" operator="equal">
      <formula>"MISS"</formula>
    </cfRule>
  </conditionalFormatting>
  <conditionalFormatting sqref="BJ432">
    <cfRule type="cellIs" dxfId="333" priority="335" operator="equal">
      <formula>"MISS"</formula>
    </cfRule>
  </conditionalFormatting>
  <conditionalFormatting sqref="BJ432">
    <cfRule type="cellIs" dxfId="332" priority="334" operator="equal">
      <formula>"MISS"</formula>
    </cfRule>
  </conditionalFormatting>
  <conditionalFormatting sqref="BJ432">
    <cfRule type="cellIs" dxfId="331" priority="333" operator="equal">
      <formula>"MISS"</formula>
    </cfRule>
  </conditionalFormatting>
  <conditionalFormatting sqref="BJ420">
    <cfRule type="cellIs" dxfId="330" priority="332" operator="equal">
      <formula>"MISS"</formula>
    </cfRule>
  </conditionalFormatting>
  <conditionalFormatting sqref="BJ420">
    <cfRule type="cellIs" dxfId="329" priority="331" operator="equal">
      <formula>"MISS"</formula>
    </cfRule>
  </conditionalFormatting>
  <conditionalFormatting sqref="BJ420">
    <cfRule type="cellIs" dxfId="328" priority="330" operator="equal">
      <formula>"MISS"</formula>
    </cfRule>
  </conditionalFormatting>
  <conditionalFormatting sqref="BJ398">
    <cfRule type="cellIs" dxfId="327" priority="329" operator="equal">
      <formula>"MISS"</formula>
    </cfRule>
  </conditionalFormatting>
  <conditionalFormatting sqref="BJ398">
    <cfRule type="cellIs" dxfId="326" priority="328" operator="equal">
      <formula>"MISS"</formula>
    </cfRule>
  </conditionalFormatting>
  <conditionalFormatting sqref="BJ398">
    <cfRule type="cellIs" dxfId="325" priority="327" operator="equal">
      <formula>"MISS"</formula>
    </cfRule>
  </conditionalFormatting>
  <conditionalFormatting sqref="BJ375:BJ376">
    <cfRule type="cellIs" dxfId="324" priority="326" operator="equal">
      <formula>"MISS"</formula>
    </cfRule>
  </conditionalFormatting>
  <conditionalFormatting sqref="BJ375:BJ376">
    <cfRule type="cellIs" dxfId="323" priority="325" operator="equal">
      <formula>"MISS"</formula>
    </cfRule>
  </conditionalFormatting>
  <conditionalFormatting sqref="BJ375:BJ376">
    <cfRule type="cellIs" dxfId="322" priority="324" operator="equal">
      <formula>"MISS"</formula>
    </cfRule>
  </conditionalFormatting>
  <conditionalFormatting sqref="BJ311">
    <cfRule type="cellIs" dxfId="321" priority="323" operator="equal">
      <formula>"MISS"</formula>
    </cfRule>
  </conditionalFormatting>
  <conditionalFormatting sqref="BJ311">
    <cfRule type="cellIs" dxfId="320" priority="322" operator="equal">
      <formula>"MISS"</formula>
    </cfRule>
  </conditionalFormatting>
  <conditionalFormatting sqref="BJ311">
    <cfRule type="cellIs" dxfId="319" priority="321" operator="equal">
      <formula>"MISS"</formula>
    </cfRule>
  </conditionalFormatting>
  <conditionalFormatting sqref="BJ300">
    <cfRule type="cellIs" dxfId="318" priority="320" operator="equal">
      <formula>"MISS"</formula>
    </cfRule>
  </conditionalFormatting>
  <conditionalFormatting sqref="BJ300">
    <cfRule type="cellIs" dxfId="317" priority="319" operator="equal">
      <formula>"MISS"</formula>
    </cfRule>
  </conditionalFormatting>
  <conditionalFormatting sqref="BJ300">
    <cfRule type="cellIs" dxfId="316" priority="318" operator="equal">
      <formula>"MISS"</formula>
    </cfRule>
  </conditionalFormatting>
  <conditionalFormatting sqref="BJ256">
    <cfRule type="cellIs" dxfId="315" priority="317" operator="equal">
      <formula>"MISS"</formula>
    </cfRule>
  </conditionalFormatting>
  <conditionalFormatting sqref="BJ256">
    <cfRule type="cellIs" dxfId="314" priority="316" operator="equal">
      <formula>"MISS"</formula>
    </cfRule>
  </conditionalFormatting>
  <conditionalFormatting sqref="BJ256">
    <cfRule type="cellIs" dxfId="313" priority="315" operator="equal">
      <formula>"MISS"</formula>
    </cfRule>
  </conditionalFormatting>
  <conditionalFormatting sqref="BJ249">
    <cfRule type="cellIs" dxfId="312" priority="314" operator="equal">
      <formula>"MISS"</formula>
    </cfRule>
  </conditionalFormatting>
  <conditionalFormatting sqref="BJ249">
    <cfRule type="cellIs" dxfId="311" priority="313" operator="equal">
      <formula>"MISS"</formula>
    </cfRule>
  </conditionalFormatting>
  <conditionalFormatting sqref="BJ249">
    <cfRule type="cellIs" dxfId="310" priority="312" operator="equal">
      <formula>"MISS"</formula>
    </cfRule>
  </conditionalFormatting>
  <conditionalFormatting sqref="BJ239">
    <cfRule type="cellIs" dxfId="309" priority="311" operator="equal">
      <formula>"MISS"</formula>
    </cfRule>
  </conditionalFormatting>
  <conditionalFormatting sqref="BJ239">
    <cfRule type="cellIs" dxfId="308" priority="310" operator="equal">
      <formula>"MISS"</formula>
    </cfRule>
  </conditionalFormatting>
  <conditionalFormatting sqref="BJ239">
    <cfRule type="cellIs" dxfId="307" priority="309" operator="equal">
      <formula>"MISS"</formula>
    </cfRule>
  </conditionalFormatting>
  <conditionalFormatting sqref="BJ209">
    <cfRule type="cellIs" dxfId="306" priority="308" operator="equal">
      <formula>"MISS"</formula>
    </cfRule>
  </conditionalFormatting>
  <conditionalFormatting sqref="BJ209">
    <cfRule type="cellIs" dxfId="305" priority="307" operator="equal">
      <formula>"MISS"</formula>
    </cfRule>
  </conditionalFormatting>
  <conditionalFormatting sqref="BJ209">
    <cfRule type="cellIs" dxfId="304" priority="306" operator="equal">
      <formula>"MISS"</formula>
    </cfRule>
  </conditionalFormatting>
  <conditionalFormatting sqref="BJ152">
    <cfRule type="cellIs" dxfId="303" priority="305" operator="equal">
      <formula>"MISS"</formula>
    </cfRule>
  </conditionalFormatting>
  <conditionalFormatting sqref="BJ152">
    <cfRule type="cellIs" dxfId="302" priority="304" operator="equal">
      <formula>"MISS"</formula>
    </cfRule>
  </conditionalFormatting>
  <conditionalFormatting sqref="BJ152">
    <cfRule type="cellIs" dxfId="301" priority="303" operator="equal">
      <formula>"MISS"</formula>
    </cfRule>
  </conditionalFormatting>
  <conditionalFormatting sqref="BJ143">
    <cfRule type="cellIs" dxfId="300" priority="302" operator="equal">
      <formula>"MISS"</formula>
    </cfRule>
  </conditionalFormatting>
  <conditionalFormatting sqref="BJ143">
    <cfRule type="cellIs" dxfId="299" priority="301" operator="equal">
      <formula>"MISS"</formula>
    </cfRule>
  </conditionalFormatting>
  <conditionalFormatting sqref="BJ143">
    <cfRule type="cellIs" dxfId="298" priority="300" operator="equal">
      <formula>"MISS"</formula>
    </cfRule>
  </conditionalFormatting>
  <conditionalFormatting sqref="BJ135">
    <cfRule type="cellIs" dxfId="297" priority="299" operator="equal">
      <formula>"MISS"</formula>
    </cfRule>
  </conditionalFormatting>
  <conditionalFormatting sqref="BJ135">
    <cfRule type="cellIs" dxfId="296" priority="298" operator="equal">
      <formula>"MISS"</formula>
    </cfRule>
  </conditionalFormatting>
  <conditionalFormatting sqref="BJ135">
    <cfRule type="cellIs" dxfId="295" priority="297" operator="equal">
      <formula>"MISS"</formula>
    </cfRule>
  </conditionalFormatting>
  <conditionalFormatting sqref="BJ92">
    <cfRule type="cellIs" dxfId="294" priority="296" operator="equal">
      <formula>"MISS"</formula>
    </cfRule>
  </conditionalFormatting>
  <conditionalFormatting sqref="BJ92">
    <cfRule type="cellIs" dxfId="293" priority="295" operator="equal">
      <formula>"MISS"</formula>
    </cfRule>
  </conditionalFormatting>
  <conditionalFormatting sqref="BJ92">
    <cfRule type="cellIs" dxfId="292" priority="294" operator="equal">
      <formula>"MISS"</formula>
    </cfRule>
  </conditionalFormatting>
  <conditionalFormatting sqref="BJ89">
    <cfRule type="cellIs" dxfId="291" priority="293" operator="equal">
      <formula>"MISS"</formula>
    </cfRule>
  </conditionalFormatting>
  <conditionalFormatting sqref="BJ89">
    <cfRule type="cellIs" dxfId="290" priority="292" operator="equal">
      <formula>"MISS"</formula>
    </cfRule>
  </conditionalFormatting>
  <conditionalFormatting sqref="BJ89">
    <cfRule type="cellIs" dxfId="289" priority="291" operator="equal">
      <formula>"MISS"</formula>
    </cfRule>
  </conditionalFormatting>
  <conditionalFormatting sqref="BJ75">
    <cfRule type="cellIs" dxfId="288" priority="290" operator="equal">
      <formula>"MISS"</formula>
    </cfRule>
  </conditionalFormatting>
  <conditionalFormatting sqref="BJ75">
    <cfRule type="cellIs" dxfId="287" priority="289" operator="equal">
      <formula>"MISS"</formula>
    </cfRule>
  </conditionalFormatting>
  <conditionalFormatting sqref="BJ75">
    <cfRule type="cellIs" dxfId="286" priority="288" operator="equal">
      <formula>"MISS"</formula>
    </cfRule>
  </conditionalFormatting>
  <conditionalFormatting sqref="BJ58">
    <cfRule type="cellIs" dxfId="285" priority="287" operator="equal">
      <formula>"MISS"</formula>
    </cfRule>
  </conditionalFormatting>
  <conditionalFormatting sqref="BJ58">
    <cfRule type="cellIs" dxfId="284" priority="286" operator="equal">
      <formula>"MISS"</formula>
    </cfRule>
  </conditionalFormatting>
  <conditionalFormatting sqref="BJ58">
    <cfRule type="cellIs" dxfId="283" priority="285" operator="equal">
      <formula>"MISS"</formula>
    </cfRule>
  </conditionalFormatting>
  <conditionalFormatting sqref="BJ13:BJ68">
    <cfRule type="cellIs" dxfId="282" priority="284" operator="equal">
      <formula>"MISS"</formula>
    </cfRule>
  </conditionalFormatting>
  <conditionalFormatting sqref="BJ13:BJ68">
    <cfRule type="cellIs" dxfId="281" priority="283" operator="equal">
      <formula>"MISS"</formula>
    </cfRule>
  </conditionalFormatting>
  <conditionalFormatting sqref="BJ13:BJ68">
    <cfRule type="cellIs" dxfId="280" priority="282" operator="equal">
      <formula>"MISS"</formula>
    </cfRule>
  </conditionalFormatting>
  <conditionalFormatting sqref="BJ13:BJ68">
    <cfRule type="cellIs" dxfId="279" priority="281" operator="equal">
      <formula>"MISS"</formula>
    </cfRule>
  </conditionalFormatting>
  <conditionalFormatting sqref="BJ39">
    <cfRule type="cellIs" dxfId="278" priority="280" operator="equal">
      <formula>"MISS"</formula>
    </cfRule>
  </conditionalFormatting>
  <conditionalFormatting sqref="BJ39">
    <cfRule type="cellIs" dxfId="277" priority="279" operator="equal">
      <formula>"MISS"</formula>
    </cfRule>
  </conditionalFormatting>
  <conditionalFormatting sqref="BJ39">
    <cfRule type="cellIs" dxfId="276" priority="278" operator="equal">
      <formula>"MISS"</formula>
    </cfRule>
  </conditionalFormatting>
  <conditionalFormatting sqref="BJ34">
    <cfRule type="cellIs" dxfId="275" priority="277" operator="equal">
      <formula>"MISS"</formula>
    </cfRule>
  </conditionalFormatting>
  <conditionalFormatting sqref="BJ34">
    <cfRule type="cellIs" dxfId="274" priority="276" operator="equal">
      <formula>"MISS"</formula>
    </cfRule>
  </conditionalFormatting>
  <conditionalFormatting sqref="BJ34">
    <cfRule type="cellIs" dxfId="273" priority="275" operator="equal">
      <formula>"MISS"</formula>
    </cfRule>
  </conditionalFormatting>
  <conditionalFormatting sqref="BJ43">
    <cfRule type="cellIs" dxfId="272" priority="274" operator="equal">
      <formula>"MISS"</formula>
    </cfRule>
  </conditionalFormatting>
  <conditionalFormatting sqref="BJ43">
    <cfRule type="cellIs" dxfId="271" priority="273" operator="equal">
      <formula>"MISS"</formula>
    </cfRule>
  </conditionalFormatting>
  <conditionalFormatting sqref="BJ43">
    <cfRule type="cellIs" dxfId="270" priority="272" operator="equal">
      <formula>"MISS"</formula>
    </cfRule>
  </conditionalFormatting>
  <conditionalFormatting sqref="BJ136:BJ142 BJ237:BJ238 BJ240:BJ248 BJ250:BJ255 BJ310 BJ59:BJ74">
    <cfRule type="cellIs" dxfId="269" priority="271" operator="equal">
      <formula>"MISS"</formula>
    </cfRule>
  </conditionalFormatting>
  <conditionalFormatting sqref="BJ136:BJ142 BJ237:BJ238 BJ240:BJ248 BJ250:BJ255 BJ310 BJ59:BJ74">
    <cfRule type="cellIs" dxfId="268" priority="270" operator="equal">
      <formula>"MISS"</formula>
    </cfRule>
  </conditionalFormatting>
  <conditionalFormatting sqref="BJ279:BJ299">
    <cfRule type="cellIs" dxfId="267" priority="269" operator="equal">
      <formula>"MISS"</formula>
    </cfRule>
  </conditionalFormatting>
  <conditionalFormatting sqref="BJ279:BJ299">
    <cfRule type="cellIs" dxfId="266" priority="268" operator="equal">
      <formula>"MISS"</formula>
    </cfRule>
  </conditionalFormatting>
  <conditionalFormatting sqref="BJ279:BJ299">
    <cfRule type="cellIs" dxfId="265" priority="267" operator="equal">
      <formula>"MISS"</formula>
    </cfRule>
  </conditionalFormatting>
  <conditionalFormatting sqref="BJ279:BJ299">
    <cfRule type="cellIs" dxfId="264" priority="266" operator="equal">
      <formula>"MISS"</formula>
    </cfRule>
  </conditionalFormatting>
  <conditionalFormatting sqref="BJ339:BJ356 BJ363:BJ374">
    <cfRule type="cellIs" dxfId="263" priority="265" operator="equal">
      <formula>"MISS"</formula>
    </cfRule>
  </conditionalFormatting>
  <conditionalFormatting sqref="BJ339:BJ356 BJ363:BJ374">
    <cfRule type="cellIs" dxfId="262" priority="264" operator="equal">
      <formula>"MISS"</formula>
    </cfRule>
  </conditionalFormatting>
  <conditionalFormatting sqref="BJ456:BJ463">
    <cfRule type="cellIs" dxfId="261" priority="263" operator="equal">
      <formula>"MISS"</formula>
    </cfRule>
  </conditionalFormatting>
  <conditionalFormatting sqref="BJ456:BJ463">
    <cfRule type="cellIs" dxfId="260" priority="262" operator="equal">
      <formula>"MISS"</formula>
    </cfRule>
  </conditionalFormatting>
  <conditionalFormatting sqref="BJ90:BJ91">
    <cfRule type="cellIs" dxfId="259" priority="261" operator="equal">
      <formula>"MISS"</formula>
    </cfRule>
  </conditionalFormatting>
  <conditionalFormatting sqref="BJ90:BJ91">
    <cfRule type="cellIs" dxfId="258" priority="260" operator="equal">
      <formula>"MISS"</formula>
    </cfRule>
  </conditionalFormatting>
  <conditionalFormatting sqref="BJ90:BJ91">
    <cfRule type="cellIs" dxfId="257" priority="259" operator="equal">
      <formula>"MISS"</formula>
    </cfRule>
  </conditionalFormatting>
  <conditionalFormatting sqref="BJ90:BJ91">
    <cfRule type="cellIs" dxfId="256" priority="258" operator="equal">
      <formula>"MISS"</formula>
    </cfRule>
  </conditionalFormatting>
  <conditionalFormatting sqref="BJ136:BJ142">
    <cfRule type="cellIs" dxfId="255" priority="257" operator="equal">
      <formula>"MISS"</formula>
    </cfRule>
  </conditionalFormatting>
  <conditionalFormatting sqref="BJ136:BJ142">
    <cfRule type="cellIs" dxfId="254" priority="256" operator="equal">
      <formula>"MISS"</formula>
    </cfRule>
  </conditionalFormatting>
  <conditionalFormatting sqref="BJ136:BJ142">
    <cfRule type="cellIs" dxfId="253" priority="255" operator="equal">
      <formula>"MISS"</formula>
    </cfRule>
  </conditionalFormatting>
  <conditionalFormatting sqref="BJ136:BJ142">
    <cfRule type="cellIs" dxfId="252" priority="254" operator="equal">
      <formula>"MISS"</formula>
    </cfRule>
  </conditionalFormatting>
  <conditionalFormatting sqref="BJ153:BJ177">
    <cfRule type="cellIs" dxfId="251" priority="253" operator="equal">
      <formula>"MISS"</formula>
    </cfRule>
  </conditionalFormatting>
  <conditionalFormatting sqref="BJ153:BJ177">
    <cfRule type="cellIs" dxfId="250" priority="252" operator="equal">
      <formula>"MISS"</formula>
    </cfRule>
  </conditionalFormatting>
  <conditionalFormatting sqref="BJ153:BJ177">
    <cfRule type="cellIs" dxfId="249" priority="251" operator="equal">
      <formula>"MISS"</formula>
    </cfRule>
  </conditionalFormatting>
  <conditionalFormatting sqref="BJ153:BJ177">
    <cfRule type="cellIs" dxfId="248" priority="250" operator="equal">
      <formula>"MISS"</formula>
    </cfRule>
  </conditionalFormatting>
  <conditionalFormatting sqref="BJ187:BJ203">
    <cfRule type="cellIs" dxfId="247" priority="249" operator="equal">
      <formula>"MISS"</formula>
    </cfRule>
  </conditionalFormatting>
  <conditionalFormatting sqref="BJ187:BJ203">
    <cfRule type="cellIs" dxfId="246" priority="248" operator="equal">
      <formula>"MISS"</formula>
    </cfRule>
  </conditionalFormatting>
  <conditionalFormatting sqref="BJ187:BJ203">
    <cfRule type="cellIs" dxfId="245" priority="247" operator="equal">
      <formula>"MISS"</formula>
    </cfRule>
  </conditionalFormatting>
  <conditionalFormatting sqref="BJ187:BJ203">
    <cfRule type="cellIs" dxfId="244" priority="246" operator="equal">
      <formula>"MISS"</formula>
    </cfRule>
  </conditionalFormatting>
  <conditionalFormatting sqref="BJ204">
    <cfRule type="cellIs" dxfId="243" priority="245" operator="equal">
      <formula>"MISS"</formula>
    </cfRule>
  </conditionalFormatting>
  <conditionalFormatting sqref="BJ204">
    <cfRule type="cellIs" dxfId="242" priority="244" operator="equal">
      <formula>"MISS"</formula>
    </cfRule>
  </conditionalFormatting>
  <conditionalFormatting sqref="BJ204">
    <cfRule type="cellIs" dxfId="241" priority="243" operator="equal">
      <formula>"MISS"</formula>
    </cfRule>
  </conditionalFormatting>
  <conditionalFormatting sqref="BJ204">
    <cfRule type="cellIs" dxfId="240" priority="242" operator="equal">
      <formula>"MISS"</formula>
    </cfRule>
  </conditionalFormatting>
  <conditionalFormatting sqref="BJ204">
    <cfRule type="cellIs" dxfId="239" priority="241" operator="equal">
      <formula>"MISS"</formula>
    </cfRule>
  </conditionalFormatting>
  <conditionalFormatting sqref="BJ204">
    <cfRule type="cellIs" dxfId="238" priority="240" operator="equal">
      <formula>"MISS"</formula>
    </cfRule>
  </conditionalFormatting>
  <conditionalFormatting sqref="BJ204">
    <cfRule type="cellIs" dxfId="237" priority="239" operator="equal">
      <formula>"MISS"</formula>
    </cfRule>
  </conditionalFormatting>
  <conditionalFormatting sqref="BJ204">
    <cfRule type="cellIs" dxfId="236" priority="238" operator="equal">
      <formula>"MISS"</formula>
    </cfRule>
  </conditionalFormatting>
  <conditionalFormatting sqref="BJ204">
    <cfRule type="cellIs" dxfId="235" priority="237" operator="equal">
      <formula>"MISS"</formula>
    </cfRule>
  </conditionalFormatting>
  <conditionalFormatting sqref="BJ204">
    <cfRule type="cellIs" dxfId="234" priority="236" operator="equal">
      <formula>"MISS"</formula>
    </cfRule>
  </conditionalFormatting>
  <conditionalFormatting sqref="BJ205:BJ208">
    <cfRule type="cellIs" dxfId="233" priority="235" operator="equal">
      <formula>"MISS"</formula>
    </cfRule>
  </conditionalFormatting>
  <conditionalFormatting sqref="BJ205:BJ208">
    <cfRule type="cellIs" dxfId="232" priority="234" operator="equal">
      <formula>"MISS"</formula>
    </cfRule>
  </conditionalFormatting>
  <conditionalFormatting sqref="BJ205:BJ208">
    <cfRule type="cellIs" dxfId="231" priority="233" operator="equal">
      <formula>"MISS"</formula>
    </cfRule>
  </conditionalFormatting>
  <conditionalFormatting sqref="BJ205:BJ208">
    <cfRule type="cellIs" dxfId="230" priority="232" operator="equal">
      <formula>"MISS"</formula>
    </cfRule>
  </conditionalFormatting>
  <conditionalFormatting sqref="BJ205:BJ208">
    <cfRule type="cellIs" dxfId="229" priority="231" operator="equal">
      <formula>"MISS"</formula>
    </cfRule>
  </conditionalFormatting>
  <conditionalFormatting sqref="BJ205:BJ208">
    <cfRule type="cellIs" dxfId="228" priority="230" operator="equal">
      <formula>"MISS"</formula>
    </cfRule>
  </conditionalFormatting>
  <conditionalFormatting sqref="BJ205:BJ208">
    <cfRule type="cellIs" dxfId="227" priority="229" operator="equal">
      <formula>"MISS"</formula>
    </cfRule>
  </conditionalFormatting>
  <conditionalFormatting sqref="BJ205:BJ208">
    <cfRule type="cellIs" dxfId="226" priority="228" operator="equal">
      <formula>"MISS"</formula>
    </cfRule>
  </conditionalFormatting>
  <conditionalFormatting sqref="BJ205:BJ208">
    <cfRule type="cellIs" dxfId="225" priority="227" operator="equal">
      <formula>"MISS"</formula>
    </cfRule>
  </conditionalFormatting>
  <conditionalFormatting sqref="BJ205:BJ208">
    <cfRule type="cellIs" dxfId="224" priority="226" operator="equal">
      <formula>"MISS"</formula>
    </cfRule>
  </conditionalFormatting>
  <conditionalFormatting sqref="BJ210:BJ229">
    <cfRule type="cellIs" dxfId="223" priority="225" operator="equal">
      <formula>"MISS"</formula>
    </cfRule>
  </conditionalFormatting>
  <conditionalFormatting sqref="BJ210:BJ229">
    <cfRule type="cellIs" dxfId="222" priority="224" operator="equal">
      <formula>"MISS"</formula>
    </cfRule>
  </conditionalFormatting>
  <conditionalFormatting sqref="BJ210:BJ229">
    <cfRule type="cellIs" dxfId="221" priority="223" operator="equal">
      <formula>"MISS"</formula>
    </cfRule>
  </conditionalFormatting>
  <conditionalFormatting sqref="BJ210:BJ229">
    <cfRule type="cellIs" dxfId="220" priority="222" operator="equal">
      <formula>"MISS"</formula>
    </cfRule>
  </conditionalFormatting>
  <conditionalFormatting sqref="BJ237:BJ238">
    <cfRule type="cellIs" dxfId="219" priority="221" operator="equal">
      <formula>"MISS"</formula>
    </cfRule>
  </conditionalFormatting>
  <conditionalFormatting sqref="BJ237:BJ238">
    <cfRule type="cellIs" dxfId="218" priority="220" operator="equal">
      <formula>"MISS"</formula>
    </cfRule>
  </conditionalFormatting>
  <conditionalFormatting sqref="BJ237:BJ238">
    <cfRule type="cellIs" dxfId="217" priority="219" operator="equal">
      <formula>"MISS"</formula>
    </cfRule>
  </conditionalFormatting>
  <conditionalFormatting sqref="BJ237:BJ238">
    <cfRule type="cellIs" dxfId="216" priority="218" operator="equal">
      <formula>"MISS"</formula>
    </cfRule>
  </conditionalFormatting>
  <conditionalFormatting sqref="BJ257:BJ282">
    <cfRule type="cellIs" dxfId="215" priority="217" operator="equal">
      <formula>"MISS"</formula>
    </cfRule>
  </conditionalFormatting>
  <conditionalFormatting sqref="BJ257:BJ282">
    <cfRule type="cellIs" dxfId="214" priority="216" operator="equal">
      <formula>"MISS"</formula>
    </cfRule>
  </conditionalFormatting>
  <conditionalFormatting sqref="BJ257:BJ282">
    <cfRule type="cellIs" dxfId="213" priority="215" operator="equal">
      <formula>"MISS"</formula>
    </cfRule>
  </conditionalFormatting>
  <conditionalFormatting sqref="BJ257:BJ282">
    <cfRule type="cellIs" dxfId="212" priority="214" operator="equal">
      <formula>"MISS"</formula>
    </cfRule>
  </conditionalFormatting>
  <conditionalFormatting sqref="BJ257:BJ282">
    <cfRule type="cellIs" dxfId="211" priority="213" operator="equal">
      <formula>"MISS"</formula>
    </cfRule>
  </conditionalFormatting>
  <conditionalFormatting sqref="BJ257:BJ282">
    <cfRule type="cellIs" dxfId="210" priority="212" operator="equal">
      <formula>"MISS"</formula>
    </cfRule>
  </conditionalFormatting>
  <conditionalFormatting sqref="BJ257:BJ282">
    <cfRule type="cellIs" dxfId="209" priority="211" operator="equal">
      <formula>"MISS"</formula>
    </cfRule>
  </conditionalFormatting>
  <conditionalFormatting sqref="BJ257:BJ282">
    <cfRule type="cellIs" dxfId="208" priority="210" operator="equal">
      <formula>"MISS"</formula>
    </cfRule>
  </conditionalFormatting>
  <conditionalFormatting sqref="BJ279:BJ299">
    <cfRule type="cellIs" dxfId="207" priority="209" operator="equal">
      <formula>"MISS"</formula>
    </cfRule>
  </conditionalFormatting>
  <conditionalFormatting sqref="BJ279:BJ299">
    <cfRule type="cellIs" dxfId="206" priority="208" operator="equal">
      <formula>"MISS"</formula>
    </cfRule>
  </conditionalFormatting>
  <conditionalFormatting sqref="BJ279:BJ299">
    <cfRule type="cellIs" dxfId="205" priority="207" operator="equal">
      <formula>"MISS"</formula>
    </cfRule>
  </conditionalFormatting>
  <conditionalFormatting sqref="BJ279:BJ299">
    <cfRule type="cellIs" dxfId="204" priority="206" operator="equal">
      <formula>"MISS"</formula>
    </cfRule>
  </conditionalFormatting>
  <conditionalFormatting sqref="BJ279:BJ299">
    <cfRule type="cellIs" dxfId="203" priority="205" operator="equal">
      <formula>"MISS"</formula>
    </cfRule>
  </conditionalFormatting>
  <conditionalFormatting sqref="BJ279:BJ299">
    <cfRule type="cellIs" dxfId="202" priority="204" operator="equal">
      <formula>"MISS"</formula>
    </cfRule>
  </conditionalFormatting>
  <conditionalFormatting sqref="BJ279:BJ299">
    <cfRule type="cellIs" dxfId="201" priority="203" operator="equal">
      <formula>"MISS"</formula>
    </cfRule>
  </conditionalFormatting>
  <conditionalFormatting sqref="BJ279:BJ299">
    <cfRule type="cellIs" dxfId="200" priority="202" operator="equal">
      <formula>"MISS"</formula>
    </cfRule>
  </conditionalFormatting>
  <conditionalFormatting sqref="BJ293:BJ299">
    <cfRule type="cellIs" dxfId="199" priority="201" operator="equal">
      <formula>"MISS"</formula>
    </cfRule>
  </conditionalFormatting>
  <conditionalFormatting sqref="BJ293:BJ299">
    <cfRule type="cellIs" dxfId="198" priority="200" operator="equal">
      <formula>"MISS"</formula>
    </cfRule>
  </conditionalFormatting>
  <conditionalFormatting sqref="BJ293:BJ299">
    <cfRule type="cellIs" dxfId="197" priority="199" operator="equal">
      <formula>"MISS"</formula>
    </cfRule>
  </conditionalFormatting>
  <conditionalFormatting sqref="BJ293:BJ299">
    <cfRule type="cellIs" dxfId="196" priority="198" operator="equal">
      <formula>"MISS"</formula>
    </cfRule>
  </conditionalFormatting>
  <conditionalFormatting sqref="BJ301:BJ309">
    <cfRule type="cellIs" dxfId="195" priority="197" operator="equal">
      <formula>"MISS"</formula>
    </cfRule>
  </conditionalFormatting>
  <conditionalFormatting sqref="BJ301:BJ309">
    <cfRule type="cellIs" dxfId="194" priority="196" operator="equal">
      <formula>"MISS"</formula>
    </cfRule>
  </conditionalFormatting>
  <conditionalFormatting sqref="BJ310">
    <cfRule type="cellIs" dxfId="193" priority="195" operator="equal">
      <formula>"MISS"</formula>
    </cfRule>
  </conditionalFormatting>
  <conditionalFormatting sqref="BJ310">
    <cfRule type="cellIs" dxfId="192" priority="194" operator="equal">
      <formula>"MISS"</formula>
    </cfRule>
  </conditionalFormatting>
  <conditionalFormatting sqref="BJ310">
    <cfRule type="cellIs" dxfId="191" priority="193" operator="equal">
      <formula>"MISS"</formula>
    </cfRule>
  </conditionalFormatting>
  <conditionalFormatting sqref="BJ310">
    <cfRule type="cellIs" dxfId="190" priority="192" operator="equal">
      <formula>"MISS"</formula>
    </cfRule>
  </conditionalFormatting>
  <conditionalFormatting sqref="BJ312:BJ356">
    <cfRule type="cellIs" dxfId="189" priority="191" operator="equal">
      <formula>"MISS"</formula>
    </cfRule>
  </conditionalFormatting>
  <conditionalFormatting sqref="BJ312:BJ356">
    <cfRule type="cellIs" dxfId="188" priority="190" operator="equal">
      <formula>"MISS"</formula>
    </cfRule>
  </conditionalFormatting>
  <conditionalFormatting sqref="BJ312:BJ356">
    <cfRule type="cellIs" dxfId="187" priority="189" operator="equal">
      <formula>"MISS"</formula>
    </cfRule>
  </conditionalFormatting>
  <conditionalFormatting sqref="BJ312:BJ356">
    <cfRule type="cellIs" dxfId="186" priority="188" operator="equal">
      <formula>"MISS"</formula>
    </cfRule>
  </conditionalFormatting>
  <conditionalFormatting sqref="BJ363:BJ374">
    <cfRule type="cellIs" dxfId="185" priority="187" operator="equal">
      <formula>"MISS"</formula>
    </cfRule>
  </conditionalFormatting>
  <conditionalFormatting sqref="BJ363:BJ374">
    <cfRule type="cellIs" dxfId="184" priority="186" operator="equal">
      <formula>"MISS"</formula>
    </cfRule>
  </conditionalFormatting>
  <conditionalFormatting sqref="BJ363:BJ374">
    <cfRule type="cellIs" dxfId="183" priority="185" operator="equal">
      <formula>"MISS"</formula>
    </cfRule>
  </conditionalFormatting>
  <conditionalFormatting sqref="BJ363:BJ374">
    <cfRule type="cellIs" dxfId="182" priority="184" operator="equal">
      <formula>"MISS"</formula>
    </cfRule>
  </conditionalFormatting>
  <conditionalFormatting sqref="BJ377:BJ397">
    <cfRule type="cellIs" dxfId="181" priority="183" operator="equal">
      <formula>"MISS"</formula>
    </cfRule>
  </conditionalFormatting>
  <conditionalFormatting sqref="BJ377:BJ397">
    <cfRule type="cellIs" dxfId="180" priority="182" operator="equal">
      <formula>"MISS"</formula>
    </cfRule>
  </conditionalFormatting>
  <conditionalFormatting sqref="BJ377:BJ397">
    <cfRule type="cellIs" dxfId="179" priority="181" operator="equal">
      <formula>"MISS"</formula>
    </cfRule>
  </conditionalFormatting>
  <conditionalFormatting sqref="BJ377:BJ397">
    <cfRule type="cellIs" dxfId="178" priority="180" operator="equal">
      <formula>"MISS"</formula>
    </cfRule>
  </conditionalFormatting>
  <conditionalFormatting sqref="BJ377:BJ397">
    <cfRule type="cellIs" dxfId="177" priority="179" operator="equal">
      <formula>"MISS"</formula>
    </cfRule>
  </conditionalFormatting>
  <conditionalFormatting sqref="BJ377:BJ397">
    <cfRule type="cellIs" dxfId="176" priority="178" operator="equal">
      <formula>"MISS"</formula>
    </cfRule>
  </conditionalFormatting>
  <conditionalFormatting sqref="BJ377:BJ397">
    <cfRule type="cellIs" dxfId="175" priority="177" operator="equal">
      <formula>"MISS"</formula>
    </cfRule>
  </conditionalFormatting>
  <conditionalFormatting sqref="BJ377:BJ397">
    <cfRule type="cellIs" dxfId="174" priority="176" operator="equal">
      <formula>"MISS"</formula>
    </cfRule>
  </conditionalFormatting>
  <conditionalFormatting sqref="BJ377:BJ397">
    <cfRule type="cellIs" dxfId="173" priority="175" operator="equal">
      <formula>"MISS"</formula>
    </cfRule>
  </conditionalFormatting>
  <conditionalFormatting sqref="BJ377:BJ397">
    <cfRule type="cellIs" dxfId="172" priority="174" operator="equal">
      <formula>"MISS"</formula>
    </cfRule>
  </conditionalFormatting>
  <conditionalFormatting sqref="BJ377:BJ397">
    <cfRule type="cellIs" dxfId="171" priority="173" operator="equal">
      <formula>"MISS"</formula>
    </cfRule>
  </conditionalFormatting>
  <conditionalFormatting sqref="BJ377:BJ397">
    <cfRule type="cellIs" dxfId="170" priority="172" operator="equal">
      <formula>"MISS"</formula>
    </cfRule>
  </conditionalFormatting>
  <conditionalFormatting sqref="BJ399:BJ419">
    <cfRule type="cellIs" dxfId="169" priority="171" operator="equal">
      <formula>"MISS"</formula>
    </cfRule>
  </conditionalFormatting>
  <conditionalFormatting sqref="BJ399:BJ419">
    <cfRule type="cellIs" dxfId="168" priority="170" operator="equal">
      <formula>"MISS"</formula>
    </cfRule>
  </conditionalFormatting>
  <conditionalFormatting sqref="BJ421:BJ431">
    <cfRule type="cellIs" dxfId="167" priority="169" operator="equal">
      <formula>"MISS"</formula>
    </cfRule>
  </conditionalFormatting>
  <conditionalFormatting sqref="BJ421:BJ431">
    <cfRule type="cellIs" dxfId="166" priority="168" operator="equal">
      <formula>"MISS"</formula>
    </cfRule>
  </conditionalFormatting>
  <conditionalFormatting sqref="BJ433:BJ451">
    <cfRule type="cellIs" dxfId="165" priority="167" operator="equal">
      <formula>"MISS"</formula>
    </cfRule>
  </conditionalFormatting>
  <conditionalFormatting sqref="BJ433:BJ451">
    <cfRule type="cellIs" dxfId="164" priority="166" operator="equal">
      <formula>"MISS"</formula>
    </cfRule>
  </conditionalFormatting>
  <conditionalFormatting sqref="BJ433:BJ451">
    <cfRule type="cellIs" dxfId="163" priority="165" operator="equal">
      <formula>"MISS"</formula>
    </cfRule>
  </conditionalFormatting>
  <conditionalFormatting sqref="BJ433:BJ451">
    <cfRule type="cellIs" dxfId="162" priority="164" operator="equal">
      <formula>"MISS"</formula>
    </cfRule>
  </conditionalFormatting>
  <conditionalFormatting sqref="BJ433:BJ451">
    <cfRule type="cellIs" dxfId="161" priority="163" operator="equal">
      <formula>"MISS"</formula>
    </cfRule>
  </conditionalFormatting>
  <conditionalFormatting sqref="BJ433:BJ451">
    <cfRule type="cellIs" dxfId="160" priority="162" operator="equal">
      <formula>"MISS"</formula>
    </cfRule>
  </conditionalFormatting>
  <conditionalFormatting sqref="BJ433:BJ451">
    <cfRule type="cellIs" dxfId="159" priority="161" operator="equal">
      <formula>"MISS"</formula>
    </cfRule>
  </conditionalFormatting>
  <conditionalFormatting sqref="BJ433:BJ451">
    <cfRule type="cellIs" dxfId="158" priority="160" operator="equal">
      <formula>"MISS"</formula>
    </cfRule>
  </conditionalFormatting>
  <conditionalFormatting sqref="BJ70">
    <cfRule type="cellIs" dxfId="157" priority="159" operator="equal">
      <formula>"MISS"</formula>
    </cfRule>
  </conditionalFormatting>
  <conditionalFormatting sqref="BJ70">
    <cfRule type="cellIs" dxfId="156" priority="158" operator="equal">
      <formula>"MISS"</formula>
    </cfRule>
  </conditionalFormatting>
  <conditionalFormatting sqref="BJ70">
    <cfRule type="cellIs" dxfId="155" priority="157" operator="equal">
      <formula>"MISS"</formula>
    </cfRule>
  </conditionalFormatting>
  <conditionalFormatting sqref="BJ72:BJ104">
    <cfRule type="cellIs" dxfId="154" priority="155" operator="equal">
      <formula>"MISS"</formula>
    </cfRule>
  </conditionalFormatting>
  <conditionalFormatting sqref="BJ72:BJ104">
    <cfRule type="cellIs" dxfId="153" priority="154" operator="equal">
      <formula>"MISS"</formula>
    </cfRule>
  </conditionalFormatting>
  <conditionalFormatting sqref="BJ72:BJ104">
    <cfRule type="cellIs" dxfId="152" priority="153" operator="equal">
      <formula>"MISS"</formula>
    </cfRule>
  </conditionalFormatting>
  <conditionalFormatting sqref="BJ72:BJ104">
    <cfRule type="cellIs" dxfId="151" priority="152" operator="equal">
      <formula>"MISS"</formula>
    </cfRule>
  </conditionalFormatting>
  <conditionalFormatting sqref="BJ9:BJ11">
    <cfRule type="cellIs" dxfId="150" priority="17" operator="equal">
      <formula>"MISS"</formula>
    </cfRule>
  </conditionalFormatting>
  <conditionalFormatting sqref="BJ109:BJ154">
    <cfRule type="cellIs" dxfId="149" priority="151" operator="equal">
      <formula>"MISS"</formula>
    </cfRule>
  </conditionalFormatting>
  <conditionalFormatting sqref="BJ109:BJ154">
    <cfRule type="cellIs" dxfId="148" priority="150" operator="equal">
      <formula>"MISS"</formula>
    </cfRule>
  </conditionalFormatting>
  <conditionalFormatting sqref="BJ109:BJ154">
    <cfRule type="cellIs" dxfId="147" priority="149" operator="equal">
      <formula>"MISS"</formula>
    </cfRule>
  </conditionalFormatting>
  <conditionalFormatting sqref="BJ109:BJ154">
    <cfRule type="cellIs" dxfId="146" priority="148" operator="equal">
      <formula>"MISS"</formula>
    </cfRule>
  </conditionalFormatting>
  <conditionalFormatting sqref="BJ109:BJ154">
    <cfRule type="cellIs" dxfId="145" priority="147" operator="equal">
      <formula>"MISS"</formula>
    </cfRule>
  </conditionalFormatting>
  <conditionalFormatting sqref="BJ109:BJ154">
    <cfRule type="cellIs" dxfId="144" priority="146" operator="equal">
      <formula>"MISS"</formula>
    </cfRule>
  </conditionalFormatting>
  <conditionalFormatting sqref="BJ164:BJ174">
    <cfRule type="cellIs" dxfId="143" priority="145" operator="equal">
      <formula>"MISS"</formula>
    </cfRule>
  </conditionalFormatting>
  <conditionalFormatting sqref="BJ164:BJ174">
    <cfRule type="cellIs" dxfId="142" priority="144" operator="equal">
      <formula>"MISS"</formula>
    </cfRule>
  </conditionalFormatting>
  <conditionalFormatting sqref="BJ164:BJ174">
    <cfRule type="cellIs" dxfId="141" priority="143" operator="equal">
      <formula>"MISS"</formula>
    </cfRule>
  </conditionalFormatting>
  <conditionalFormatting sqref="BJ164:BJ174">
    <cfRule type="cellIs" dxfId="140" priority="142" operator="equal">
      <formula>"MISS"</formula>
    </cfRule>
  </conditionalFormatting>
  <conditionalFormatting sqref="BJ164:BJ174">
    <cfRule type="cellIs" dxfId="139" priority="141" operator="equal">
      <formula>"MISS"</formula>
    </cfRule>
  </conditionalFormatting>
  <conditionalFormatting sqref="BJ164:BJ174">
    <cfRule type="cellIs" dxfId="138" priority="140" operator="equal">
      <formula>"MISS"</formula>
    </cfRule>
  </conditionalFormatting>
  <conditionalFormatting sqref="BJ194:BJ227">
    <cfRule type="cellIs" dxfId="137" priority="139" operator="equal">
      <formula>"MISS"</formula>
    </cfRule>
  </conditionalFormatting>
  <conditionalFormatting sqref="BJ194:BJ227">
    <cfRule type="cellIs" dxfId="136" priority="138" operator="equal">
      <formula>"MISS"</formula>
    </cfRule>
  </conditionalFormatting>
  <conditionalFormatting sqref="BJ194:BJ227">
    <cfRule type="cellIs" dxfId="135" priority="137" operator="equal">
      <formula>"MISS"</formula>
    </cfRule>
  </conditionalFormatting>
  <conditionalFormatting sqref="BJ194:BJ227">
    <cfRule type="cellIs" dxfId="134" priority="136" operator="equal">
      <formula>"MISS"</formula>
    </cfRule>
  </conditionalFormatting>
  <conditionalFormatting sqref="BJ194:BJ227">
    <cfRule type="cellIs" dxfId="133" priority="135" operator="equal">
      <formula>"MISS"</formula>
    </cfRule>
  </conditionalFormatting>
  <conditionalFormatting sqref="BJ194:BJ227">
    <cfRule type="cellIs" dxfId="132" priority="134" operator="equal">
      <formula>"MISS"</formula>
    </cfRule>
  </conditionalFormatting>
  <conditionalFormatting sqref="BJ194:BJ227">
    <cfRule type="cellIs" dxfId="131" priority="133" operator="equal">
      <formula>"MISS"</formula>
    </cfRule>
  </conditionalFormatting>
  <conditionalFormatting sqref="BJ194:BJ227">
    <cfRule type="cellIs" dxfId="130" priority="132" operator="equal">
      <formula>"MISS"</formula>
    </cfRule>
  </conditionalFormatting>
  <conditionalFormatting sqref="BJ194:BJ227">
    <cfRule type="cellIs" dxfId="129" priority="131" operator="equal">
      <formula>"MISS"</formula>
    </cfRule>
  </conditionalFormatting>
  <conditionalFormatting sqref="BJ194:BJ227">
    <cfRule type="cellIs" dxfId="128" priority="130" operator="equal">
      <formula>"MISS"</formula>
    </cfRule>
  </conditionalFormatting>
  <conditionalFormatting sqref="BJ239:BJ354">
    <cfRule type="cellIs" dxfId="127" priority="129" operator="equal">
      <formula>"MISS"</formula>
    </cfRule>
  </conditionalFormatting>
  <conditionalFormatting sqref="BJ239:BJ354">
    <cfRule type="cellIs" dxfId="126" priority="128" operator="equal">
      <formula>"MISS"</formula>
    </cfRule>
  </conditionalFormatting>
  <conditionalFormatting sqref="BJ239:BJ354">
    <cfRule type="cellIs" dxfId="125" priority="127" operator="equal">
      <formula>"MISS"</formula>
    </cfRule>
  </conditionalFormatting>
  <conditionalFormatting sqref="BJ239:BJ354">
    <cfRule type="cellIs" dxfId="124" priority="126" operator="equal">
      <formula>"MISS"</formula>
    </cfRule>
  </conditionalFormatting>
  <conditionalFormatting sqref="BJ239:BJ354">
    <cfRule type="cellIs" dxfId="123" priority="125" operator="equal">
      <formula>"MISS"</formula>
    </cfRule>
  </conditionalFormatting>
  <conditionalFormatting sqref="BJ239:BJ354">
    <cfRule type="cellIs" dxfId="122" priority="124" operator="equal">
      <formula>"MISS"</formula>
    </cfRule>
  </conditionalFormatting>
  <conditionalFormatting sqref="BJ239:BJ354">
    <cfRule type="cellIs" dxfId="121" priority="123" operator="equal">
      <formula>"MISS"</formula>
    </cfRule>
  </conditionalFormatting>
  <conditionalFormatting sqref="BJ239:BJ354">
    <cfRule type="cellIs" dxfId="120" priority="122" operator="equal">
      <formula>"MISS"</formula>
    </cfRule>
  </conditionalFormatting>
  <conditionalFormatting sqref="BJ239:BJ354">
    <cfRule type="cellIs" dxfId="119" priority="121" operator="equal">
      <formula>"MISS"</formula>
    </cfRule>
  </conditionalFormatting>
  <conditionalFormatting sqref="BJ239:BJ354">
    <cfRule type="cellIs" dxfId="118" priority="120" operator="equal">
      <formula>"MISS"</formula>
    </cfRule>
  </conditionalFormatting>
  <conditionalFormatting sqref="BJ365:BJ387">
    <cfRule type="cellIs" dxfId="117" priority="119" operator="equal">
      <formula>"MISS"</formula>
    </cfRule>
  </conditionalFormatting>
  <conditionalFormatting sqref="BJ365:BJ387">
    <cfRule type="cellIs" dxfId="116" priority="118" operator="equal">
      <formula>"MISS"</formula>
    </cfRule>
  </conditionalFormatting>
  <conditionalFormatting sqref="BJ365:BJ387">
    <cfRule type="cellIs" dxfId="115" priority="117" operator="equal">
      <formula>"MISS"</formula>
    </cfRule>
  </conditionalFormatting>
  <conditionalFormatting sqref="BJ365:BJ387">
    <cfRule type="cellIs" dxfId="114" priority="116" operator="equal">
      <formula>"MISS"</formula>
    </cfRule>
  </conditionalFormatting>
  <conditionalFormatting sqref="BJ365:BJ387">
    <cfRule type="cellIs" dxfId="113" priority="115" operator="equal">
      <formula>"MISS"</formula>
    </cfRule>
  </conditionalFormatting>
  <conditionalFormatting sqref="BJ365:BJ387">
    <cfRule type="cellIs" dxfId="112" priority="114" operator="equal">
      <formula>"MISS"</formula>
    </cfRule>
  </conditionalFormatting>
  <conditionalFormatting sqref="BJ365:BJ387">
    <cfRule type="cellIs" dxfId="111" priority="113" operator="equal">
      <formula>"MISS"</formula>
    </cfRule>
  </conditionalFormatting>
  <conditionalFormatting sqref="BJ365:BJ387">
    <cfRule type="cellIs" dxfId="110" priority="112" operator="equal">
      <formula>"MISS"</formula>
    </cfRule>
  </conditionalFormatting>
  <conditionalFormatting sqref="BJ365:BJ387">
    <cfRule type="cellIs" dxfId="109" priority="111" operator="equal">
      <formula>"MISS"</formula>
    </cfRule>
  </conditionalFormatting>
  <conditionalFormatting sqref="BJ365:BJ387">
    <cfRule type="cellIs" dxfId="108" priority="110" operator="equal">
      <formula>"MISS"</formula>
    </cfRule>
  </conditionalFormatting>
  <conditionalFormatting sqref="BJ397:BJ449">
    <cfRule type="cellIs" dxfId="107" priority="109" operator="equal">
      <formula>"MISS"</formula>
    </cfRule>
  </conditionalFormatting>
  <conditionalFormatting sqref="BJ397:BJ449">
    <cfRule type="cellIs" dxfId="106" priority="108" operator="equal">
      <formula>"MISS"</formula>
    </cfRule>
  </conditionalFormatting>
  <conditionalFormatting sqref="BJ397:BJ449">
    <cfRule type="cellIs" dxfId="105" priority="107" operator="equal">
      <formula>"MISS"</formula>
    </cfRule>
  </conditionalFormatting>
  <conditionalFormatting sqref="BJ397:BJ449">
    <cfRule type="cellIs" dxfId="104" priority="106" operator="equal">
      <formula>"MISS"</formula>
    </cfRule>
  </conditionalFormatting>
  <conditionalFormatting sqref="BJ397:BJ449">
    <cfRule type="cellIs" dxfId="103" priority="105" operator="equal">
      <formula>"MISS"</formula>
    </cfRule>
  </conditionalFormatting>
  <conditionalFormatting sqref="BJ397:BJ449">
    <cfRule type="cellIs" dxfId="102" priority="104" operator="equal">
      <formula>"MISS"</formula>
    </cfRule>
  </conditionalFormatting>
  <conditionalFormatting sqref="BJ397:BJ449">
    <cfRule type="cellIs" dxfId="101" priority="103" operator="equal">
      <formula>"MISS"</formula>
    </cfRule>
  </conditionalFormatting>
  <conditionalFormatting sqref="BJ397:BJ449">
    <cfRule type="cellIs" dxfId="100" priority="102" operator="equal">
      <formula>"MISS"</formula>
    </cfRule>
  </conditionalFormatting>
  <conditionalFormatting sqref="BJ397:BJ449">
    <cfRule type="cellIs" dxfId="99" priority="101" operator="equal">
      <formula>"MISS"</formula>
    </cfRule>
  </conditionalFormatting>
  <conditionalFormatting sqref="BJ397:BJ449">
    <cfRule type="cellIs" dxfId="98" priority="100" operator="equal">
      <formula>"MISS"</formula>
    </cfRule>
  </conditionalFormatting>
  <conditionalFormatting sqref="BJ457:BJ463">
    <cfRule type="cellIs" dxfId="97" priority="99" operator="equal">
      <formula>"MISS"</formula>
    </cfRule>
  </conditionalFormatting>
  <conditionalFormatting sqref="BJ457:BJ463">
    <cfRule type="cellIs" dxfId="96" priority="98" operator="equal">
      <formula>"MISS"</formula>
    </cfRule>
  </conditionalFormatting>
  <conditionalFormatting sqref="BJ457:BJ463">
    <cfRule type="cellIs" dxfId="95" priority="97" operator="equal">
      <formula>"MISS"</formula>
    </cfRule>
  </conditionalFormatting>
  <conditionalFormatting sqref="BJ457:BJ463">
    <cfRule type="cellIs" dxfId="94" priority="96" operator="equal">
      <formula>"MISS"</formula>
    </cfRule>
  </conditionalFormatting>
  <conditionalFormatting sqref="BJ457:BJ463">
    <cfRule type="cellIs" dxfId="93" priority="95" operator="equal">
      <formula>"MISS"</formula>
    </cfRule>
  </conditionalFormatting>
  <conditionalFormatting sqref="BJ457:BJ463">
    <cfRule type="cellIs" dxfId="92" priority="94" operator="equal">
      <formula>"MISS"</formula>
    </cfRule>
  </conditionalFormatting>
  <conditionalFormatting sqref="BJ457:BJ463">
    <cfRule type="cellIs" dxfId="91" priority="93" operator="equal">
      <formula>"MISS"</formula>
    </cfRule>
  </conditionalFormatting>
  <conditionalFormatting sqref="BJ457:BJ463">
    <cfRule type="cellIs" dxfId="90" priority="92" operator="equal">
      <formula>"MISS"</formula>
    </cfRule>
  </conditionalFormatting>
  <conditionalFormatting sqref="BJ457:BJ463">
    <cfRule type="cellIs" dxfId="89" priority="91" operator="equal">
      <formula>"MISS"</formula>
    </cfRule>
  </conditionalFormatting>
  <conditionalFormatting sqref="BJ457:BJ463">
    <cfRule type="cellIs" dxfId="88" priority="90" operator="equal">
      <formula>"MISS"</formula>
    </cfRule>
  </conditionalFormatting>
  <conditionalFormatting sqref="BJ86">
    <cfRule type="cellIs" dxfId="87" priority="89" operator="equal">
      <formula>"MISS"</formula>
    </cfRule>
  </conditionalFormatting>
  <conditionalFormatting sqref="BJ86">
    <cfRule type="cellIs" dxfId="86" priority="88" operator="equal">
      <formula>"MISS"</formula>
    </cfRule>
  </conditionalFormatting>
  <conditionalFormatting sqref="BJ86">
    <cfRule type="cellIs" dxfId="85" priority="87" operator="equal">
      <formula>"MISS"</formula>
    </cfRule>
  </conditionalFormatting>
  <conditionalFormatting sqref="BJ86">
    <cfRule type="cellIs" dxfId="84" priority="86" operator="equal">
      <formula>"MISS"</formula>
    </cfRule>
  </conditionalFormatting>
  <conditionalFormatting sqref="BJ92">
    <cfRule type="cellIs" dxfId="83" priority="85" operator="equal">
      <formula>"MISS"</formula>
    </cfRule>
  </conditionalFormatting>
  <conditionalFormatting sqref="BJ92">
    <cfRule type="cellIs" dxfId="82" priority="84" operator="equal">
      <formula>"MISS"</formula>
    </cfRule>
  </conditionalFormatting>
  <conditionalFormatting sqref="BJ92">
    <cfRule type="cellIs" dxfId="81" priority="83" operator="equal">
      <formula>"MISS"</formula>
    </cfRule>
  </conditionalFormatting>
  <conditionalFormatting sqref="BJ92">
    <cfRule type="cellIs" dxfId="80" priority="82" operator="equal">
      <formula>"MISS"</formula>
    </cfRule>
  </conditionalFormatting>
  <conditionalFormatting sqref="BJ118">
    <cfRule type="cellIs" dxfId="79" priority="81" operator="equal">
      <formula>"MISS"</formula>
    </cfRule>
  </conditionalFormatting>
  <conditionalFormatting sqref="BJ118">
    <cfRule type="cellIs" dxfId="78" priority="80" operator="equal">
      <formula>"MISS"</formula>
    </cfRule>
  </conditionalFormatting>
  <conditionalFormatting sqref="BJ118">
    <cfRule type="cellIs" dxfId="77" priority="79" operator="equal">
      <formula>"MISS"</formula>
    </cfRule>
  </conditionalFormatting>
  <conditionalFormatting sqref="BJ118">
    <cfRule type="cellIs" dxfId="76" priority="78" operator="equal">
      <formula>"MISS"</formula>
    </cfRule>
  </conditionalFormatting>
  <conditionalFormatting sqref="BJ130">
    <cfRule type="cellIs" dxfId="75" priority="77" operator="equal">
      <formula>"MISS"</formula>
    </cfRule>
  </conditionalFormatting>
  <conditionalFormatting sqref="BJ130">
    <cfRule type="cellIs" dxfId="74" priority="76" operator="equal">
      <formula>"MISS"</formula>
    </cfRule>
  </conditionalFormatting>
  <conditionalFormatting sqref="BJ130">
    <cfRule type="cellIs" dxfId="73" priority="75" operator="equal">
      <formula>"MISS"</formula>
    </cfRule>
  </conditionalFormatting>
  <conditionalFormatting sqref="BJ130">
    <cfRule type="cellIs" dxfId="72" priority="74" operator="equal">
      <formula>"MISS"</formula>
    </cfRule>
  </conditionalFormatting>
  <conditionalFormatting sqref="BJ135">
    <cfRule type="cellIs" dxfId="71" priority="73" operator="equal">
      <formula>"MISS"</formula>
    </cfRule>
  </conditionalFormatting>
  <conditionalFormatting sqref="BJ135">
    <cfRule type="cellIs" dxfId="70" priority="72" operator="equal">
      <formula>"MISS"</formula>
    </cfRule>
  </conditionalFormatting>
  <conditionalFormatting sqref="BJ135">
    <cfRule type="cellIs" dxfId="69" priority="71" operator="equal">
      <formula>"MISS"</formula>
    </cfRule>
  </conditionalFormatting>
  <conditionalFormatting sqref="BJ135">
    <cfRule type="cellIs" dxfId="68" priority="70" operator="equal">
      <formula>"MISS"</formula>
    </cfRule>
  </conditionalFormatting>
  <conditionalFormatting sqref="BJ152">
    <cfRule type="cellIs" dxfId="67" priority="69" operator="equal">
      <formula>"MISS"</formula>
    </cfRule>
  </conditionalFormatting>
  <conditionalFormatting sqref="BJ152">
    <cfRule type="cellIs" dxfId="66" priority="68" operator="equal">
      <formula>"MISS"</formula>
    </cfRule>
  </conditionalFormatting>
  <conditionalFormatting sqref="BJ152">
    <cfRule type="cellIs" dxfId="65" priority="67" operator="equal">
      <formula>"MISS"</formula>
    </cfRule>
  </conditionalFormatting>
  <conditionalFormatting sqref="BJ152">
    <cfRule type="cellIs" dxfId="64" priority="66" operator="equal">
      <formula>"MISS"</formula>
    </cfRule>
  </conditionalFormatting>
  <conditionalFormatting sqref="BJ174">
    <cfRule type="cellIs" dxfId="63" priority="65" operator="equal">
      <formula>"MISS"</formula>
    </cfRule>
  </conditionalFormatting>
  <conditionalFormatting sqref="BJ174">
    <cfRule type="cellIs" dxfId="62" priority="64" operator="equal">
      <formula>"MISS"</formula>
    </cfRule>
  </conditionalFormatting>
  <conditionalFormatting sqref="BJ174">
    <cfRule type="cellIs" dxfId="61" priority="63" operator="equal">
      <formula>"MISS"</formula>
    </cfRule>
  </conditionalFormatting>
  <conditionalFormatting sqref="BJ174">
    <cfRule type="cellIs" dxfId="60" priority="62" operator="equal">
      <formula>"MISS"</formula>
    </cfRule>
  </conditionalFormatting>
  <conditionalFormatting sqref="BJ209">
    <cfRule type="cellIs" dxfId="59" priority="61" operator="equal">
      <formula>"MISS"</formula>
    </cfRule>
  </conditionalFormatting>
  <conditionalFormatting sqref="BJ209">
    <cfRule type="cellIs" dxfId="58" priority="60" operator="equal">
      <formula>"MISS"</formula>
    </cfRule>
  </conditionalFormatting>
  <conditionalFormatting sqref="BJ209">
    <cfRule type="cellIs" dxfId="57" priority="59" operator="equal">
      <formula>"MISS"</formula>
    </cfRule>
  </conditionalFormatting>
  <conditionalFormatting sqref="BJ209">
    <cfRule type="cellIs" dxfId="56" priority="58" operator="equal">
      <formula>"MISS"</formula>
    </cfRule>
  </conditionalFormatting>
  <conditionalFormatting sqref="BJ213">
    <cfRule type="cellIs" dxfId="55" priority="57" operator="equal">
      <formula>"MISS"</formula>
    </cfRule>
  </conditionalFormatting>
  <conditionalFormatting sqref="BJ213">
    <cfRule type="cellIs" dxfId="54" priority="56" operator="equal">
      <formula>"MISS"</formula>
    </cfRule>
  </conditionalFormatting>
  <conditionalFormatting sqref="BJ213">
    <cfRule type="cellIs" dxfId="53" priority="55" operator="equal">
      <formula>"MISS"</formula>
    </cfRule>
  </conditionalFormatting>
  <conditionalFormatting sqref="BJ213">
    <cfRule type="cellIs" dxfId="52" priority="54" operator="equal">
      <formula>"MISS"</formula>
    </cfRule>
  </conditionalFormatting>
  <conditionalFormatting sqref="BJ256">
    <cfRule type="cellIs" dxfId="51" priority="53" operator="equal">
      <formula>"MISS"</formula>
    </cfRule>
  </conditionalFormatting>
  <conditionalFormatting sqref="BJ256">
    <cfRule type="cellIs" dxfId="50" priority="52" operator="equal">
      <formula>"MISS"</formula>
    </cfRule>
  </conditionalFormatting>
  <conditionalFormatting sqref="BJ256">
    <cfRule type="cellIs" dxfId="49" priority="51" operator="equal">
      <formula>"MISS"</formula>
    </cfRule>
  </conditionalFormatting>
  <conditionalFormatting sqref="BJ256">
    <cfRule type="cellIs" dxfId="48" priority="50" operator="equal">
      <formula>"MISS"</formula>
    </cfRule>
  </conditionalFormatting>
  <conditionalFormatting sqref="BJ287">
    <cfRule type="cellIs" dxfId="47" priority="49" operator="equal">
      <formula>"MISS"</formula>
    </cfRule>
  </conditionalFormatting>
  <conditionalFormatting sqref="BJ287">
    <cfRule type="cellIs" dxfId="46" priority="48" operator="equal">
      <formula>"MISS"</formula>
    </cfRule>
  </conditionalFormatting>
  <conditionalFormatting sqref="BJ287">
    <cfRule type="cellIs" dxfId="45" priority="47" operator="equal">
      <formula>"MISS"</formula>
    </cfRule>
  </conditionalFormatting>
  <conditionalFormatting sqref="BJ287">
    <cfRule type="cellIs" dxfId="44" priority="46" operator="equal">
      <formula>"MISS"</formula>
    </cfRule>
  </conditionalFormatting>
  <conditionalFormatting sqref="BJ300">
    <cfRule type="cellIs" dxfId="43" priority="45" operator="equal">
      <formula>"MISS"</formula>
    </cfRule>
  </conditionalFormatting>
  <conditionalFormatting sqref="BJ300">
    <cfRule type="cellIs" dxfId="42" priority="44" operator="equal">
      <formula>"MISS"</formula>
    </cfRule>
  </conditionalFormatting>
  <conditionalFormatting sqref="BJ300">
    <cfRule type="cellIs" dxfId="41" priority="43" operator="equal">
      <formula>"MISS"</formula>
    </cfRule>
  </conditionalFormatting>
  <conditionalFormatting sqref="BJ300">
    <cfRule type="cellIs" dxfId="40" priority="42" operator="equal">
      <formula>"MISS"</formula>
    </cfRule>
  </conditionalFormatting>
  <conditionalFormatting sqref="BJ311">
    <cfRule type="cellIs" dxfId="39" priority="41" operator="equal">
      <formula>"MISS"</formula>
    </cfRule>
  </conditionalFormatting>
  <conditionalFormatting sqref="BJ311">
    <cfRule type="cellIs" dxfId="38" priority="40" operator="equal">
      <formula>"MISS"</formula>
    </cfRule>
  </conditionalFormatting>
  <conditionalFormatting sqref="BJ311">
    <cfRule type="cellIs" dxfId="37" priority="39" operator="equal">
      <formula>"MISS"</formula>
    </cfRule>
  </conditionalFormatting>
  <conditionalFormatting sqref="BJ311">
    <cfRule type="cellIs" dxfId="36" priority="38" operator="equal">
      <formula>"MISS"</formula>
    </cfRule>
  </conditionalFormatting>
  <conditionalFormatting sqref="BJ332">
    <cfRule type="cellIs" dxfId="35" priority="37" operator="equal">
      <formula>"MISS"</formula>
    </cfRule>
  </conditionalFormatting>
  <conditionalFormatting sqref="BJ332">
    <cfRule type="cellIs" dxfId="34" priority="36" operator="equal">
      <formula>"MISS"</formula>
    </cfRule>
  </conditionalFormatting>
  <conditionalFormatting sqref="BJ332">
    <cfRule type="cellIs" dxfId="33" priority="35" operator="equal">
      <formula>"MISS"</formula>
    </cfRule>
  </conditionalFormatting>
  <conditionalFormatting sqref="BJ332">
    <cfRule type="cellIs" dxfId="32" priority="34" operator="equal">
      <formula>"MISS"</formula>
    </cfRule>
  </conditionalFormatting>
  <conditionalFormatting sqref="BJ375">
    <cfRule type="cellIs" dxfId="31" priority="33" operator="equal">
      <formula>"MISS"</formula>
    </cfRule>
  </conditionalFormatting>
  <conditionalFormatting sqref="BJ375">
    <cfRule type="cellIs" dxfId="30" priority="32" operator="equal">
      <formula>"MISS"</formula>
    </cfRule>
  </conditionalFormatting>
  <conditionalFormatting sqref="BJ375">
    <cfRule type="cellIs" dxfId="29" priority="31" operator="equal">
      <formula>"MISS"</formula>
    </cfRule>
  </conditionalFormatting>
  <conditionalFormatting sqref="BJ375">
    <cfRule type="cellIs" dxfId="28" priority="30" operator="equal">
      <formula>"MISS"</formula>
    </cfRule>
  </conditionalFormatting>
  <conditionalFormatting sqref="BJ425">
    <cfRule type="cellIs" dxfId="27" priority="29" operator="equal">
      <formula>"MISS"</formula>
    </cfRule>
  </conditionalFormatting>
  <conditionalFormatting sqref="BJ425">
    <cfRule type="cellIs" dxfId="26" priority="28" operator="equal">
      <formula>"MISS"</formula>
    </cfRule>
  </conditionalFormatting>
  <conditionalFormatting sqref="BJ425">
    <cfRule type="cellIs" dxfId="25" priority="27" operator="equal">
      <formula>"MISS"</formula>
    </cfRule>
  </conditionalFormatting>
  <conditionalFormatting sqref="BJ425">
    <cfRule type="cellIs" dxfId="24" priority="26" operator="equal">
      <formula>"MISS"</formula>
    </cfRule>
  </conditionalFormatting>
  <conditionalFormatting sqref="BJ433">
    <cfRule type="cellIs" dxfId="23" priority="25" operator="equal">
      <formula>"MISS"</formula>
    </cfRule>
  </conditionalFormatting>
  <conditionalFormatting sqref="BJ433">
    <cfRule type="cellIs" dxfId="22" priority="24" operator="equal">
      <formula>"MISS"</formula>
    </cfRule>
  </conditionalFormatting>
  <conditionalFormatting sqref="BJ433">
    <cfRule type="cellIs" dxfId="21" priority="23" operator="equal">
      <formula>"MISS"</formula>
    </cfRule>
  </conditionalFormatting>
  <conditionalFormatting sqref="BJ433">
    <cfRule type="cellIs" dxfId="20" priority="22" operator="equal">
      <formula>"MISS"</formula>
    </cfRule>
  </conditionalFormatting>
  <conditionalFormatting sqref="BJ443">
    <cfRule type="cellIs" dxfId="19" priority="21" operator="equal">
      <formula>"MISS"</formula>
    </cfRule>
  </conditionalFormatting>
  <conditionalFormatting sqref="BJ443">
    <cfRule type="cellIs" dxfId="18" priority="20" operator="equal">
      <formula>"MISS"</formula>
    </cfRule>
  </conditionalFormatting>
  <conditionalFormatting sqref="BJ443">
    <cfRule type="cellIs" dxfId="17" priority="19" operator="equal">
      <formula>"MISS"</formula>
    </cfRule>
  </conditionalFormatting>
  <conditionalFormatting sqref="BJ443">
    <cfRule type="cellIs" dxfId="16" priority="18" operator="equal">
      <formula>"MISS"</formula>
    </cfRule>
  </conditionalFormatting>
  <conditionalFormatting sqref="X106">
    <cfRule type="cellIs" dxfId="15" priority="16" operator="equal">
      <formula>"imputed"</formula>
    </cfRule>
  </conditionalFormatting>
  <conditionalFormatting sqref="AA106">
    <cfRule type="cellIs" dxfId="14" priority="15" operator="equal">
      <formula>"imputed"</formula>
    </cfRule>
  </conditionalFormatting>
  <conditionalFormatting sqref="AD106">
    <cfRule type="cellIs" dxfId="13" priority="14" operator="equal">
      <formula>"imputed"</formula>
    </cfRule>
  </conditionalFormatting>
  <conditionalFormatting sqref="AG106">
    <cfRule type="cellIs" dxfId="12" priority="13" operator="equal">
      <formula>"imputed"</formula>
    </cfRule>
  </conditionalFormatting>
  <conditionalFormatting sqref="AJ106">
    <cfRule type="cellIs" dxfId="11" priority="12" operator="equal">
      <formula>"imputed"</formula>
    </cfRule>
  </conditionalFormatting>
  <conditionalFormatting sqref="AM106">
    <cfRule type="cellIs" dxfId="10" priority="11" operator="equal">
      <formula>"imputed"</formula>
    </cfRule>
  </conditionalFormatting>
  <conditionalFormatting sqref="AP106">
    <cfRule type="cellIs" dxfId="9" priority="10" operator="equal">
      <formula>"imputed"</formula>
    </cfRule>
  </conditionalFormatting>
  <conditionalFormatting sqref="AS106">
    <cfRule type="cellIs" dxfId="8" priority="9" operator="equal">
      <formula>"imputed"</formula>
    </cfRule>
  </conditionalFormatting>
  <conditionalFormatting sqref="AV106">
    <cfRule type="cellIs" dxfId="7" priority="8" operator="equal">
      <formula>"imputed"</formula>
    </cfRule>
  </conditionalFormatting>
  <conditionalFormatting sqref="AY106">
    <cfRule type="cellIs" dxfId="6" priority="7" operator="equal">
      <formula>"imputed"</formula>
    </cfRule>
  </conditionalFormatting>
  <conditionalFormatting sqref="BB106">
    <cfRule type="cellIs" dxfId="5" priority="6" operator="equal">
      <formula>"imputed"</formula>
    </cfRule>
  </conditionalFormatting>
  <conditionalFormatting sqref="BE106">
    <cfRule type="cellIs" dxfId="4" priority="5" operator="equal">
      <formula>"imputed"</formula>
    </cfRule>
  </conditionalFormatting>
  <conditionalFormatting sqref="BH106">
    <cfRule type="cellIs" dxfId="3" priority="4" operator="equal">
      <formula>"imputed"</formula>
    </cfRule>
  </conditionalFormatting>
  <conditionalFormatting sqref="BK106">
    <cfRule type="cellIs" dxfId="2" priority="3" operator="equal">
      <formula>"imputed"</formula>
    </cfRule>
  </conditionalFormatting>
  <conditionalFormatting sqref="BN106">
    <cfRule type="cellIs" dxfId="1" priority="2" operator="equal">
      <formula>"imputed"</formula>
    </cfRule>
  </conditionalFormatting>
  <conditionalFormatting sqref="BQ106">
    <cfRule type="cellIs" dxfId="0" priority="1" operator="equal">
      <formula>"imputed"</formula>
    </cfRule>
  </conditionalFormatting>
  <hyperlinks>
    <hyperlink ref="B493" r:id="rId1"/>
    <hyperlink ref="B487" r:id="rId2" display="https://www.gov.uk/government/statistics/local-authority-housing-statistics-year-ending-march-2015"/>
  </hyperlinks>
  <pageMargins left="0.7" right="0.7" top="0.75" bottom="0.75" header="0.3" footer="0.3"/>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topLeftCell="I1" workbookViewId="0">
      <selection activeCell="V7" sqref="V7"/>
    </sheetView>
  </sheetViews>
  <sheetFormatPr defaultRowHeight="15" x14ac:dyDescent="0.2"/>
  <sheetData>
    <row r="1" spans="1:24" ht="18" thickTop="1" x14ac:dyDescent="0.2">
      <c r="A1" s="333" t="s">
        <v>1361</v>
      </c>
      <c r="B1" s="333"/>
      <c r="C1" s="333"/>
      <c r="D1" s="333"/>
      <c r="E1" s="93"/>
      <c r="F1" s="334" t="s">
        <v>43</v>
      </c>
      <c r="G1" s="335"/>
      <c r="H1" s="336"/>
      <c r="I1" s="93"/>
      <c r="J1" s="93"/>
      <c r="K1" s="93"/>
      <c r="L1" s="93"/>
      <c r="M1" s="340"/>
      <c r="N1" s="340"/>
      <c r="O1" s="66"/>
      <c r="P1" s="66"/>
      <c r="Q1" s="269"/>
      <c r="R1" s="269"/>
      <c r="S1" s="269"/>
      <c r="T1" s="69"/>
      <c r="U1" s="69"/>
      <c r="V1" s="69"/>
      <c r="W1" s="69"/>
      <c r="X1" s="69"/>
    </row>
    <row r="2" spans="1:24" ht="17.25" x14ac:dyDescent="0.2">
      <c r="A2" s="333" t="s">
        <v>1362</v>
      </c>
      <c r="B2" s="333"/>
      <c r="C2" s="270"/>
      <c r="D2" s="270"/>
      <c r="E2" s="93"/>
      <c r="F2" s="337"/>
      <c r="G2" s="338"/>
      <c r="H2" s="339"/>
      <c r="I2" s="93"/>
      <c r="J2" s="93"/>
      <c r="K2" s="93"/>
      <c r="L2" s="93"/>
      <c r="M2" s="66"/>
      <c r="N2" s="66"/>
      <c r="O2" s="66"/>
      <c r="P2" s="66"/>
      <c r="Q2" s="269"/>
      <c r="R2" s="269"/>
      <c r="S2" s="269"/>
      <c r="T2" s="69"/>
      <c r="U2" s="69"/>
      <c r="V2" s="69"/>
      <c r="W2" s="69"/>
      <c r="X2" s="69"/>
    </row>
    <row r="3" spans="1:24" x14ac:dyDescent="0.2">
      <c r="A3" s="113" t="s">
        <v>46</v>
      </c>
      <c r="B3" s="271"/>
      <c r="C3" s="270"/>
      <c r="D3" s="270"/>
      <c r="E3" s="93"/>
      <c r="F3" s="272"/>
      <c r="G3" s="93"/>
      <c r="H3" s="93"/>
      <c r="I3" s="93"/>
      <c r="J3" s="93"/>
      <c r="K3" s="93"/>
      <c r="L3" s="93"/>
      <c r="M3" s="66"/>
      <c r="N3" s="66"/>
      <c r="O3" s="66"/>
      <c r="P3" s="66"/>
      <c r="Q3" s="269"/>
      <c r="R3" s="269"/>
      <c r="S3" s="269"/>
      <c r="T3" s="69"/>
      <c r="U3" s="69"/>
      <c r="V3" s="69"/>
      <c r="W3" s="69"/>
      <c r="X3" s="69"/>
    </row>
    <row r="4" spans="1:24" ht="15.75" thickBot="1" x14ac:dyDescent="0.25">
      <c r="A4" s="113"/>
      <c r="B4" s="271"/>
      <c r="C4" s="270"/>
      <c r="D4" s="270"/>
      <c r="E4" s="93"/>
      <c r="F4" s="272"/>
      <c r="G4" s="93"/>
      <c r="H4" s="93"/>
      <c r="I4" s="93"/>
      <c r="J4" s="93"/>
      <c r="K4" s="93"/>
      <c r="L4" s="93"/>
      <c r="M4" s="66"/>
      <c r="N4" s="66"/>
      <c r="O4" s="66"/>
      <c r="P4" s="66"/>
      <c r="Q4" s="269"/>
      <c r="R4" s="269"/>
      <c r="S4" s="269"/>
      <c r="T4" s="69"/>
      <c r="U4" s="69"/>
      <c r="V4" s="69"/>
      <c r="W4" s="69"/>
      <c r="X4" s="273" t="s">
        <v>1363</v>
      </c>
    </row>
    <row r="5" spans="1:24" ht="26.25" thickBot="1" x14ac:dyDescent="0.25">
      <c r="A5" s="341"/>
      <c r="B5" s="343" t="s">
        <v>46</v>
      </c>
      <c r="C5" s="344"/>
      <c r="D5" s="344"/>
      <c r="E5" s="344"/>
      <c r="F5" s="344"/>
      <c r="G5" s="344"/>
      <c r="H5" s="344"/>
      <c r="I5" s="344"/>
      <c r="J5" s="344"/>
      <c r="K5" s="344"/>
      <c r="L5" s="344"/>
      <c r="M5" s="344"/>
      <c r="N5" s="344"/>
      <c r="O5" s="344"/>
      <c r="P5" s="344"/>
      <c r="Q5" s="344"/>
      <c r="R5" s="344"/>
      <c r="S5" s="344"/>
      <c r="T5" s="344"/>
      <c r="U5" s="344"/>
      <c r="V5" s="345"/>
      <c r="W5" s="274" t="s">
        <v>1364</v>
      </c>
      <c r="X5" s="275" t="s">
        <v>1365</v>
      </c>
    </row>
    <row r="6" spans="1:24" ht="15.75" thickBot="1" x14ac:dyDescent="0.25">
      <c r="A6" s="342"/>
      <c r="B6" s="84">
        <v>1996</v>
      </c>
      <c r="C6" s="84">
        <v>1997</v>
      </c>
      <c r="D6" s="84">
        <v>1998</v>
      </c>
      <c r="E6" s="84">
        <v>1999</v>
      </c>
      <c r="F6" s="84">
        <v>2000</v>
      </c>
      <c r="G6" s="84">
        <v>2001</v>
      </c>
      <c r="H6" s="84">
        <v>20002</v>
      </c>
      <c r="I6" s="84">
        <v>2003</v>
      </c>
      <c r="J6" s="84">
        <v>2004</v>
      </c>
      <c r="K6" s="84">
        <v>2005</v>
      </c>
      <c r="L6" s="84">
        <v>2006</v>
      </c>
      <c r="M6" s="84">
        <v>2007</v>
      </c>
      <c r="N6" s="84">
        <v>2008</v>
      </c>
      <c r="O6" s="84">
        <v>2009</v>
      </c>
      <c r="P6" s="84">
        <v>2010</v>
      </c>
      <c r="Q6" s="84">
        <v>2011</v>
      </c>
      <c r="R6" s="84">
        <v>2012</v>
      </c>
      <c r="S6" s="84">
        <v>2013</v>
      </c>
      <c r="T6" s="84">
        <v>2014</v>
      </c>
      <c r="U6" s="84">
        <v>2015</v>
      </c>
      <c r="V6" s="84">
        <v>2016</v>
      </c>
      <c r="W6" s="276">
        <v>2017</v>
      </c>
      <c r="X6" s="277" t="s">
        <v>55</v>
      </c>
    </row>
    <row r="7" spans="1:24" ht="15.75" thickBot="1" x14ac:dyDescent="0.25">
      <c r="A7" s="278" t="s">
        <v>1366</v>
      </c>
      <c r="B7" s="88" t="s">
        <v>1367</v>
      </c>
      <c r="C7" s="88" t="s">
        <v>1368</v>
      </c>
      <c r="D7" s="88" t="s">
        <v>1369</v>
      </c>
      <c r="E7" s="88" t="s">
        <v>1370</v>
      </c>
      <c r="F7" s="88" t="s">
        <v>1371</v>
      </c>
      <c r="G7" s="88" t="s">
        <v>1372</v>
      </c>
      <c r="H7" s="88" t="s">
        <v>1373</v>
      </c>
      <c r="I7" s="279" t="s">
        <v>1374</v>
      </c>
      <c r="J7" s="88" t="s">
        <v>1375</v>
      </c>
      <c r="K7" s="280" t="s">
        <v>1376</v>
      </c>
      <c r="L7" s="88" t="s">
        <v>1377</v>
      </c>
      <c r="M7" s="88" t="s">
        <v>1378</v>
      </c>
      <c r="N7" s="88" t="s">
        <v>1379</v>
      </c>
      <c r="O7" s="88" t="s">
        <v>1380</v>
      </c>
      <c r="P7" s="88" t="s">
        <v>1381</v>
      </c>
      <c r="Q7" s="88" t="s">
        <v>1382</v>
      </c>
      <c r="R7" s="88" t="s">
        <v>1383</v>
      </c>
      <c r="S7" s="88" t="s">
        <v>1384</v>
      </c>
      <c r="T7" s="88" t="s">
        <v>1385</v>
      </c>
      <c r="U7" s="88" t="s">
        <v>1386</v>
      </c>
      <c r="V7" s="88" t="s">
        <v>1387</v>
      </c>
      <c r="W7" s="281">
        <v>313881</v>
      </c>
      <c r="X7" s="282">
        <v>234</v>
      </c>
    </row>
    <row r="8" spans="1:24" x14ac:dyDescent="0.2">
      <c r="A8" s="283" t="s">
        <v>58</v>
      </c>
      <c r="B8" s="93" t="s">
        <v>1388</v>
      </c>
      <c r="C8" s="284">
        <v>29846</v>
      </c>
      <c r="D8" s="284">
        <v>29063</v>
      </c>
      <c r="E8" s="284">
        <v>28280</v>
      </c>
      <c r="F8" s="284">
        <v>27532</v>
      </c>
      <c r="G8" s="284">
        <v>26926</v>
      </c>
      <c r="H8" s="285">
        <v>26068</v>
      </c>
      <c r="I8" s="284">
        <v>25505</v>
      </c>
      <c r="J8" s="284">
        <v>24957</v>
      </c>
      <c r="K8" s="285">
        <v>24176</v>
      </c>
      <c r="L8" s="284">
        <v>23810</v>
      </c>
      <c r="M8" s="284">
        <v>23203</v>
      </c>
      <c r="N8" s="284">
        <v>22805</v>
      </c>
      <c r="O8" s="284">
        <v>22735</v>
      </c>
      <c r="P8" s="284">
        <v>22718</v>
      </c>
      <c r="Q8" s="284">
        <v>22705</v>
      </c>
      <c r="R8" s="284">
        <v>22681</v>
      </c>
      <c r="S8" s="284">
        <v>22598</v>
      </c>
      <c r="T8" s="284">
        <v>22500</v>
      </c>
      <c r="U8" s="284">
        <v>22248</v>
      </c>
      <c r="V8" s="286">
        <v>22115</v>
      </c>
      <c r="W8" s="286">
        <v>22069</v>
      </c>
      <c r="X8" s="287">
        <v>-46</v>
      </c>
    </row>
    <row r="9" spans="1:24" x14ac:dyDescent="0.2">
      <c r="A9" s="283" t="s">
        <v>59</v>
      </c>
      <c r="B9" s="93" t="s">
        <v>1389</v>
      </c>
      <c r="C9" s="284">
        <v>16942</v>
      </c>
      <c r="D9" s="284">
        <v>16594</v>
      </c>
      <c r="E9" s="284">
        <v>16265</v>
      </c>
      <c r="F9" s="284">
        <v>15939</v>
      </c>
      <c r="G9" s="284">
        <v>15461</v>
      </c>
      <c r="H9" s="285">
        <v>14959</v>
      </c>
      <c r="I9" s="284">
        <v>14484</v>
      </c>
      <c r="J9" s="284">
        <v>14203</v>
      </c>
      <c r="K9" s="285">
        <v>13818</v>
      </c>
      <c r="L9" s="284">
        <v>13556</v>
      </c>
      <c r="M9" s="284">
        <v>13301</v>
      </c>
      <c r="N9" s="284">
        <v>13060</v>
      </c>
      <c r="O9" s="284">
        <v>12802</v>
      </c>
      <c r="P9" s="284">
        <v>12775</v>
      </c>
      <c r="Q9" s="284">
        <v>12923</v>
      </c>
      <c r="R9" s="284">
        <v>12953</v>
      </c>
      <c r="S9" s="284">
        <v>12949</v>
      </c>
      <c r="T9" s="284">
        <v>12875</v>
      </c>
      <c r="U9" s="284">
        <v>12597</v>
      </c>
      <c r="V9" s="286">
        <v>12527</v>
      </c>
      <c r="W9" s="286">
        <v>12623</v>
      </c>
      <c r="X9" s="287">
        <v>96</v>
      </c>
    </row>
    <row r="10" spans="1:24" x14ac:dyDescent="0.2">
      <c r="A10" s="283" t="s">
        <v>60</v>
      </c>
      <c r="B10" s="93" t="s">
        <v>1390</v>
      </c>
      <c r="C10" s="284">
        <v>10573</v>
      </c>
      <c r="D10" s="284">
        <v>10354</v>
      </c>
      <c r="E10" s="284">
        <v>10217</v>
      </c>
      <c r="F10" s="284">
        <v>9917</v>
      </c>
      <c r="G10" s="284">
        <v>9299</v>
      </c>
      <c r="H10" s="285">
        <v>9169</v>
      </c>
      <c r="I10" s="284">
        <v>8994</v>
      </c>
      <c r="J10" s="284">
        <v>8646</v>
      </c>
      <c r="K10" s="285">
        <v>8424</v>
      </c>
      <c r="L10" s="284">
        <v>8290</v>
      </c>
      <c r="M10" s="284">
        <v>8004</v>
      </c>
      <c r="N10" s="284">
        <v>7840</v>
      </c>
      <c r="O10" s="284">
        <v>7786</v>
      </c>
      <c r="P10" s="284">
        <v>7791</v>
      </c>
      <c r="Q10" s="284">
        <v>7772</v>
      </c>
      <c r="R10" s="284">
        <v>7767</v>
      </c>
      <c r="S10" s="284">
        <v>7794</v>
      </c>
      <c r="T10" s="284">
        <v>7814</v>
      </c>
      <c r="U10" s="284">
        <v>7748</v>
      </c>
      <c r="V10" s="286">
        <v>7764</v>
      </c>
      <c r="W10" s="286">
        <v>7764</v>
      </c>
      <c r="X10" s="287">
        <v>0</v>
      </c>
    </row>
    <row r="11" spans="1:24" x14ac:dyDescent="0.2">
      <c r="A11" s="288" t="s">
        <v>1391</v>
      </c>
      <c r="B11" s="93" t="s">
        <v>1392</v>
      </c>
      <c r="C11" s="284">
        <v>7314</v>
      </c>
      <c r="D11" s="284">
        <v>7141</v>
      </c>
      <c r="E11" s="284">
        <v>6978</v>
      </c>
      <c r="F11" s="284">
        <v>6854</v>
      </c>
      <c r="G11" s="284">
        <v>6742</v>
      </c>
      <c r="H11" s="285">
        <v>6481</v>
      </c>
      <c r="I11" s="284">
        <v>6168</v>
      </c>
      <c r="J11" s="284">
        <v>5823</v>
      </c>
      <c r="K11" s="285">
        <v>5606</v>
      </c>
      <c r="L11" s="289" t="s">
        <v>62</v>
      </c>
      <c r="M11" s="289" t="s">
        <v>62</v>
      </c>
      <c r="N11" s="289" t="s">
        <v>62</v>
      </c>
      <c r="O11" s="289" t="s">
        <v>62</v>
      </c>
      <c r="P11" s="289" t="s">
        <v>62</v>
      </c>
      <c r="Q11" s="289" t="s">
        <v>62</v>
      </c>
      <c r="R11" s="289" t="s">
        <v>62</v>
      </c>
      <c r="S11" s="289" t="s">
        <v>62</v>
      </c>
      <c r="T11" s="289" t="s">
        <v>62</v>
      </c>
      <c r="U11" s="289" t="s">
        <v>62</v>
      </c>
      <c r="V11" s="290" t="s">
        <v>62</v>
      </c>
      <c r="W11" s="290" t="s">
        <v>62</v>
      </c>
      <c r="X11" s="291" t="s">
        <v>62</v>
      </c>
    </row>
    <row r="12" spans="1:24" x14ac:dyDescent="0.2">
      <c r="A12" s="283" t="s">
        <v>63</v>
      </c>
      <c r="B12" s="93" t="s">
        <v>1393</v>
      </c>
      <c r="C12" s="284">
        <v>6668</v>
      </c>
      <c r="D12" s="284">
        <v>6557</v>
      </c>
      <c r="E12" s="284">
        <v>6377</v>
      </c>
      <c r="F12" s="284">
        <v>6332</v>
      </c>
      <c r="G12" s="284">
        <v>6202</v>
      </c>
      <c r="H12" s="285">
        <v>6008</v>
      </c>
      <c r="I12" s="284">
        <v>5684</v>
      </c>
      <c r="J12" s="284">
        <v>5441</v>
      </c>
      <c r="K12" s="285">
        <v>5440</v>
      </c>
      <c r="L12" s="284">
        <v>5389</v>
      </c>
      <c r="M12" s="284">
        <v>5240</v>
      </c>
      <c r="N12" s="284">
        <v>5044</v>
      </c>
      <c r="O12" s="284">
        <v>5008</v>
      </c>
      <c r="P12" s="284">
        <v>4985</v>
      </c>
      <c r="Q12" s="284">
        <v>4969</v>
      </c>
      <c r="R12" s="284">
        <v>4963</v>
      </c>
      <c r="S12" s="284">
        <v>4978</v>
      </c>
      <c r="T12" s="284">
        <v>4993</v>
      </c>
      <c r="U12" s="284">
        <v>5047</v>
      </c>
      <c r="V12" s="286">
        <v>4992</v>
      </c>
      <c r="W12" s="286">
        <v>5019</v>
      </c>
      <c r="X12" s="287">
        <v>27</v>
      </c>
    </row>
    <row r="13" spans="1:24" x14ac:dyDescent="0.2">
      <c r="A13" s="288" t="s">
        <v>1394</v>
      </c>
      <c r="B13" s="93" t="s">
        <v>1395</v>
      </c>
      <c r="C13" s="284">
        <v>14430</v>
      </c>
      <c r="D13" s="284">
        <v>14027</v>
      </c>
      <c r="E13" s="284">
        <v>13404</v>
      </c>
      <c r="F13" s="284">
        <v>12992</v>
      </c>
      <c r="G13" s="284">
        <v>12630</v>
      </c>
      <c r="H13" s="285">
        <v>12172</v>
      </c>
      <c r="I13" s="289" t="s">
        <v>62</v>
      </c>
      <c r="J13" s="289" t="s">
        <v>62</v>
      </c>
      <c r="K13" s="292" t="s">
        <v>62</v>
      </c>
      <c r="L13" s="289" t="s">
        <v>62</v>
      </c>
      <c r="M13" s="289" t="s">
        <v>62</v>
      </c>
      <c r="N13" s="289" t="s">
        <v>62</v>
      </c>
      <c r="O13" s="289" t="s">
        <v>62</v>
      </c>
      <c r="P13" s="289" t="s">
        <v>62</v>
      </c>
      <c r="Q13" s="289" t="s">
        <v>62</v>
      </c>
      <c r="R13" s="289" t="s">
        <v>62</v>
      </c>
      <c r="S13" s="289" t="s">
        <v>62</v>
      </c>
      <c r="T13" s="289" t="s">
        <v>62</v>
      </c>
      <c r="U13" s="289" t="s">
        <v>62</v>
      </c>
      <c r="V13" s="290" t="s">
        <v>62</v>
      </c>
      <c r="W13" s="290" t="s">
        <v>62</v>
      </c>
      <c r="X13" s="291" t="s">
        <v>62</v>
      </c>
    </row>
    <row r="14" spans="1:24" x14ac:dyDescent="0.2">
      <c r="A14" s="283" t="s">
        <v>65</v>
      </c>
      <c r="B14" s="93" t="s">
        <v>1396</v>
      </c>
      <c r="C14" s="284">
        <v>23080</v>
      </c>
      <c r="D14" s="284">
        <v>22003</v>
      </c>
      <c r="E14" s="284">
        <v>21075</v>
      </c>
      <c r="F14" s="284">
        <v>20287</v>
      </c>
      <c r="G14" s="284">
        <v>18817</v>
      </c>
      <c r="H14" s="285">
        <v>17366</v>
      </c>
      <c r="I14" s="284">
        <v>16861</v>
      </c>
      <c r="J14" s="284">
        <v>16227</v>
      </c>
      <c r="K14" s="285">
        <v>15389</v>
      </c>
      <c r="L14" s="284">
        <v>15076</v>
      </c>
      <c r="M14" s="284">
        <v>14304</v>
      </c>
      <c r="N14" s="284">
        <v>14030</v>
      </c>
      <c r="O14" s="284">
        <v>13801</v>
      </c>
      <c r="P14" s="284">
        <v>13513</v>
      </c>
      <c r="Q14" s="284">
        <v>13268</v>
      </c>
      <c r="R14" s="284">
        <v>13073</v>
      </c>
      <c r="S14" s="284">
        <v>12948</v>
      </c>
      <c r="T14" s="284">
        <v>12906</v>
      </c>
      <c r="U14" s="284">
        <v>12735</v>
      </c>
      <c r="V14" s="286">
        <v>12661</v>
      </c>
      <c r="W14" s="286">
        <v>12638</v>
      </c>
      <c r="X14" s="287">
        <v>-23</v>
      </c>
    </row>
    <row r="15" spans="1:24" x14ac:dyDescent="0.2">
      <c r="A15" s="283" t="s">
        <v>66</v>
      </c>
      <c r="B15" s="93" t="s">
        <v>1397</v>
      </c>
      <c r="C15" s="284">
        <v>19685</v>
      </c>
      <c r="D15" s="284">
        <v>18973</v>
      </c>
      <c r="E15" s="284">
        <v>18288</v>
      </c>
      <c r="F15" s="284">
        <v>17768</v>
      </c>
      <c r="G15" s="284">
        <v>17216</v>
      </c>
      <c r="H15" s="285">
        <v>16453</v>
      </c>
      <c r="I15" s="284">
        <v>15625</v>
      </c>
      <c r="J15" s="284">
        <v>14996</v>
      </c>
      <c r="K15" s="285">
        <v>14306</v>
      </c>
      <c r="L15" s="284">
        <v>13791</v>
      </c>
      <c r="M15" s="284">
        <v>13374</v>
      </c>
      <c r="N15" s="284">
        <v>13033</v>
      </c>
      <c r="O15" s="284">
        <v>12935</v>
      </c>
      <c r="P15" s="284">
        <v>12864</v>
      </c>
      <c r="Q15" s="284">
        <v>12817</v>
      </c>
      <c r="R15" s="284">
        <v>12762</v>
      </c>
      <c r="S15" s="284">
        <v>12706</v>
      </c>
      <c r="T15" s="284">
        <v>12644</v>
      </c>
      <c r="U15" s="284">
        <v>12550</v>
      </c>
      <c r="V15" s="286">
        <v>12569</v>
      </c>
      <c r="W15" s="286">
        <v>12569</v>
      </c>
      <c r="X15" s="287">
        <v>0</v>
      </c>
    </row>
    <row r="16" spans="1:24" x14ac:dyDescent="0.2">
      <c r="A16" s="283" t="s">
        <v>67</v>
      </c>
      <c r="B16" s="93" t="s">
        <v>1398</v>
      </c>
      <c r="C16" s="284">
        <v>6652</v>
      </c>
      <c r="D16" s="284">
        <v>6498</v>
      </c>
      <c r="E16" s="284">
        <v>6315</v>
      </c>
      <c r="F16" s="284">
        <v>6125</v>
      </c>
      <c r="G16" s="284">
        <v>5940</v>
      </c>
      <c r="H16" s="285">
        <v>5672</v>
      </c>
      <c r="I16" s="284">
        <v>5345</v>
      </c>
      <c r="J16" s="284">
        <v>4164</v>
      </c>
      <c r="K16" s="285">
        <v>4005</v>
      </c>
      <c r="L16" s="284">
        <v>3840</v>
      </c>
      <c r="M16" s="284">
        <v>3822</v>
      </c>
      <c r="N16" s="284">
        <v>3715</v>
      </c>
      <c r="O16" s="284">
        <v>3635</v>
      </c>
      <c r="P16" s="284">
        <v>3583</v>
      </c>
      <c r="Q16" s="284">
        <v>3575</v>
      </c>
      <c r="R16" s="284">
        <v>3593</v>
      </c>
      <c r="S16" s="293">
        <v>3601</v>
      </c>
      <c r="T16" s="293">
        <v>3594</v>
      </c>
      <c r="U16" s="284">
        <v>3569</v>
      </c>
      <c r="V16" s="286">
        <v>3577</v>
      </c>
      <c r="W16" s="286">
        <v>3569</v>
      </c>
      <c r="X16" s="287">
        <v>-8</v>
      </c>
    </row>
    <row r="17" spans="1:24" x14ac:dyDescent="0.2">
      <c r="A17" s="283" t="s">
        <v>68</v>
      </c>
      <c r="B17" s="93" t="s">
        <v>1399</v>
      </c>
      <c r="C17" s="284">
        <v>10724</v>
      </c>
      <c r="D17" s="284">
        <v>10524</v>
      </c>
      <c r="E17" s="284">
        <v>10264</v>
      </c>
      <c r="F17" s="284">
        <v>10043</v>
      </c>
      <c r="G17" s="284">
        <v>9739</v>
      </c>
      <c r="H17" s="285">
        <v>9338</v>
      </c>
      <c r="I17" s="284">
        <v>8871</v>
      </c>
      <c r="J17" s="284">
        <v>8508</v>
      </c>
      <c r="K17" s="285">
        <v>8284</v>
      </c>
      <c r="L17" s="284">
        <v>8247</v>
      </c>
      <c r="M17" s="284">
        <v>8144</v>
      </c>
      <c r="N17" s="284">
        <v>8074</v>
      </c>
      <c r="O17" s="284">
        <v>8054</v>
      </c>
      <c r="P17" s="284">
        <v>8077</v>
      </c>
      <c r="Q17" s="284">
        <v>8239</v>
      </c>
      <c r="R17" s="284">
        <v>8384</v>
      </c>
      <c r="S17" s="293">
        <v>8403</v>
      </c>
      <c r="T17" s="293">
        <v>8543</v>
      </c>
      <c r="U17" s="284">
        <v>8697</v>
      </c>
      <c r="V17" s="286">
        <v>8629</v>
      </c>
      <c r="W17" s="286">
        <v>8700</v>
      </c>
      <c r="X17" s="287">
        <v>71</v>
      </c>
    </row>
    <row r="18" spans="1:24" x14ac:dyDescent="0.2">
      <c r="A18" s="283" t="s">
        <v>69</v>
      </c>
      <c r="B18" s="93" t="s">
        <v>1400</v>
      </c>
      <c r="C18" s="284">
        <v>4508</v>
      </c>
      <c r="D18" s="284">
        <v>4329</v>
      </c>
      <c r="E18" s="284">
        <v>4291</v>
      </c>
      <c r="F18" s="284">
        <v>4167</v>
      </c>
      <c r="G18" s="284">
        <v>4066</v>
      </c>
      <c r="H18" s="285">
        <v>3915</v>
      </c>
      <c r="I18" s="284">
        <v>3742</v>
      </c>
      <c r="J18" s="284">
        <v>3654</v>
      </c>
      <c r="K18" s="285">
        <v>3490</v>
      </c>
      <c r="L18" s="284">
        <v>3235</v>
      </c>
      <c r="M18" s="284">
        <v>3115</v>
      </c>
      <c r="N18" s="284">
        <v>3082</v>
      </c>
      <c r="O18" s="284">
        <v>3052</v>
      </c>
      <c r="P18" s="284">
        <v>2994</v>
      </c>
      <c r="Q18" s="284">
        <v>2963</v>
      </c>
      <c r="R18" s="284">
        <v>2945</v>
      </c>
      <c r="S18" s="284">
        <v>2942</v>
      </c>
      <c r="T18" s="284">
        <v>2962</v>
      </c>
      <c r="U18" s="284">
        <v>2990</v>
      </c>
      <c r="V18" s="286">
        <v>2993</v>
      </c>
      <c r="W18" s="286">
        <v>2987</v>
      </c>
      <c r="X18" s="287">
        <v>-6</v>
      </c>
    </row>
    <row r="19" spans="1:24" x14ac:dyDescent="0.2">
      <c r="A19" s="283" t="s">
        <v>70</v>
      </c>
      <c r="B19" s="93" t="s">
        <v>1401</v>
      </c>
      <c r="C19" s="284">
        <v>31885</v>
      </c>
      <c r="D19" s="284">
        <v>30656</v>
      </c>
      <c r="E19" s="284">
        <v>29559</v>
      </c>
      <c r="F19" s="284">
        <v>28320</v>
      </c>
      <c r="G19" s="284">
        <v>27302</v>
      </c>
      <c r="H19" s="285">
        <v>26313</v>
      </c>
      <c r="I19" s="284">
        <v>25202</v>
      </c>
      <c r="J19" s="284">
        <v>24470</v>
      </c>
      <c r="K19" s="285">
        <v>23999</v>
      </c>
      <c r="L19" s="284">
        <v>23353</v>
      </c>
      <c r="M19" s="284">
        <v>22188</v>
      </c>
      <c r="N19" s="284">
        <v>21730</v>
      </c>
      <c r="O19" s="284">
        <v>21368</v>
      </c>
      <c r="P19" s="284">
        <v>20664</v>
      </c>
      <c r="Q19" s="284">
        <v>20214</v>
      </c>
      <c r="R19" s="284">
        <v>19689</v>
      </c>
      <c r="S19" s="284">
        <v>19347</v>
      </c>
      <c r="T19" s="284">
        <v>19466</v>
      </c>
      <c r="U19" s="284">
        <v>19471</v>
      </c>
      <c r="V19" s="286">
        <v>19292</v>
      </c>
      <c r="W19" s="286">
        <v>19288</v>
      </c>
      <c r="X19" s="287">
        <v>-4</v>
      </c>
    </row>
    <row r="20" spans="1:24" x14ac:dyDescent="0.2">
      <c r="A20" s="288" t="s">
        <v>71</v>
      </c>
      <c r="B20" s="93" t="s">
        <v>1402</v>
      </c>
      <c r="C20" s="284">
        <v>2092</v>
      </c>
      <c r="D20" s="284">
        <v>2055</v>
      </c>
      <c r="E20" s="284">
        <v>2034</v>
      </c>
      <c r="F20" s="284">
        <v>1986</v>
      </c>
      <c r="G20" s="284">
        <v>1960</v>
      </c>
      <c r="H20" s="285">
        <v>1926</v>
      </c>
      <c r="I20" s="284">
        <v>1861</v>
      </c>
      <c r="J20" s="284">
        <v>1823</v>
      </c>
      <c r="K20" s="285">
        <v>1816</v>
      </c>
      <c r="L20" s="289" t="s">
        <v>62</v>
      </c>
      <c r="M20" s="289" t="s">
        <v>62</v>
      </c>
      <c r="N20" s="289" t="s">
        <v>62</v>
      </c>
      <c r="O20" s="289" t="s">
        <v>62</v>
      </c>
      <c r="P20" s="289" t="s">
        <v>62</v>
      </c>
      <c r="Q20" s="289" t="s">
        <v>62</v>
      </c>
      <c r="R20" s="289" t="s">
        <v>62</v>
      </c>
      <c r="S20" s="289" t="s">
        <v>62</v>
      </c>
      <c r="T20" s="289" t="s">
        <v>62</v>
      </c>
      <c r="U20" s="289" t="s">
        <v>62</v>
      </c>
      <c r="V20" s="290" t="s">
        <v>62</v>
      </c>
      <c r="W20" s="290" t="s">
        <v>62</v>
      </c>
      <c r="X20" s="291" t="s">
        <v>62</v>
      </c>
    </row>
    <row r="21" spans="1:24" x14ac:dyDescent="0.2">
      <c r="A21" s="283" t="s">
        <v>72</v>
      </c>
      <c r="B21" s="93" t="s">
        <v>1403</v>
      </c>
      <c r="C21" s="284">
        <v>22778</v>
      </c>
      <c r="D21" s="284">
        <v>22233</v>
      </c>
      <c r="E21" s="284">
        <v>21703</v>
      </c>
      <c r="F21" s="284">
        <v>21309</v>
      </c>
      <c r="G21" s="284">
        <v>20645</v>
      </c>
      <c r="H21" s="285">
        <v>20013</v>
      </c>
      <c r="I21" s="284">
        <v>19146</v>
      </c>
      <c r="J21" s="284">
        <v>18233</v>
      </c>
      <c r="K21" s="285">
        <v>17732</v>
      </c>
      <c r="L21" s="284">
        <v>17160</v>
      </c>
      <c r="M21" s="284">
        <v>16878</v>
      </c>
      <c r="N21" s="284">
        <v>16563</v>
      </c>
      <c r="O21" s="284">
        <v>16067</v>
      </c>
      <c r="P21" s="284">
        <v>15856</v>
      </c>
      <c r="Q21" s="284">
        <v>15827</v>
      </c>
      <c r="R21" s="284">
        <v>15873</v>
      </c>
      <c r="S21" s="284">
        <v>15968</v>
      </c>
      <c r="T21" s="284">
        <v>15986</v>
      </c>
      <c r="U21" s="284">
        <v>16218</v>
      </c>
      <c r="V21" s="286">
        <v>16263</v>
      </c>
      <c r="W21" s="286">
        <v>16232</v>
      </c>
      <c r="X21" s="287">
        <v>-31</v>
      </c>
    </row>
    <row r="22" spans="1:24" x14ac:dyDescent="0.2">
      <c r="A22" s="283" t="s">
        <v>73</v>
      </c>
      <c r="B22" s="93" t="s">
        <v>1404</v>
      </c>
      <c r="C22" s="284">
        <v>42256</v>
      </c>
      <c r="D22" s="284">
        <v>41503</v>
      </c>
      <c r="E22" s="284">
        <v>40623</v>
      </c>
      <c r="F22" s="284">
        <v>39391</v>
      </c>
      <c r="G22" s="284">
        <v>38517</v>
      </c>
      <c r="H22" s="285">
        <v>37384</v>
      </c>
      <c r="I22" s="284">
        <v>36092</v>
      </c>
      <c r="J22" s="284">
        <v>34505</v>
      </c>
      <c r="K22" s="285">
        <v>33520</v>
      </c>
      <c r="L22" s="284">
        <v>32583</v>
      </c>
      <c r="M22" s="284">
        <v>31717</v>
      </c>
      <c r="N22" s="284">
        <v>31053</v>
      </c>
      <c r="O22" s="284">
        <v>30721</v>
      </c>
      <c r="P22" s="284">
        <v>30292</v>
      </c>
      <c r="Q22" s="284">
        <v>29986</v>
      </c>
      <c r="R22" s="284">
        <v>30055</v>
      </c>
      <c r="S22" s="284">
        <v>30090</v>
      </c>
      <c r="T22" s="284">
        <v>30036</v>
      </c>
      <c r="U22" s="284">
        <v>29933</v>
      </c>
      <c r="V22" s="286">
        <v>29982</v>
      </c>
      <c r="W22" s="286">
        <v>30073</v>
      </c>
      <c r="X22" s="287">
        <v>91</v>
      </c>
    </row>
    <row r="23" spans="1:24" x14ac:dyDescent="0.2">
      <c r="A23" s="288" t="s">
        <v>1405</v>
      </c>
      <c r="B23" s="93" t="s">
        <v>1406</v>
      </c>
      <c r="C23" s="284">
        <v>103484</v>
      </c>
      <c r="D23" s="284">
        <v>99144</v>
      </c>
      <c r="E23" s="284">
        <v>94852</v>
      </c>
      <c r="F23" s="284">
        <v>88914</v>
      </c>
      <c r="G23" s="284">
        <v>84404</v>
      </c>
      <c r="H23" s="285">
        <v>82251</v>
      </c>
      <c r="I23" s="289" t="s">
        <v>62</v>
      </c>
      <c r="J23" s="289" t="s">
        <v>62</v>
      </c>
      <c r="K23" s="294" t="s">
        <v>62</v>
      </c>
      <c r="L23" s="289" t="s">
        <v>62</v>
      </c>
      <c r="M23" s="289" t="s">
        <v>62</v>
      </c>
      <c r="N23" s="289" t="s">
        <v>62</v>
      </c>
      <c r="O23" s="289" t="s">
        <v>62</v>
      </c>
      <c r="P23" s="289" t="s">
        <v>62</v>
      </c>
      <c r="Q23" s="289" t="s">
        <v>62</v>
      </c>
      <c r="R23" s="289" t="s">
        <v>62</v>
      </c>
      <c r="S23" s="289" t="s">
        <v>62</v>
      </c>
      <c r="T23" s="289" t="s">
        <v>62</v>
      </c>
      <c r="U23" s="289" t="s">
        <v>62</v>
      </c>
      <c r="V23" s="290" t="s">
        <v>62</v>
      </c>
      <c r="W23" s="290" t="s">
        <v>62</v>
      </c>
      <c r="X23" s="291" t="s">
        <v>62</v>
      </c>
    </row>
    <row r="24" spans="1:24" x14ac:dyDescent="0.2">
      <c r="A24" s="283" t="s">
        <v>75</v>
      </c>
      <c r="B24" s="93" t="s">
        <v>1407</v>
      </c>
      <c r="C24" s="284">
        <v>19837</v>
      </c>
      <c r="D24" s="284">
        <v>19245</v>
      </c>
      <c r="E24" s="284">
        <v>18634</v>
      </c>
      <c r="F24" s="284">
        <v>17900</v>
      </c>
      <c r="G24" s="284">
        <v>17144</v>
      </c>
      <c r="H24" s="285">
        <v>16593</v>
      </c>
      <c r="I24" s="284">
        <v>15713</v>
      </c>
      <c r="J24" s="284">
        <v>14848</v>
      </c>
      <c r="K24" s="285">
        <v>14701</v>
      </c>
      <c r="L24" s="284">
        <v>14397</v>
      </c>
      <c r="M24" s="284">
        <v>14142</v>
      </c>
      <c r="N24" s="284">
        <v>13818</v>
      </c>
      <c r="O24" s="284">
        <v>13648</v>
      </c>
      <c r="P24" s="284">
        <v>13572</v>
      </c>
      <c r="Q24" s="284">
        <v>13489</v>
      </c>
      <c r="R24" s="284">
        <v>13445</v>
      </c>
      <c r="S24" s="284">
        <v>13500</v>
      </c>
      <c r="T24" s="284">
        <v>13566</v>
      </c>
      <c r="U24" s="284">
        <v>13890</v>
      </c>
      <c r="V24" s="286">
        <v>13778</v>
      </c>
      <c r="W24" s="286">
        <v>13944</v>
      </c>
      <c r="X24" s="287">
        <v>166</v>
      </c>
    </row>
    <row r="25" spans="1:24" x14ac:dyDescent="0.2">
      <c r="A25" s="288" t="s">
        <v>76</v>
      </c>
      <c r="B25" s="93" t="s">
        <v>1408</v>
      </c>
      <c r="C25" s="284">
        <v>13060</v>
      </c>
      <c r="D25" s="284">
        <v>12306</v>
      </c>
      <c r="E25" s="284">
        <v>11715</v>
      </c>
      <c r="F25" s="284">
        <v>10768</v>
      </c>
      <c r="G25" s="284">
        <v>10102</v>
      </c>
      <c r="H25" s="285">
        <v>9563</v>
      </c>
      <c r="I25" s="284">
        <v>9488</v>
      </c>
      <c r="J25" s="284">
        <v>9262</v>
      </c>
      <c r="K25" s="285">
        <v>8324</v>
      </c>
      <c r="L25" s="284">
        <v>7766</v>
      </c>
      <c r="M25" s="289" t="s">
        <v>62</v>
      </c>
      <c r="N25" s="289" t="s">
        <v>62</v>
      </c>
      <c r="O25" s="289" t="s">
        <v>62</v>
      </c>
      <c r="P25" s="289" t="s">
        <v>62</v>
      </c>
      <c r="Q25" s="289" t="s">
        <v>62</v>
      </c>
      <c r="R25" s="289" t="s">
        <v>62</v>
      </c>
      <c r="S25" s="289" t="s">
        <v>62</v>
      </c>
      <c r="T25" s="289" t="s">
        <v>62</v>
      </c>
      <c r="U25" s="289" t="s">
        <v>62</v>
      </c>
      <c r="V25" s="290" t="s">
        <v>62</v>
      </c>
      <c r="W25" s="290" t="s">
        <v>62</v>
      </c>
      <c r="X25" s="291" t="s">
        <v>62</v>
      </c>
    </row>
    <row r="26" spans="1:24" x14ac:dyDescent="0.2">
      <c r="A26" s="283" t="s">
        <v>77</v>
      </c>
      <c r="B26" s="93" t="s">
        <v>1409</v>
      </c>
      <c r="C26" s="284">
        <v>8382</v>
      </c>
      <c r="D26" s="284">
        <v>8154</v>
      </c>
      <c r="E26" s="284">
        <v>7906</v>
      </c>
      <c r="F26" s="284">
        <v>7729</v>
      </c>
      <c r="G26" s="284">
        <v>7518</v>
      </c>
      <c r="H26" s="285">
        <v>7230</v>
      </c>
      <c r="I26" s="284">
        <v>6823</v>
      </c>
      <c r="J26" s="284">
        <v>6469</v>
      </c>
      <c r="K26" s="285">
        <v>6291</v>
      </c>
      <c r="L26" s="284">
        <v>6163</v>
      </c>
      <c r="M26" s="284">
        <v>6065</v>
      </c>
      <c r="N26" s="284">
        <v>6212</v>
      </c>
      <c r="O26" s="284">
        <v>6447</v>
      </c>
      <c r="P26" s="284">
        <v>6542</v>
      </c>
      <c r="Q26" s="284">
        <v>6683</v>
      </c>
      <c r="R26" s="284">
        <v>6814</v>
      </c>
      <c r="S26" s="284">
        <v>6842</v>
      </c>
      <c r="T26" s="284">
        <v>6850</v>
      </c>
      <c r="U26" s="284">
        <v>7015</v>
      </c>
      <c r="V26" s="286">
        <v>6835</v>
      </c>
      <c r="W26" s="286">
        <v>6961</v>
      </c>
      <c r="X26" s="287">
        <v>126</v>
      </c>
    </row>
    <row r="27" spans="1:24" x14ac:dyDescent="0.2">
      <c r="A27" s="283" t="s">
        <v>78</v>
      </c>
      <c r="B27" s="93" t="s">
        <v>1410</v>
      </c>
      <c r="C27" s="284">
        <v>7670</v>
      </c>
      <c r="D27" s="284">
        <v>7460</v>
      </c>
      <c r="E27" s="284">
        <v>7367</v>
      </c>
      <c r="F27" s="284">
        <v>7199</v>
      </c>
      <c r="G27" s="284">
        <v>7053</v>
      </c>
      <c r="H27" s="285">
        <v>6867</v>
      </c>
      <c r="I27" s="284">
        <v>6670</v>
      </c>
      <c r="J27" s="284">
        <v>6478</v>
      </c>
      <c r="K27" s="285">
        <v>6172</v>
      </c>
      <c r="L27" s="284">
        <v>6110</v>
      </c>
      <c r="M27" s="284">
        <v>6046</v>
      </c>
      <c r="N27" s="284">
        <v>5947</v>
      </c>
      <c r="O27" s="284">
        <v>5821</v>
      </c>
      <c r="P27" s="284">
        <v>5787</v>
      </c>
      <c r="Q27" s="284">
        <v>5783</v>
      </c>
      <c r="R27" s="284">
        <v>5843</v>
      </c>
      <c r="S27" s="284">
        <v>5889</v>
      </c>
      <c r="T27" s="284">
        <v>5910</v>
      </c>
      <c r="U27" s="284">
        <v>5972</v>
      </c>
      <c r="V27" s="286">
        <v>5991</v>
      </c>
      <c r="W27" s="286">
        <v>6008</v>
      </c>
      <c r="X27" s="287">
        <v>17</v>
      </c>
    </row>
    <row r="28" spans="1:24" x14ac:dyDescent="0.2">
      <c r="A28" s="283" t="s">
        <v>79</v>
      </c>
      <c r="B28" s="93" t="s">
        <v>1411</v>
      </c>
      <c r="C28" s="284">
        <v>18667</v>
      </c>
      <c r="D28" s="284">
        <v>18262</v>
      </c>
      <c r="E28" s="284">
        <v>17897</v>
      </c>
      <c r="F28" s="284">
        <v>17336</v>
      </c>
      <c r="G28" s="284">
        <v>16849</v>
      </c>
      <c r="H28" s="285">
        <v>16299</v>
      </c>
      <c r="I28" s="284">
        <v>15757</v>
      </c>
      <c r="J28" s="284">
        <v>14783</v>
      </c>
      <c r="K28" s="285">
        <v>14562</v>
      </c>
      <c r="L28" s="284">
        <v>14175</v>
      </c>
      <c r="M28" s="284">
        <v>13774</v>
      </c>
      <c r="N28" s="284">
        <v>13535</v>
      </c>
      <c r="O28" s="284">
        <v>13405</v>
      </c>
      <c r="P28" s="284">
        <v>13278</v>
      </c>
      <c r="Q28" s="284">
        <v>13230</v>
      </c>
      <c r="R28" s="284">
        <v>13201</v>
      </c>
      <c r="S28" s="284">
        <v>13140</v>
      </c>
      <c r="T28" s="284">
        <v>13057</v>
      </c>
      <c r="U28" s="284">
        <v>13171</v>
      </c>
      <c r="V28" s="286">
        <v>13097</v>
      </c>
      <c r="W28" s="286">
        <v>13116</v>
      </c>
      <c r="X28" s="287">
        <v>19</v>
      </c>
    </row>
    <row r="29" spans="1:24" x14ac:dyDescent="0.2">
      <c r="A29" s="283" t="s">
        <v>80</v>
      </c>
      <c r="B29" s="93" t="s">
        <v>1412</v>
      </c>
      <c r="C29" s="284">
        <v>53623</v>
      </c>
      <c r="D29" s="284">
        <v>51732</v>
      </c>
      <c r="E29" s="284">
        <v>49712</v>
      </c>
      <c r="F29" s="284">
        <v>48027</v>
      </c>
      <c r="G29" s="284">
        <v>46330</v>
      </c>
      <c r="H29" s="285">
        <v>44758</v>
      </c>
      <c r="I29" s="284">
        <v>42831</v>
      </c>
      <c r="J29" s="284">
        <v>44104</v>
      </c>
      <c r="K29" s="285">
        <v>40339</v>
      </c>
      <c r="L29" s="284">
        <v>39150</v>
      </c>
      <c r="M29" s="284">
        <v>37979</v>
      </c>
      <c r="N29" s="284">
        <v>37326</v>
      </c>
      <c r="O29" s="284">
        <v>36939</v>
      </c>
      <c r="P29" s="284">
        <v>36695</v>
      </c>
      <c r="Q29" s="284">
        <v>36579</v>
      </c>
      <c r="R29" s="284">
        <v>36465</v>
      </c>
      <c r="S29" s="284">
        <v>36389</v>
      </c>
      <c r="T29" s="284">
        <v>36340</v>
      </c>
      <c r="U29" s="284">
        <v>36305</v>
      </c>
      <c r="V29" s="286">
        <v>36208</v>
      </c>
      <c r="W29" s="286">
        <v>36095</v>
      </c>
      <c r="X29" s="287">
        <v>-113</v>
      </c>
    </row>
    <row r="30" spans="1:24" x14ac:dyDescent="0.2">
      <c r="A30" s="283" t="s">
        <v>81</v>
      </c>
      <c r="B30" s="93" t="s">
        <v>1413</v>
      </c>
      <c r="C30" s="284">
        <v>1031</v>
      </c>
      <c r="D30" s="93">
        <v>991</v>
      </c>
      <c r="E30" s="93">
        <v>949</v>
      </c>
      <c r="F30" s="93">
        <v>916</v>
      </c>
      <c r="G30" s="93">
        <v>910</v>
      </c>
      <c r="H30" s="295">
        <v>884</v>
      </c>
      <c r="I30" s="93">
        <v>864</v>
      </c>
      <c r="J30" s="93">
        <v>818</v>
      </c>
      <c r="K30" s="295">
        <v>790</v>
      </c>
      <c r="L30" s="93">
        <v>787</v>
      </c>
      <c r="M30" s="93">
        <v>768</v>
      </c>
      <c r="N30" s="93">
        <v>778</v>
      </c>
      <c r="O30" s="93">
        <v>780</v>
      </c>
      <c r="P30" s="93">
        <v>747</v>
      </c>
      <c r="Q30" s="93">
        <v>750</v>
      </c>
      <c r="R30" s="93">
        <v>796</v>
      </c>
      <c r="S30" s="93">
        <v>830</v>
      </c>
      <c r="T30" s="93">
        <v>870</v>
      </c>
      <c r="U30" s="93">
        <v>851</v>
      </c>
      <c r="V30" s="95">
        <v>853</v>
      </c>
      <c r="W30" s="95">
        <v>877</v>
      </c>
      <c r="X30" s="287">
        <v>24</v>
      </c>
    </row>
    <row r="31" spans="1:24" x14ac:dyDescent="0.2">
      <c r="A31" s="283" t="s">
        <v>82</v>
      </c>
      <c r="B31" s="93" t="s">
        <v>1414</v>
      </c>
      <c r="C31" s="284">
        <v>10454</v>
      </c>
      <c r="D31" s="284">
        <v>10225</v>
      </c>
      <c r="E31" s="284">
        <v>10028</v>
      </c>
      <c r="F31" s="284">
        <v>9782</v>
      </c>
      <c r="G31" s="284">
        <v>9612</v>
      </c>
      <c r="H31" s="285">
        <v>9342</v>
      </c>
      <c r="I31" s="284">
        <v>8956</v>
      </c>
      <c r="J31" s="284">
        <v>8662</v>
      </c>
      <c r="K31" s="285">
        <v>8198</v>
      </c>
      <c r="L31" s="284">
        <v>7968</v>
      </c>
      <c r="M31" s="284">
        <v>7806</v>
      </c>
      <c r="N31" s="284">
        <v>7527</v>
      </c>
      <c r="O31" s="284">
        <v>7273</v>
      </c>
      <c r="P31" s="284">
        <v>7185</v>
      </c>
      <c r="Q31" s="284">
        <v>7165</v>
      </c>
      <c r="R31" s="284">
        <v>7176</v>
      </c>
      <c r="S31" s="284">
        <v>7246</v>
      </c>
      <c r="T31" s="284">
        <v>7225</v>
      </c>
      <c r="U31" s="284">
        <v>7371</v>
      </c>
      <c r="V31" s="286">
        <v>7303</v>
      </c>
      <c r="W31" s="286">
        <v>7422</v>
      </c>
      <c r="X31" s="287">
        <v>119</v>
      </c>
    </row>
    <row r="32" spans="1:24" x14ac:dyDescent="0.2">
      <c r="A32" s="283" t="s">
        <v>83</v>
      </c>
      <c r="B32" s="93" t="s">
        <v>1415</v>
      </c>
      <c r="C32" s="284">
        <v>23041</v>
      </c>
      <c r="D32" s="284">
        <v>22264</v>
      </c>
      <c r="E32" s="284">
        <v>21403</v>
      </c>
      <c r="F32" s="284">
        <v>20591</v>
      </c>
      <c r="G32" s="284">
        <v>19665</v>
      </c>
      <c r="H32" s="285">
        <v>17324</v>
      </c>
      <c r="I32" s="284">
        <v>16133</v>
      </c>
      <c r="J32" s="284">
        <v>15274</v>
      </c>
      <c r="K32" s="285">
        <v>14649</v>
      </c>
      <c r="L32" s="284">
        <v>14292</v>
      </c>
      <c r="M32" s="284">
        <v>13434</v>
      </c>
      <c r="N32" s="284">
        <v>13065</v>
      </c>
      <c r="O32" s="284">
        <v>12780</v>
      </c>
      <c r="P32" s="284">
        <v>12709</v>
      </c>
      <c r="Q32" s="284">
        <v>12618</v>
      </c>
      <c r="R32" s="284">
        <v>12445</v>
      </c>
      <c r="S32" s="284">
        <v>12368</v>
      </c>
      <c r="T32" s="284">
        <v>12386</v>
      </c>
      <c r="U32" s="284">
        <v>12110</v>
      </c>
      <c r="V32" s="286">
        <v>12001</v>
      </c>
      <c r="W32" s="286">
        <v>11954</v>
      </c>
      <c r="X32" s="287">
        <v>-47</v>
      </c>
    </row>
    <row r="33" spans="1:24" x14ac:dyDescent="0.2">
      <c r="A33" s="288" t="s">
        <v>1416</v>
      </c>
      <c r="B33" s="93" t="s">
        <v>1417</v>
      </c>
      <c r="C33" s="284">
        <v>8441</v>
      </c>
      <c r="D33" s="284">
        <v>8011</v>
      </c>
      <c r="E33" s="284">
        <v>7726</v>
      </c>
      <c r="F33" s="284">
        <v>7360</v>
      </c>
      <c r="G33" s="284">
        <v>7016</v>
      </c>
      <c r="H33" s="285">
        <v>6827</v>
      </c>
      <c r="I33" s="289" t="s">
        <v>62</v>
      </c>
      <c r="J33" s="289" t="s">
        <v>62</v>
      </c>
      <c r="K33" s="294" t="s">
        <v>62</v>
      </c>
      <c r="L33" s="289" t="s">
        <v>62</v>
      </c>
      <c r="M33" s="289" t="s">
        <v>62</v>
      </c>
      <c r="N33" s="289" t="s">
        <v>62</v>
      </c>
      <c r="O33" s="289" t="s">
        <v>62</v>
      </c>
      <c r="P33" s="289" t="s">
        <v>62</v>
      </c>
      <c r="Q33" s="289" t="s">
        <v>62</v>
      </c>
      <c r="R33" s="289" t="s">
        <v>62</v>
      </c>
      <c r="S33" s="289" t="s">
        <v>62</v>
      </c>
      <c r="T33" s="289" t="s">
        <v>62</v>
      </c>
      <c r="U33" s="289" t="s">
        <v>62</v>
      </c>
      <c r="V33" s="290" t="s">
        <v>62</v>
      </c>
      <c r="W33" s="290" t="s">
        <v>62</v>
      </c>
      <c r="X33" s="291" t="s">
        <v>62</v>
      </c>
    </row>
    <row r="34" spans="1:24" x14ac:dyDescent="0.2">
      <c r="A34" s="283" t="s">
        <v>85</v>
      </c>
      <c r="B34" s="93" t="s">
        <v>1418</v>
      </c>
      <c r="C34" s="284">
        <v>2359</v>
      </c>
      <c r="D34" s="284">
        <v>2306</v>
      </c>
      <c r="E34" s="284">
        <v>2205</v>
      </c>
      <c r="F34" s="284">
        <v>2142</v>
      </c>
      <c r="G34" s="284">
        <v>2142</v>
      </c>
      <c r="H34" s="285">
        <v>2001</v>
      </c>
      <c r="I34" s="284">
        <v>1948</v>
      </c>
      <c r="J34" s="284">
        <v>1906</v>
      </c>
      <c r="K34" s="285">
        <v>1913</v>
      </c>
      <c r="L34" s="284">
        <v>1914</v>
      </c>
      <c r="M34" s="284">
        <v>1814</v>
      </c>
      <c r="N34" s="284">
        <v>1784</v>
      </c>
      <c r="O34" s="284">
        <v>1782</v>
      </c>
      <c r="P34" s="284">
        <v>1781</v>
      </c>
      <c r="Q34" s="284">
        <v>1776</v>
      </c>
      <c r="R34" s="284">
        <v>1759</v>
      </c>
      <c r="S34" s="284">
        <v>1755</v>
      </c>
      <c r="T34" s="284">
        <v>1762</v>
      </c>
      <c r="U34" s="284">
        <v>1726</v>
      </c>
      <c r="V34" s="286">
        <v>1725</v>
      </c>
      <c r="W34" s="286">
        <v>1759</v>
      </c>
      <c r="X34" s="287">
        <v>34</v>
      </c>
    </row>
    <row r="35" spans="1:24" x14ac:dyDescent="0.2">
      <c r="A35" s="283" t="s">
        <v>1419</v>
      </c>
      <c r="B35" s="93" t="s">
        <v>1420</v>
      </c>
      <c r="C35" s="284">
        <v>11549</v>
      </c>
      <c r="D35" s="284">
        <v>11106</v>
      </c>
      <c r="E35" s="284">
        <v>10918</v>
      </c>
      <c r="F35" s="284">
        <v>10750</v>
      </c>
      <c r="G35" s="284">
        <v>10650</v>
      </c>
      <c r="H35" s="285">
        <v>10389</v>
      </c>
      <c r="I35" s="284">
        <v>10220</v>
      </c>
      <c r="J35" s="284">
        <v>9535</v>
      </c>
      <c r="K35" s="285">
        <v>8902</v>
      </c>
      <c r="L35" s="284">
        <v>8640</v>
      </c>
      <c r="M35" s="284">
        <v>8429</v>
      </c>
      <c r="N35" s="284">
        <v>8296</v>
      </c>
      <c r="O35" s="284">
        <v>8235</v>
      </c>
      <c r="P35" s="284">
        <v>8211</v>
      </c>
      <c r="Q35" s="284">
        <v>8154</v>
      </c>
      <c r="R35" s="284">
        <v>8138</v>
      </c>
      <c r="S35" s="284">
        <v>8149</v>
      </c>
      <c r="T35" s="284">
        <v>8138</v>
      </c>
      <c r="U35" s="284">
        <v>8101</v>
      </c>
      <c r="V35" s="286">
        <v>8081</v>
      </c>
      <c r="W35" s="286">
        <v>8081</v>
      </c>
      <c r="X35" s="287">
        <v>0</v>
      </c>
    </row>
    <row r="36" spans="1:24" x14ac:dyDescent="0.2">
      <c r="A36" s="283" t="s">
        <v>87</v>
      </c>
      <c r="B36" s="93" t="s">
        <v>1421</v>
      </c>
      <c r="C36" s="284">
        <v>38870</v>
      </c>
      <c r="D36" s="284">
        <v>37767</v>
      </c>
      <c r="E36" s="284">
        <v>36220</v>
      </c>
      <c r="F36" s="284">
        <v>35008</v>
      </c>
      <c r="G36" s="284">
        <v>34139</v>
      </c>
      <c r="H36" s="285">
        <v>32801</v>
      </c>
      <c r="I36" s="284">
        <v>31115</v>
      </c>
      <c r="J36" s="284">
        <v>29199</v>
      </c>
      <c r="K36" s="285">
        <v>28144</v>
      </c>
      <c r="L36" s="284">
        <v>27293</v>
      </c>
      <c r="M36" s="284">
        <v>26469</v>
      </c>
      <c r="N36" s="284">
        <v>26000</v>
      </c>
      <c r="O36" s="284">
        <v>25681</v>
      </c>
      <c r="P36" s="284">
        <v>25513</v>
      </c>
      <c r="Q36" s="284">
        <v>25413</v>
      </c>
      <c r="R36" s="284">
        <v>25361</v>
      </c>
      <c r="S36" s="284">
        <v>25346</v>
      </c>
      <c r="T36" s="284">
        <v>25357</v>
      </c>
      <c r="U36" s="284">
        <v>25167</v>
      </c>
      <c r="V36" s="286">
        <v>24970</v>
      </c>
      <c r="W36" s="286">
        <v>24966</v>
      </c>
      <c r="X36" s="287">
        <v>-4</v>
      </c>
    </row>
    <row r="37" spans="1:24" x14ac:dyDescent="0.2">
      <c r="A37" s="283" t="s">
        <v>1422</v>
      </c>
      <c r="B37" s="93" t="s">
        <v>1423</v>
      </c>
      <c r="C37" s="284">
        <v>8790</v>
      </c>
      <c r="D37" s="284">
        <v>8459</v>
      </c>
      <c r="E37" s="284">
        <v>8105</v>
      </c>
      <c r="F37" s="284">
        <v>7847</v>
      </c>
      <c r="G37" s="284">
        <v>7638</v>
      </c>
      <c r="H37" s="285">
        <v>7291</v>
      </c>
      <c r="I37" s="284">
        <v>6944</v>
      </c>
      <c r="J37" s="284">
        <v>6646</v>
      </c>
      <c r="K37" s="285">
        <v>6230</v>
      </c>
      <c r="L37" s="284">
        <v>6096</v>
      </c>
      <c r="M37" s="284">
        <v>5731</v>
      </c>
      <c r="N37" s="284">
        <v>5541</v>
      </c>
      <c r="O37" s="284">
        <v>5406</v>
      </c>
      <c r="P37" s="284">
        <v>5320</v>
      </c>
      <c r="Q37" s="284">
        <v>5303</v>
      </c>
      <c r="R37" s="284">
        <v>5325</v>
      </c>
      <c r="S37" s="284">
        <v>5333</v>
      </c>
      <c r="T37" s="284">
        <v>5507</v>
      </c>
      <c r="U37" s="284">
        <v>5426</v>
      </c>
      <c r="V37" s="286">
        <v>5459</v>
      </c>
      <c r="W37" s="286">
        <v>5459</v>
      </c>
      <c r="X37" s="287">
        <v>0</v>
      </c>
    </row>
    <row r="38" spans="1:24" x14ac:dyDescent="0.2">
      <c r="A38" s="283" t="s">
        <v>89</v>
      </c>
      <c r="B38" s="93" t="s">
        <v>1424</v>
      </c>
      <c r="C38" s="284">
        <v>15600</v>
      </c>
      <c r="D38" s="284">
        <v>15461</v>
      </c>
      <c r="E38" s="284">
        <v>14786</v>
      </c>
      <c r="F38" s="284">
        <v>14433</v>
      </c>
      <c r="G38" s="284">
        <v>14183</v>
      </c>
      <c r="H38" s="285">
        <v>13518</v>
      </c>
      <c r="I38" s="284">
        <v>12874</v>
      </c>
      <c r="J38" s="284">
        <v>12475</v>
      </c>
      <c r="K38" s="285">
        <v>12012</v>
      </c>
      <c r="L38" s="284">
        <v>11856</v>
      </c>
      <c r="M38" s="284">
        <v>11623</v>
      </c>
      <c r="N38" s="284">
        <v>11481</v>
      </c>
      <c r="O38" s="284">
        <v>11407</v>
      </c>
      <c r="P38" s="284">
        <v>11355</v>
      </c>
      <c r="Q38" s="284">
        <v>11312</v>
      </c>
      <c r="R38" s="284">
        <v>11277</v>
      </c>
      <c r="S38" s="293">
        <v>10930</v>
      </c>
      <c r="T38" s="293">
        <v>11066</v>
      </c>
      <c r="U38" s="284">
        <v>10535</v>
      </c>
      <c r="V38" s="286">
        <v>10748</v>
      </c>
      <c r="W38" s="286">
        <v>10220</v>
      </c>
      <c r="X38" s="287">
        <v>-528</v>
      </c>
    </row>
    <row r="39" spans="1:24" ht="15.75" thickBot="1" x14ac:dyDescent="0.25">
      <c r="A39" s="278" t="s">
        <v>1425</v>
      </c>
      <c r="B39" s="109" t="s">
        <v>1426</v>
      </c>
      <c r="C39" s="296">
        <v>18685</v>
      </c>
      <c r="D39" s="296">
        <v>17910</v>
      </c>
      <c r="E39" s="296">
        <v>17199</v>
      </c>
      <c r="F39" s="296">
        <v>16627</v>
      </c>
      <c r="G39" s="296">
        <v>16149</v>
      </c>
      <c r="H39" s="297">
        <v>15377</v>
      </c>
      <c r="I39" s="296">
        <v>14394</v>
      </c>
      <c r="J39" s="296">
        <v>13857</v>
      </c>
      <c r="K39" s="297">
        <v>13581</v>
      </c>
      <c r="L39" s="296">
        <v>13413</v>
      </c>
      <c r="M39" s="296">
        <v>13090</v>
      </c>
      <c r="N39" s="296">
        <v>12877</v>
      </c>
      <c r="O39" s="296">
        <v>12863</v>
      </c>
      <c r="P39" s="296">
        <v>12909</v>
      </c>
      <c r="Q39" s="296">
        <v>12915</v>
      </c>
      <c r="R39" s="296">
        <v>12977</v>
      </c>
      <c r="S39" s="296">
        <v>13125</v>
      </c>
      <c r="T39" s="296">
        <v>13210</v>
      </c>
      <c r="U39" s="296">
        <v>13375</v>
      </c>
      <c r="V39" s="298">
        <v>13234</v>
      </c>
      <c r="W39" s="298">
        <v>13488</v>
      </c>
      <c r="X39" s="299">
        <v>254</v>
      </c>
    </row>
    <row r="40" spans="1:24" x14ac:dyDescent="0.2">
      <c r="A40" s="300"/>
      <c r="B40" s="301"/>
      <c r="C40" s="301"/>
      <c r="D40" s="301"/>
      <c r="E40" s="301"/>
      <c r="F40" s="301"/>
      <c r="G40" s="301"/>
      <c r="H40" s="301"/>
      <c r="I40" s="301"/>
      <c r="J40" s="301"/>
      <c r="K40" s="301"/>
      <c r="L40" s="301"/>
      <c r="M40" s="301"/>
      <c r="N40" s="301"/>
      <c r="O40" s="301"/>
      <c r="P40" s="301"/>
      <c r="Q40" s="302"/>
      <c r="R40" s="302"/>
      <c r="S40" s="302"/>
      <c r="T40" s="69"/>
      <c r="U40" s="69"/>
      <c r="V40" s="69"/>
      <c r="W40" s="69"/>
      <c r="X40" s="69"/>
    </row>
    <row r="41" spans="1:24"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row>
    <row r="42" spans="1:24"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row>
    <row r="43" spans="1:24"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row>
    <row r="44" spans="1:24"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row>
    <row r="45" spans="1:24"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row>
    <row r="46" spans="1:24"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row>
    <row r="47" spans="1:24"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row>
    <row r="48" spans="1:24"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row>
    <row r="49" spans="1:24"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row>
  </sheetData>
  <mergeCells count="6">
    <mergeCell ref="A1:D1"/>
    <mergeCell ref="F1:H2"/>
    <mergeCell ref="M1:N1"/>
    <mergeCell ref="A2:B2"/>
    <mergeCell ref="A5:A6"/>
    <mergeCell ref="B5:V5"/>
  </mergeCells>
  <hyperlinks>
    <hyperlink ref="F1" location="'Cover_Sheet'!A1" display="'Cover_Sheet'!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F1" workbookViewId="0">
      <selection activeCell="T7" sqref="T7:T38"/>
    </sheetView>
  </sheetViews>
  <sheetFormatPr defaultRowHeight="15" x14ac:dyDescent="0.2"/>
  <cols>
    <col min="1" max="1" width="12.33203125" customWidth="1"/>
  </cols>
  <sheetData>
    <row r="1" spans="1:22" ht="18" thickTop="1" x14ac:dyDescent="0.2">
      <c r="A1" s="333" t="s">
        <v>42</v>
      </c>
      <c r="B1" s="333"/>
      <c r="C1" s="333"/>
      <c r="D1" s="333"/>
      <c r="E1" s="333"/>
      <c r="F1" s="333"/>
      <c r="G1" s="333"/>
      <c r="H1" s="64"/>
      <c r="I1" s="65"/>
      <c r="J1" s="334" t="s">
        <v>43</v>
      </c>
      <c r="K1" s="335"/>
      <c r="L1" s="336"/>
      <c r="M1" s="64"/>
      <c r="N1" s="66"/>
      <c r="O1" s="67"/>
      <c r="P1" s="64"/>
      <c r="Q1" s="68"/>
      <c r="R1" s="68"/>
      <c r="S1" s="69"/>
      <c r="T1" s="70"/>
      <c r="U1" s="70"/>
      <c r="V1" s="69"/>
    </row>
    <row r="2" spans="1:22" x14ac:dyDescent="0.2">
      <c r="A2" s="63" t="s">
        <v>44</v>
      </c>
      <c r="B2" s="65"/>
      <c r="C2" s="65"/>
      <c r="D2" s="71"/>
      <c r="E2" s="71"/>
      <c r="F2" s="71"/>
      <c r="G2" s="65"/>
      <c r="H2" s="65"/>
      <c r="I2" s="65"/>
      <c r="J2" s="337"/>
      <c r="K2" s="338"/>
      <c r="L2" s="339"/>
      <c r="M2" s="71"/>
      <c r="N2" s="72"/>
      <c r="O2" s="67"/>
      <c r="P2" s="69"/>
      <c r="Q2" s="69"/>
      <c r="R2" s="69"/>
      <c r="S2" s="69"/>
      <c r="T2" s="73"/>
      <c r="U2" s="73"/>
      <c r="V2" s="69"/>
    </row>
    <row r="3" spans="1:22" ht="15.75" thickBot="1" x14ac:dyDescent="0.25">
      <c r="A3" s="63"/>
      <c r="B3" s="69"/>
      <c r="C3" s="69"/>
      <c r="D3" s="69"/>
      <c r="E3" s="69"/>
      <c r="F3" s="69"/>
      <c r="G3" s="69"/>
      <c r="H3" s="69"/>
      <c r="I3" s="69"/>
      <c r="J3" s="69"/>
      <c r="K3" s="69"/>
      <c r="L3" s="69"/>
      <c r="M3" s="69"/>
      <c r="N3" s="69"/>
      <c r="O3" s="69"/>
      <c r="P3" s="69"/>
      <c r="Q3" s="69"/>
      <c r="R3" s="69"/>
      <c r="S3" s="346" t="s">
        <v>45</v>
      </c>
      <c r="T3" s="346"/>
      <c r="U3" s="346"/>
      <c r="V3" s="346"/>
    </row>
    <row r="4" spans="1:22" ht="26.25" thickBot="1" x14ac:dyDescent="0.25">
      <c r="A4" s="341"/>
      <c r="B4" s="347" t="s">
        <v>46</v>
      </c>
      <c r="C4" s="348"/>
      <c r="D4" s="348"/>
      <c r="E4" s="348"/>
      <c r="F4" s="348"/>
      <c r="G4" s="348"/>
      <c r="H4" s="348"/>
      <c r="I4" s="348"/>
      <c r="J4" s="348"/>
      <c r="K4" s="348"/>
      <c r="L4" s="348"/>
      <c r="M4" s="348"/>
      <c r="N4" s="348"/>
      <c r="O4" s="348"/>
      <c r="P4" s="348"/>
      <c r="Q4" s="348"/>
      <c r="R4" s="348"/>
      <c r="S4" s="348"/>
      <c r="T4" s="349"/>
      <c r="U4" s="74" t="s">
        <v>47</v>
      </c>
      <c r="V4" s="75" t="s">
        <v>48</v>
      </c>
    </row>
    <row r="5" spans="1:22" ht="26.25" thickBot="1" x14ac:dyDescent="0.25">
      <c r="A5" s="342"/>
      <c r="B5" s="76" t="s">
        <v>49</v>
      </c>
      <c r="C5" s="76" t="s">
        <v>33</v>
      </c>
      <c r="D5" s="76" t="s">
        <v>32</v>
      </c>
      <c r="E5" s="76" t="s">
        <v>31</v>
      </c>
      <c r="F5" s="76" t="s">
        <v>30</v>
      </c>
      <c r="G5" s="76" t="s">
        <v>29</v>
      </c>
      <c r="H5" s="76" t="s">
        <v>28</v>
      </c>
      <c r="I5" s="76" t="s">
        <v>27</v>
      </c>
      <c r="J5" s="76" t="s">
        <v>26</v>
      </c>
      <c r="K5" s="76" t="s">
        <v>25</v>
      </c>
      <c r="L5" s="77" t="s">
        <v>50</v>
      </c>
      <c r="M5" s="78" t="s">
        <v>51</v>
      </c>
      <c r="N5" s="78" t="s">
        <v>22</v>
      </c>
      <c r="O5" s="78" t="s">
        <v>40</v>
      </c>
      <c r="P5" s="78" t="s">
        <v>52</v>
      </c>
      <c r="Q5" s="78" t="s">
        <v>38</v>
      </c>
      <c r="R5" s="78" t="s">
        <v>37</v>
      </c>
      <c r="S5" s="79" t="s">
        <v>53</v>
      </c>
      <c r="T5" s="79" t="s">
        <v>54</v>
      </c>
      <c r="U5" s="80" t="s">
        <v>55</v>
      </c>
      <c r="V5" s="81" t="s">
        <v>56</v>
      </c>
    </row>
    <row r="6" spans="1:22" ht="15.75" thickBot="1" x14ac:dyDescent="0.25">
      <c r="A6" s="82" t="s">
        <v>57</v>
      </c>
      <c r="B6" s="83">
        <v>33.6</v>
      </c>
      <c r="C6" s="84">
        <v>35.36</v>
      </c>
      <c r="D6" s="84">
        <v>36.43</v>
      </c>
      <c r="E6" s="84">
        <v>38.049999999999997</v>
      </c>
      <c r="F6" s="84">
        <v>39.299999999999997</v>
      </c>
      <c r="G6" s="84">
        <v>40.43</v>
      </c>
      <c r="H6" s="84">
        <v>40.89</v>
      </c>
      <c r="I6" s="84">
        <v>42.64</v>
      </c>
      <c r="J6" s="84">
        <v>44.79</v>
      </c>
      <c r="K6" s="84">
        <v>46.23</v>
      </c>
      <c r="L6" s="84">
        <v>48.35</v>
      </c>
      <c r="M6" s="85">
        <v>50.36</v>
      </c>
      <c r="N6" s="85">
        <v>52.83</v>
      </c>
      <c r="O6" s="85">
        <v>54.31</v>
      </c>
      <c r="P6" s="86">
        <v>56.74</v>
      </c>
      <c r="Q6" s="86">
        <v>59.02</v>
      </c>
      <c r="R6" s="86">
        <v>59.73</v>
      </c>
      <c r="S6" s="87">
        <v>64.010000000000005</v>
      </c>
      <c r="T6" s="88">
        <v>66.11</v>
      </c>
      <c r="U6" s="89">
        <v>67.760000000000005</v>
      </c>
      <c r="V6" s="90">
        <v>1.65</v>
      </c>
    </row>
    <row r="7" spans="1:22" x14ac:dyDescent="0.2">
      <c r="A7" s="91" t="s">
        <v>58</v>
      </c>
      <c r="B7" s="92">
        <v>27.75</v>
      </c>
      <c r="C7" s="65">
        <v>33.1</v>
      </c>
      <c r="D7" s="65">
        <v>32.89</v>
      </c>
      <c r="E7" s="65">
        <v>34.770000000000003</v>
      </c>
      <c r="F7" s="65">
        <v>36.479999999999997</v>
      </c>
      <c r="G7" s="65">
        <v>38.549999999999997</v>
      </c>
      <c r="H7" s="65">
        <v>39.9</v>
      </c>
      <c r="I7" s="65">
        <v>42.67</v>
      </c>
      <c r="J7" s="65">
        <v>45.42</v>
      </c>
      <c r="K7" s="65">
        <v>48.84</v>
      </c>
      <c r="L7" s="65">
        <v>51.96</v>
      </c>
      <c r="M7" s="65">
        <v>53.83</v>
      </c>
      <c r="N7" s="65">
        <v>55.5</v>
      </c>
      <c r="O7" s="65">
        <v>57.06</v>
      </c>
      <c r="P7" s="93">
        <v>59.56</v>
      </c>
      <c r="Q7" s="93">
        <v>62.65</v>
      </c>
      <c r="R7" s="93">
        <v>64.95</v>
      </c>
      <c r="S7" s="94">
        <v>67.69</v>
      </c>
      <c r="T7" s="95">
        <v>70.11</v>
      </c>
      <c r="U7" s="93">
        <v>71.3</v>
      </c>
      <c r="V7" s="96">
        <v>1.19</v>
      </c>
    </row>
    <row r="8" spans="1:22" x14ac:dyDescent="0.2">
      <c r="A8" s="91" t="s">
        <v>59</v>
      </c>
      <c r="B8" s="92">
        <v>29.75</v>
      </c>
      <c r="C8" s="65">
        <v>30.63</v>
      </c>
      <c r="D8" s="65">
        <v>31.58</v>
      </c>
      <c r="E8" s="65">
        <v>32.619999999999997</v>
      </c>
      <c r="F8" s="65">
        <v>34.450000000000003</v>
      </c>
      <c r="G8" s="65">
        <v>36.1</v>
      </c>
      <c r="H8" s="65">
        <v>38.03</v>
      </c>
      <c r="I8" s="65">
        <v>40.31</v>
      </c>
      <c r="J8" s="65">
        <v>42.56</v>
      </c>
      <c r="K8" s="65">
        <v>44.81</v>
      </c>
      <c r="L8" s="65">
        <v>46.9</v>
      </c>
      <c r="M8" s="65">
        <v>48.89</v>
      </c>
      <c r="N8" s="65">
        <v>51.11</v>
      </c>
      <c r="O8" s="65">
        <v>51.99</v>
      </c>
      <c r="P8" s="93">
        <v>55.11</v>
      </c>
      <c r="Q8" s="93">
        <v>57.7</v>
      </c>
      <c r="R8" s="93">
        <v>60.32</v>
      </c>
      <c r="S8" s="94">
        <v>63.23</v>
      </c>
      <c r="T8" s="95">
        <v>66.05</v>
      </c>
      <c r="U8" s="93">
        <v>68.95</v>
      </c>
      <c r="V8" s="97">
        <v>2.9</v>
      </c>
    </row>
    <row r="9" spans="1:22" x14ac:dyDescent="0.2">
      <c r="A9" s="91" t="s">
        <v>60</v>
      </c>
      <c r="B9" s="92">
        <v>25.14</v>
      </c>
      <c r="C9" s="65">
        <v>27.04</v>
      </c>
      <c r="D9" s="65">
        <v>28.42</v>
      </c>
      <c r="E9" s="65">
        <v>30.58</v>
      </c>
      <c r="F9" s="65">
        <v>33.6</v>
      </c>
      <c r="G9" s="65">
        <v>34.18</v>
      </c>
      <c r="H9" s="65">
        <v>35.72</v>
      </c>
      <c r="I9" s="65">
        <v>37.33</v>
      </c>
      <c r="J9" s="65">
        <v>38.68</v>
      </c>
      <c r="K9" s="65">
        <v>40.11</v>
      </c>
      <c r="L9" s="65">
        <v>41.96</v>
      </c>
      <c r="M9" s="65">
        <v>44.02</v>
      </c>
      <c r="N9" s="65">
        <v>46.22</v>
      </c>
      <c r="O9" s="65">
        <v>47.61</v>
      </c>
      <c r="P9" s="93">
        <v>49.9</v>
      </c>
      <c r="Q9" s="93">
        <v>53.49</v>
      </c>
      <c r="R9" s="93">
        <v>55.2</v>
      </c>
      <c r="S9" s="94">
        <v>58.3</v>
      </c>
      <c r="T9" s="95">
        <v>59.53</v>
      </c>
      <c r="U9" s="93">
        <v>61.55</v>
      </c>
      <c r="V9" s="97">
        <v>2.02</v>
      </c>
    </row>
    <row r="10" spans="1:22" x14ac:dyDescent="0.2">
      <c r="A10" s="98" t="s">
        <v>61</v>
      </c>
      <c r="B10" s="92">
        <v>35.049999999999997</v>
      </c>
      <c r="C10" s="65">
        <v>36.58</v>
      </c>
      <c r="D10" s="65">
        <v>36.49</v>
      </c>
      <c r="E10" s="65">
        <v>37.700000000000003</v>
      </c>
      <c r="F10" s="65">
        <v>39.39</v>
      </c>
      <c r="G10" s="65">
        <v>41.1</v>
      </c>
      <c r="H10" s="65">
        <v>42.57</v>
      </c>
      <c r="I10" s="65">
        <v>44.2</v>
      </c>
      <c r="J10" s="65">
        <v>45.75</v>
      </c>
      <c r="K10" s="99" t="s">
        <v>62</v>
      </c>
      <c r="L10" s="99" t="s">
        <v>62</v>
      </c>
      <c r="M10" s="99" t="s">
        <v>62</v>
      </c>
      <c r="N10" s="99" t="s">
        <v>62</v>
      </c>
      <c r="O10" s="99" t="s">
        <v>62</v>
      </c>
      <c r="P10" s="99" t="s">
        <v>62</v>
      </c>
      <c r="Q10" s="99" t="s">
        <v>62</v>
      </c>
      <c r="R10" s="99" t="s">
        <v>62</v>
      </c>
      <c r="S10" s="100" t="s">
        <v>62</v>
      </c>
      <c r="T10" s="101" t="s">
        <v>62</v>
      </c>
      <c r="U10" s="99" t="s">
        <v>62</v>
      </c>
      <c r="V10" s="102" t="s">
        <v>62</v>
      </c>
    </row>
    <row r="11" spans="1:22" x14ac:dyDescent="0.2">
      <c r="A11" s="91" t="s">
        <v>63</v>
      </c>
      <c r="B11" s="92">
        <v>29.48</v>
      </c>
      <c r="C11" s="65">
        <v>30.74</v>
      </c>
      <c r="D11" s="65">
        <v>31.78</v>
      </c>
      <c r="E11" s="65">
        <v>32.159999999999997</v>
      </c>
      <c r="F11" s="65">
        <v>34.71</v>
      </c>
      <c r="G11" s="65">
        <v>37.74</v>
      </c>
      <c r="H11" s="65">
        <v>38.61</v>
      </c>
      <c r="I11" s="65">
        <v>40.19</v>
      </c>
      <c r="J11" s="65">
        <v>42.05</v>
      </c>
      <c r="K11" s="65">
        <v>43.73</v>
      </c>
      <c r="L11" s="65">
        <v>45.3</v>
      </c>
      <c r="M11" s="65">
        <v>47.34</v>
      </c>
      <c r="N11" s="65">
        <v>49.87</v>
      </c>
      <c r="O11" s="65">
        <v>52.46</v>
      </c>
      <c r="P11" s="93">
        <v>56.01</v>
      </c>
      <c r="Q11" s="93">
        <v>59.82</v>
      </c>
      <c r="R11" s="93">
        <v>62.03</v>
      </c>
      <c r="S11" s="94">
        <v>64.569999999999993</v>
      </c>
      <c r="T11" s="95">
        <v>67.650000000000006</v>
      </c>
      <c r="U11" s="93">
        <v>70.010000000000005</v>
      </c>
      <c r="V11" s="97">
        <v>2.36</v>
      </c>
    </row>
    <row r="12" spans="1:22" x14ac:dyDescent="0.2">
      <c r="A12" s="98" t="s">
        <v>64</v>
      </c>
      <c r="B12" s="92">
        <v>32.619999999999997</v>
      </c>
      <c r="C12" s="65">
        <v>32.770000000000003</v>
      </c>
      <c r="D12" s="65">
        <v>34.29</v>
      </c>
      <c r="E12" s="65">
        <v>35.299999999999997</v>
      </c>
      <c r="F12" s="65">
        <v>40.409999999999997</v>
      </c>
      <c r="G12" s="65">
        <v>39.049999999999997</v>
      </c>
      <c r="H12" s="99" t="s">
        <v>62</v>
      </c>
      <c r="I12" s="99" t="s">
        <v>62</v>
      </c>
      <c r="J12" s="99" t="s">
        <v>62</v>
      </c>
      <c r="K12" s="99" t="s">
        <v>62</v>
      </c>
      <c r="L12" s="99" t="s">
        <v>62</v>
      </c>
      <c r="M12" s="99" t="s">
        <v>62</v>
      </c>
      <c r="N12" s="99" t="s">
        <v>62</v>
      </c>
      <c r="O12" s="99" t="s">
        <v>62</v>
      </c>
      <c r="P12" s="99" t="s">
        <v>62</v>
      </c>
      <c r="Q12" s="99" t="s">
        <v>62</v>
      </c>
      <c r="R12" s="99" t="s">
        <v>62</v>
      </c>
      <c r="S12" s="100" t="s">
        <v>62</v>
      </c>
      <c r="T12" s="101" t="s">
        <v>62</v>
      </c>
      <c r="U12" s="99" t="s">
        <v>62</v>
      </c>
      <c r="V12" s="102" t="s">
        <v>62</v>
      </c>
    </row>
    <row r="13" spans="1:22" x14ac:dyDescent="0.2">
      <c r="A13" s="91" t="s">
        <v>65</v>
      </c>
      <c r="B13" s="92">
        <v>36.42</v>
      </c>
      <c r="C13" s="65">
        <v>38.03</v>
      </c>
      <c r="D13" s="65">
        <v>38.65</v>
      </c>
      <c r="E13" s="65">
        <v>39.520000000000003</v>
      </c>
      <c r="F13" s="65">
        <v>37.14</v>
      </c>
      <c r="G13" s="65">
        <v>42.16</v>
      </c>
      <c r="H13" s="65">
        <v>43.42</v>
      </c>
      <c r="I13" s="65">
        <v>44.72</v>
      </c>
      <c r="J13" s="65">
        <v>46.55</v>
      </c>
      <c r="K13" s="65">
        <v>48.41</v>
      </c>
      <c r="L13" s="65">
        <v>50.34</v>
      </c>
      <c r="M13" s="65">
        <v>52.33</v>
      </c>
      <c r="N13" s="65">
        <v>55.42</v>
      </c>
      <c r="O13" s="65">
        <v>58.15</v>
      </c>
      <c r="P13" s="93">
        <v>61.12</v>
      </c>
      <c r="Q13" s="93">
        <v>63.96</v>
      </c>
      <c r="R13" s="93">
        <v>67.25</v>
      </c>
      <c r="S13" s="94">
        <v>68.73</v>
      </c>
      <c r="T13" s="95">
        <v>70.38</v>
      </c>
      <c r="U13" s="93">
        <v>70.63</v>
      </c>
      <c r="V13" s="97">
        <v>0.25</v>
      </c>
    </row>
    <row r="14" spans="1:22" x14ac:dyDescent="0.2">
      <c r="A14" s="103" t="s">
        <v>66</v>
      </c>
      <c r="B14" s="92">
        <v>26.95</v>
      </c>
      <c r="C14" s="65">
        <v>28.96</v>
      </c>
      <c r="D14" s="65">
        <v>30.43</v>
      </c>
      <c r="E14" s="65">
        <v>34.24</v>
      </c>
      <c r="F14" s="65">
        <v>35.479999999999997</v>
      </c>
      <c r="G14" s="65">
        <v>36.89</v>
      </c>
      <c r="H14" s="65">
        <v>38.24</v>
      </c>
      <c r="I14" s="65">
        <v>41.91</v>
      </c>
      <c r="J14" s="65">
        <v>43.2</v>
      </c>
      <c r="K14" s="65">
        <v>44.85</v>
      </c>
      <c r="L14" s="65">
        <v>46.8</v>
      </c>
      <c r="M14" s="65">
        <v>48.41</v>
      </c>
      <c r="N14" s="65">
        <v>50.78</v>
      </c>
      <c r="O14" s="65">
        <v>52.38</v>
      </c>
      <c r="P14" s="93">
        <v>55.13</v>
      </c>
      <c r="Q14" s="104">
        <v>57.15</v>
      </c>
      <c r="R14" s="104">
        <v>59.9</v>
      </c>
      <c r="S14" s="94">
        <v>63.48</v>
      </c>
      <c r="T14" s="95">
        <v>66.260000000000005</v>
      </c>
      <c r="U14" s="104">
        <v>66.260000000000005</v>
      </c>
      <c r="V14" s="97">
        <v>0</v>
      </c>
    </row>
    <row r="15" spans="1:22" x14ac:dyDescent="0.2">
      <c r="A15" s="91" t="s">
        <v>67</v>
      </c>
      <c r="B15" s="92">
        <v>29.76</v>
      </c>
      <c r="C15" s="65">
        <v>32.78</v>
      </c>
      <c r="D15" s="65">
        <v>34.39</v>
      </c>
      <c r="E15" s="65">
        <v>36.65</v>
      </c>
      <c r="F15" s="65">
        <v>38.090000000000003</v>
      </c>
      <c r="G15" s="65">
        <v>39.950000000000003</v>
      </c>
      <c r="H15" s="65">
        <v>42.58</v>
      </c>
      <c r="I15" s="65">
        <v>44.79</v>
      </c>
      <c r="J15" s="65">
        <v>47.68</v>
      </c>
      <c r="K15" s="65">
        <v>49.97</v>
      </c>
      <c r="L15" s="65">
        <v>51.69</v>
      </c>
      <c r="M15" s="65">
        <v>53.14</v>
      </c>
      <c r="N15" s="65">
        <v>55.7</v>
      </c>
      <c r="O15" s="65">
        <v>55.79</v>
      </c>
      <c r="P15" s="93">
        <v>57.6</v>
      </c>
      <c r="Q15" s="93">
        <v>58.59</v>
      </c>
      <c r="R15" s="93">
        <v>62.91</v>
      </c>
      <c r="S15" s="94">
        <v>65.3</v>
      </c>
      <c r="T15" s="95">
        <v>67.45</v>
      </c>
      <c r="U15" s="93">
        <v>68.8</v>
      </c>
      <c r="V15" s="97">
        <v>1.35</v>
      </c>
    </row>
    <row r="16" spans="1:22" x14ac:dyDescent="0.2">
      <c r="A16" s="91" t="s">
        <v>68</v>
      </c>
      <c r="B16" s="92">
        <v>28.87</v>
      </c>
      <c r="C16" s="65">
        <v>30.25</v>
      </c>
      <c r="D16" s="65">
        <v>31.8</v>
      </c>
      <c r="E16" s="65">
        <v>32.729999999999997</v>
      </c>
      <c r="F16" s="65">
        <v>34.19</v>
      </c>
      <c r="G16" s="65">
        <v>35.53</v>
      </c>
      <c r="H16" s="65">
        <v>36.79</v>
      </c>
      <c r="I16" s="65">
        <v>36.700000000000003</v>
      </c>
      <c r="J16" s="65">
        <v>37.409999999999997</v>
      </c>
      <c r="K16" s="65">
        <v>37.42</v>
      </c>
      <c r="L16" s="65">
        <v>38.85</v>
      </c>
      <c r="M16" s="65">
        <v>40.380000000000003</v>
      </c>
      <c r="N16" s="65">
        <v>42.48</v>
      </c>
      <c r="O16" s="65">
        <v>44.47</v>
      </c>
      <c r="P16" s="93">
        <v>46.11</v>
      </c>
      <c r="Q16" s="93">
        <v>48.13</v>
      </c>
      <c r="R16" s="93">
        <v>50.3</v>
      </c>
      <c r="S16" s="94">
        <v>53.62</v>
      </c>
      <c r="T16" s="95">
        <v>54.53</v>
      </c>
      <c r="U16" s="93">
        <v>56.84</v>
      </c>
      <c r="V16" s="97">
        <v>2.31</v>
      </c>
    </row>
    <row r="17" spans="1:22" x14ac:dyDescent="0.2">
      <c r="A17" s="91" t="s">
        <v>69</v>
      </c>
      <c r="B17" s="92">
        <v>28.64</v>
      </c>
      <c r="C17" s="65">
        <v>31.12</v>
      </c>
      <c r="D17" s="65">
        <v>32.5</v>
      </c>
      <c r="E17" s="65">
        <v>34.840000000000003</v>
      </c>
      <c r="F17" s="65">
        <v>35.83</v>
      </c>
      <c r="G17" s="65">
        <v>39.159999999999997</v>
      </c>
      <c r="H17" s="65">
        <v>40.71</v>
      </c>
      <c r="I17" s="65">
        <v>42.74</v>
      </c>
      <c r="J17" s="65">
        <v>44.23</v>
      </c>
      <c r="K17" s="65">
        <v>45.06</v>
      </c>
      <c r="L17" s="65">
        <v>46.56</v>
      </c>
      <c r="M17" s="65">
        <v>47.96</v>
      </c>
      <c r="N17" s="65">
        <v>50.14</v>
      </c>
      <c r="O17" s="65">
        <v>51.9</v>
      </c>
      <c r="P17" s="93">
        <v>54.44</v>
      </c>
      <c r="Q17" s="93">
        <v>57.45</v>
      </c>
      <c r="R17" s="93">
        <v>60.27</v>
      </c>
      <c r="S17" s="94">
        <v>63.28</v>
      </c>
      <c r="T17" s="95">
        <v>64.92</v>
      </c>
      <c r="U17" s="93">
        <v>69.22</v>
      </c>
      <c r="V17" s="97">
        <v>4.3</v>
      </c>
    </row>
    <row r="18" spans="1:22" x14ac:dyDescent="0.2">
      <c r="A18" s="91" t="s">
        <v>70</v>
      </c>
      <c r="B18" s="92">
        <v>45.35</v>
      </c>
      <c r="C18" s="65">
        <v>45.65</v>
      </c>
      <c r="D18" s="65">
        <v>45.65</v>
      </c>
      <c r="E18" s="65">
        <v>46.02</v>
      </c>
      <c r="F18" s="65">
        <v>45.91</v>
      </c>
      <c r="G18" s="65">
        <v>47.24</v>
      </c>
      <c r="H18" s="65">
        <v>48.23</v>
      </c>
      <c r="I18" s="65">
        <v>49.44</v>
      </c>
      <c r="J18" s="65">
        <v>50.68</v>
      </c>
      <c r="K18" s="65">
        <v>54.82</v>
      </c>
      <c r="L18" s="65">
        <v>61.57</v>
      </c>
      <c r="M18" s="65">
        <v>60.16</v>
      </c>
      <c r="N18" s="65">
        <v>65.48</v>
      </c>
      <c r="O18" s="65">
        <v>68.88</v>
      </c>
      <c r="P18" s="93">
        <v>74.87</v>
      </c>
      <c r="Q18" s="93">
        <v>80.83</v>
      </c>
      <c r="R18" s="93">
        <v>85.55</v>
      </c>
      <c r="S18" s="94">
        <v>90.68</v>
      </c>
      <c r="T18" s="95">
        <v>92.75</v>
      </c>
      <c r="U18" s="93">
        <v>94.61</v>
      </c>
      <c r="V18" s="97">
        <v>1.86</v>
      </c>
    </row>
    <row r="19" spans="1:22" x14ac:dyDescent="0.2">
      <c r="A19" s="98" t="s">
        <v>71</v>
      </c>
      <c r="B19" s="92">
        <v>36.79</v>
      </c>
      <c r="C19" s="65">
        <v>37.4</v>
      </c>
      <c r="D19" s="65">
        <v>38.049999999999997</v>
      </c>
      <c r="E19" s="65">
        <v>39.270000000000003</v>
      </c>
      <c r="F19" s="65">
        <v>41.38</v>
      </c>
      <c r="G19" s="65">
        <v>42.95</v>
      </c>
      <c r="H19" s="65">
        <v>45.61</v>
      </c>
      <c r="I19" s="65">
        <v>45.61</v>
      </c>
      <c r="J19" s="65">
        <v>47.21</v>
      </c>
      <c r="K19" s="99" t="s">
        <v>62</v>
      </c>
      <c r="L19" s="99" t="s">
        <v>62</v>
      </c>
      <c r="M19" s="99" t="s">
        <v>62</v>
      </c>
      <c r="N19" s="99" t="s">
        <v>62</v>
      </c>
      <c r="O19" s="99" t="s">
        <v>62</v>
      </c>
      <c r="P19" s="99" t="s">
        <v>62</v>
      </c>
      <c r="Q19" s="99" t="s">
        <v>62</v>
      </c>
      <c r="R19" s="99" t="s">
        <v>62</v>
      </c>
      <c r="S19" s="100" t="s">
        <v>62</v>
      </c>
      <c r="T19" s="101" t="s">
        <v>62</v>
      </c>
      <c r="U19" s="99" t="s">
        <v>62</v>
      </c>
      <c r="V19" s="102" t="s">
        <v>62</v>
      </c>
    </row>
    <row r="20" spans="1:22" x14ac:dyDescent="0.2">
      <c r="A20" s="91" t="s">
        <v>72</v>
      </c>
      <c r="B20" s="92">
        <v>29.44</v>
      </c>
      <c r="C20" s="65">
        <v>30.9</v>
      </c>
      <c r="D20" s="65">
        <v>32.03</v>
      </c>
      <c r="E20" s="65">
        <v>35.4</v>
      </c>
      <c r="F20" s="65">
        <v>37.01</v>
      </c>
      <c r="G20" s="65">
        <v>39.61</v>
      </c>
      <c r="H20" s="65">
        <v>41.1</v>
      </c>
      <c r="I20" s="65">
        <v>42.68</v>
      </c>
      <c r="J20" s="65">
        <v>44.28</v>
      </c>
      <c r="K20" s="65">
        <v>45.78</v>
      </c>
      <c r="L20" s="65">
        <v>46.93</v>
      </c>
      <c r="M20" s="65">
        <v>48.33</v>
      </c>
      <c r="N20" s="65">
        <v>49.77</v>
      </c>
      <c r="O20" s="65">
        <v>51.57</v>
      </c>
      <c r="P20" s="93">
        <v>53.43</v>
      </c>
      <c r="Q20" s="93">
        <v>53.43</v>
      </c>
      <c r="R20" s="93">
        <v>55.47</v>
      </c>
      <c r="S20" s="94">
        <v>57.57</v>
      </c>
      <c r="T20" s="95">
        <v>59.7</v>
      </c>
      <c r="U20" s="93">
        <v>61.85</v>
      </c>
      <c r="V20" s="97">
        <v>2.15</v>
      </c>
    </row>
    <row r="21" spans="1:22" x14ac:dyDescent="0.2">
      <c r="A21" s="91" t="s">
        <v>73</v>
      </c>
      <c r="B21" s="92">
        <v>30.11</v>
      </c>
      <c r="C21" s="65">
        <v>31.13</v>
      </c>
      <c r="D21" s="65">
        <v>32.450000000000003</v>
      </c>
      <c r="E21" s="65">
        <v>34.04</v>
      </c>
      <c r="F21" s="65">
        <v>34.93</v>
      </c>
      <c r="G21" s="65">
        <v>37.090000000000003</v>
      </c>
      <c r="H21" s="65">
        <v>38.94</v>
      </c>
      <c r="I21" s="65">
        <v>41.44</v>
      </c>
      <c r="J21" s="65">
        <v>43.51</v>
      </c>
      <c r="K21" s="65">
        <v>45.03</v>
      </c>
      <c r="L21" s="65">
        <v>47.1</v>
      </c>
      <c r="M21" s="65">
        <v>48.42</v>
      </c>
      <c r="N21" s="65">
        <v>49.61</v>
      </c>
      <c r="O21" s="65">
        <v>51.56</v>
      </c>
      <c r="P21" s="93">
        <v>53.73</v>
      </c>
      <c r="Q21" s="93">
        <v>56.29</v>
      </c>
      <c r="R21" s="93">
        <v>59.47</v>
      </c>
      <c r="S21" s="94">
        <v>61.86</v>
      </c>
      <c r="T21" s="95">
        <v>63.83</v>
      </c>
      <c r="U21" s="93">
        <v>65.58</v>
      </c>
      <c r="V21" s="97">
        <v>1.75</v>
      </c>
    </row>
    <row r="22" spans="1:22" x14ac:dyDescent="0.2">
      <c r="A22" s="98" t="s">
        <v>74</v>
      </c>
      <c r="B22" s="92">
        <v>40.229999999999997</v>
      </c>
      <c r="C22" s="65">
        <v>42.63</v>
      </c>
      <c r="D22" s="65">
        <v>43.96</v>
      </c>
      <c r="E22" s="65">
        <v>45.71</v>
      </c>
      <c r="F22" s="65">
        <v>47.33</v>
      </c>
      <c r="G22" s="65">
        <v>48.6</v>
      </c>
      <c r="H22" s="99" t="s">
        <v>62</v>
      </c>
      <c r="I22" s="99" t="s">
        <v>62</v>
      </c>
      <c r="J22" s="99" t="s">
        <v>62</v>
      </c>
      <c r="K22" s="99" t="s">
        <v>62</v>
      </c>
      <c r="L22" s="99" t="s">
        <v>62</v>
      </c>
      <c r="M22" s="99" t="s">
        <v>62</v>
      </c>
      <c r="N22" s="99" t="s">
        <v>62</v>
      </c>
      <c r="O22" s="99" t="s">
        <v>62</v>
      </c>
      <c r="P22" s="99" t="s">
        <v>62</v>
      </c>
      <c r="Q22" s="99" t="s">
        <v>62</v>
      </c>
      <c r="R22" s="99" t="s">
        <v>62</v>
      </c>
      <c r="S22" s="100" t="s">
        <v>62</v>
      </c>
      <c r="T22" s="101" t="s">
        <v>62</v>
      </c>
      <c r="U22" s="99" t="s">
        <v>62</v>
      </c>
      <c r="V22" s="102" t="s">
        <v>62</v>
      </c>
    </row>
    <row r="23" spans="1:22" x14ac:dyDescent="0.2">
      <c r="A23" s="91" t="s">
        <v>75</v>
      </c>
      <c r="B23" s="92">
        <v>38.369999999999997</v>
      </c>
      <c r="C23" s="65">
        <v>40.19</v>
      </c>
      <c r="D23" s="65">
        <v>41.11</v>
      </c>
      <c r="E23" s="65">
        <v>42.46</v>
      </c>
      <c r="F23" s="65">
        <v>43.11</v>
      </c>
      <c r="G23" s="65">
        <v>43.98</v>
      </c>
      <c r="H23" s="65">
        <v>45.82</v>
      </c>
      <c r="I23" s="65">
        <v>47.54</v>
      </c>
      <c r="J23" s="65">
        <v>49.67</v>
      </c>
      <c r="K23" s="65">
        <v>50.95</v>
      </c>
      <c r="L23" s="65">
        <v>53.8</v>
      </c>
      <c r="M23" s="65">
        <v>56.75</v>
      </c>
      <c r="N23" s="65">
        <v>60.4</v>
      </c>
      <c r="O23" s="65">
        <v>59.56</v>
      </c>
      <c r="P23" s="93">
        <v>61.49</v>
      </c>
      <c r="Q23" s="93">
        <v>62.59</v>
      </c>
      <c r="R23" s="93">
        <v>63.81</v>
      </c>
      <c r="S23" s="94">
        <v>65.146000000000001</v>
      </c>
      <c r="T23" s="95">
        <v>65.81</v>
      </c>
      <c r="U23" s="93">
        <v>66.86</v>
      </c>
      <c r="V23" s="97">
        <v>1.05</v>
      </c>
    </row>
    <row r="24" spans="1:22" x14ac:dyDescent="0.2">
      <c r="A24" s="98" t="s">
        <v>76</v>
      </c>
      <c r="B24" s="92">
        <v>34.58</v>
      </c>
      <c r="C24" s="65">
        <v>38.54</v>
      </c>
      <c r="D24" s="65">
        <v>40.06</v>
      </c>
      <c r="E24" s="65">
        <v>42.22</v>
      </c>
      <c r="F24" s="65">
        <v>44.51</v>
      </c>
      <c r="G24" s="65">
        <v>47.08</v>
      </c>
      <c r="H24" s="65">
        <v>48.44</v>
      </c>
      <c r="I24" s="65">
        <v>54.17</v>
      </c>
      <c r="J24" s="65">
        <v>55.19</v>
      </c>
      <c r="K24" s="65">
        <v>59.42</v>
      </c>
      <c r="L24" s="99" t="s">
        <v>62</v>
      </c>
      <c r="M24" s="99" t="s">
        <v>62</v>
      </c>
      <c r="N24" s="99" t="s">
        <v>62</v>
      </c>
      <c r="O24" s="99" t="s">
        <v>62</v>
      </c>
      <c r="P24" s="99" t="s">
        <v>62</v>
      </c>
      <c r="Q24" s="99" t="s">
        <v>62</v>
      </c>
      <c r="R24" s="99" t="s">
        <v>62</v>
      </c>
      <c r="S24" s="100" t="s">
        <v>62</v>
      </c>
      <c r="T24" s="101" t="s">
        <v>62</v>
      </c>
      <c r="U24" s="99" t="s">
        <v>62</v>
      </c>
      <c r="V24" s="102" t="s">
        <v>62</v>
      </c>
    </row>
    <row r="25" spans="1:22" x14ac:dyDescent="0.2">
      <c r="A25" s="91" t="s">
        <v>77</v>
      </c>
      <c r="B25" s="92">
        <v>25.2</v>
      </c>
      <c r="C25" s="65">
        <v>27.25</v>
      </c>
      <c r="D25" s="65">
        <v>27.14</v>
      </c>
      <c r="E25" s="65">
        <v>28.62</v>
      </c>
      <c r="F25" s="65">
        <v>31.29</v>
      </c>
      <c r="G25" s="65">
        <v>31</v>
      </c>
      <c r="H25" s="65">
        <v>31.57</v>
      </c>
      <c r="I25" s="65">
        <v>33.770000000000003</v>
      </c>
      <c r="J25" s="65">
        <v>36.53</v>
      </c>
      <c r="K25" s="65">
        <v>38.049999999999997</v>
      </c>
      <c r="L25" s="65">
        <v>40.61</v>
      </c>
      <c r="M25" s="65">
        <v>42.41</v>
      </c>
      <c r="N25" s="65">
        <v>46.22</v>
      </c>
      <c r="O25" s="65">
        <v>48.74</v>
      </c>
      <c r="P25" s="93">
        <v>51.35</v>
      </c>
      <c r="Q25" s="93">
        <v>55.06</v>
      </c>
      <c r="R25" s="93">
        <v>58.4</v>
      </c>
      <c r="S25" s="94">
        <v>61.66</v>
      </c>
      <c r="T25" s="95">
        <v>65.67</v>
      </c>
      <c r="U25" s="93">
        <v>69.400000000000006</v>
      </c>
      <c r="V25" s="97">
        <v>3.73</v>
      </c>
    </row>
    <row r="26" spans="1:22" x14ac:dyDescent="0.2">
      <c r="A26" s="91" t="s">
        <v>78</v>
      </c>
      <c r="B26" s="92">
        <v>27.75</v>
      </c>
      <c r="C26" s="65">
        <v>29</v>
      </c>
      <c r="D26" s="65">
        <v>29.27</v>
      </c>
      <c r="E26" s="65">
        <v>30.19</v>
      </c>
      <c r="F26" s="65">
        <v>31.12</v>
      </c>
      <c r="G26" s="65">
        <v>32.06</v>
      </c>
      <c r="H26" s="65">
        <v>33.18</v>
      </c>
      <c r="I26" s="65">
        <v>34.340000000000003</v>
      </c>
      <c r="J26" s="65">
        <v>35.54</v>
      </c>
      <c r="K26" s="65">
        <v>36.78</v>
      </c>
      <c r="L26" s="65">
        <v>38.07</v>
      </c>
      <c r="M26" s="65">
        <v>38.99</v>
      </c>
      <c r="N26" s="65">
        <v>40.369999999999997</v>
      </c>
      <c r="O26" s="65">
        <v>41.66</v>
      </c>
      <c r="P26" s="93">
        <v>43.55</v>
      </c>
      <c r="Q26" s="93">
        <v>45.39</v>
      </c>
      <c r="R26" s="93">
        <v>47.16</v>
      </c>
      <c r="S26" s="94">
        <v>49.87</v>
      </c>
      <c r="T26" s="95">
        <v>52.07</v>
      </c>
      <c r="U26" s="93">
        <v>54.97</v>
      </c>
      <c r="V26" s="97">
        <v>2.9</v>
      </c>
    </row>
    <row r="27" spans="1:22" x14ac:dyDescent="0.2">
      <c r="A27" s="91" t="s">
        <v>79</v>
      </c>
      <c r="B27" s="92">
        <v>30.22</v>
      </c>
      <c r="C27" s="65">
        <v>31.1</v>
      </c>
      <c r="D27" s="65">
        <v>31.1</v>
      </c>
      <c r="E27" s="65">
        <v>32.79</v>
      </c>
      <c r="F27" s="65">
        <v>33.26</v>
      </c>
      <c r="G27" s="65">
        <v>35.020000000000003</v>
      </c>
      <c r="H27" s="65">
        <v>36.770000000000003</v>
      </c>
      <c r="I27" s="65">
        <v>38.6</v>
      </c>
      <c r="J27" s="65">
        <v>41.3</v>
      </c>
      <c r="K27" s="65">
        <v>44.19</v>
      </c>
      <c r="L27" s="65">
        <v>47.28</v>
      </c>
      <c r="M27" s="65">
        <v>50.9</v>
      </c>
      <c r="N27" s="65">
        <v>54.14</v>
      </c>
      <c r="O27" s="65">
        <v>55.54</v>
      </c>
      <c r="P27" s="93">
        <v>58.6</v>
      </c>
      <c r="Q27" s="93">
        <v>59.92</v>
      </c>
      <c r="R27" s="93">
        <v>62.02</v>
      </c>
      <c r="S27" s="94">
        <v>64.19</v>
      </c>
      <c r="T27" s="95">
        <v>65.540000000000006</v>
      </c>
      <c r="U27" s="93">
        <v>66.52</v>
      </c>
      <c r="V27" s="97">
        <v>0.98</v>
      </c>
    </row>
    <row r="28" spans="1:22" x14ac:dyDescent="0.2">
      <c r="A28" s="91" t="s">
        <v>80</v>
      </c>
      <c r="B28" s="92">
        <v>31.14</v>
      </c>
      <c r="C28" s="65">
        <v>33.11</v>
      </c>
      <c r="D28" s="65">
        <v>35.43</v>
      </c>
      <c r="E28" s="65">
        <v>37.159999999999997</v>
      </c>
      <c r="F28" s="65">
        <v>38.78</v>
      </c>
      <c r="G28" s="65">
        <v>39.29</v>
      </c>
      <c r="H28" s="65">
        <v>40.86</v>
      </c>
      <c r="I28" s="65">
        <v>42.44</v>
      </c>
      <c r="J28" s="65">
        <v>44.14</v>
      </c>
      <c r="K28" s="65">
        <v>45.65</v>
      </c>
      <c r="L28" s="65">
        <v>47.23</v>
      </c>
      <c r="M28" s="65">
        <v>48.88</v>
      </c>
      <c r="N28" s="65">
        <v>50.59</v>
      </c>
      <c r="O28" s="65">
        <v>52.37</v>
      </c>
      <c r="P28" s="93">
        <v>53.19</v>
      </c>
      <c r="Q28" s="93">
        <v>53.99</v>
      </c>
      <c r="R28" s="93">
        <v>54.85</v>
      </c>
      <c r="S28" s="94">
        <v>55.95</v>
      </c>
      <c r="T28" s="95">
        <v>57.49</v>
      </c>
      <c r="U28" s="93">
        <v>59.21</v>
      </c>
      <c r="V28" s="97">
        <v>1.72</v>
      </c>
    </row>
    <row r="29" spans="1:22" x14ac:dyDescent="0.2">
      <c r="A29" s="91" t="s">
        <v>81</v>
      </c>
      <c r="B29" s="92">
        <v>33.200000000000003</v>
      </c>
      <c r="C29" s="65">
        <v>32.85</v>
      </c>
      <c r="D29" s="65">
        <v>34.979999999999997</v>
      </c>
      <c r="E29" s="65">
        <v>34.54</v>
      </c>
      <c r="F29" s="65">
        <v>36.049999999999997</v>
      </c>
      <c r="G29" s="65">
        <v>37.74</v>
      </c>
      <c r="H29" s="65">
        <v>38.700000000000003</v>
      </c>
      <c r="I29" s="65">
        <v>40.11</v>
      </c>
      <c r="J29" s="65">
        <v>41.35</v>
      </c>
      <c r="K29" s="65">
        <v>42.53</v>
      </c>
      <c r="L29" s="65">
        <v>44.32</v>
      </c>
      <c r="M29" s="65">
        <v>40.909999999999997</v>
      </c>
      <c r="N29" s="65">
        <v>49.51</v>
      </c>
      <c r="O29" s="65">
        <v>51.42</v>
      </c>
      <c r="P29" s="93">
        <v>56.2</v>
      </c>
      <c r="Q29" s="93">
        <v>60.14</v>
      </c>
      <c r="R29" s="93">
        <v>60.14</v>
      </c>
      <c r="S29" s="94">
        <v>70.010000000000005</v>
      </c>
      <c r="T29" s="95">
        <v>74.31</v>
      </c>
      <c r="U29" s="93">
        <v>75.5</v>
      </c>
      <c r="V29" s="97">
        <v>1.19</v>
      </c>
    </row>
    <row r="30" spans="1:22" x14ac:dyDescent="0.2">
      <c r="A30" s="91" t="s">
        <v>82</v>
      </c>
      <c r="B30" s="92">
        <v>28.19</v>
      </c>
      <c r="C30" s="65">
        <v>29.81</v>
      </c>
      <c r="D30" s="65">
        <v>30.71</v>
      </c>
      <c r="E30" s="65">
        <v>31.9</v>
      </c>
      <c r="F30" s="65">
        <v>33.270000000000003</v>
      </c>
      <c r="G30" s="65">
        <v>33.590000000000003</v>
      </c>
      <c r="H30" s="65">
        <v>35.590000000000003</v>
      </c>
      <c r="I30" s="65">
        <v>37.590000000000003</v>
      </c>
      <c r="J30" s="65">
        <v>39.67</v>
      </c>
      <c r="K30" s="65">
        <v>41.65</v>
      </c>
      <c r="L30" s="65">
        <v>44</v>
      </c>
      <c r="M30" s="65">
        <v>46.72</v>
      </c>
      <c r="N30" s="65">
        <v>50.77</v>
      </c>
      <c r="O30" s="65">
        <v>51.8</v>
      </c>
      <c r="P30" s="93">
        <v>54.62</v>
      </c>
      <c r="Q30" s="93">
        <v>57.05</v>
      </c>
      <c r="R30" s="93">
        <v>59.27</v>
      </c>
      <c r="S30" s="94">
        <v>62.08</v>
      </c>
      <c r="T30" s="95">
        <v>65.95</v>
      </c>
      <c r="U30" s="93">
        <v>65.98</v>
      </c>
      <c r="V30" s="105">
        <v>0.03</v>
      </c>
    </row>
    <row r="31" spans="1:22" x14ac:dyDescent="0.2">
      <c r="A31" s="91" t="s">
        <v>83</v>
      </c>
      <c r="B31" s="92">
        <v>32.450000000000003</v>
      </c>
      <c r="C31" s="65">
        <v>34.46</v>
      </c>
      <c r="D31" s="65">
        <v>35.86</v>
      </c>
      <c r="E31" s="65">
        <v>38.6</v>
      </c>
      <c r="F31" s="65">
        <v>38.659999999999997</v>
      </c>
      <c r="G31" s="65">
        <v>41.37</v>
      </c>
      <c r="H31" s="65">
        <v>42.41</v>
      </c>
      <c r="I31" s="65">
        <v>44.82</v>
      </c>
      <c r="J31" s="65">
        <v>50.72</v>
      </c>
      <c r="K31" s="65">
        <v>52.74</v>
      </c>
      <c r="L31" s="65">
        <v>54.17</v>
      </c>
      <c r="M31" s="65">
        <v>55.45</v>
      </c>
      <c r="N31" s="65">
        <v>57.67</v>
      </c>
      <c r="O31" s="65">
        <v>60.27</v>
      </c>
      <c r="P31" s="93">
        <v>62.98</v>
      </c>
      <c r="Q31" s="93">
        <v>65.81</v>
      </c>
      <c r="R31" s="93">
        <v>68.77</v>
      </c>
      <c r="S31" s="94">
        <v>71.180000000000007</v>
      </c>
      <c r="T31" s="95">
        <v>73.67</v>
      </c>
      <c r="U31" s="93">
        <v>75.14</v>
      </c>
      <c r="V31" s="97">
        <v>1.47</v>
      </c>
    </row>
    <row r="32" spans="1:22" x14ac:dyDescent="0.2">
      <c r="A32" s="98" t="s">
        <v>84</v>
      </c>
      <c r="B32" s="92">
        <v>29.57</v>
      </c>
      <c r="C32" s="65">
        <v>30.97</v>
      </c>
      <c r="D32" s="65">
        <v>30.99</v>
      </c>
      <c r="E32" s="65">
        <v>33.53</v>
      </c>
      <c r="F32" s="65">
        <v>34.869999999999997</v>
      </c>
      <c r="G32" s="65">
        <v>37.56</v>
      </c>
      <c r="H32" s="99" t="s">
        <v>62</v>
      </c>
      <c r="I32" s="99" t="s">
        <v>62</v>
      </c>
      <c r="J32" s="99" t="s">
        <v>62</v>
      </c>
      <c r="K32" s="99" t="s">
        <v>62</v>
      </c>
      <c r="L32" s="99" t="s">
        <v>62</v>
      </c>
      <c r="M32" s="99" t="s">
        <v>62</v>
      </c>
      <c r="N32" s="99" t="s">
        <v>62</v>
      </c>
      <c r="O32" s="99" t="s">
        <v>62</v>
      </c>
      <c r="P32" s="99" t="s">
        <v>62</v>
      </c>
      <c r="Q32" s="99" t="s">
        <v>62</v>
      </c>
      <c r="R32" s="99" t="s">
        <v>62</v>
      </c>
      <c r="S32" s="100" t="s">
        <v>62</v>
      </c>
      <c r="T32" s="101" t="s">
        <v>62</v>
      </c>
      <c r="U32" s="99" t="s">
        <v>62</v>
      </c>
      <c r="V32" s="102" t="s">
        <v>62</v>
      </c>
    </row>
    <row r="33" spans="1:22" x14ac:dyDescent="0.2">
      <c r="A33" s="91" t="s">
        <v>85</v>
      </c>
      <c r="B33" s="92">
        <v>35.94</v>
      </c>
      <c r="C33" s="65">
        <v>40.25</v>
      </c>
      <c r="D33" s="65">
        <v>44.41</v>
      </c>
      <c r="E33" s="65">
        <v>45.95</v>
      </c>
      <c r="F33" s="65">
        <v>45.97</v>
      </c>
      <c r="G33" s="65">
        <v>48.3</v>
      </c>
      <c r="H33" s="65">
        <v>49.51</v>
      </c>
      <c r="I33" s="65">
        <v>50.75</v>
      </c>
      <c r="J33" s="65">
        <v>51.76</v>
      </c>
      <c r="K33" s="65">
        <v>52.8</v>
      </c>
      <c r="L33" s="65">
        <v>53.85</v>
      </c>
      <c r="M33" s="65">
        <v>54.93</v>
      </c>
      <c r="N33" s="65">
        <v>56.98</v>
      </c>
      <c r="O33" s="65">
        <v>58.69</v>
      </c>
      <c r="P33" s="93">
        <v>61.04</v>
      </c>
      <c r="Q33" s="93">
        <v>64.27</v>
      </c>
      <c r="R33" s="93">
        <v>67.489999999999995</v>
      </c>
      <c r="S33" s="94">
        <v>71.64</v>
      </c>
      <c r="T33" s="95">
        <v>72.36</v>
      </c>
      <c r="U33" s="93">
        <v>74.66</v>
      </c>
      <c r="V33" s="97">
        <v>2.2999999999999998</v>
      </c>
    </row>
    <row r="34" spans="1:22" x14ac:dyDescent="0.2">
      <c r="A34" s="91" t="s">
        <v>86</v>
      </c>
      <c r="B34" s="92">
        <v>31.69</v>
      </c>
      <c r="C34" s="65">
        <v>32.89</v>
      </c>
      <c r="D34" s="65">
        <v>33.380000000000003</v>
      </c>
      <c r="E34" s="65">
        <v>34.700000000000003</v>
      </c>
      <c r="F34" s="65">
        <v>36.159999999999997</v>
      </c>
      <c r="G34" s="65">
        <v>37.369999999999997</v>
      </c>
      <c r="H34" s="65">
        <v>38.380000000000003</v>
      </c>
      <c r="I34" s="65">
        <v>39.840000000000003</v>
      </c>
      <c r="J34" s="65">
        <v>43.29</v>
      </c>
      <c r="K34" s="65">
        <v>45.17</v>
      </c>
      <c r="L34" s="65">
        <v>47.57</v>
      </c>
      <c r="M34" s="65">
        <v>49.48</v>
      </c>
      <c r="N34" s="65">
        <v>52.7</v>
      </c>
      <c r="O34" s="65">
        <v>53.86</v>
      </c>
      <c r="P34" s="104">
        <v>55.92</v>
      </c>
      <c r="Q34" s="104">
        <v>60.47</v>
      </c>
      <c r="R34" s="104">
        <v>65.39</v>
      </c>
      <c r="S34" s="94">
        <v>67.95</v>
      </c>
      <c r="T34" s="95">
        <v>70.150000000000006</v>
      </c>
      <c r="U34" s="93">
        <v>71.010000000000005</v>
      </c>
      <c r="V34" s="97">
        <v>0.86</v>
      </c>
    </row>
    <row r="35" spans="1:22" x14ac:dyDescent="0.2">
      <c r="A35" s="91" t="s">
        <v>87</v>
      </c>
      <c r="B35" s="92">
        <v>35.47</v>
      </c>
      <c r="C35" s="65">
        <v>37.24</v>
      </c>
      <c r="D35" s="65">
        <v>38.5</v>
      </c>
      <c r="E35" s="65">
        <v>39.4</v>
      </c>
      <c r="F35" s="65">
        <v>40.18</v>
      </c>
      <c r="G35" s="65">
        <v>41.15</v>
      </c>
      <c r="H35" s="65">
        <v>41.15</v>
      </c>
      <c r="I35" s="65">
        <v>43.57</v>
      </c>
      <c r="J35" s="65">
        <v>45.05</v>
      </c>
      <c r="K35" s="65">
        <v>46.68</v>
      </c>
      <c r="L35" s="65">
        <v>48.27</v>
      </c>
      <c r="M35" s="65">
        <v>54.65</v>
      </c>
      <c r="N35" s="65">
        <v>52.6</v>
      </c>
      <c r="O35" s="65">
        <v>53.98</v>
      </c>
      <c r="P35" s="93">
        <v>56.07</v>
      </c>
      <c r="Q35" s="93">
        <v>56.65</v>
      </c>
      <c r="R35" s="93">
        <v>57.17</v>
      </c>
      <c r="S35" s="94">
        <v>59.59</v>
      </c>
      <c r="T35" s="95">
        <v>61.91</v>
      </c>
      <c r="U35" s="93">
        <v>63.43</v>
      </c>
      <c r="V35" s="97">
        <v>1.52</v>
      </c>
    </row>
    <row r="36" spans="1:22" x14ac:dyDescent="0.2">
      <c r="A36" s="91" t="s">
        <v>88</v>
      </c>
      <c r="B36" s="92">
        <v>34.049999999999997</v>
      </c>
      <c r="C36" s="65">
        <v>33.46</v>
      </c>
      <c r="D36" s="65">
        <v>35.11</v>
      </c>
      <c r="E36" s="65">
        <v>36.42</v>
      </c>
      <c r="F36" s="65">
        <v>37.340000000000003</v>
      </c>
      <c r="G36" s="65">
        <v>38.26</v>
      </c>
      <c r="H36" s="65">
        <v>42.41</v>
      </c>
      <c r="I36" s="65">
        <v>42.4</v>
      </c>
      <c r="J36" s="65">
        <v>44.1</v>
      </c>
      <c r="K36" s="65">
        <v>45.89</v>
      </c>
      <c r="L36" s="65">
        <v>48.34</v>
      </c>
      <c r="M36" s="65">
        <v>51.09</v>
      </c>
      <c r="N36" s="65">
        <v>54.33</v>
      </c>
      <c r="O36" s="65">
        <v>53.9</v>
      </c>
      <c r="P36" s="93">
        <v>56.85</v>
      </c>
      <c r="Q36" s="93">
        <v>59.63</v>
      </c>
      <c r="R36" s="93">
        <v>59.88</v>
      </c>
      <c r="S36" s="94">
        <v>62.55</v>
      </c>
      <c r="T36" s="95">
        <v>63.32</v>
      </c>
      <c r="U36" s="93">
        <v>63.95</v>
      </c>
      <c r="V36" s="97">
        <v>0.63</v>
      </c>
    </row>
    <row r="37" spans="1:22" x14ac:dyDescent="0.2">
      <c r="A37" s="103" t="s">
        <v>89</v>
      </c>
      <c r="B37" s="92">
        <v>32.93</v>
      </c>
      <c r="C37" s="65">
        <v>33.229999999999997</v>
      </c>
      <c r="D37" s="65">
        <v>34.24</v>
      </c>
      <c r="E37" s="65">
        <v>35.74</v>
      </c>
      <c r="F37" s="65">
        <v>37.44</v>
      </c>
      <c r="G37" s="65">
        <v>38.53</v>
      </c>
      <c r="H37" s="65">
        <v>39.979999999999997</v>
      </c>
      <c r="I37" s="65">
        <v>42.18</v>
      </c>
      <c r="J37" s="65">
        <v>43.84</v>
      </c>
      <c r="K37" s="65">
        <v>44.83</v>
      </c>
      <c r="L37" s="65">
        <v>45.82</v>
      </c>
      <c r="M37" s="65">
        <v>47.67</v>
      </c>
      <c r="N37" s="65">
        <v>49.82</v>
      </c>
      <c r="O37" s="65">
        <v>52.13</v>
      </c>
      <c r="P37" s="93">
        <v>54.48</v>
      </c>
      <c r="Q37" s="93">
        <v>56.93</v>
      </c>
      <c r="R37" s="93">
        <v>61.27</v>
      </c>
      <c r="S37" s="94">
        <v>65.94</v>
      </c>
      <c r="T37" s="95">
        <v>70.510000000000005</v>
      </c>
      <c r="U37" s="104">
        <v>73.73</v>
      </c>
      <c r="V37" s="97">
        <v>3.22</v>
      </c>
    </row>
    <row r="38" spans="1:22" ht="15.75" thickBot="1" x14ac:dyDescent="0.25">
      <c r="A38" s="82" t="s">
        <v>90</v>
      </c>
      <c r="B38" s="106">
        <v>32.07</v>
      </c>
      <c r="C38" s="107">
        <v>32.96</v>
      </c>
      <c r="D38" s="107">
        <v>34.39</v>
      </c>
      <c r="E38" s="107">
        <v>37.32</v>
      </c>
      <c r="F38" s="107">
        <v>38.619999999999997</v>
      </c>
      <c r="G38" s="107">
        <v>43.47</v>
      </c>
      <c r="H38" s="107">
        <v>45.12</v>
      </c>
      <c r="I38" s="107">
        <v>46.7</v>
      </c>
      <c r="J38" s="107">
        <v>46.67</v>
      </c>
      <c r="K38" s="107">
        <v>47.7</v>
      </c>
      <c r="L38" s="107">
        <v>49.37</v>
      </c>
      <c r="M38" s="108">
        <v>52.33</v>
      </c>
      <c r="N38" s="108">
        <v>55.42</v>
      </c>
      <c r="O38" s="108">
        <v>57.16</v>
      </c>
      <c r="P38" s="109">
        <v>59.29</v>
      </c>
      <c r="Q38" s="109">
        <v>58.94</v>
      </c>
      <c r="R38" s="109">
        <v>61.75</v>
      </c>
      <c r="S38" s="110">
        <v>64.12</v>
      </c>
      <c r="T38" s="111">
        <v>66.2</v>
      </c>
      <c r="U38" s="109">
        <v>68.180000000000007</v>
      </c>
      <c r="V38" s="112">
        <v>1.98</v>
      </c>
    </row>
    <row r="39" spans="1:22" x14ac:dyDescent="0.2">
      <c r="A39" s="69"/>
      <c r="B39" s="69"/>
      <c r="C39" s="69"/>
      <c r="D39" s="69"/>
      <c r="E39" s="69"/>
      <c r="F39" s="69"/>
      <c r="G39" s="69"/>
      <c r="H39" s="69"/>
      <c r="I39" s="69"/>
      <c r="J39" s="69"/>
      <c r="K39" s="69"/>
      <c r="L39" s="69"/>
      <c r="M39" s="69"/>
      <c r="N39" s="69"/>
      <c r="O39" s="69"/>
      <c r="P39" s="69"/>
      <c r="Q39" s="69"/>
      <c r="R39" s="69"/>
      <c r="S39" s="69"/>
      <c r="T39" s="69"/>
      <c r="U39" s="69"/>
      <c r="V39" s="69"/>
    </row>
    <row r="40" spans="1:22" x14ac:dyDescent="0.2">
      <c r="A40" s="69"/>
      <c r="B40" s="69"/>
      <c r="C40" s="69"/>
      <c r="D40" s="69"/>
      <c r="E40" s="69"/>
      <c r="F40" s="69"/>
      <c r="G40" s="69"/>
      <c r="H40" s="69"/>
      <c r="I40" s="69"/>
      <c r="J40" s="69"/>
      <c r="K40" s="69"/>
      <c r="L40" s="69"/>
      <c r="M40" s="69"/>
      <c r="N40" s="69"/>
      <c r="O40" s="69"/>
      <c r="P40" s="69"/>
      <c r="Q40" s="69"/>
      <c r="R40" s="69"/>
      <c r="S40" s="69"/>
      <c r="T40" s="69"/>
      <c r="U40" s="69"/>
      <c r="V40" s="69"/>
    </row>
    <row r="41" spans="1:22" x14ac:dyDescent="0.2">
      <c r="A41" s="69"/>
      <c r="B41" s="69"/>
      <c r="C41" s="69"/>
      <c r="D41" s="69"/>
      <c r="E41" s="69"/>
      <c r="F41" s="69"/>
      <c r="G41" s="69"/>
      <c r="H41" s="69"/>
      <c r="I41" s="69"/>
      <c r="J41" s="69"/>
      <c r="K41" s="69"/>
      <c r="L41" s="69"/>
      <c r="M41" s="69"/>
      <c r="N41" s="69"/>
      <c r="O41" s="69"/>
      <c r="P41" s="69"/>
      <c r="Q41" s="69"/>
      <c r="R41" s="69"/>
      <c r="S41" s="69"/>
      <c r="T41" s="69"/>
      <c r="U41" s="69"/>
      <c r="V41" s="69"/>
    </row>
    <row r="42" spans="1:22" x14ac:dyDescent="0.2">
      <c r="A42" s="69"/>
      <c r="B42" s="69"/>
      <c r="C42" s="69"/>
      <c r="D42" s="69"/>
      <c r="E42" s="69"/>
      <c r="F42" s="69"/>
      <c r="G42" s="69"/>
      <c r="H42" s="69"/>
      <c r="I42" s="69"/>
      <c r="J42" s="69"/>
      <c r="K42" s="69"/>
      <c r="L42" s="69"/>
      <c r="M42" s="69"/>
      <c r="N42" s="69"/>
      <c r="O42" s="69"/>
      <c r="P42" s="69"/>
      <c r="Q42" s="69"/>
      <c r="R42" s="69"/>
      <c r="S42" s="69"/>
      <c r="T42" s="69"/>
      <c r="U42" s="69"/>
      <c r="V42" s="69"/>
    </row>
    <row r="43" spans="1:22" x14ac:dyDescent="0.2">
      <c r="A43" s="69"/>
      <c r="B43" s="69"/>
      <c r="C43" s="69"/>
      <c r="D43" s="69"/>
      <c r="E43" s="69"/>
      <c r="F43" s="69"/>
      <c r="G43" s="69"/>
      <c r="H43" s="69"/>
      <c r="I43" s="69"/>
      <c r="J43" s="69"/>
      <c r="K43" s="69"/>
      <c r="L43" s="69"/>
      <c r="M43" s="69"/>
      <c r="N43" s="69"/>
      <c r="O43" s="69"/>
      <c r="P43" s="69"/>
      <c r="Q43" s="69"/>
      <c r="R43" s="69"/>
      <c r="S43" s="69"/>
      <c r="T43" s="69"/>
      <c r="U43" s="69"/>
      <c r="V43" s="69"/>
    </row>
    <row r="44" spans="1:22" x14ac:dyDescent="0.2">
      <c r="A44" s="69"/>
      <c r="B44" s="69"/>
      <c r="C44" s="69"/>
      <c r="D44" s="69"/>
      <c r="E44" s="69"/>
      <c r="F44" s="69"/>
      <c r="G44" s="69"/>
      <c r="H44" s="69"/>
      <c r="I44" s="69"/>
      <c r="J44" s="69"/>
      <c r="K44" s="69"/>
      <c r="L44" s="69"/>
      <c r="M44" s="69"/>
      <c r="N44" s="69"/>
      <c r="O44" s="69"/>
      <c r="P44" s="69"/>
      <c r="Q44" s="69"/>
      <c r="R44" s="69"/>
      <c r="S44" s="69"/>
      <c r="T44" s="69"/>
      <c r="U44" s="69"/>
      <c r="V44" s="69"/>
    </row>
    <row r="45" spans="1:22" x14ac:dyDescent="0.2">
      <c r="A45" s="69"/>
      <c r="B45" s="69"/>
      <c r="C45" s="69"/>
      <c r="D45" s="69"/>
      <c r="E45" s="69"/>
      <c r="F45" s="69"/>
      <c r="G45" s="69"/>
      <c r="H45" s="69"/>
      <c r="I45" s="69"/>
      <c r="J45" s="69"/>
      <c r="K45" s="69"/>
      <c r="L45" s="69"/>
      <c r="M45" s="69"/>
      <c r="N45" s="69"/>
      <c r="O45" s="69"/>
      <c r="P45" s="69"/>
      <c r="Q45" s="69"/>
      <c r="R45" s="69"/>
      <c r="S45" s="69"/>
      <c r="T45" s="69"/>
      <c r="U45" s="69"/>
      <c r="V45" s="69"/>
    </row>
    <row r="46" spans="1:22" x14ac:dyDescent="0.2">
      <c r="A46" s="69"/>
      <c r="B46" s="69"/>
      <c r="C46" s="69"/>
      <c r="D46" s="69"/>
      <c r="E46" s="69"/>
      <c r="F46" s="69"/>
      <c r="G46" s="69"/>
      <c r="H46" s="69"/>
      <c r="I46" s="69"/>
      <c r="J46" s="69"/>
      <c r="K46" s="69"/>
      <c r="L46" s="69"/>
      <c r="M46" s="69"/>
      <c r="N46" s="69"/>
      <c r="O46" s="69"/>
      <c r="P46" s="69"/>
      <c r="Q46" s="69"/>
      <c r="R46" s="69"/>
      <c r="S46" s="69"/>
      <c r="T46" s="69"/>
      <c r="U46" s="69"/>
      <c r="V46" s="69"/>
    </row>
    <row r="47" spans="1:22" x14ac:dyDescent="0.2">
      <c r="A47" s="69"/>
      <c r="B47" s="69"/>
      <c r="C47" s="69"/>
      <c r="D47" s="69"/>
      <c r="E47" s="69"/>
      <c r="F47" s="69"/>
      <c r="G47" s="69"/>
      <c r="H47" s="69"/>
      <c r="I47" s="69"/>
      <c r="J47" s="69"/>
      <c r="K47" s="69"/>
      <c r="L47" s="69"/>
      <c r="M47" s="69"/>
      <c r="N47" s="69"/>
      <c r="O47" s="69"/>
      <c r="P47" s="69"/>
      <c r="Q47" s="69"/>
      <c r="R47" s="69"/>
      <c r="S47" s="69"/>
      <c r="T47" s="69"/>
      <c r="U47" s="69"/>
      <c r="V47" s="69"/>
    </row>
    <row r="48" spans="1:22" x14ac:dyDescent="0.2">
      <c r="A48" s="69"/>
      <c r="B48" s="69"/>
      <c r="C48" s="69"/>
      <c r="D48" s="69"/>
      <c r="E48" s="69"/>
      <c r="F48" s="69"/>
      <c r="G48" s="69"/>
      <c r="H48" s="69"/>
      <c r="I48" s="69"/>
      <c r="J48" s="69"/>
      <c r="K48" s="69"/>
      <c r="L48" s="69"/>
      <c r="M48" s="69"/>
      <c r="N48" s="69"/>
      <c r="O48" s="69"/>
      <c r="P48" s="69"/>
      <c r="Q48" s="69"/>
      <c r="R48" s="69"/>
      <c r="S48" s="69"/>
      <c r="T48" s="69"/>
      <c r="U48" s="69"/>
      <c r="V48" s="69"/>
    </row>
  </sheetData>
  <mergeCells count="5">
    <mergeCell ref="A1:G1"/>
    <mergeCell ref="J1:L2"/>
    <mergeCell ref="S3:V3"/>
    <mergeCell ref="A4:A5"/>
    <mergeCell ref="B4:T4"/>
  </mergeCells>
  <hyperlinks>
    <hyperlink ref="J1" location="'Cover_Sheet'!A1" display="'Cover_Sheet'!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6" sqref="A26"/>
    </sheetView>
  </sheetViews>
  <sheetFormatPr defaultRowHeight="1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671DACF9-3654-4107-8A06-53D3788C378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LT 701</vt:lpstr>
      <vt:lpstr>England - Section H - calcs</vt:lpstr>
      <vt:lpstr>Scotland stock</vt:lpstr>
      <vt:lpstr>Scotland rents</vt:lpstr>
      <vt:lpstr>NI stock and rents</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Kian Raafat</dc:creator>
  <cp:lastModifiedBy>Claire Gavin</cp:lastModifiedBy>
  <dcterms:created xsi:type="dcterms:W3CDTF">2016-02-09T14:49:27Z</dcterms:created>
  <dcterms:modified xsi:type="dcterms:W3CDTF">2017-01-10T16:52:33Z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17de2896-6738-443a-8568-dcc4bd1a5c77</vt:lpwstr>
  </property>
  <property fmtid="{D5CDD505-2E9C-101B-9397-08002B2CF9AE}" pid="3" name="bjSaver">
    <vt:lpwstr>adAtL8IxpuiAa9wS2B2Xzx9D6d0wdjxa</vt:lpwstr>
  </property>
  <property fmtid="{D5CDD505-2E9C-101B-9397-08002B2CF9AE}" pid="4" name="bjDocumentSecurityLabel">
    <vt:lpwstr>No Marking</vt:lpwstr>
  </property>
</Properties>
</file>