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4740" windowWidth="19170" windowHeight="4785"/>
  </bookViews>
  <sheets>
    <sheet name="Standard Permit GRA1" sheetId="1" r:id="rId1"/>
  </sheets>
  <calcPr calcId="125725"/>
</workbook>
</file>

<file path=xl/calcChain.xml><?xml version="1.0" encoding="utf-8"?>
<calcChain xmlns="http://schemas.openxmlformats.org/spreadsheetml/2006/main">
  <c r="H101" i="1"/>
  <c r="J101" s="1"/>
  <c r="K101" s="1"/>
  <c r="I101"/>
  <c r="H100"/>
  <c r="J100"/>
  <c r="K100"/>
  <c r="I100"/>
  <c r="H99"/>
  <c r="J99"/>
  <c r="K99"/>
  <c r="I99"/>
  <c r="H98"/>
  <c r="J98"/>
  <c r="K98"/>
  <c r="I98"/>
  <c r="H97"/>
  <c r="J97"/>
  <c r="K97"/>
  <c r="I97"/>
  <c r="H96"/>
  <c r="J96"/>
  <c r="K96"/>
  <c r="I96"/>
  <c r="H95"/>
  <c r="J95"/>
  <c r="K95"/>
  <c r="I95"/>
  <c r="H94"/>
  <c r="J94"/>
  <c r="K94"/>
  <c r="I94"/>
  <c r="H93"/>
  <c r="J93"/>
  <c r="K93"/>
  <c r="I93"/>
  <c r="H92"/>
  <c r="J92"/>
  <c r="K92"/>
  <c r="I92"/>
  <c r="H91"/>
  <c r="J91"/>
  <c r="K91"/>
  <c r="I91"/>
  <c r="H90"/>
  <c r="J90"/>
  <c r="K90"/>
  <c r="I90"/>
  <c r="H89"/>
  <c r="J89"/>
  <c r="K89"/>
  <c r="I89"/>
  <c r="H88"/>
  <c r="J88"/>
  <c r="K88"/>
  <c r="I88"/>
  <c r="H87"/>
  <c r="J87"/>
  <c r="K87"/>
  <c r="I87"/>
  <c r="H86"/>
  <c r="J86"/>
  <c r="K86"/>
  <c r="I86"/>
  <c r="I85"/>
  <c r="H85"/>
  <c r="J85"/>
  <c r="K85"/>
  <c r="I84"/>
  <c r="H84"/>
  <c r="J84"/>
  <c r="K84"/>
  <c r="H83"/>
  <c r="J83"/>
  <c r="K83"/>
  <c r="I83"/>
  <c r="H82"/>
  <c r="J82"/>
  <c r="K82"/>
  <c r="I82"/>
</calcChain>
</file>

<file path=xl/comments1.xml><?xml version="1.0" encoding="utf-8"?>
<comments xmlns="http://schemas.openxmlformats.org/spreadsheetml/2006/main">
  <authors>
    <author>Roger Yearsley</author>
  </authors>
  <commentList>
    <comment ref="B46" authorId="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family val="2"/>
          </rPr>
          <t xml:space="preserve">
</t>
        </r>
      </text>
    </comment>
    <comment ref="C46" authorId="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46" authorId="0">
      <text>
        <r>
          <rPr>
            <b/>
            <sz val="10"/>
            <color indexed="81"/>
            <rFont val="Arial"/>
            <family val="2"/>
          </rPr>
          <t xml:space="preserve">Harm </t>
        </r>
        <r>
          <rPr>
            <sz val="10"/>
            <color indexed="81"/>
            <rFont val="Arial"/>
            <family val="2"/>
          </rPr>
          <t>may arise when a specific hazard is realised.</t>
        </r>
      </text>
    </comment>
    <comment ref="E46" authorId="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family val="2"/>
          </rPr>
          <t xml:space="preserve">
</t>
        </r>
      </text>
    </comment>
    <comment ref="F46" authorId="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family val="2"/>
          </rPr>
          <t xml:space="preserve">
</t>
        </r>
      </text>
    </comment>
    <comment ref="G46" authorId="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family val="2"/>
          </rPr>
          <t xml:space="preserve">
</t>
        </r>
      </text>
    </comment>
    <comment ref="H46" authorId="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family val="2"/>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46" authorId="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family val="2"/>
          </rPr>
          <t xml:space="preserve">
</t>
        </r>
      </text>
    </comment>
  </commentList>
</comments>
</file>

<file path=xl/sharedStrings.xml><?xml version="1.0" encoding="utf-8"?>
<sst xmlns="http://schemas.openxmlformats.org/spreadsheetml/2006/main" count="309" uniqueCount="187">
  <si>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</si>
  <si>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</si>
  <si>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</si>
  <si>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</si>
  <si>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</si>
  <si>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</si>
  <si>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</si>
  <si>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</si>
  <si>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</si>
  <si>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</si>
  <si>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</si>
  <si>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</si>
  <si>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</si>
  <si>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</si>
  <si>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</si>
  <si>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</si>
  <si>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</si>
  <si>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</si>
  <si>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</si>
  <si>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</si>
  <si>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</si>
  <si>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</si>
  <si>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</si>
  <si>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</si>
  <si>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</si>
  <si>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</si>
  <si>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</si>
  <si>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</si>
  <si>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</si>
  <si>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</si>
  <si>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</si>
  <si>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</si>
  <si>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</si>
  <si>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</si>
  <si>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</si>
  <si>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</si>
  <si>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Environment Agency</t>
  </si>
  <si>
    <t>What is the magnitude of the risk after management? (This residual risk will be controlled by Compliance Assessment).</t>
  </si>
  <si>
    <t>Location of environmentally sensitive sites (km / m):</t>
  </si>
  <si>
    <t>Parameter 4</t>
  </si>
  <si>
    <t>Parameter 6</t>
  </si>
  <si>
    <t>Abbreviations:</t>
  </si>
  <si>
    <t>Local human population</t>
  </si>
  <si>
    <t>Nuisance - dust on cars, clothing etc.</t>
  </si>
  <si>
    <t>Nuisance, loss of amenity</t>
  </si>
  <si>
    <t>Odour</t>
  </si>
  <si>
    <t>Harm to human health, nuisance, loss of amenity</t>
  </si>
  <si>
    <t>Air transport and over land</t>
  </si>
  <si>
    <t>Pests (e.g. flies)</t>
  </si>
  <si>
    <t xml:space="preserve">Insect pests can multiply on permitted wastes, particularly in summer months </t>
  </si>
  <si>
    <t>Flood waters</t>
  </si>
  <si>
    <t>Direct run-off from site across ground surface, via surface water drains, ditches etc.</t>
  </si>
  <si>
    <t>Groundwater</t>
  </si>
  <si>
    <t>Any</t>
  </si>
  <si>
    <t>Standard Facility:</t>
  </si>
  <si>
    <t>Nuisance, loss of amenity and harm to animal health</t>
  </si>
  <si>
    <t>Local residents often sensitive to litter.</t>
  </si>
  <si>
    <t>Local residents often sensitive to odour.</t>
  </si>
  <si>
    <t>Local human population and local environment</t>
  </si>
  <si>
    <t>Direct physical contact</t>
  </si>
  <si>
    <t xml:space="preserve">Abstraction from watercourse downstream of facility (for agricultural or potable use). </t>
  </si>
  <si>
    <t>Acute effects, closure of abstraction intakes.</t>
  </si>
  <si>
    <t>Parameter 7</t>
  </si>
  <si>
    <t>Permitted activities - The storage and repackaging of waste (D15, R13, D14) and treatment consisting only of</t>
  </si>
  <si>
    <t>and from areas of the facility not used for the storage or treatment of wastes.</t>
  </si>
  <si>
    <t>The scope of the permit and associated rules is defined by the following risk criteria:</t>
  </si>
  <si>
    <t>SR - Standard Rule</t>
  </si>
  <si>
    <t xml:space="preserve">As above </t>
  </si>
  <si>
    <t>Air transport then deposition</t>
  </si>
  <si>
    <t>Releases of particulate matter (dusts) and micro-organisms (bioaerosols).</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</si>
  <si>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</si>
  <si>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</si>
  <si>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</si>
  <si>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</si>
  <si>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</si>
  <si>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</si>
  <si>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</si>
  <si>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</si>
  <si>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</si>
  <si>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</si>
  <si>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</si>
  <si>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Risk of accidental combustion of waste is moderate.</t>
  </si>
  <si>
    <t>Nuisance, loss of amenity, loss of sleep.</t>
  </si>
  <si>
    <t xml:space="preserve">Noise through the air and vibration through the ground. </t>
  </si>
  <si>
    <t>Local residents often sensitive to noise and vibration</t>
  </si>
  <si>
    <t>Local human population and / or livestock after gaining unauthorised access to the waste operation</t>
  </si>
  <si>
    <t>Local human population and local environment.</t>
  </si>
  <si>
    <t xml:space="preserve">Protected sites -  European sites and SSSIs  </t>
  </si>
  <si>
    <t xml:space="preserve">The activities shall not be carried out within 200m of a European Site (candidate or Special Area of Conservation,  </t>
  </si>
  <si>
    <t>proposed or Special Protection Area or Ramsar site) or a Site of Special Scientific Interest (SSSI).</t>
  </si>
  <si>
    <t>As above</t>
  </si>
  <si>
    <t>Contaminated waters used for recreational purposes</t>
  </si>
  <si>
    <t>Harm to human health - respiratory irritation and illness.</t>
  </si>
  <si>
    <t>Nuisance, loss of amenity, road traffic accidents.</t>
  </si>
  <si>
    <t>Direct contact or ingestion</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</si>
  <si>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</si>
  <si>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</si>
  <si>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</si>
  <si>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Watercourse must have medium / high flow for abstraction to be permitted, which will dilute contaminated run-off.</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</si>
  <si>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</si>
  <si>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</si>
  <si>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</si>
  <si>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</si>
  <si>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</si>
  <si>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</si>
  <si>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Parameter 5</t>
  </si>
  <si>
    <t>low-risk waste which may be stored and treated on hard standing.</t>
  </si>
  <si>
    <t>The only point source discharges to controlled waters or groundwater, are surface water from the roofs of buildings</t>
  </si>
  <si>
    <t xml:space="preserve">Litter </t>
  </si>
  <si>
    <t>Harm to human health - from waste carried off site and faeces.  Nuisance and  loss of amenity.</t>
  </si>
  <si>
    <t>Accidental fire causing the release of polluting materials to air (smoke or fumes), water or land.</t>
  </si>
  <si>
    <t>Respiratory irritation, illness and nuisance to local population.  Injury to staff or firefighters. Pollution of water or land.</t>
  </si>
  <si>
    <t>As above.</t>
  </si>
  <si>
    <t>Harm to protected site through toxic contamination, nutrient enrichment, smothering, disturbance, predation etc.</t>
  </si>
  <si>
    <t>All surface waters close to and downstream of site.</t>
  </si>
  <si>
    <t xml:space="preserve">All waste shall be stored and treated on an impermeable surface with sealed drainage system, except for specified </t>
  </si>
  <si>
    <t>Permitted wastes may attract scavenging animals and birds. Wastes may become nesting / breeding sites.</t>
  </si>
  <si>
    <t>Permitted waste types do not include sludges or liquids so only a medium magnitude risk is estimated.  There is potential for contaminated rainwater run-off from wastes stored outside buildings especially during heavy rain.</t>
  </si>
  <si>
    <t>Waste types are non-hazardous so harm is likely to be temporary and reversible.</t>
  </si>
  <si>
    <t>There is potential for contaminated rainwater run-off or leachate from permitted waste types.</t>
  </si>
  <si>
    <t>SR (no buildings)  - There is no requirement to carry out the activity in a building or store waste in containers so there</t>
  </si>
  <si>
    <t>Road safety, local residents often sensitive to mud on roads.</t>
  </si>
  <si>
    <t>Spillage of liquids, leachate from waste, contaminated rainwater run-off from waste e.g. containing suspended solids.</t>
  </si>
  <si>
    <t>or workplace and the quantity of waste accepted at the facility shall be less than 5,000 tonnes per annum.</t>
  </si>
  <si>
    <t>Local residents often sensitive to dust.</t>
  </si>
  <si>
    <t>low</t>
  </si>
  <si>
    <t>Permitted waste types - Non hazardous and hazardous (asbestos only) Household, Commercial and Industrial Waste</t>
  </si>
  <si>
    <t>Parameter 8</t>
  </si>
  <si>
    <t xml:space="preserve">SR (asbestos) - Asbestos is the only permitted hazardous waste and there are several standard rules to manage the risk: </t>
  </si>
  <si>
    <t xml:space="preserve">quantity received shall not exceed 10 tonnes per day; quantity stored shall not exceed 10 tonnes;  there shall be no treatment; </t>
  </si>
  <si>
    <t>Airborne asbestos fibres</t>
  </si>
  <si>
    <t>Respiratory illness i.e. lung cancer and mesothelioma</t>
  </si>
  <si>
    <t>Potential for exposure is low because of separate health and safety controls to protect employees</t>
  </si>
  <si>
    <t>SR (asbestos)</t>
  </si>
  <si>
    <t xml:space="preserve">Apart from asbestos, permitted waste types do not include …. dusts, powders or loose fibres so only a medium magnitude risk is estimated.  There is potential for exposure if anyone is living or working close to the site (apart from the operator and employees). </t>
  </si>
  <si>
    <t>an impermeable surface with a sealed drainage system.</t>
  </si>
  <si>
    <t>Apart from asbestos, permitted waste types are non-hazardous therefore only a medium magnitude risk is estimated.</t>
  </si>
  <si>
    <t>Non hazardous wastes are not stored in buildings or inside secure containers so they could be washed off-site, which will add to the volume of the post-flood clean up workload, rather than the hazard.</t>
  </si>
  <si>
    <t>Permitted waste types do not include sludges or liquids and, apart from asbestos, are non-hazardous therefore only a medium magnitude risk is estimated.</t>
  </si>
  <si>
    <t>Asbestos waste shall be double bagged and stored within secure lockable containers</t>
  </si>
  <si>
    <t>manual sorting or separation of non hazardous waste (D9, R3, R4, R5).</t>
  </si>
  <si>
    <t>The quantity of tyres stored at the facility shall not be more than 50 tonnes</t>
  </si>
  <si>
    <t>Quantity of waste accepted at the facility: less than 5,000 tonnes per annum,</t>
  </si>
  <si>
    <t>Including not more than 10 tonnes per day of asbestos.</t>
  </si>
  <si>
    <t>The quantity of asbestos stored at the facility shall not be more than 10 tonnes</t>
  </si>
  <si>
    <t>Parameter 9</t>
  </si>
  <si>
    <t>Parameter 10</t>
  </si>
  <si>
    <t>Parameter 11</t>
  </si>
  <si>
    <t>The activities are not carried out predominantly using a limited number of the permitted waste types</t>
  </si>
  <si>
    <t>in a manner which significantly increases any of the risks compared to the generic operation of this type of facility,</t>
  </si>
  <si>
    <t>for example predominantly storing wastes which presents a significant increase in fire risk.</t>
  </si>
  <si>
    <t>Harm to human health - skin damage or gastro-intestinal illness.</t>
  </si>
  <si>
    <t>Chronic effects: deterioration of water quality</t>
  </si>
  <si>
    <t>SR - management system (will include flood risk management). Effects will be reduced by SR (no buildings). Hazardous waste washed off site restricted by SR (asbestos).</t>
  </si>
  <si>
    <t>SR - activities shall be managed and operated in accordance with a management system (will include site security measures to prevent unauthorised access). Access to hazardous waste restricted by SR (asbestos).</t>
  </si>
  <si>
    <t>SR - activities shall not be carried out within 200m of a European Site or SSSI. (Distance criteria as agreed with Natural England/Countryside Council for Wales).</t>
  </si>
  <si>
    <t>Parameter 12</t>
  </si>
  <si>
    <t>The activity shall not be carried out within 50m of any well, spring or borehole used for the supply of water for human consumption.  This mjust include private water supplies.</t>
  </si>
  <si>
    <t>Waste Operation: Household, Commercial and Industrial Waste Transfer Station and asbestos storage (no building)</t>
  </si>
  <si>
    <t>The activities shall not be carried out within 200m of any residential dwelling of workplace.</t>
  </si>
  <si>
    <t xml:space="preserve">are two standard rules to manage the risk -  the activities shall not be carried out within 200m of any residential dwelling  </t>
  </si>
  <si>
    <t>storage conditions shall be double bagged within clearly identified, segregated, secure,  lockable containers on</t>
  </si>
  <si>
    <t>SR - emissions shall be free from noise and vibration     SR (if required) - noise and vibration management plan.  Effects will be reduced by SR (no buildings).</t>
  </si>
  <si>
    <t>SR - emissions of substances not controlled by emission limits   SR - (if required) - emissions management plan. Effects reduced by SR (no buildings).</t>
  </si>
  <si>
    <t xml:space="preserve">SR - emissions of substances not controlled by emission limits (including those from scavenging animals, scavenging birds and other pests) shall not cause pollution  Effects will be reduced by SR (no buildings).  Access to hazardous waste is restricted by SR (asbestos). </t>
  </si>
  <si>
    <t>SR - All liquids shall be provided with secondary containment   (applies to non- wastes such as fuels). Effects reduced by SR (no buildings). Run-off restricted by SR on emissions of substances not controlled by emission limits with appropriate measures:    storage &amp; treatment on an impermeable surface with sealed drainage; only specified low risk wastes can be stored &amp; treated outside on hard standing.</t>
  </si>
  <si>
    <t>SR - emissions of substances not controlled by emission limits   shall not cause pollution   SR (if required) - emissions management plan.</t>
  </si>
  <si>
    <t>SR - emissions of substances not controlled by emission limits   SR - (if required) - emissions management plan. Effects reduced by SR (no buildings). Appropriate measures could include clearing litter arising from the activities from affected areas outside the site.</t>
  </si>
  <si>
    <t>SR - emissions of substances not controlled by emission limits   SR - (if required) - emissions management plan. Effects reduced by SR (no buildings). Appropriate measures could include clearing litter arising from the activities from affected areas outside the site..</t>
  </si>
  <si>
    <t>SR - activities shall be managed and operated in accordance with a management system (will include site security measures to prevent unauthorised access). Access to hazardous waste restricted by SR (asbestos). SR - management system (will include fire and spillages). Effects will be reduced by SR (no buildings). Spread of fire to hazardous waste restricted by SR (asbestos). SR - tyre storage no more than 50 tonnes.</t>
  </si>
  <si>
    <t>SR - activities shall be managed and operated in accordance with a management system (will include site security measures to prevent unauthorised access). Access to hazardous waste restricted by SR (asbestos)..  SR - management system (will include fire and spillages). Effects will be reduced by SR (no buildings). Spread of fire to hazardous waste restricted by SR (asbestos). SR - tyre storage no more than 50 tonnes. Permitted activities do not include the burning of waste.</t>
  </si>
  <si>
    <t>SR - All liquids shall be provided with secondary containment   (applies to non- wastes such as fuels). Effects reduced by SR (no buildings). Run-off restricted by SR on emissions of substances not controlled by emission limits with appropriate measures:    storage &amp; treatment on an impermeable surface with sealed drainage; only specified low risk wastes can be stored &amp; treated outside on hard standing.Also the activity shall not be carried out within 50m of any well, spring or borehole used for the supply of water for human consumption.  This mjust include private water supplies.</t>
  </si>
  <si>
    <t>SR - emissions shall be free from odour  SR (if required) - odour management plan.  Effects will be reduced by SR (no buildings).</t>
  </si>
  <si>
    <t>Local human population and all surface waters close to and downstream of site.</t>
  </si>
  <si>
    <t>Serious Fire</t>
  </si>
  <si>
    <t>Nuisance, harm to human health, loss of amenity, deterioration of water quality</t>
  </si>
  <si>
    <t>Air transport then inhalation or deposition.  Direct run off of fire water across site to surface waters.</t>
  </si>
  <si>
    <t xml:space="preserve">Waste fires are not common but approximately 300 fires pa linked to waste activities.  Impact on health and amenity can be significant for many days or weeks.   </t>
  </si>
  <si>
    <t>Loss of amenity, deterioration of water quality</t>
  </si>
  <si>
    <t>Direct run off of fire water across site to surface waters.</t>
  </si>
  <si>
    <t xml:space="preserve">Waste fires are not common but approximately 300 fires pa linked to waste activities.  In event of fire, fire water can be produced for days/ weeks.  Contaminated firewater run-off can kill fish and aquatic life.   </t>
  </si>
  <si>
    <t xml:space="preserve">SR - Requirement for Fire Prevention Plan  </t>
  </si>
  <si>
    <t>Parameter 13</t>
  </si>
  <si>
    <t xml:space="preserve">SR - Limit in SR of annual tonnage to 5000 tonnes.  
SR - activities shall not be carried out within 200m of a workplace or residential dwelling
SR - Requirement for 3 month maximum duration of waste storage on site.
Requirement for Fire Prevention Plan </t>
  </si>
  <si>
    <t>Requirement for 3 month maximum duration of waste storage on site.</t>
  </si>
  <si>
    <t>Greater than 50m (see below)</t>
  </si>
  <si>
    <t>Generic risk assessment for standard rules set number SR2008 No6 v5.0</t>
  </si>
</sst>
</file>

<file path=xl/styles.xml><?xml version="1.0" encoding="utf-8"?>
<styleSheet xmlns="http://schemas.openxmlformats.org/spreadsheetml/2006/main">
  <fonts count="12">
    <font>
      <sz val="10"/>
      <name val="Arial"/>
    </font>
    <font>
      <b/>
      <sz val="10"/>
      <name val="Arial"/>
      <family val="2"/>
    </font>
    <font>
      <b/>
      <sz val="12"/>
      <name val="Arial"/>
      <family val="2"/>
    </font>
    <font>
      <sz val="12"/>
      <name val="Arial"/>
      <family val="2"/>
    </font>
    <font>
      <b/>
      <sz val="12"/>
      <name val="Arial"/>
      <family val="2"/>
    </font>
    <font>
      <b/>
      <sz val="14"/>
      <name val="Arial"/>
      <family val="2"/>
    </font>
    <font>
      <b/>
      <sz val="14"/>
      <name val="Arial"/>
      <family val="2"/>
    </font>
    <font>
      <sz val="8"/>
      <color indexed="81"/>
      <name val="Tahoma"/>
      <family val="2"/>
    </font>
    <font>
      <sz val="10"/>
      <color indexed="81"/>
      <name val="Arial"/>
      <family val="2"/>
    </font>
    <font>
      <b/>
      <sz val="10"/>
      <color indexed="81"/>
      <name val="Arial"/>
      <family val="2"/>
    </font>
    <font>
      <b/>
      <sz val="10"/>
      <name val="Arial"/>
      <family val="2"/>
    </font>
    <font>
      <sz val="10"/>
      <name val="Arial"/>
      <family val="2"/>
    </font>
  </fonts>
  <fills count="12">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
      <patternFill patternType="solid">
        <fgColor rgb="FFFFFF00"/>
        <bgColor indexed="64"/>
      </patternFill>
    </fill>
    <fill>
      <patternFill patternType="solid">
        <fgColor rgb="FF00FF00"/>
        <bgColor indexed="64"/>
      </patternFill>
    </fill>
  </fills>
  <borders count="34">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style="medium">
        <color indexed="64"/>
      </left>
      <right style="medium">
        <color indexed="64"/>
      </right>
      <top/>
      <bottom style="medium">
        <color indexed="64"/>
      </bottom>
      <diagonal/>
    </border>
    <border>
      <left/>
      <right style="double">
        <color indexed="64"/>
      </right>
      <top/>
      <bottom style="medium">
        <color indexed="64"/>
      </bottom>
      <diagonal/>
    </border>
  </borders>
  <cellStyleXfs count="1">
    <xf numFmtId="0" fontId="0" fillId="0" borderId="0"/>
  </cellStyleXfs>
  <cellXfs count="94">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0" xfId="0" applyFill="1" applyBorder="1"/>
    <xf numFmtId="0" fontId="0" fillId="0" borderId="0" xfId="0" applyFill="1"/>
    <xf numFmtId="0" fontId="0" fillId="2" borderId="8" xfId="0" applyFill="1" applyBorder="1" applyAlignment="1">
      <alignment horizontal="centerContinuous" vertical="top"/>
    </xf>
    <xf numFmtId="0" fontId="4" fillId="2" borderId="9" xfId="0" applyFont="1" applyFill="1" applyBorder="1" applyAlignment="1">
      <alignment vertical="center"/>
    </xf>
    <xf numFmtId="0" fontId="4" fillId="2" borderId="8" xfId="0" applyFont="1" applyFill="1" applyBorder="1" applyAlignment="1">
      <alignment horizontal="centerContinuous" vertical="center"/>
    </xf>
    <xf numFmtId="0" fontId="4" fillId="2" borderId="8" xfId="0" applyFont="1" applyFill="1" applyBorder="1" applyAlignment="1">
      <alignment vertical="center"/>
    </xf>
    <xf numFmtId="0" fontId="2" fillId="2" borderId="9" xfId="0" applyFont="1" applyFill="1" applyBorder="1" applyAlignment="1">
      <alignment horizontal="centerContinuous" vertical="center"/>
    </xf>
    <xf numFmtId="0" fontId="0" fillId="2" borderId="10" xfId="0" applyFill="1" applyBorder="1" applyAlignment="1">
      <alignment horizontal="centerContinuous" vertical="center"/>
    </xf>
    <xf numFmtId="0" fontId="3" fillId="0" borderId="0" xfId="0" applyFont="1"/>
    <xf numFmtId="0" fontId="6"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7" xfId="0" applyFill="1"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7" borderId="0" xfId="0" applyFill="1" applyProtection="1"/>
    <xf numFmtId="0" fontId="0" fillId="7" borderId="14" xfId="0" applyFill="1" applyBorder="1" applyProtection="1"/>
    <xf numFmtId="0" fontId="0" fillId="7" borderId="15" xfId="0" applyFill="1" applyBorder="1" applyProtection="1"/>
    <xf numFmtId="0" fontId="0" fillId="7" borderId="0" xfId="0" applyFill="1" applyBorder="1" applyProtection="1"/>
    <xf numFmtId="0" fontId="2" fillId="7" borderId="0" xfId="0" applyFont="1" applyFill="1" applyProtection="1"/>
    <xf numFmtId="0" fontId="2" fillId="7" borderId="0" xfId="0" applyFont="1" applyFill="1" applyBorder="1" applyProtection="1"/>
    <xf numFmtId="0" fontId="3" fillId="7" borderId="0" xfId="0" applyFont="1" applyFill="1" applyProtection="1"/>
    <xf numFmtId="0" fontId="3" fillId="7" borderId="0" xfId="0" applyFont="1" applyFill="1" applyBorder="1" applyProtection="1"/>
    <xf numFmtId="0" fontId="5" fillId="7" borderId="0" xfId="0" applyFont="1" applyFill="1" applyBorder="1" applyProtection="1"/>
    <xf numFmtId="0" fontId="4" fillId="7" borderId="0" xfId="0" applyFont="1" applyFill="1" applyBorder="1" applyProtection="1"/>
    <xf numFmtId="0" fontId="10" fillId="0" borderId="0" xfId="0" applyFont="1" applyFill="1" applyBorder="1"/>
    <xf numFmtId="0" fontId="10" fillId="0" borderId="0" xfId="0" applyFont="1" applyFill="1" applyBorder="1" applyAlignment="1">
      <alignment horizontal="left"/>
    </xf>
    <xf numFmtId="0" fontId="2" fillId="0" borderId="0" xfId="0" applyFont="1" applyFill="1" applyBorder="1" applyProtection="1"/>
    <xf numFmtId="0" fontId="0" fillId="0" borderId="0" xfId="0" applyFill="1" applyBorder="1" applyProtection="1"/>
    <xf numFmtId="0" fontId="10" fillId="0" borderId="0" xfId="0" applyFont="1" applyFill="1" applyBorder="1" applyProtection="1"/>
    <xf numFmtId="0" fontId="10" fillId="0" borderId="0" xfId="0" applyFont="1" applyFill="1" applyBorder="1" applyAlignment="1" applyProtection="1">
      <alignment horizontal="right"/>
    </xf>
    <xf numFmtId="0" fontId="0" fillId="5" borderId="16" xfId="0" applyFill="1" applyBorder="1" applyAlignment="1" applyProtection="1">
      <alignment vertical="top" wrapText="1"/>
      <protection locked="0"/>
    </xf>
    <xf numFmtId="0" fontId="0" fillId="5" borderId="17" xfId="0" applyFill="1" applyBorder="1" applyAlignment="1" applyProtection="1">
      <alignment vertical="top" wrapText="1"/>
      <protection locked="0"/>
    </xf>
    <xf numFmtId="0" fontId="1" fillId="2" borderId="18" xfId="0" applyFont="1" applyFill="1" applyBorder="1" applyAlignment="1">
      <alignment horizontal="center" vertical="top" wrapText="1"/>
    </xf>
    <xf numFmtId="0" fontId="1" fillId="3" borderId="19" xfId="0" applyFont="1" applyFill="1" applyBorder="1" applyAlignment="1">
      <alignment vertical="top" wrapText="1"/>
    </xf>
    <xf numFmtId="0" fontId="0" fillId="0" borderId="0" xfId="0" applyBorder="1" applyAlignment="1" applyProtection="1">
      <alignment vertical="top" wrapText="1"/>
      <protection locked="0"/>
    </xf>
    <xf numFmtId="0" fontId="0" fillId="5" borderId="20"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0" fillId="5" borderId="16" xfId="0" applyNumberFormat="1" applyFill="1" applyBorder="1" applyAlignment="1" applyProtection="1">
      <alignment vertical="top" wrapText="1"/>
      <protection locked="0"/>
    </xf>
    <xf numFmtId="0" fontId="0" fillId="0" borderId="5" xfId="0" applyNumberFormat="1" applyBorder="1" applyAlignment="1" applyProtection="1">
      <alignment vertical="top" wrapText="1"/>
      <protection locked="0"/>
    </xf>
    <xf numFmtId="0" fontId="0" fillId="5" borderId="21" xfId="0" applyFill="1" applyBorder="1" applyAlignment="1" applyProtection="1">
      <alignment vertical="top" wrapText="1"/>
      <protection locked="0"/>
    </xf>
    <xf numFmtId="0" fontId="1" fillId="8" borderId="1" xfId="0" applyFont="1" applyFill="1"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5" borderId="25" xfId="0" applyFill="1" applyBorder="1" applyAlignment="1" applyProtection="1">
      <alignment vertical="top" wrapText="1"/>
      <protection locked="0"/>
    </xf>
    <xf numFmtId="0" fontId="0" fillId="5" borderId="26" xfId="0" applyFill="1" applyBorder="1" applyAlignment="1" applyProtection="1">
      <alignment vertical="top" wrapText="1"/>
      <protection locked="0"/>
    </xf>
    <xf numFmtId="0" fontId="1" fillId="8" borderId="23" xfId="0" applyFont="1" applyFill="1" applyBorder="1" applyAlignment="1" applyProtection="1">
      <alignment vertical="top" wrapText="1"/>
      <protection locked="0"/>
    </xf>
    <xf numFmtId="0" fontId="0" fillId="0" borderId="24" xfId="0" applyFill="1" applyBorder="1" applyAlignment="1" applyProtection="1">
      <alignment vertical="top" wrapText="1"/>
      <protection locked="0"/>
    </xf>
    <xf numFmtId="0" fontId="0" fillId="0" borderId="22" xfId="0" applyNumberFormat="1" applyBorder="1" applyAlignment="1" applyProtection="1">
      <alignment vertical="top" wrapText="1"/>
      <protection locked="0"/>
    </xf>
    <xf numFmtId="0" fontId="0" fillId="0" borderId="27" xfId="0" applyBorder="1" applyAlignment="1" applyProtection="1">
      <alignment vertical="top" wrapText="1"/>
      <protection locked="0"/>
    </xf>
    <xf numFmtId="0" fontId="11" fillId="0" borderId="0" xfId="0" applyFont="1"/>
    <xf numFmtId="0" fontId="11" fillId="0" borderId="0" xfId="0" applyFont="1" applyAlignment="1">
      <alignment vertical="top"/>
    </xf>
    <xf numFmtId="0" fontId="11" fillId="0" borderId="11" xfId="0" applyFont="1" applyBorder="1" applyAlignment="1" applyProtection="1">
      <alignment vertical="top" wrapText="1"/>
      <protection locked="0"/>
    </xf>
    <xf numFmtId="0" fontId="11" fillId="0" borderId="28" xfId="0" applyFont="1" applyBorder="1" applyAlignment="1">
      <alignment vertical="top" wrapText="1"/>
    </xf>
    <xf numFmtId="0" fontId="11" fillId="0" borderId="29" xfId="0" applyFont="1" applyBorder="1" applyAlignment="1">
      <alignment vertical="top" wrapText="1"/>
    </xf>
    <xf numFmtId="0" fontId="11" fillId="0" borderId="30" xfId="0" applyFont="1" applyBorder="1" applyAlignment="1">
      <alignment vertical="top" wrapText="1"/>
    </xf>
    <xf numFmtId="0" fontId="11" fillId="10" borderId="31" xfId="0" applyFont="1" applyFill="1" applyBorder="1" applyAlignment="1">
      <alignment vertical="top" wrapText="1"/>
    </xf>
    <xf numFmtId="0" fontId="11" fillId="10" borderId="32" xfId="0" applyFont="1" applyFill="1" applyBorder="1" applyAlignment="1">
      <alignment vertical="top" wrapText="1"/>
    </xf>
    <xf numFmtId="0" fontId="10" fillId="11" borderId="29" xfId="0" applyFont="1" applyFill="1" applyBorder="1" applyAlignment="1">
      <alignment vertical="top" wrapText="1"/>
    </xf>
    <xf numFmtId="0" fontId="11" fillId="0" borderId="33" xfId="0" applyFont="1" applyBorder="1" applyAlignment="1">
      <alignment vertical="top" wrapText="1"/>
    </xf>
    <xf numFmtId="0" fontId="11" fillId="0" borderId="0" xfId="0" applyFont="1" applyAlignment="1">
      <alignment vertical="top" wrapText="1"/>
    </xf>
    <xf numFmtId="0" fontId="5" fillId="0" borderId="0" xfId="0" applyFont="1"/>
    <xf numFmtId="0" fontId="11" fillId="0" borderId="0" xfId="0" applyFont="1" applyAlignment="1">
      <alignment vertical="top" wrapText="1"/>
    </xf>
    <xf numFmtId="0" fontId="0" fillId="0" borderId="0" xfId="0" applyAlignment="1">
      <alignment vertical="top" wrapText="1"/>
    </xf>
    <xf numFmtId="15" fontId="0" fillId="9" borderId="14" xfId="0" applyNumberFormat="1" applyFill="1"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9" borderId="14" xfId="0" applyFill="1" applyBorder="1" applyAlignment="1" applyProtection="1">
      <alignment vertical="top" wrapText="1"/>
      <protection locked="0"/>
    </xf>
    <xf numFmtId="0" fontId="11" fillId="9" borderId="14" xfId="0" applyFont="1" applyFill="1" applyBorder="1" applyAlignment="1" applyProtection="1">
      <alignment vertical="top" wrapText="1"/>
      <protection locked="0"/>
    </xf>
    <xf numFmtId="0" fontId="0" fillId="0" borderId="14" xfId="0" applyBorder="1" applyAlignment="1" applyProtection="1">
      <alignment vertical="top" wrapText="1"/>
      <protection locked="0"/>
    </xf>
    <xf numFmtId="0" fontId="0" fillId="9" borderId="15" xfId="0" applyFill="1" applyBorder="1" applyAlignment="1" applyProtection="1">
      <alignment vertical="top"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2:M139"/>
  <sheetViews>
    <sheetView tabSelected="1" topLeftCell="B1" zoomScaleNormal="100" workbookViewId="0">
      <selection activeCell="B2" sqref="B2"/>
    </sheetView>
  </sheetViews>
  <sheetFormatPr defaultRowHeight="12.75"/>
  <cols>
    <col min="1" max="1" width="0" hidden="1" customWidth="1"/>
    <col min="2" max="2" width="16.7109375" customWidth="1"/>
    <col min="3" max="3" width="16.85546875" customWidth="1"/>
    <col min="4" max="5" width="16.7109375" customWidth="1"/>
    <col min="6" max="6" width="11.85546875" customWidth="1"/>
    <col min="7" max="7" width="9.7109375" customWidth="1"/>
    <col min="8" max="8" width="11.28515625" customWidth="1"/>
    <col min="9" max="9" width="19" customWidth="1"/>
    <col min="10" max="10" width="31.140625" customWidth="1"/>
    <col min="11" max="11" width="16.7109375" customWidth="1"/>
  </cols>
  <sheetData>
    <row r="2" spans="1:13" ht="18">
      <c r="B2" s="85" t="s">
        <v>186</v>
      </c>
      <c r="C2" s="19"/>
      <c r="D2" s="19"/>
      <c r="E2" s="18"/>
    </row>
    <row r="3" spans="1:13" ht="12.75" customHeight="1">
      <c r="B3" s="41"/>
      <c r="C3" s="41"/>
      <c r="D3" s="41"/>
      <c r="E3" s="43"/>
      <c r="F3" s="37"/>
      <c r="G3" s="37"/>
      <c r="H3" s="37"/>
      <c r="I3" s="37"/>
      <c r="J3" s="37"/>
      <c r="K3" s="37"/>
    </row>
    <row r="4" spans="1:13" ht="15.75">
      <c r="B4" s="42" t="s">
        <v>54</v>
      </c>
      <c r="C4" s="42"/>
      <c r="D4" s="42"/>
      <c r="E4" s="44"/>
      <c r="F4" s="90" t="s">
        <v>158</v>
      </c>
      <c r="G4" s="90"/>
      <c r="H4" s="90"/>
      <c r="I4" s="90"/>
      <c r="J4" s="90"/>
      <c r="K4" s="38"/>
    </row>
    <row r="5" spans="1:13" ht="9.75" customHeight="1">
      <c r="B5" s="42"/>
      <c r="C5" s="42"/>
      <c r="D5" s="42"/>
      <c r="E5" s="44"/>
      <c r="F5" s="40"/>
      <c r="G5" s="40"/>
      <c r="H5" s="37"/>
      <c r="I5" s="37"/>
      <c r="J5" s="37"/>
      <c r="K5" s="37"/>
    </row>
    <row r="6" spans="1:13" ht="15.75">
      <c r="B6" s="42" t="s">
        <v>0</v>
      </c>
      <c r="C6" s="44"/>
      <c r="D6" s="44"/>
      <c r="E6" s="44"/>
      <c r="F6" s="90" t="s">
        <v>35</v>
      </c>
      <c r="G6" s="90"/>
      <c r="H6" s="90"/>
      <c r="I6" s="90"/>
      <c r="J6" s="90"/>
      <c r="K6" s="38"/>
    </row>
    <row r="7" spans="1:13" ht="9.75" customHeight="1">
      <c r="B7" s="45"/>
      <c r="C7" s="40"/>
      <c r="D7" s="40"/>
      <c r="E7" s="40"/>
      <c r="F7" s="40"/>
      <c r="G7" s="40"/>
      <c r="H7" s="37"/>
      <c r="I7" s="37"/>
      <c r="J7" s="37"/>
      <c r="K7" s="37"/>
    </row>
    <row r="8" spans="1:13" ht="15.75" customHeight="1">
      <c r="B8" s="42" t="s">
        <v>38</v>
      </c>
      <c r="C8" s="44"/>
      <c r="D8" s="44"/>
      <c r="E8" s="44"/>
      <c r="F8" s="91" t="s">
        <v>185</v>
      </c>
      <c r="G8" s="92"/>
      <c r="H8" s="92"/>
      <c r="I8" s="92"/>
      <c r="J8" s="92"/>
      <c r="K8" s="38"/>
    </row>
    <row r="9" spans="1:13" ht="10.5" customHeight="1">
      <c r="B9" s="40"/>
      <c r="C9" s="40"/>
      <c r="D9" s="40"/>
      <c r="E9" s="40"/>
      <c r="F9" s="40"/>
      <c r="G9" s="40"/>
      <c r="H9" s="37"/>
      <c r="I9" s="37"/>
      <c r="J9" s="37"/>
      <c r="K9" s="37"/>
    </row>
    <row r="10" spans="1:13" ht="15.75">
      <c r="B10" s="46" t="s">
        <v>1</v>
      </c>
      <c r="C10" s="40"/>
      <c r="D10" s="40"/>
      <c r="E10" s="40"/>
      <c r="F10" s="93" t="s">
        <v>36</v>
      </c>
      <c r="G10" s="93"/>
      <c r="H10" s="93"/>
      <c r="I10" s="93"/>
      <c r="J10" s="93"/>
      <c r="K10" s="39"/>
    </row>
    <row r="11" spans="1:13" ht="11.25" customHeight="1">
      <c r="B11" s="46"/>
      <c r="C11" s="40"/>
      <c r="D11" s="40"/>
      <c r="E11" s="40"/>
      <c r="F11" s="40"/>
      <c r="G11" s="40"/>
      <c r="H11" s="41"/>
      <c r="I11" s="37"/>
      <c r="J11" s="37"/>
      <c r="K11" s="37"/>
    </row>
    <row r="12" spans="1:13" ht="15.75">
      <c r="B12" s="42" t="s">
        <v>2</v>
      </c>
      <c r="C12" s="40"/>
      <c r="D12" s="40"/>
      <c r="E12" s="40"/>
      <c r="F12" s="88">
        <v>42216</v>
      </c>
      <c r="G12" s="89"/>
      <c r="H12" s="89"/>
      <c r="I12" s="89"/>
      <c r="J12" s="89"/>
      <c r="K12" s="38"/>
    </row>
    <row r="13" spans="1:13" ht="15.75">
      <c r="B13" s="42"/>
      <c r="C13" s="40"/>
      <c r="D13" s="40"/>
      <c r="E13" s="40"/>
      <c r="F13" s="40"/>
      <c r="G13" s="40"/>
      <c r="H13" s="42"/>
      <c r="I13" s="40"/>
      <c r="J13" s="40"/>
      <c r="K13" s="40"/>
    </row>
    <row r="14" spans="1:13" ht="15.75">
      <c r="A14" s="11"/>
      <c r="B14" s="49"/>
      <c r="C14" s="50" t="s">
        <v>65</v>
      </c>
      <c r="D14" s="50"/>
      <c r="E14" s="50"/>
      <c r="F14" s="50"/>
      <c r="G14" s="50"/>
      <c r="H14" s="49"/>
      <c r="I14" s="50"/>
      <c r="J14" s="50"/>
      <c r="K14" s="50"/>
      <c r="L14" s="11"/>
      <c r="M14" s="11"/>
    </row>
    <row r="15" spans="1:13" ht="15.75">
      <c r="A15" s="11"/>
      <c r="B15" s="49"/>
      <c r="C15" t="s">
        <v>31</v>
      </c>
      <c r="D15" s="50" t="s">
        <v>63</v>
      </c>
      <c r="E15" s="50"/>
      <c r="F15" s="50"/>
      <c r="G15" s="50"/>
      <c r="H15" s="49"/>
      <c r="I15" s="50"/>
      <c r="J15" s="50"/>
      <c r="K15" s="50"/>
      <c r="L15" s="11"/>
      <c r="M15" s="11"/>
    </row>
    <row r="16" spans="1:13">
      <c r="A16" s="11"/>
      <c r="D16" t="s">
        <v>140</v>
      </c>
      <c r="K16" s="50"/>
      <c r="L16" s="11"/>
      <c r="M16" s="11"/>
    </row>
    <row r="17" spans="1:13">
      <c r="A17" s="11"/>
      <c r="C17" t="s">
        <v>32</v>
      </c>
      <c r="D17" t="s">
        <v>126</v>
      </c>
      <c r="K17" s="50"/>
      <c r="L17" s="11"/>
      <c r="M17" s="11"/>
    </row>
    <row r="18" spans="1:13">
      <c r="A18" s="11"/>
      <c r="C18" t="s">
        <v>33</v>
      </c>
      <c r="D18" t="s">
        <v>142</v>
      </c>
      <c r="K18" s="50"/>
      <c r="L18" s="11"/>
      <c r="M18" s="11"/>
    </row>
    <row r="19" spans="1:13">
      <c r="A19" s="11"/>
      <c r="D19" t="s">
        <v>143</v>
      </c>
      <c r="K19" s="50"/>
      <c r="L19" s="11"/>
      <c r="M19" s="11"/>
    </row>
    <row r="20" spans="1:13">
      <c r="A20" s="11"/>
      <c r="C20" t="s">
        <v>39</v>
      </c>
      <c r="D20" t="s">
        <v>141</v>
      </c>
      <c r="K20" s="50"/>
      <c r="L20" s="11"/>
      <c r="M20" s="11"/>
    </row>
    <row r="21" spans="1:13">
      <c r="A21" s="11"/>
      <c r="C21" t="s">
        <v>105</v>
      </c>
      <c r="D21" t="s">
        <v>144</v>
      </c>
      <c r="K21" s="50"/>
      <c r="L21" s="11"/>
      <c r="M21" s="11"/>
    </row>
    <row r="22" spans="1:13">
      <c r="A22" s="11"/>
      <c r="C22" t="s">
        <v>40</v>
      </c>
      <c r="D22" t="s">
        <v>139</v>
      </c>
      <c r="K22" s="50"/>
      <c r="L22" s="11"/>
      <c r="M22" s="11"/>
    </row>
    <row r="23" spans="1:13">
      <c r="A23" s="11"/>
      <c r="C23" t="s">
        <v>62</v>
      </c>
      <c r="D23" t="s">
        <v>115</v>
      </c>
      <c r="K23" s="50"/>
      <c r="L23" s="11"/>
      <c r="M23" s="11"/>
    </row>
    <row r="24" spans="1:13">
      <c r="A24" s="11"/>
      <c r="D24" t="s">
        <v>106</v>
      </c>
      <c r="K24" s="50"/>
      <c r="L24" s="11"/>
      <c r="M24" s="11"/>
    </row>
    <row r="25" spans="1:13">
      <c r="A25" s="11"/>
      <c r="C25" t="s">
        <v>127</v>
      </c>
      <c r="D25" t="s">
        <v>107</v>
      </c>
      <c r="K25" s="50"/>
      <c r="L25" s="11"/>
      <c r="M25" s="11"/>
    </row>
    <row r="26" spans="1:13">
      <c r="A26" s="11"/>
      <c r="D26" t="s">
        <v>64</v>
      </c>
      <c r="K26" s="50"/>
      <c r="L26" s="11"/>
      <c r="M26" s="11"/>
    </row>
    <row r="27" spans="1:13">
      <c r="A27" s="11"/>
      <c r="C27" t="s">
        <v>145</v>
      </c>
      <c r="D27" t="s">
        <v>159</v>
      </c>
      <c r="K27" s="50"/>
      <c r="L27" s="11"/>
      <c r="M27" s="11"/>
    </row>
    <row r="28" spans="1:13">
      <c r="A28" s="11"/>
      <c r="C28" t="s">
        <v>146</v>
      </c>
      <c r="D28" t="s">
        <v>88</v>
      </c>
      <c r="K28" s="50"/>
      <c r="L28" s="11"/>
      <c r="M28" s="11"/>
    </row>
    <row r="29" spans="1:13">
      <c r="A29" s="11"/>
      <c r="D29" t="s">
        <v>89</v>
      </c>
      <c r="K29" s="50"/>
      <c r="L29" s="11"/>
      <c r="M29" s="11"/>
    </row>
    <row r="30" spans="1:13">
      <c r="A30" s="11"/>
      <c r="C30" t="s">
        <v>147</v>
      </c>
      <c r="D30" t="s">
        <v>148</v>
      </c>
      <c r="K30" s="50"/>
      <c r="L30" s="11"/>
      <c r="M30" s="11"/>
    </row>
    <row r="31" spans="1:13">
      <c r="A31" s="11"/>
      <c r="D31" t="s">
        <v>149</v>
      </c>
      <c r="K31" s="50"/>
      <c r="L31" s="11"/>
      <c r="M31" s="11"/>
    </row>
    <row r="32" spans="1:13">
      <c r="A32" s="11"/>
      <c r="D32" t="s">
        <v>150</v>
      </c>
      <c r="K32" s="50"/>
      <c r="L32" s="11"/>
      <c r="M32" s="11"/>
    </row>
    <row r="33" spans="1:13" ht="27.75" customHeight="1">
      <c r="A33" s="11"/>
      <c r="C33" s="75" t="s">
        <v>156</v>
      </c>
      <c r="D33" s="86" t="s">
        <v>157</v>
      </c>
      <c r="E33" s="86"/>
      <c r="F33" s="86"/>
      <c r="G33" s="86"/>
      <c r="H33" s="86"/>
      <c r="I33" s="86"/>
      <c r="J33" s="86"/>
      <c r="K33" s="50"/>
      <c r="L33" s="11"/>
      <c r="M33" s="11"/>
    </row>
    <row r="34" spans="1:13" ht="27.75" customHeight="1">
      <c r="A34" s="11"/>
      <c r="C34" s="75" t="s">
        <v>182</v>
      </c>
      <c r="D34" s="86" t="s">
        <v>184</v>
      </c>
      <c r="E34" s="86"/>
      <c r="F34" s="86"/>
      <c r="G34" s="86"/>
      <c r="H34" s="87"/>
      <c r="I34" s="87"/>
      <c r="J34" s="84"/>
      <c r="K34" s="50"/>
      <c r="L34" s="11"/>
      <c r="M34" s="11"/>
    </row>
    <row r="35" spans="1:13">
      <c r="A35" s="11"/>
      <c r="D35" s="74"/>
      <c r="K35" s="50"/>
      <c r="L35" s="11"/>
      <c r="M35" s="11"/>
    </row>
    <row r="36" spans="1:13">
      <c r="A36" s="11"/>
      <c r="C36" t="s">
        <v>41</v>
      </c>
      <c r="D36" t="s">
        <v>66</v>
      </c>
      <c r="K36" s="50"/>
      <c r="L36" s="11"/>
      <c r="M36" s="11"/>
    </row>
    <row r="37" spans="1:13">
      <c r="A37" s="11"/>
      <c r="D37" t="s">
        <v>120</v>
      </c>
      <c r="K37" s="50"/>
      <c r="L37" s="11"/>
      <c r="M37" s="11"/>
    </row>
    <row r="38" spans="1:13">
      <c r="A38" s="11"/>
      <c r="D38" t="s">
        <v>160</v>
      </c>
      <c r="K38" s="50"/>
      <c r="L38" s="11"/>
      <c r="M38" s="11"/>
    </row>
    <row r="39" spans="1:13">
      <c r="A39" s="11"/>
      <c r="D39" t="s">
        <v>123</v>
      </c>
      <c r="K39" s="50"/>
      <c r="L39" s="11"/>
      <c r="M39" s="11"/>
    </row>
    <row r="40" spans="1:13">
      <c r="A40" s="11"/>
      <c r="D40" t="s">
        <v>128</v>
      </c>
      <c r="K40" s="50"/>
      <c r="L40" s="11"/>
      <c r="M40" s="11"/>
    </row>
    <row r="41" spans="1:13">
      <c r="A41" s="11"/>
      <c r="D41" t="s">
        <v>129</v>
      </c>
      <c r="K41" s="50"/>
      <c r="L41" s="11"/>
      <c r="M41" s="11"/>
    </row>
    <row r="42" spans="1:13">
      <c r="A42" s="11"/>
      <c r="D42" t="s">
        <v>161</v>
      </c>
      <c r="K42" s="50"/>
      <c r="L42" s="11"/>
      <c r="M42" s="11"/>
    </row>
    <row r="43" spans="1:13">
      <c r="A43" s="11"/>
      <c r="D43" t="s">
        <v>135</v>
      </c>
      <c r="K43" s="50"/>
      <c r="L43" s="11"/>
      <c r="M43" s="11"/>
    </row>
    <row r="44" spans="1:13" ht="13.5" thickBot="1">
      <c r="B44" s="11"/>
      <c r="C44" s="11"/>
      <c r="D44" s="11"/>
      <c r="E44" s="11"/>
      <c r="F44" s="10"/>
      <c r="G44" s="11"/>
      <c r="H44" s="11"/>
      <c r="I44" s="11"/>
      <c r="J44" s="11"/>
      <c r="K44" s="11"/>
    </row>
    <row r="45" spans="1:13" ht="28.5" customHeight="1" thickTop="1">
      <c r="A45" s="2"/>
      <c r="B45" s="16" t="s">
        <v>3</v>
      </c>
      <c r="C45" s="12"/>
      <c r="D45" s="12"/>
      <c r="E45" s="12"/>
      <c r="F45" s="13"/>
      <c r="G45" s="14" t="s">
        <v>4</v>
      </c>
      <c r="H45" s="14"/>
      <c r="I45" s="15"/>
      <c r="J45" s="16" t="s">
        <v>34</v>
      </c>
      <c r="K45" s="17"/>
    </row>
    <row r="46" spans="1:13" ht="25.5">
      <c r="A46" s="1"/>
      <c r="B46" s="3" t="s">
        <v>5</v>
      </c>
      <c r="C46" s="4" t="s">
        <v>6</v>
      </c>
      <c r="D46" s="4" t="s">
        <v>7</v>
      </c>
      <c r="E46" s="5" t="s">
        <v>8</v>
      </c>
      <c r="F46" s="3" t="s">
        <v>9</v>
      </c>
      <c r="G46" s="4" t="s">
        <v>10</v>
      </c>
      <c r="H46" s="4" t="s">
        <v>11</v>
      </c>
      <c r="I46" s="5" t="s">
        <v>12</v>
      </c>
      <c r="J46" s="3" t="s">
        <v>13</v>
      </c>
      <c r="K46" s="55" t="s">
        <v>14</v>
      </c>
    </row>
    <row r="47" spans="1:13" ht="121.5" customHeight="1">
      <c r="A47" s="1"/>
      <c r="B47" s="6" t="s">
        <v>15</v>
      </c>
      <c r="C47" s="7" t="s">
        <v>16</v>
      </c>
      <c r="D47" s="7" t="s">
        <v>17</v>
      </c>
      <c r="E47" s="8" t="s">
        <v>18</v>
      </c>
      <c r="F47" s="6" t="s">
        <v>19</v>
      </c>
      <c r="G47" s="7" t="s">
        <v>20</v>
      </c>
      <c r="H47" s="7" t="s">
        <v>21</v>
      </c>
      <c r="I47" s="8" t="s">
        <v>22</v>
      </c>
      <c r="J47" s="6" t="s">
        <v>23</v>
      </c>
      <c r="K47" s="56" t="s">
        <v>37</v>
      </c>
    </row>
    <row r="48" spans="1:13" ht="74.25" customHeight="1">
      <c r="A48" s="33"/>
      <c r="B48" s="28" t="s">
        <v>42</v>
      </c>
      <c r="C48" s="29" t="s">
        <v>130</v>
      </c>
      <c r="D48" s="29" t="s">
        <v>131</v>
      </c>
      <c r="E48" s="30" t="s">
        <v>70</v>
      </c>
      <c r="F48" s="53" t="s">
        <v>25</v>
      </c>
      <c r="G48" s="54" t="s">
        <v>27</v>
      </c>
      <c r="H48" s="60" t="s">
        <v>26</v>
      </c>
      <c r="I48" s="34" t="s">
        <v>132</v>
      </c>
      <c r="J48" s="28" t="s">
        <v>133</v>
      </c>
      <c r="K48" s="35" t="s">
        <v>25</v>
      </c>
    </row>
    <row r="49" spans="1:11" ht="191.25" customHeight="1">
      <c r="A49" s="33"/>
      <c r="B49" s="28" t="s">
        <v>42</v>
      </c>
      <c r="C49" s="29" t="s">
        <v>69</v>
      </c>
      <c r="D49" s="29" t="s">
        <v>92</v>
      </c>
      <c r="E49" s="30" t="s">
        <v>70</v>
      </c>
      <c r="F49" s="53" t="s">
        <v>26</v>
      </c>
      <c r="G49" s="54" t="s">
        <v>26</v>
      </c>
      <c r="H49" s="60" t="s">
        <v>26</v>
      </c>
      <c r="I49" s="34" t="s">
        <v>134</v>
      </c>
      <c r="J49" s="28" t="s">
        <v>163</v>
      </c>
      <c r="K49" s="35" t="s">
        <v>25</v>
      </c>
    </row>
    <row r="50" spans="1:11" ht="112.5" customHeight="1">
      <c r="A50" s="33"/>
      <c r="B50" s="28" t="s">
        <v>42</v>
      </c>
      <c r="C50" s="29" t="s">
        <v>90</v>
      </c>
      <c r="D50" s="29" t="s">
        <v>43</v>
      </c>
      <c r="E50" s="30" t="s">
        <v>68</v>
      </c>
      <c r="F50" s="53" t="s">
        <v>26</v>
      </c>
      <c r="G50" s="54" t="s">
        <v>25</v>
      </c>
      <c r="H50" s="60" t="s">
        <v>125</v>
      </c>
      <c r="I50" s="34" t="s">
        <v>124</v>
      </c>
      <c r="J50" s="28" t="s">
        <v>163</v>
      </c>
      <c r="K50" s="35" t="s">
        <v>25</v>
      </c>
    </row>
    <row r="51" spans="1:11" ht="189.75" customHeight="1">
      <c r="A51" s="33"/>
      <c r="B51" s="28" t="s">
        <v>71</v>
      </c>
      <c r="C51" s="29" t="s">
        <v>108</v>
      </c>
      <c r="D51" s="29" t="s">
        <v>55</v>
      </c>
      <c r="E51" s="30" t="s">
        <v>68</v>
      </c>
      <c r="F51" s="53" t="s">
        <v>26</v>
      </c>
      <c r="G51" s="54" t="s">
        <v>26</v>
      </c>
      <c r="H51" s="60" t="s">
        <v>26</v>
      </c>
      <c r="I51" s="34" t="s">
        <v>56</v>
      </c>
      <c r="J51" s="28" t="s">
        <v>167</v>
      </c>
      <c r="K51" s="35" t="s">
        <v>25</v>
      </c>
    </row>
    <row r="52" spans="1:11" ht="189.75" customHeight="1">
      <c r="A52" s="33"/>
      <c r="B52" s="28" t="s">
        <v>42</v>
      </c>
      <c r="C52" s="29" t="s">
        <v>72</v>
      </c>
      <c r="D52" s="29" t="s">
        <v>93</v>
      </c>
      <c r="E52" s="30" t="s">
        <v>73</v>
      </c>
      <c r="F52" s="53" t="s">
        <v>26</v>
      </c>
      <c r="G52" s="54" t="s">
        <v>26</v>
      </c>
      <c r="H52" s="60" t="s">
        <v>26</v>
      </c>
      <c r="I52" s="34" t="s">
        <v>121</v>
      </c>
      <c r="J52" s="28" t="s">
        <v>168</v>
      </c>
      <c r="K52" s="35" t="s">
        <v>25</v>
      </c>
    </row>
    <row r="53" spans="1:11" ht="99" customHeight="1">
      <c r="A53" s="33"/>
      <c r="B53" s="28" t="s">
        <v>42</v>
      </c>
      <c r="C53" s="29" t="s">
        <v>45</v>
      </c>
      <c r="D53" s="29" t="s">
        <v>44</v>
      </c>
      <c r="E53" s="30" t="s">
        <v>70</v>
      </c>
      <c r="F53" s="53" t="s">
        <v>26</v>
      </c>
      <c r="G53" s="54" t="s">
        <v>26</v>
      </c>
      <c r="H53" s="60" t="s">
        <v>26</v>
      </c>
      <c r="I53" s="34" t="s">
        <v>57</v>
      </c>
      <c r="J53" s="28" t="s">
        <v>172</v>
      </c>
      <c r="K53" s="35" t="s">
        <v>25</v>
      </c>
    </row>
    <row r="54" spans="1:11" ht="111.75" customHeight="1">
      <c r="A54" s="33"/>
      <c r="B54" s="28" t="s">
        <v>42</v>
      </c>
      <c r="C54" s="29" t="s">
        <v>101</v>
      </c>
      <c r="D54" s="29" t="s">
        <v>82</v>
      </c>
      <c r="E54" s="30" t="s">
        <v>83</v>
      </c>
      <c r="F54" s="53" t="s">
        <v>26</v>
      </c>
      <c r="G54" s="54" t="s">
        <v>26</v>
      </c>
      <c r="H54" s="60" t="s">
        <v>26</v>
      </c>
      <c r="I54" s="34" t="s">
        <v>84</v>
      </c>
      <c r="J54" s="28" t="s">
        <v>162</v>
      </c>
      <c r="K54" s="35" t="s">
        <v>25</v>
      </c>
    </row>
    <row r="55" spans="1:11" ht="192" customHeight="1">
      <c r="A55" s="33"/>
      <c r="B55" s="28" t="s">
        <v>42</v>
      </c>
      <c r="C55" s="29" t="s">
        <v>74</v>
      </c>
      <c r="D55" s="29" t="s">
        <v>109</v>
      </c>
      <c r="E55" s="30" t="s">
        <v>47</v>
      </c>
      <c r="F55" s="53" t="s">
        <v>26</v>
      </c>
      <c r="G55" s="54" t="s">
        <v>26</v>
      </c>
      <c r="H55" s="60" t="s">
        <v>26</v>
      </c>
      <c r="I55" s="34" t="s">
        <v>116</v>
      </c>
      <c r="J55" s="28" t="s">
        <v>164</v>
      </c>
      <c r="K55" s="35" t="s">
        <v>25</v>
      </c>
    </row>
    <row r="56" spans="1:11" ht="192" customHeight="1">
      <c r="A56" s="33"/>
      <c r="B56" s="28" t="s">
        <v>42</v>
      </c>
      <c r="C56" s="29" t="s">
        <v>48</v>
      </c>
      <c r="D56" s="29" t="s">
        <v>46</v>
      </c>
      <c r="E56" s="30" t="s">
        <v>47</v>
      </c>
      <c r="F56" s="61" t="s">
        <v>26</v>
      </c>
      <c r="G56" s="54" t="s">
        <v>26</v>
      </c>
      <c r="H56" s="60" t="s">
        <v>26</v>
      </c>
      <c r="I56" s="34" t="s">
        <v>49</v>
      </c>
      <c r="J56" s="28" t="s">
        <v>164</v>
      </c>
      <c r="K56" s="35" t="s">
        <v>25</v>
      </c>
    </row>
    <row r="57" spans="1:11" ht="141.75" customHeight="1">
      <c r="A57" s="33"/>
      <c r="B57" s="28" t="s">
        <v>58</v>
      </c>
      <c r="C57" s="29" t="s">
        <v>75</v>
      </c>
      <c r="D57" s="29" t="s">
        <v>76</v>
      </c>
      <c r="E57" s="30" t="s">
        <v>50</v>
      </c>
      <c r="F57" s="53" t="s">
        <v>25</v>
      </c>
      <c r="G57" s="54" t="s">
        <v>26</v>
      </c>
      <c r="H57" s="60" t="s">
        <v>25</v>
      </c>
      <c r="I57" s="34" t="s">
        <v>137</v>
      </c>
      <c r="J57" s="28" t="s">
        <v>153</v>
      </c>
      <c r="K57" s="35" t="s">
        <v>25</v>
      </c>
    </row>
    <row r="58" spans="1:11" ht="162" customHeight="1">
      <c r="A58" s="33"/>
      <c r="B58" s="28" t="s">
        <v>85</v>
      </c>
      <c r="C58" s="29" t="s">
        <v>77</v>
      </c>
      <c r="D58" s="29" t="s">
        <v>78</v>
      </c>
      <c r="E58" s="30" t="s">
        <v>59</v>
      </c>
      <c r="F58" s="53" t="s">
        <v>26</v>
      </c>
      <c r="G58" s="54" t="s">
        <v>26</v>
      </c>
      <c r="H58" s="60" t="s">
        <v>26</v>
      </c>
      <c r="I58" s="34" t="s">
        <v>136</v>
      </c>
      <c r="J58" s="28" t="s">
        <v>154</v>
      </c>
      <c r="K58" s="35" t="s">
        <v>25</v>
      </c>
    </row>
    <row r="59" spans="1:11" ht="292.5" customHeight="1">
      <c r="A59" s="33"/>
      <c r="B59" s="28" t="s">
        <v>86</v>
      </c>
      <c r="C59" s="29" t="s">
        <v>102</v>
      </c>
      <c r="D59" s="29" t="s">
        <v>103</v>
      </c>
      <c r="E59" s="30" t="s">
        <v>104</v>
      </c>
      <c r="F59" s="53" t="s">
        <v>26</v>
      </c>
      <c r="G59" s="54" t="s">
        <v>26</v>
      </c>
      <c r="H59" s="60" t="s">
        <v>26</v>
      </c>
      <c r="I59" s="34" t="s">
        <v>138</v>
      </c>
      <c r="J59" s="28" t="s">
        <v>169</v>
      </c>
      <c r="K59" s="35" t="s">
        <v>25</v>
      </c>
    </row>
    <row r="60" spans="1:11" ht="335.25" customHeight="1">
      <c r="A60" s="33"/>
      <c r="B60" s="28" t="s">
        <v>58</v>
      </c>
      <c r="C60" s="29" t="s">
        <v>110</v>
      </c>
      <c r="D60" s="29" t="s">
        <v>111</v>
      </c>
      <c r="E60" s="30" t="s">
        <v>112</v>
      </c>
      <c r="F60" s="53" t="s">
        <v>26</v>
      </c>
      <c r="G60" s="54" t="s">
        <v>26</v>
      </c>
      <c r="H60" s="60" t="s">
        <v>26</v>
      </c>
      <c r="I60" s="34" t="s">
        <v>81</v>
      </c>
      <c r="J60" s="28" t="s">
        <v>170</v>
      </c>
      <c r="K60" s="35" t="s">
        <v>25</v>
      </c>
    </row>
    <row r="61" spans="1:11" ht="275.25" customHeight="1">
      <c r="A61" s="33"/>
      <c r="B61" s="28" t="s">
        <v>114</v>
      </c>
      <c r="C61" s="29" t="s">
        <v>122</v>
      </c>
      <c r="D61" s="29" t="s">
        <v>79</v>
      </c>
      <c r="E61" s="30" t="s">
        <v>51</v>
      </c>
      <c r="F61" s="53" t="s">
        <v>26</v>
      </c>
      <c r="G61" s="54" t="s">
        <v>26</v>
      </c>
      <c r="H61" s="60" t="s">
        <v>26</v>
      </c>
      <c r="I61" s="34" t="s">
        <v>117</v>
      </c>
      <c r="J61" s="62" t="s">
        <v>165</v>
      </c>
      <c r="K61" s="35" t="s">
        <v>25</v>
      </c>
    </row>
    <row r="62" spans="1:11" ht="277.5" customHeight="1">
      <c r="A62" s="33"/>
      <c r="B62" s="28" t="s">
        <v>114</v>
      </c>
      <c r="C62" s="29" t="s">
        <v>67</v>
      </c>
      <c r="D62" s="29" t="s">
        <v>152</v>
      </c>
      <c r="E62" s="30" t="s">
        <v>100</v>
      </c>
      <c r="F62" s="53" t="s">
        <v>26</v>
      </c>
      <c r="G62" s="54" t="s">
        <v>25</v>
      </c>
      <c r="H62" s="60" t="s">
        <v>25</v>
      </c>
      <c r="I62" s="34" t="s">
        <v>118</v>
      </c>
      <c r="J62" s="62" t="s">
        <v>165</v>
      </c>
      <c r="K62" s="35" t="s">
        <v>25</v>
      </c>
    </row>
    <row r="63" spans="1:11" ht="277.5" customHeight="1">
      <c r="A63" s="33"/>
      <c r="B63" s="28" t="s">
        <v>60</v>
      </c>
      <c r="C63" s="29" t="s">
        <v>90</v>
      </c>
      <c r="D63" s="29" t="s">
        <v>61</v>
      </c>
      <c r="E63" s="30" t="s">
        <v>97</v>
      </c>
      <c r="F63" s="53" t="s">
        <v>26</v>
      </c>
      <c r="G63" s="54" t="s">
        <v>26</v>
      </c>
      <c r="H63" s="60" t="s">
        <v>26</v>
      </c>
      <c r="I63" s="34" t="s">
        <v>98</v>
      </c>
      <c r="J63" s="62" t="s">
        <v>165</v>
      </c>
      <c r="K63" s="35" t="s">
        <v>25</v>
      </c>
    </row>
    <row r="64" spans="1:11" ht="386.25" customHeight="1" thickBot="1">
      <c r="A64" s="33"/>
      <c r="B64" s="31" t="s">
        <v>52</v>
      </c>
      <c r="C64" s="32" t="s">
        <v>90</v>
      </c>
      <c r="D64" s="32" t="s">
        <v>99</v>
      </c>
      <c r="E64" s="57" t="s">
        <v>80</v>
      </c>
      <c r="F64" s="63" t="s">
        <v>26</v>
      </c>
      <c r="G64" s="58" t="s">
        <v>26</v>
      </c>
      <c r="H64" s="64" t="s">
        <v>26</v>
      </c>
      <c r="I64" s="59" t="s">
        <v>119</v>
      </c>
      <c r="J64" s="76" t="s">
        <v>171</v>
      </c>
      <c r="K64" s="36" t="s">
        <v>25</v>
      </c>
    </row>
    <row r="65" spans="1:11" ht="102" customHeight="1" thickTop="1" thickBot="1">
      <c r="A65" s="33"/>
      <c r="B65" s="65" t="s">
        <v>42</v>
      </c>
      <c r="C65" s="66" t="s">
        <v>91</v>
      </c>
      <c r="D65" s="66" t="s">
        <v>151</v>
      </c>
      <c r="E65" s="67" t="s">
        <v>94</v>
      </c>
      <c r="F65" s="68" t="s">
        <v>25</v>
      </c>
      <c r="G65" s="69" t="s">
        <v>26</v>
      </c>
      <c r="H65" s="70" t="s">
        <v>25</v>
      </c>
      <c r="I65" s="71" t="s">
        <v>95</v>
      </c>
      <c r="J65" s="72" t="s">
        <v>166</v>
      </c>
      <c r="K65" s="73" t="s">
        <v>24</v>
      </c>
    </row>
    <row r="66" spans="1:11" ht="129.75" customHeight="1" thickTop="1">
      <c r="A66" s="33"/>
      <c r="B66" s="31" t="s">
        <v>87</v>
      </c>
      <c r="C66" s="32" t="s">
        <v>53</v>
      </c>
      <c r="D66" s="32" t="s">
        <v>113</v>
      </c>
      <c r="E66" s="57" t="s">
        <v>53</v>
      </c>
      <c r="F66" s="53" t="s">
        <v>25</v>
      </c>
      <c r="G66" s="58" t="s">
        <v>26</v>
      </c>
      <c r="H66" s="60" t="s">
        <v>25</v>
      </c>
      <c r="I66" s="59" t="s">
        <v>96</v>
      </c>
      <c r="J66" s="31" t="s">
        <v>155</v>
      </c>
      <c r="K66" s="36" t="s">
        <v>25</v>
      </c>
    </row>
    <row r="67" spans="1:11" ht="129.75" customHeight="1" thickBot="1">
      <c r="A67" s="33"/>
      <c r="B67" s="77" t="s">
        <v>173</v>
      </c>
      <c r="C67" s="78" t="s">
        <v>174</v>
      </c>
      <c r="D67" s="78" t="s">
        <v>175</v>
      </c>
      <c r="E67" s="79" t="s">
        <v>176</v>
      </c>
      <c r="F67" s="80" t="s">
        <v>25</v>
      </c>
      <c r="G67" s="81" t="s">
        <v>27</v>
      </c>
      <c r="H67" s="82" t="s">
        <v>26</v>
      </c>
      <c r="I67" s="79" t="s">
        <v>177</v>
      </c>
      <c r="J67" s="77" t="s">
        <v>183</v>
      </c>
      <c r="K67" s="83" t="s">
        <v>25</v>
      </c>
    </row>
    <row r="68" spans="1:11" ht="166.5" thickBot="1">
      <c r="A68" s="9"/>
      <c r="B68" s="77" t="s">
        <v>114</v>
      </c>
      <c r="C68" s="78" t="s">
        <v>174</v>
      </c>
      <c r="D68" s="78" t="s">
        <v>178</v>
      </c>
      <c r="E68" s="79" t="s">
        <v>179</v>
      </c>
      <c r="F68" s="80" t="s">
        <v>25</v>
      </c>
      <c r="G68" s="81" t="s">
        <v>27</v>
      </c>
      <c r="H68" s="82" t="s">
        <v>26</v>
      </c>
      <c r="I68" s="79" t="s">
        <v>180</v>
      </c>
      <c r="J68" s="77" t="s">
        <v>181</v>
      </c>
      <c r="K68" s="83" t="s">
        <v>25</v>
      </c>
    </row>
    <row r="69" spans="1:11" ht="15.75">
      <c r="A69" s="9"/>
      <c r="B69" s="52" t="s">
        <v>28</v>
      </c>
      <c r="C69" s="50" t="s">
        <v>29</v>
      </c>
      <c r="D69" s="50"/>
      <c r="E69" s="50"/>
      <c r="F69" s="50"/>
      <c r="G69" s="50"/>
      <c r="H69" s="49"/>
      <c r="I69" s="50"/>
      <c r="J69" s="50"/>
      <c r="K69" s="1"/>
    </row>
    <row r="70" spans="1:11" ht="15.75">
      <c r="A70" s="9"/>
      <c r="B70" s="51"/>
      <c r="C70" s="50" t="s">
        <v>30</v>
      </c>
      <c r="D70" s="50"/>
      <c r="E70" s="50"/>
      <c r="F70" s="50"/>
      <c r="G70" s="50"/>
      <c r="H70" s="49"/>
      <c r="I70" s="50"/>
      <c r="J70" s="50"/>
      <c r="K70" s="1"/>
    </row>
    <row r="71" spans="1:11" ht="15.75">
      <c r="A71" s="9"/>
      <c r="B71" s="51"/>
      <c r="C71" s="50"/>
      <c r="D71" s="50"/>
      <c r="E71" s="50"/>
      <c r="F71" s="50"/>
      <c r="G71" s="50"/>
      <c r="H71" s="49"/>
      <c r="I71" s="50"/>
      <c r="J71" s="50"/>
      <c r="K71" s="1"/>
    </row>
    <row r="72" spans="1:11" ht="15.75" hidden="1">
      <c r="A72" s="9"/>
      <c r="B72" s="51"/>
      <c r="C72" s="50"/>
      <c r="D72" s="50"/>
      <c r="E72" s="50"/>
      <c r="F72" s="50"/>
      <c r="G72" s="50"/>
      <c r="H72" s="49"/>
      <c r="I72" s="50"/>
      <c r="J72" s="50"/>
      <c r="K72" s="1"/>
    </row>
    <row r="73" spans="1:11" hidden="1">
      <c r="A73" s="9"/>
      <c r="B73" s="1"/>
      <c r="C73" s="1"/>
      <c r="D73" s="1"/>
      <c r="E73" s="1"/>
      <c r="F73" s="10"/>
      <c r="G73" s="10"/>
      <c r="H73" s="10"/>
      <c r="I73" s="10"/>
      <c r="J73" s="1"/>
      <c r="K73" s="1"/>
    </row>
    <row r="74" spans="1:11" hidden="1">
      <c r="A74" s="9"/>
      <c r="B74" s="1"/>
      <c r="C74" s="48" t="s">
        <v>24</v>
      </c>
      <c r="D74" s="48" t="s">
        <v>25</v>
      </c>
      <c r="E74" s="48" t="s">
        <v>26</v>
      </c>
      <c r="F74" s="48" t="s">
        <v>27</v>
      </c>
      <c r="G74" s="10"/>
      <c r="H74" s="10"/>
      <c r="I74" s="10"/>
      <c r="J74" s="1"/>
      <c r="K74" s="1"/>
    </row>
    <row r="75" spans="1:11" hidden="1">
      <c r="A75" s="9"/>
      <c r="B75" s="47" t="s">
        <v>27</v>
      </c>
      <c r="C75" s="25">
        <v>4</v>
      </c>
      <c r="D75" s="23">
        <v>8</v>
      </c>
      <c r="E75" s="22">
        <v>12</v>
      </c>
      <c r="F75" s="21">
        <v>16</v>
      </c>
      <c r="G75" s="10"/>
      <c r="H75" s="10"/>
      <c r="I75" s="10"/>
      <c r="J75" s="1"/>
      <c r="K75" s="1"/>
    </row>
    <row r="76" spans="1:11" hidden="1">
      <c r="A76" s="9"/>
      <c r="B76" s="47" t="s">
        <v>26</v>
      </c>
      <c r="C76" s="25">
        <v>3</v>
      </c>
      <c r="D76" s="23">
        <v>6</v>
      </c>
      <c r="E76" s="24">
        <v>9</v>
      </c>
      <c r="F76" s="21">
        <v>12</v>
      </c>
      <c r="G76" s="10"/>
      <c r="H76" s="10"/>
      <c r="I76" s="10"/>
      <c r="J76" s="1"/>
      <c r="K76" s="1"/>
    </row>
    <row r="77" spans="1:11" hidden="1">
      <c r="A77" s="9"/>
      <c r="B77" s="47" t="s">
        <v>25</v>
      </c>
      <c r="C77" s="25">
        <v>2</v>
      </c>
      <c r="D77" s="25">
        <v>4</v>
      </c>
      <c r="E77" s="24">
        <v>6</v>
      </c>
      <c r="F77" s="23">
        <v>8</v>
      </c>
      <c r="G77" s="10"/>
      <c r="H77" s="10"/>
      <c r="I77" s="10"/>
      <c r="J77" s="1"/>
      <c r="K77" s="1"/>
    </row>
    <row r="78" spans="1:11" hidden="1">
      <c r="A78" s="9"/>
      <c r="B78" s="47" t="s">
        <v>24</v>
      </c>
      <c r="C78" s="25">
        <v>1</v>
      </c>
      <c r="D78" s="25">
        <v>2</v>
      </c>
      <c r="E78" s="26">
        <v>3</v>
      </c>
      <c r="F78" s="25">
        <v>4</v>
      </c>
      <c r="G78" s="10"/>
      <c r="H78" s="10"/>
      <c r="I78" s="10"/>
      <c r="J78" s="1"/>
      <c r="K78" s="1"/>
    </row>
    <row r="79" spans="1:11" hidden="1">
      <c r="A79" s="9"/>
      <c r="B79" s="11"/>
      <c r="C79" s="10"/>
      <c r="D79" s="10"/>
      <c r="E79" s="11"/>
      <c r="F79" s="10"/>
      <c r="G79" s="10"/>
      <c r="H79" s="10"/>
      <c r="I79" s="10"/>
      <c r="J79" s="1"/>
      <c r="K79" s="1"/>
    </row>
    <row r="80" spans="1:11" hidden="1">
      <c r="A80" s="9"/>
      <c r="B80" s="1"/>
      <c r="C80" s="1"/>
      <c r="D80" s="1"/>
      <c r="E80" s="1"/>
      <c r="F80" s="10"/>
      <c r="G80" s="10"/>
      <c r="H80" s="10"/>
      <c r="I80" s="10"/>
      <c r="J80" s="1"/>
      <c r="K80" s="1"/>
    </row>
    <row r="81" spans="1:11" hidden="1">
      <c r="A81" s="9"/>
      <c r="B81" s="1"/>
      <c r="C81" s="1"/>
      <c r="D81" s="1"/>
      <c r="E81" s="1"/>
      <c r="F81" s="10"/>
      <c r="G81" s="10"/>
      <c r="H81" s="10"/>
      <c r="I81" s="10"/>
      <c r="J81" s="1"/>
      <c r="K81" s="1"/>
    </row>
    <row r="82" spans="1:11" hidden="1">
      <c r="A82" s="9"/>
      <c r="B82" s="1"/>
      <c r="C82" s="1"/>
      <c r="D82" s="1"/>
      <c r="E82" s="1"/>
      <c r="F82" s="10" t="s">
        <v>24</v>
      </c>
      <c r="G82" s="10"/>
      <c r="H82" s="20" t="e">
        <f>IF(#REF!="",0,IF(#REF!="Very low",1,IF(#REF!="Low",2,IF(#REF!="Medium",3,IF(#REF!="High",4,F63)))))</f>
        <v>#REF!</v>
      </c>
      <c r="I82" s="20" t="e">
        <f>IF(#REF!="",0,IF(#REF!="Very low",1,IF(#REF!="Low",2,IF(#REF!="Medium",3,IF(#REF!="High",4,G63)))))</f>
        <v>#REF!</v>
      </c>
      <c r="J82" s="27" t="e">
        <f>IF(H82*I82=0,"",IF(H82*I82&gt;0.5,H82*I82))</f>
        <v>#REF!</v>
      </c>
      <c r="K82" s="1" t="e">
        <f>IF(J82="","",IF(J82&lt;5, "Low",IF(J82&lt;11,"Medium",IF(J82&gt;11,"High"))))</f>
        <v>#REF!</v>
      </c>
    </row>
    <row r="83" spans="1:11" hidden="1">
      <c r="A83" s="9"/>
      <c r="B83" s="1"/>
      <c r="C83" s="1"/>
      <c r="D83" s="1"/>
      <c r="E83" s="1"/>
      <c r="F83" s="10" t="s">
        <v>25</v>
      </c>
      <c r="G83" s="10"/>
      <c r="H83" s="20">
        <f>IF(F63="",0,IF(F63="Very low",1,IF(F63="Low",2,IF(F63="Medium",3,IF(F63="High",4,#REF!)))))</f>
        <v>3</v>
      </c>
      <c r="I83" s="20">
        <f>IF(G63="",0,IF(G63="Very low",1,IF(G63="Low",2,IF(G63="Medium",3,IF(G63="High",4,#REF!)))))</f>
        <v>3</v>
      </c>
      <c r="J83" s="27">
        <f t="shared" ref="J83:J101" si="0">IF(H83*I83=0,"",IF(H83*I83&gt;0.5,H83*I83))</f>
        <v>9</v>
      </c>
      <c r="K83" s="1" t="str">
        <f t="shared" ref="K83:K101" si="1">IF(J83="","",IF(J83&lt;5, "Low",IF(J83&lt;11,"Medium",IF(J83&gt;11,"High"))))</f>
        <v>Medium</v>
      </c>
    </row>
    <row r="84" spans="1:11" hidden="1">
      <c r="A84" s="9"/>
      <c r="B84" s="1"/>
      <c r="C84" s="1"/>
      <c r="D84" s="1"/>
      <c r="E84" s="1"/>
      <c r="F84" s="10" t="s">
        <v>26</v>
      </c>
      <c r="G84" s="10"/>
      <c r="H84" s="20" t="e">
        <f>IF(#REF!="",0,IF(#REF!="Very low",1,IF(#REF!="Low",2,IF(#REF!="Medium",3,IF(#REF!="High",4,F48)))))</f>
        <v>#REF!</v>
      </c>
      <c r="I84" s="20" t="e">
        <f>IF(#REF!="",0,IF(#REF!="Very low",1,IF(#REF!="Low",2,IF(#REF!="Medium",3,IF(#REF!="High",4,G48)))))</f>
        <v>#REF!</v>
      </c>
      <c r="J84" s="27" t="e">
        <f t="shared" si="0"/>
        <v>#REF!</v>
      </c>
      <c r="K84" s="1" t="e">
        <f t="shared" si="1"/>
        <v>#REF!</v>
      </c>
    </row>
    <row r="85" spans="1:11" hidden="1">
      <c r="A85" s="9"/>
      <c r="B85" s="1"/>
      <c r="C85" s="1"/>
      <c r="D85" s="1"/>
      <c r="E85" s="1"/>
      <c r="F85" s="10" t="s">
        <v>27</v>
      </c>
      <c r="G85" s="10"/>
      <c r="H85" s="20">
        <f>IF(F48="",0,IF(F48="Very low",1,IF(F48="Low",2,IF(F48="Medium",3,IF(F48="High",4,F50)))))</f>
        <v>2</v>
      </c>
      <c r="I85" s="20">
        <f>IF(G48="",0,IF(G48="Very low",1,IF(G48="Low",2,IF(G48="Medium",3,IF(G48="High",4,G50)))))</f>
        <v>4</v>
      </c>
      <c r="J85" s="27">
        <f t="shared" si="0"/>
        <v>8</v>
      </c>
      <c r="K85" s="1" t="str">
        <f t="shared" si="1"/>
        <v>Medium</v>
      </c>
    </row>
    <row r="86" spans="1:11" hidden="1">
      <c r="A86" s="9"/>
      <c r="B86" s="1"/>
      <c r="C86" s="1"/>
      <c r="D86" s="1"/>
      <c r="E86" s="1"/>
      <c r="F86" s="10"/>
      <c r="G86" s="10"/>
      <c r="H86" s="20">
        <f>IF(F50="",0,IF(F50="Very low",1,IF(F50="Low",2,IF(F50="Medium",3,IF(F50="High",4,#REF!)))))</f>
        <v>3</v>
      </c>
      <c r="I86" s="20">
        <f>IF(G50="",0,IF(G50="Very low",1,IF(G50="Low",2,IF(G50="Medium",3,IF(G50="High",4,#REF!)))))</f>
        <v>2</v>
      </c>
      <c r="J86" s="27">
        <f t="shared" si="0"/>
        <v>6</v>
      </c>
      <c r="K86" s="1" t="str">
        <f t="shared" si="1"/>
        <v>Medium</v>
      </c>
    </row>
    <row r="87" spans="1:11" hidden="1">
      <c r="A87" s="9"/>
      <c r="B87" s="1"/>
      <c r="C87" s="1"/>
      <c r="D87" s="1"/>
      <c r="E87" s="1"/>
      <c r="F87" s="10"/>
      <c r="G87" s="10"/>
      <c r="H87" s="20" t="e">
        <f>IF(#REF!="",0,IF(#REF!="Very low",1,IF(#REF!="Low",2,IF(#REF!="Medium",3,IF(#REF!="High",4,F52)))))</f>
        <v>#REF!</v>
      </c>
      <c r="I87" s="20" t="e">
        <f>IF(#REF!="",0,IF(#REF!="Very low",1,IF(#REF!="Low",2,IF(#REF!="Medium",3,IF(#REF!="High",4,G52)))))</f>
        <v>#REF!</v>
      </c>
      <c r="J87" s="27" t="e">
        <f t="shared" si="0"/>
        <v>#REF!</v>
      </c>
      <c r="K87" s="1" t="e">
        <f t="shared" si="1"/>
        <v>#REF!</v>
      </c>
    </row>
    <row r="88" spans="1:11" hidden="1">
      <c r="A88" s="9"/>
      <c r="B88" s="1"/>
      <c r="C88" s="1"/>
      <c r="D88" s="1"/>
      <c r="E88" s="1"/>
      <c r="F88" s="10"/>
      <c r="G88" s="10"/>
      <c r="H88" s="20">
        <f>IF(F52="",0,IF(F52="Very low",1,IF(F52="Low",2,IF(F52="Medium",3,IF(F52="High",4,F53)))))</f>
        <v>3</v>
      </c>
      <c r="I88" s="20">
        <f>IF(G52="",0,IF(G52="Very low",1,IF(G52="Low",2,IF(G52="Medium",3,IF(G52="High",4,G53)))))</f>
        <v>3</v>
      </c>
      <c r="J88" s="27">
        <f t="shared" si="0"/>
        <v>9</v>
      </c>
      <c r="K88" s="1" t="str">
        <f t="shared" si="1"/>
        <v>Medium</v>
      </c>
    </row>
    <row r="89" spans="1:11" hidden="1">
      <c r="A89" s="9"/>
      <c r="B89" s="1"/>
      <c r="C89" s="1"/>
      <c r="D89" s="1"/>
      <c r="E89" s="1"/>
      <c r="F89" s="10"/>
      <c r="G89" s="10"/>
      <c r="H89" s="20">
        <f>IF(F53="",0,IF(F53="Very low",1,IF(F53="Low",2,IF(F53="Medium",3,IF(F53="High",4,#REF!)))))</f>
        <v>3</v>
      </c>
      <c r="I89" s="20">
        <f>IF(G53="",0,IF(G53="Very low",1,IF(G53="Low",2,IF(G53="Medium",3,IF(G53="High",4,#REF!)))))</f>
        <v>3</v>
      </c>
      <c r="J89" s="27">
        <f t="shared" si="0"/>
        <v>9</v>
      </c>
      <c r="K89" s="1" t="str">
        <f t="shared" si="1"/>
        <v>Medium</v>
      </c>
    </row>
    <row r="90" spans="1:11" hidden="1">
      <c r="A90" s="9"/>
      <c r="B90" s="1"/>
      <c r="C90" s="10" t="s">
        <v>24</v>
      </c>
      <c r="D90" s="10" t="s">
        <v>25</v>
      </c>
      <c r="E90" s="10" t="s">
        <v>26</v>
      </c>
      <c r="F90" s="10" t="s">
        <v>27</v>
      </c>
      <c r="G90" s="10"/>
      <c r="H90" s="20" t="e">
        <f>IF(#REF!="",0,IF(#REF!="Very low",1,IF(#REF!="Low",2,IF(#REF!="Medium",3,IF(#REF!="High",4,#REF!)))))</f>
        <v>#REF!</v>
      </c>
      <c r="I90" s="20" t="e">
        <f>IF(#REF!="",0,IF(#REF!="Very low",1,IF(#REF!="Low",2,IF(#REF!="Medium",3,IF(#REF!="High",4,#REF!)))))</f>
        <v>#REF!</v>
      </c>
      <c r="J90" s="27" t="e">
        <f t="shared" si="0"/>
        <v>#REF!</v>
      </c>
      <c r="K90" s="1" t="e">
        <f t="shared" si="1"/>
        <v>#REF!</v>
      </c>
    </row>
    <row r="91" spans="1:11" hidden="1">
      <c r="A91" s="9"/>
      <c r="B91" s="10" t="s">
        <v>24</v>
      </c>
      <c r="C91" s="25">
        <v>1</v>
      </c>
      <c r="D91" s="25">
        <v>2</v>
      </c>
      <c r="E91" s="26">
        <v>3</v>
      </c>
      <c r="F91" s="25">
        <v>4</v>
      </c>
      <c r="G91" s="10"/>
      <c r="H91" s="20" t="e">
        <f>IF(#REF!="",0,IF(#REF!="Very low",1,IF(#REF!="Low",2,IF(#REF!="Medium",3,IF(#REF!="High",4,F55)))))</f>
        <v>#REF!</v>
      </c>
      <c r="I91" s="20" t="e">
        <f>IF(#REF!="",0,IF(#REF!="Very low",1,IF(#REF!="Low",2,IF(#REF!="Medium",3,IF(#REF!="High",4,G55)))))</f>
        <v>#REF!</v>
      </c>
      <c r="J91" s="27" t="e">
        <f t="shared" si="0"/>
        <v>#REF!</v>
      </c>
      <c r="K91" s="1" t="e">
        <f t="shared" si="1"/>
        <v>#REF!</v>
      </c>
    </row>
    <row r="92" spans="1:11" hidden="1">
      <c r="A92" s="9"/>
      <c r="B92" s="10" t="s">
        <v>25</v>
      </c>
      <c r="C92" s="25">
        <v>2</v>
      </c>
      <c r="D92" s="25">
        <v>4</v>
      </c>
      <c r="E92" s="24">
        <v>6</v>
      </c>
      <c r="F92" s="23">
        <v>8</v>
      </c>
      <c r="G92" s="10"/>
      <c r="H92" s="20">
        <f>IF(F55="",0,IF(F55="Very low",1,IF(F55="Low",2,IF(F55="Medium",3,IF(F55="High",4,#REF!)))))</f>
        <v>3</v>
      </c>
      <c r="I92" s="20">
        <f>IF(G55="",0,IF(G55="Very low",1,IF(G55="Low",2,IF(G55="Medium",3,IF(G55="High",4,#REF!)))))</f>
        <v>3</v>
      </c>
      <c r="J92" s="27">
        <f t="shared" si="0"/>
        <v>9</v>
      </c>
      <c r="K92" s="1" t="str">
        <f t="shared" si="1"/>
        <v>Medium</v>
      </c>
    </row>
    <row r="93" spans="1:11" hidden="1">
      <c r="A93" s="9"/>
      <c r="B93" s="10" t="s">
        <v>26</v>
      </c>
      <c r="C93" s="25">
        <v>3</v>
      </c>
      <c r="D93" s="23">
        <v>6</v>
      </c>
      <c r="E93" s="24">
        <v>9</v>
      </c>
      <c r="F93" s="21">
        <v>12</v>
      </c>
      <c r="G93" s="10"/>
      <c r="H93" s="20" t="e">
        <f>IF(#REF!="",0,IF(#REF!="Very low",1,IF(#REF!="Low",2,IF(#REF!="Medium",3,IF(#REF!="High",4,#REF!)))))</f>
        <v>#REF!</v>
      </c>
      <c r="I93" s="20" t="e">
        <f>IF(#REF!="",0,IF(#REF!="Very low",1,IF(#REF!="Low",2,IF(#REF!="Medium",3,IF(#REF!="High",4,#REF!)))))</f>
        <v>#REF!</v>
      </c>
      <c r="J93" s="27" t="e">
        <f t="shared" si="0"/>
        <v>#REF!</v>
      </c>
      <c r="K93" s="1" t="e">
        <f t="shared" si="1"/>
        <v>#REF!</v>
      </c>
    </row>
    <row r="94" spans="1:11" hidden="1">
      <c r="A94" s="9"/>
      <c r="B94" s="10" t="s">
        <v>27</v>
      </c>
      <c r="C94" s="25">
        <v>4</v>
      </c>
      <c r="D94" s="23">
        <v>8</v>
      </c>
      <c r="E94" s="22">
        <v>12</v>
      </c>
      <c r="F94" s="21">
        <v>16</v>
      </c>
      <c r="G94" s="10"/>
      <c r="H94" s="20" t="e">
        <f>IF(#REF!="",0,IF(#REF!="Very low",1,IF(#REF!="Low",2,IF(#REF!="Medium",3,IF(#REF!="High",4,#REF!)))))</f>
        <v>#REF!</v>
      </c>
      <c r="I94" s="20" t="e">
        <f>IF(#REF!="",0,IF(#REF!="Very low",1,IF(#REF!="Low",2,IF(#REF!="Medium",3,IF(#REF!="High",4,#REF!)))))</f>
        <v>#REF!</v>
      </c>
      <c r="J94" s="27" t="e">
        <f t="shared" si="0"/>
        <v>#REF!</v>
      </c>
      <c r="K94" s="1" t="e">
        <f t="shared" si="1"/>
        <v>#REF!</v>
      </c>
    </row>
    <row r="95" spans="1:11" hidden="1">
      <c r="A95" s="9"/>
      <c r="B95" s="10"/>
      <c r="C95" s="10"/>
      <c r="D95" s="10"/>
      <c r="F95" s="10"/>
      <c r="G95" s="10"/>
      <c r="H95" s="20" t="e">
        <f>IF(#REF!="",0,IF(#REF!="Very low",1,IF(#REF!="Low",2,IF(#REF!="Medium",3,IF(#REF!="High",4,#REF!)))))</f>
        <v>#REF!</v>
      </c>
      <c r="I95" s="20" t="e">
        <f>IF(#REF!="",0,IF(#REF!="Very low",1,IF(#REF!="Low",2,IF(#REF!="Medium",3,IF(#REF!="High",4,#REF!)))))</f>
        <v>#REF!</v>
      </c>
      <c r="J95" s="27" t="e">
        <f t="shared" si="0"/>
        <v>#REF!</v>
      </c>
      <c r="K95" s="1" t="e">
        <f t="shared" si="1"/>
        <v>#REF!</v>
      </c>
    </row>
    <row r="96" spans="1:11" hidden="1">
      <c r="A96" s="9"/>
      <c r="B96" s="1"/>
      <c r="C96" s="1"/>
      <c r="D96" s="1"/>
      <c r="E96" s="1"/>
      <c r="F96" s="10"/>
      <c r="G96" s="10"/>
      <c r="H96" s="20" t="e">
        <f>IF(#REF!="",0,IF(#REF!="Very low",1,IF(#REF!="Low",2,IF(#REF!="Medium",3,IF(#REF!="High",4,#REF!)))))</f>
        <v>#REF!</v>
      </c>
      <c r="I96" s="20" t="e">
        <f>IF(#REF!="",0,IF(#REF!="Very low",1,IF(#REF!="Low",2,IF(#REF!="Medium",3,IF(#REF!="High",4,#REF!)))))</f>
        <v>#REF!</v>
      </c>
      <c r="J96" s="27" t="e">
        <f t="shared" si="0"/>
        <v>#REF!</v>
      </c>
      <c r="K96" s="1" t="e">
        <f t="shared" si="1"/>
        <v>#REF!</v>
      </c>
    </row>
    <row r="97" spans="1:11" hidden="1">
      <c r="A97" s="9"/>
      <c r="B97" s="1"/>
      <c r="C97" s="1"/>
      <c r="D97" s="1"/>
      <c r="E97" s="1"/>
      <c r="F97" s="10"/>
      <c r="G97" s="10"/>
      <c r="H97" s="20" t="e">
        <f>IF(#REF!="",0,IF(#REF!="Very low",1,IF(#REF!="Low",2,IF(#REF!="Medium",3,IF(#REF!="High",4,#REF!)))))</f>
        <v>#REF!</v>
      </c>
      <c r="I97" s="20" t="e">
        <f>IF(#REF!="",0,IF(#REF!="Very low",1,IF(#REF!="Low",2,IF(#REF!="Medium",3,IF(#REF!="High",4,#REF!)))))</f>
        <v>#REF!</v>
      </c>
      <c r="J97" s="27" t="e">
        <f t="shared" si="0"/>
        <v>#REF!</v>
      </c>
      <c r="K97" s="1" t="e">
        <f t="shared" si="1"/>
        <v>#REF!</v>
      </c>
    </row>
    <row r="98" spans="1:11" hidden="1">
      <c r="A98" s="9"/>
      <c r="B98" s="1"/>
      <c r="C98" s="1"/>
      <c r="D98" s="1"/>
      <c r="E98" s="1"/>
      <c r="F98" s="10"/>
      <c r="G98" s="10"/>
      <c r="H98" s="20" t="e">
        <f>IF(#REF!="",0,IF(#REF!="Very low",1,IF(#REF!="Low",2,IF(#REF!="Medium",3,IF(#REF!="High",4,#REF!)))))</f>
        <v>#REF!</v>
      </c>
      <c r="I98" s="20" t="e">
        <f>IF(#REF!="",0,IF(#REF!="Very low",1,IF(#REF!="Low",2,IF(#REF!="Medium",3,IF(#REF!="High",4,#REF!)))))</f>
        <v>#REF!</v>
      </c>
      <c r="J98" s="27" t="e">
        <f t="shared" si="0"/>
        <v>#REF!</v>
      </c>
      <c r="K98" s="1" t="e">
        <f t="shared" si="1"/>
        <v>#REF!</v>
      </c>
    </row>
    <row r="99" spans="1:11" hidden="1">
      <c r="A99" s="9"/>
      <c r="B99" s="1"/>
      <c r="C99" s="1"/>
      <c r="D99" s="1"/>
      <c r="E99" s="1"/>
      <c r="F99" s="10"/>
      <c r="G99" s="10"/>
      <c r="H99" s="20" t="e">
        <f>IF(#REF!="",0,IF(#REF!="Very low",1,IF(#REF!="Low",2,IF(#REF!="Medium",3,IF(#REF!="High",4,#REF!)))))</f>
        <v>#REF!</v>
      </c>
      <c r="I99" s="20" t="e">
        <f>IF(#REF!="",0,IF(#REF!="Very low",1,IF(#REF!="Low",2,IF(#REF!="Medium",3,IF(#REF!="High",4,#REF!)))))</f>
        <v>#REF!</v>
      </c>
      <c r="J99" s="27" t="e">
        <f t="shared" si="0"/>
        <v>#REF!</v>
      </c>
      <c r="K99" s="1" t="e">
        <f t="shared" si="1"/>
        <v>#REF!</v>
      </c>
    </row>
    <row r="100" spans="1:11" hidden="1">
      <c r="A100" s="9"/>
      <c r="B100" s="1"/>
      <c r="C100" s="1"/>
      <c r="D100" s="1"/>
      <c r="E100" s="1"/>
      <c r="F100" s="10"/>
      <c r="G100" s="10"/>
      <c r="H100" s="20" t="e">
        <f>IF(#REF!="",0,IF(#REF!="Very low",1,IF(#REF!="Low",2,IF(#REF!="Medium",3,IF(#REF!="High",4,#REF!)))))</f>
        <v>#REF!</v>
      </c>
      <c r="I100" s="20" t="e">
        <f>IF(#REF!="",0,IF(#REF!="Very low",1,IF(#REF!="Low",2,IF(#REF!="Medium",3,IF(#REF!="High",4,#REF!)))))</f>
        <v>#REF!</v>
      </c>
      <c r="J100" s="27" t="e">
        <f t="shared" si="0"/>
        <v>#REF!</v>
      </c>
      <c r="K100" s="1" t="e">
        <f t="shared" si="1"/>
        <v>#REF!</v>
      </c>
    </row>
    <row r="101" spans="1:11" hidden="1">
      <c r="A101" s="9"/>
      <c r="B101" s="1"/>
      <c r="C101" s="1"/>
      <c r="D101" s="1"/>
      <c r="E101" s="1"/>
      <c r="F101" s="10"/>
      <c r="G101" s="10"/>
      <c r="H101" s="20" t="e">
        <f>IF(#REF!="",0,IF(#REF!="Very low",1,IF(#REF!="Low",2,IF(#REF!="Medium",3,IF(#REF!="High",4,F68)))))</f>
        <v>#REF!</v>
      </c>
      <c r="I101" s="20" t="e">
        <f>IF(#REF!="",0,IF(#REF!="Very low",1,IF(#REF!="Low",2,IF(#REF!="Medium",3,IF(#REF!="High",4,G68)))))</f>
        <v>#REF!</v>
      </c>
      <c r="J101" s="27" t="e">
        <f t="shared" si="0"/>
        <v>#REF!</v>
      </c>
      <c r="K101" s="1" t="e">
        <f t="shared" si="1"/>
        <v>#REF!</v>
      </c>
    </row>
    <row r="102" spans="1:11" hidden="1">
      <c r="A102" s="9"/>
      <c r="B102" s="1"/>
      <c r="C102" s="1"/>
      <c r="D102" s="1"/>
      <c r="E102" s="1"/>
      <c r="F102" s="10"/>
      <c r="G102" s="10"/>
      <c r="H102" s="10"/>
      <c r="I102" s="10"/>
      <c r="J102" s="1"/>
      <c r="K102" s="1"/>
    </row>
    <row r="103" spans="1:11" hidden="1">
      <c r="A103" s="1"/>
      <c r="B103" s="1"/>
      <c r="C103" s="1"/>
      <c r="D103" s="1"/>
      <c r="E103" s="1"/>
      <c r="F103" s="10"/>
      <c r="G103" s="10"/>
      <c r="H103" s="10"/>
      <c r="I103" s="10"/>
      <c r="J103" s="1"/>
      <c r="K103" s="1"/>
    </row>
    <row r="104" spans="1:11" hidden="1">
      <c r="A104" s="1"/>
      <c r="B104" s="1"/>
      <c r="C104" s="1"/>
      <c r="D104" s="1"/>
      <c r="E104" s="1"/>
      <c r="F104" s="10"/>
      <c r="G104" s="10"/>
      <c r="H104" s="10"/>
      <c r="I104" s="10"/>
      <c r="J104" s="1"/>
      <c r="K104" s="1"/>
    </row>
    <row r="105" spans="1:11" hidden="1">
      <c r="A105" s="1"/>
      <c r="B105" s="1"/>
      <c r="C105" s="1"/>
      <c r="D105" s="1"/>
      <c r="E105" s="1"/>
      <c r="F105" s="10"/>
      <c r="G105" s="10"/>
      <c r="H105" s="10"/>
      <c r="I105" s="10"/>
      <c r="J105" s="1"/>
      <c r="K105" s="1"/>
    </row>
    <row r="139" ht="13.5" customHeight="1"/>
  </sheetData>
  <sheetProtection selectLockedCells="1"/>
  <mergeCells count="7">
    <mergeCell ref="D34:I34"/>
    <mergeCell ref="D33:J33"/>
    <mergeCell ref="F12:J12"/>
    <mergeCell ref="F4:J4"/>
    <mergeCell ref="F6:J6"/>
    <mergeCell ref="F8:J8"/>
    <mergeCell ref="F10:J10"/>
  </mergeCells>
  <phoneticPr fontId="0" type="noConversion"/>
  <dataValidations count="2">
    <dataValidation type="list" allowBlank="1" showInputMessage="1" showErrorMessage="1" sqref="F48:G55 F57:G66">
      <formula1>$F$82:$F$86</formula1>
    </dataValidation>
    <dataValidation type="list" allowBlank="1" showInputMessage="1" showErrorMessage="1" sqref="F56:G56">
      <formula1>$F$81:$F$86</formula1>
    </dataValidation>
  </dataValidations>
  <pageMargins left="0.74803149606299213" right="0.74803149606299213" top="0.98425196850393704" bottom="0.98425196850393704" header="0.51181102362204722" footer="0.51181102362204722"/>
  <pageSetup paperSize="8" orientation="landscape"/>
  <headerFooter alignWithMargins="0">
    <oddHeader>&amp;CGeneric Risk Assessment SR2008No6GRA</oddHeader>
    <oddFooter>Page &amp;P</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Standard Permit GRA1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R.Yearsley</dc:creator>
  <dc:description>207_06_SD33; Version 2_x000d_
Issue date: 22/02/07_x000d_
review due: 22/05/08</dc:description>
  <cp:lastModifiedBy>MDUTTON</cp:lastModifiedBy>
  <cp:lastPrinted>2008-03-18T15:41:14Z</cp:lastPrinted>
  <dcterms:created xsi:type="dcterms:W3CDTF">2005-05-04T08:30:35Z</dcterms:created>
  <dcterms:modified xsi:type="dcterms:W3CDTF">2015-09-16T15:47:46Z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-1944791472</vt:i4>
  </property>
  <property fmtid="{D5CDD505-2E9C-101B-9397-08002B2CF9AE}" pid="3" name="_NewReviewCycle">
    <vt:lpwstr/>
  </property>
  <property fmtid="{D5CDD505-2E9C-101B-9397-08002B2CF9AE}" pid="4" name="_EmailSubject">
    <vt:lpwstr>batch addition / removal</vt:lpwstr>
  </property>
  <property fmtid="{D5CDD505-2E9C-101B-9397-08002B2CF9AE}" pid="5" name="_AuthorEmail">
    <vt:lpwstr>Document-Management.Bristol4.HO@environment-agency.gov.uk</vt:lpwstr>
  </property>
  <property fmtid="{D5CDD505-2E9C-101B-9397-08002B2CF9AE}" pid="6" name="_AuthorEmailDisplayName">
    <vt:lpwstr>Document-Management</vt:lpwstr>
  </property>
  <property fmtid="{D5CDD505-2E9C-101B-9397-08002B2CF9AE}" pid="7" name="_PreviousAdHocReviewCycleID">
    <vt:i4>-832766666</vt:i4>
  </property>
  <property fmtid="{D5CDD505-2E9C-101B-9397-08002B2CF9AE}" pid="8" name="_ReviewingToolsShownOnce">
    <vt:lpwstr/>
  </property>
</Properties>
</file>