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<sst xmlns="http://schemas.openxmlformats.org/spreadsheetml/2006/main" count="163" uniqueCount="47">
  <si>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</si>
  <si>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</si>
  <si>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</si>
  <si>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</si>
  <si>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</si>
  <si>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</si>
  <si>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</si>
  <si>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</si>
  <si>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</si>
  <si>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</si>
  <si>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</si>
  <si>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</si>
  <si>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</si>
  <si>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</si>
  <si>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</si>
  <si>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</si>
  <si>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</si>
  <si>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</si>
  <si>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</si>
  <si>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</si>
  <si>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</si>
  <si>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</si>
  <si>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</si>
  <si>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</si>
  <si>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</si>
  <si>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</si>
  <si>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</si>
  <si>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</si>
  <si>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</si>
  <si>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</si>
  <si>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</si>
  <si>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</si>
  <si>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</si>
  <si>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</si>
  <si>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</si>
  <si>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</si>
  <si>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</si>
  <si>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</si>
  <si>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</si>
  <si>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</si>
  <si>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</si>
  <si>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</si>
  <si>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</si>
  <si>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</si>
  <si>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.</t>
  </si>
  <si>
    <t xml:space="preserve">In June 2015, CILON of £536k was paid to leavers as a consequence of the ILF closure on the 30th June.  </t>
  </si>
  <si>
    <t>DPEC does not use Civil Service grades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</si>
</sst>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</cellXfs>
  <cellStyles count="129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2" xfId="18"/>
    <cellStyle name="% 3" xfId="19"/>
    <cellStyle name="% 4" xfId="20"/>
    <cellStyle name="%_Apr 12 template v1" xfId="21"/>
    <cellStyle name="%_Checking file" xfId="22"/>
    <cellStyle name="%_February 13 v.1.0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ÅrMndDag" xfId="48"/>
    <cellStyle name="Bad" xfId="49"/>
    <cellStyle name="Calculation" xfId="50"/>
    <cellStyle name="Caption" xfId="51"/>
    <cellStyle name="Check Cell" xfId="52"/>
    <cellStyle name="Comma" xfId="53"/>
    <cellStyle name="Comma [0]" xfId="54"/>
    <cellStyle name="Comma 2" xfId="55"/>
    <cellStyle name="Comma 3" xfId="56"/>
    <cellStyle name="Comma 3 2" xfId="57"/>
    <cellStyle name="Comma 3 3" xfId="58"/>
    <cellStyle name="Comma 3 4" xfId="59"/>
    <cellStyle name="Comma 4" xfId="60"/>
    <cellStyle name="Comma 5" xfId="61"/>
    <cellStyle name="Comma 5 2" xfId="62"/>
    <cellStyle name="Comma 6" xfId="63"/>
    <cellStyle name="Comma 7" xfId="64"/>
    <cellStyle name="Comma 7 2" xfId="65"/>
    <cellStyle name="Comma 7 3" xfId="66"/>
    <cellStyle name="Comma 7 4" xfId="67"/>
    <cellStyle name="Currency" xfId="68"/>
    <cellStyle name="Currency [0]" xfId="69"/>
    <cellStyle name="Currency 2" xfId="70"/>
    <cellStyle name="Currency 2 2" xfId="71"/>
    <cellStyle name="Currency 2 3" xfId="72"/>
    <cellStyle name="Currency 2 4" xfId="73"/>
    <cellStyle name="DagerOgTimer" xfId="74"/>
    <cellStyle name="DagOgDato" xfId="75"/>
    <cellStyle name="DagOgDatoLang" xfId="76"/>
    <cellStyle name="Dato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yperlink 2" xfId="86"/>
    <cellStyle name="Hyperlink 3" xfId="87"/>
    <cellStyle name="Hyperlink 4" xfId="88"/>
    <cellStyle name="Hyperlink 5" xfId="89"/>
    <cellStyle name="Input" xfId="90"/>
    <cellStyle name="JusterBunn" xfId="91"/>
    <cellStyle name="JusterMidtstill" xfId="92"/>
    <cellStyle name="JusterTopp" xfId="93"/>
    <cellStyle name="Klokkeslett" xfId="94"/>
    <cellStyle name="Konto" xfId="95"/>
    <cellStyle name="Linked Cell" xfId="96"/>
    <cellStyle name="Neutral" xfId="97"/>
    <cellStyle name="Normal 10" xfId="98"/>
    <cellStyle name="Normal 2" xfId="99"/>
    <cellStyle name="Normal 3" xfId="100"/>
    <cellStyle name="Normal 3 2" xfId="101"/>
    <cellStyle name="Normal 3 3" xfId="102"/>
    <cellStyle name="Normal 3 3 2" xfId="103"/>
    <cellStyle name="Normal 3 3 3" xfId="104"/>
    <cellStyle name="Normal 3 3 4" xfId="105"/>
    <cellStyle name="Normal 3_Apr 12 template v1" xfId="106"/>
    <cellStyle name="Normal 4" xfId="107"/>
    <cellStyle name="Normal 5" xfId="108"/>
    <cellStyle name="Normal 5 2" xfId="109"/>
    <cellStyle name="Normal 5 3" xfId="110"/>
    <cellStyle name="Normal 5 4" xfId="111"/>
    <cellStyle name="Normal 5 5" xfId="112"/>
    <cellStyle name="Normal 5_Apr 12 template v1" xfId="113"/>
    <cellStyle name="Normal 6" xfId="114"/>
    <cellStyle name="Normal 7" xfId="115"/>
    <cellStyle name="Normal 8" xfId="116"/>
    <cellStyle name="Normal 8 2" xfId="117"/>
    <cellStyle name="Normal 8 3" xfId="118"/>
    <cellStyle name="Normal 8 4" xfId="119"/>
    <cellStyle name="Normal 9" xfId="120"/>
    <cellStyle name="Note" xfId="121"/>
    <cellStyle name="Output" xfId="122"/>
    <cellStyle name="Output Amounts" xfId="123"/>
    <cellStyle name="Percent" xfId="124"/>
    <cellStyle name="Percent 2" xfId="125"/>
    <cellStyle name="PersonNr" xfId="126"/>
    <cellStyle name="PostNr" xfId="127"/>
    <cellStyle name="PostNrNorge" xfId="128"/>
    <cellStyle name="SkjulAlt" xfId="129"/>
    <cellStyle name="SkjulTall" xfId="130"/>
    <cellStyle name="Telefon" xfId="131"/>
    <cellStyle name="Timer1" xfId="132"/>
    <cellStyle name="Timer2" xfId="133"/>
    <cellStyle name="Title" xfId="134"/>
    <cellStyle name="ToSiffer" xfId="135"/>
    <cellStyle name="Total" xfId="136"/>
    <cellStyle name="TreSiffer" xfId="137"/>
    <cellStyle name="Tusenskille1000" xfId="138"/>
    <cellStyle name="TusenskilleFarger" xfId="139"/>
    <cellStyle name="Valuta1000" xfId="140"/>
    <cellStyle name="ValutaFarger" xfId="141"/>
    <cellStyle name="Warning Text" xfId="14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R9" sqref="R9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0" t="s">
        <v>15</v>
      </c>
      <c r="S1" s="49"/>
      <c r="T1" s="49"/>
      <c r="U1" s="49"/>
      <c r="V1" s="49"/>
      <c r="W1" s="49"/>
      <c r="X1" s="49"/>
      <c r="Y1" s="49"/>
      <c r="Z1" s="49"/>
      <c r="AA1" s="41"/>
      <c r="AB1" s="57" t="s">
        <v>25</v>
      </c>
      <c r="AC1" s="58"/>
      <c r="AD1" s="46" t="s">
        <v>11</v>
      </c>
      <c r="AE1" s="47"/>
      <c r="AF1" s="47"/>
      <c r="AG1" s="47"/>
      <c r="AH1" s="47"/>
      <c r="AI1" s="47"/>
      <c r="AJ1" s="48"/>
      <c r="AK1" s="56" t="s">
        <v>32</v>
      </c>
      <c r="AL1" s="56"/>
      <c r="AM1" s="56"/>
      <c r="AN1" s="53" t="s">
        <v>24</v>
      </c>
      <c r="AO1" s="38" t="s">
        <v>33</v>
      </c>
    </row>
    <row r="2" spans="1:41" s="1" customFormat="1" ht="53.25" customHeight="1">
      <c r="A2" s="44"/>
      <c r="B2" s="44"/>
      <c r="C2" s="44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42" t="s">
        <v>9</v>
      </c>
      <c r="Q2" s="43"/>
      <c r="R2" s="42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2" t="s">
        <v>10</v>
      </c>
      <c r="AA2" s="43"/>
      <c r="AB2" s="59"/>
      <c r="AC2" s="60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0" t="s">
        <v>23</v>
      </c>
      <c r="AK2" s="38" t="s">
        <v>26</v>
      </c>
      <c r="AL2" s="38" t="s">
        <v>27</v>
      </c>
      <c r="AM2" s="38" t="s">
        <v>22</v>
      </c>
      <c r="AN2" s="54"/>
      <c r="AO2" s="51"/>
    </row>
    <row r="3" spans="1:41" ht="57.75" customHeight="1">
      <c r="A3" s="45"/>
      <c r="B3" s="45"/>
      <c r="C3" s="4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50"/>
      <c r="AK3" s="39"/>
      <c r="AL3" s="39"/>
      <c r="AM3" s="39"/>
      <c r="AN3" s="55"/>
      <c r="AO3" s="39"/>
    </row>
    <row r="4" spans="1:41" ht="15" customHeight="1">
      <c r="A4" s="3" t="s">
        <v>41</v>
      </c>
      <c r="B4" s="3" t="s">
        <v>34</v>
      </c>
      <c r="C4" s="3" t="s">
        <v>41</v>
      </c>
      <c r="D4" s="26">
        <v>42734</v>
      </c>
      <c r="E4" s="26">
        <v>36241</v>
      </c>
      <c r="F4" s="26">
        <v>35300</v>
      </c>
      <c r="G4" s="26">
        <v>31063</v>
      </c>
      <c r="H4" s="26">
        <v>8845</v>
      </c>
      <c r="I4" s="26">
        <v>8410</v>
      </c>
      <c r="J4" s="26">
        <v>2091</v>
      </c>
      <c r="K4" s="26">
        <v>2027</v>
      </c>
      <c r="L4" s="26">
        <v>209</v>
      </c>
      <c r="M4" s="26">
        <v>207</v>
      </c>
      <c r="N4" s="26" t="s">
        <v>44</v>
      </c>
      <c r="O4" s="26" t="s">
        <v>44</v>
      </c>
      <c r="P4" s="13">
        <f aca="true" t="shared" si="0" ref="P4:P10">SUM(N4,L4,J4,H4,F4,D4)</f>
        <v>89179</v>
      </c>
      <c r="Q4" s="13">
        <f>SUM(O4,M4,K4,I4,G4,E4)</f>
        <v>77948</v>
      </c>
      <c r="R4" s="25" t="s">
        <v>44</v>
      </c>
      <c r="S4" s="25" t="s">
        <v>44</v>
      </c>
      <c r="T4" s="25" t="s">
        <v>44</v>
      </c>
      <c r="U4" s="25" t="s">
        <v>44</v>
      </c>
      <c r="V4" s="26">
        <v>291</v>
      </c>
      <c r="W4" s="26">
        <v>291</v>
      </c>
      <c r="X4" s="25" t="s">
        <v>44</v>
      </c>
      <c r="Y4" s="25" t="s">
        <v>44</v>
      </c>
      <c r="Z4" s="27">
        <f aca="true" t="shared" si="1" ref="Z4:AA10">SUM(X4,V4,,T4,R4)</f>
        <v>291</v>
      </c>
      <c r="AA4" s="27">
        <f t="shared" si="1"/>
        <v>291</v>
      </c>
      <c r="AB4" s="4">
        <f>Z4+P4</f>
        <v>89470</v>
      </c>
      <c r="AC4" s="4">
        <f>AA4+Q4</f>
        <v>78239</v>
      </c>
      <c r="AD4" s="20">
        <v>156683541</v>
      </c>
      <c r="AE4" s="21">
        <v>2393525</v>
      </c>
      <c r="AF4" s="21">
        <v>183213</v>
      </c>
      <c r="AG4" s="21">
        <v>1617796</v>
      </c>
      <c r="AH4" s="21">
        <v>31615442</v>
      </c>
      <c r="AI4" s="21">
        <v>9634687</v>
      </c>
      <c r="AJ4" s="22">
        <f>SUM(AD4:AI4)</f>
        <v>202128204</v>
      </c>
      <c r="AK4" s="20">
        <v>4450036</v>
      </c>
      <c r="AL4" s="20">
        <v>1408058</v>
      </c>
      <c r="AM4" s="23">
        <f>SUM(AK4:AL4)</f>
        <v>5858094</v>
      </c>
      <c r="AN4" s="23">
        <f>AM4+AJ4</f>
        <v>207986298</v>
      </c>
      <c r="AO4" s="30"/>
    </row>
    <row r="5" spans="1:41" ht="15" customHeight="1">
      <c r="A5" s="3" t="s">
        <v>42</v>
      </c>
      <c r="B5" s="3" t="s">
        <v>35</v>
      </c>
      <c r="C5" s="3" t="s">
        <v>41</v>
      </c>
      <c r="D5" s="26">
        <v>420</v>
      </c>
      <c r="E5" s="26">
        <v>366</v>
      </c>
      <c r="F5" s="26">
        <v>444</v>
      </c>
      <c r="G5" s="26">
        <v>411</v>
      </c>
      <c r="H5" s="26">
        <v>1429</v>
      </c>
      <c r="I5" s="26">
        <v>1344</v>
      </c>
      <c r="J5" s="26">
        <v>440</v>
      </c>
      <c r="K5" s="26">
        <v>413</v>
      </c>
      <c r="L5" s="26">
        <v>26</v>
      </c>
      <c r="M5" s="26">
        <v>26</v>
      </c>
      <c r="N5" s="25" t="s">
        <v>44</v>
      </c>
      <c r="O5" s="25" t="s">
        <v>44</v>
      </c>
      <c r="P5" s="13">
        <f t="shared" si="0"/>
        <v>2759</v>
      </c>
      <c r="Q5" s="13">
        <f aca="true" t="shared" si="2" ref="Q5:Q10">SUM(O5,M5,K5,I5,G5,E5)</f>
        <v>2560</v>
      </c>
      <c r="R5" s="25" t="s">
        <v>44</v>
      </c>
      <c r="S5" s="25" t="s">
        <v>44</v>
      </c>
      <c r="T5" s="25">
        <v>2</v>
      </c>
      <c r="U5" s="25">
        <v>2</v>
      </c>
      <c r="V5" s="26" t="s">
        <v>44</v>
      </c>
      <c r="W5" s="34" t="s">
        <v>44</v>
      </c>
      <c r="X5" s="25" t="s">
        <v>44</v>
      </c>
      <c r="Y5" s="25" t="s">
        <v>44</v>
      </c>
      <c r="Z5" s="27">
        <f t="shared" si="1"/>
        <v>2</v>
      </c>
      <c r="AA5" s="28">
        <f>SUM(Y5,W5,U5,S5)</f>
        <v>2</v>
      </c>
      <c r="AB5" s="4">
        <f aca="true" t="shared" si="3" ref="AB5:AB10">Z5+P5</f>
        <v>2761</v>
      </c>
      <c r="AC5" s="4">
        <f aca="true" t="shared" si="4" ref="AC5:AC10">AA5+Q5</f>
        <v>2562</v>
      </c>
      <c r="AD5" s="21">
        <v>8652235</v>
      </c>
      <c r="AE5" s="21">
        <v>139032</v>
      </c>
      <c r="AF5" s="21">
        <v>0</v>
      </c>
      <c r="AG5" s="21">
        <v>39198</v>
      </c>
      <c r="AH5" s="21">
        <v>1847517</v>
      </c>
      <c r="AI5" s="21">
        <v>744554</v>
      </c>
      <c r="AJ5" s="22">
        <f aca="true" t="shared" si="5" ref="AJ5:AJ10">SUM(AD5:AI5)</f>
        <v>11422536</v>
      </c>
      <c r="AK5" s="20">
        <v>33420</v>
      </c>
      <c r="AL5" s="21">
        <v>0</v>
      </c>
      <c r="AM5" s="23">
        <f aca="true" t="shared" si="6" ref="AM5:AM10">SUM(AK5:AL5)</f>
        <v>33420</v>
      </c>
      <c r="AN5" s="23">
        <f aca="true" t="shared" si="7" ref="AN5:AN10">AM5+AJ5</f>
        <v>11455956</v>
      </c>
      <c r="AO5" s="30"/>
    </row>
    <row r="6" spans="1:41" ht="15" customHeight="1">
      <c r="A6" s="3" t="s">
        <v>36</v>
      </c>
      <c r="B6" s="3" t="s">
        <v>37</v>
      </c>
      <c r="C6" s="3" t="s">
        <v>41</v>
      </c>
      <c r="D6" s="26">
        <v>32</v>
      </c>
      <c r="E6" s="26">
        <v>28</v>
      </c>
      <c r="F6" s="26">
        <v>16</v>
      </c>
      <c r="G6" s="26">
        <v>15</v>
      </c>
      <c r="H6" s="26">
        <v>11</v>
      </c>
      <c r="I6" s="26">
        <v>11</v>
      </c>
      <c r="J6" s="26">
        <v>4</v>
      </c>
      <c r="K6" s="26">
        <v>4</v>
      </c>
      <c r="L6" s="26">
        <v>2</v>
      </c>
      <c r="M6" s="26">
        <v>2</v>
      </c>
      <c r="N6" s="25" t="s">
        <v>44</v>
      </c>
      <c r="O6" s="25" t="s">
        <v>44</v>
      </c>
      <c r="P6" s="13">
        <f t="shared" si="0"/>
        <v>65</v>
      </c>
      <c r="Q6" s="13">
        <f t="shared" si="2"/>
        <v>60</v>
      </c>
      <c r="R6" s="25">
        <v>1</v>
      </c>
      <c r="S6" s="35">
        <v>1</v>
      </c>
      <c r="T6" s="25" t="s">
        <v>44</v>
      </c>
      <c r="U6" s="25" t="s">
        <v>44</v>
      </c>
      <c r="V6" s="25" t="s">
        <v>44</v>
      </c>
      <c r="W6" s="25" t="s">
        <v>44</v>
      </c>
      <c r="X6" s="25" t="s">
        <v>44</v>
      </c>
      <c r="Y6" s="25" t="s">
        <v>44</v>
      </c>
      <c r="Z6" s="27">
        <f t="shared" si="1"/>
        <v>1</v>
      </c>
      <c r="AA6" s="28">
        <f t="shared" si="1"/>
        <v>1</v>
      </c>
      <c r="AB6" s="4">
        <f t="shared" si="3"/>
        <v>66</v>
      </c>
      <c r="AC6" s="4">
        <f t="shared" si="4"/>
        <v>61</v>
      </c>
      <c r="AD6" s="21">
        <v>686281</v>
      </c>
      <c r="AE6" s="21">
        <v>3878</v>
      </c>
      <c r="AF6" s="21">
        <v>1613</v>
      </c>
      <c r="AG6" s="21">
        <v>189</v>
      </c>
      <c r="AH6" s="21">
        <v>36500</v>
      </c>
      <c r="AI6" s="21">
        <v>84499</v>
      </c>
      <c r="AJ6" s="22">
        <f t="shared" si="5"/>
        <v>812960</v>
      </c>
      <c r="AK6" s="21">
        <v>5638</v>
      </c>
      <c r="AL6" s="21">
        <v>0</v>
      </c>
      <c r="AM6" s="23">
        <f t="shared" si="6"/>
        <v>5638</v>
      </c>
      <c r="AN6" s="23">
        <f t="shared" si="7"/>
        <v>818598</v>
      </c>
      <c r="AO6" s="33" t="s">
        <v>45</v>
      </c>
    </row>
    <row r="7" spans="1:41" ht="15" customHeight="1">
      <c r="A7" s="3" t="s">
        <v>38</v>
      </c>
      <c r="B7" s="3" t="s">
        <v>37</v>
      </c>
      <c r="C7" s="3" t="s">
        <v>41</v>
      </c>
      <c r="D7" s="25" t="s">
        <v>44</v>
      </c>
      <c r="E7" s="25" t="s">
        <v>44</v>
      </c>
      <c r="F7" s="25" t="s">
        <v>44</v>
      </c>
      <c r="G7" s="25" t="s">
        <v>44</v>
      </c>
      <c r="H7" s="25" t="s">
        <v>44</v>
      </c>
      <c r="I7" s="25" t="s">
        <v>44</v>
      </c>
      <c r="J7" s="25" t="s">
        <v>44</v>
      </c>
      <c r="K7" s="25" t="s">
        <v>44</v>
      </c>
      <c r="L7" s="25" t="s">
        <v>44</v>
      </c>
      <c r="M7" s="25" t="s">
        <v>44</v>
      </c>
      <c r="N7" s="25">
        <v>246</v>
      </c>
      <c r="O7" s="25">
        <v>239</v>
      </c>
      <c r="P7" s="13">
        <f t="shared" si="0"/>
        <v>246</v>
      </c>
      <c r="Q7" s="13">
        <f t="shared" si="2"/>
        <v>239</v>
      </c>
      <c r="R7" s="25" t="s">
        <v>44</v>
      </c>
      <c r="S7" s="25" t="s">
        <v>44</v>
      </c>
      <c r="T7" s="25">
        <v>8</v>
      </c>
      <c r="U7" s="25">
        <v>6</v>
      </c>
      <c r="V7" s="25" t="s">
        <v>44</v>
      </c>
      <c r="W7" s="25" t="s">
        <v>44</v>
      </c>
      <c r="X7" s="25">
        <v>1</v>
      </c>
      <c r="Y7" s="25">
        <v>1</v>
      </c>
      <c r="Z7" s="27">
        <f t="shared" si="1"/>
        <v>9</v>
      </c>
      <c r="AA7" s="27">
        <f t="shared" si="1"/>
        <v>7</v>
      </c>
      <c r="AB7" s="4">
        <f t="shared" si="3"/>
        <v>255</v>
      </c>
      <c r="AC7" s="4">
        <f t="shared" si="4"/>
        <v>246</v>
      </c>
      <c r="AD7" s="21">
        <v>1200343</v>
      </c>
      <c r="AE7" s="21">
        <v>1205</v>
      </c>
      <c r="AF7" s="21">
        <v>361536</v>
      </c>
      <c r="AG7" s="21">
        <v>0</v>
      </c>
      <c r="AH7" s="21">
        <v>91703</v>
      </c>
      <c r="AI7" s="21">
        <v>139006</v>
      </c>
      <c r="AJ7" s="22">
        <f t="shared" si="5"/>
        <v>1793793</v>
      </c>
      <c r="AK7" s="21">
        <v>65973</v>
      </c>
      <c r="AL7" s="21">
        <v>16569</v>
      </c>
      <c r="AM7" s="23">
        <f t="shared" si="6"/>
        <v>82542</v>
      </c>
      <c r="AN7" s="23">
        <f t="shared" si="7"/>
        <v>1876335</v>
      </c>
      <c r="AO7" s="32"/>
    </row>
    <row r="8" spans="1:41" ht="15" customHeight="1">
      <c r="A8" s="3" t="s">
        <v>43</v>
      </c>
      <c r="B8" s="3" t="s">
        <v>37</v>
      </c>
      <c r="C8" s="3" t="s">
        <v>41</v>
      </c>
      <c r="D8" s="25" t="s">
        <v>44</v>
      </c>
      <c r="E8" s="25" t="s">
        <v>44</v>
      </c>
      <c r="F8" s="25" t="s">
        <v>44</v>
      </c>
      <c r="G8" s="25" t="s">
        <v>44</v>
      </c>
      <c r="H8" s="25" t="s">
        <v>44</v>
      </c>
      <c r="I8" s="25" t="s">
        <v>44</v>
      </c>
      <c r="J8" s="25" t="s">
        <v>44</v>
      </c>
      <c r="K8" s="25" t="s">
        <v>44</v>
      </c>
      <c r="L8" s="25" t="s">
        <v>44</v>
      </c>
      <c r="M8" s="25" t="s">
        <v>44</v>
      </c>
      <c r="N8" s="26">
        <v>6</v>
      </c>
      <c r="O8" s="26">
        <v>6</v>
      </c>
      <c r="P8" s="13">
        <f t="shared" si="0"/>
        <v>6</v>
      </c>
      <c r="Q8" s="13">
        <f t="shared" si="2"/>
        <v>6</v>
      </c>
      <c r="R8" s="25" t="s">
        <v>44</v>
      </c>
      <c r="S8" s="25" t="s">
        <v>44</v>
      </c>
      <c r="T8" s="25" t="s">
        <v>44</v>
      </c>
      <c r="U8" s="25" t="s">
        <v>44</v>
      </c>
      <c r="V8" s="25" t="s">
        <v>44</v>
      </c>
      <c r="W8" s="25" t="s">
        <v>44</v>
      </c>
      <c r="X8" s="25" t="s">
        <v>44</v>
      </c>
      <c r="Y8" s="25" t="s">
        <v>44</v>
      </c>
      <c r="Z8" s="27">
        <f t="shared" si="1"/>
        <v>0</v>
      </c>
      <c r="AA8" s="27">
        <f t="shared" si="1"/>
        <v>0</v>
      </c>
      <c r="AB8" s="4">
        <f t="shared" si="3"/>
        <v>6</v>
      </c>
      <c r="AC8" s="4">
        <f t="shared" si="4"/>
        <v>6</v>
      </c>
      <c r="AD8" s="21">
        <v>149343</v>
      </c>
      <c r="AE8" s="21">
        <v>0</v>
      </c>
      <c r="AF8" s="21">
        <v>0</v>
      </c>
      <c r="AG8" s="21">
        <v>0</v>
      </c>
      <c r="AH8" s="21">
        <v>1122</v>
      </c>
      <c r="AI8" s="21">
        <v>1960</v>
      </c>
      <c r="AJ8" s="22">
        <f t="shared" si="5"/>
        <v>152425</v>
      </c>
      <c r="AK8" s="21">
        <v>0</v>
      </c>
      <c r="AL8" s="21">
        <v>0</v>
      </c>
      <c r="AM8" s="23">
        <f t="shared" si="6"/>
        <v>0</v>
      </c>
      <c r="AN8" s="23">
        <f t="shared" si="7"/>
        <v>152425</v>
      </c>
      <c r="AO8" s="30" t="s">
        <v>46</v>
      </c>
    </row>
    <row r="9" spans="1:41" ht="15" customHeight="1">
      <c r="A9" s="3" t="s">
        <v>39</v>
      </c>
      <c r="B9" s="3" t="s">
        <v>37</v>
      </c>
      <c r="C9" s="3" t="s">
        <v>41</v>
      </c>
      <c r="D9" s="25" t="s">
        <v>44</v>
      </c>
      <c r="E9" s="25" t="s">
        <v>44</v>
      </c>
      <c r="F9" s="25" t="s">
        <v>44</v>
      </c>
      <c r="G9" s="25" t="s">
        <v>44</v>
      </c>
      <c r="H9" s="25" t="s">
        <v>44</v>
      </c>
      <c r="I9" s="25" t="s">
        <v>44</v>
      </c>
      <c r="J9" s="25" t="s">
        <v>44</v>
      </c>
      <c r="K9" s="25" t="s">
        <v>44</v>
      </c>
      <c r="L9" s="25" t="s">
        <v>44</v>
      </c>
      <c r="M9" s="25" t="s">
        <v>44</v>
      </c>
      <c r="N9" s="25">
        <v>34</v>
      </c>
      <c r="O9" s="25">
        <v>32</v>
      </c>
      <c r="P9" s="13">
        <v>34</v>
      </c>
      <c r="Q9" s="13">
        <v>32</v>
      </c>
      <c r="R9" s="25">
        <v>5</v>
      </c>
      <c r="S9" s="35">
        <v>5</v>
      </c>
      <c r="T9" s="25">
        <v>3</v>
      </c>
      <c r="U9" s="35">
        <v>3</v>
      </c>
      <c r="V9" s="25" t="s">
        <v>44</v>
      </c>
      <c r="W9" s="25" t="s">
        <v>44</v>
      </c>
      <c r="X9" s="25" t="s">
        <v>44</v>
      </c>
      <c r="Y9" s="35" t="s">
        <v>44</v>
      </c>
      <c r="Z9" s="27">
        <v>8</v>
      </c>
      <c r="AA9" s="28">
        <v>8</v>
      </c>
      <c r="AB9" s="4">
        <v>42</v>
      </c>
      <c r="AC9" s="4">
        <v>40</v>
      </c>
      <c r="AD9" s="21">
        <v>113622</v>
      </c>
      <c r="AE9" s="21">
        <v>0</v>
      </c>
      <c r="AF9" s="21">
        <v>0</v>
      </c>
      <c r="AG9" s="21">
        <v>0</v>
      </c>
      <c r="AH9" s="21">
        <v>22053</v>
      </c>
      <c r="AI9" s="21">
        <v>10495</v>
      </c>
      <c r="AJ9" s="22">
        <v>146170</v>
      </c>
      <c r="AK9" s="21">
        <v>29560</v>
      </c>
      <c r="AL9" s="21"/>
      <c r="AM9" s="23">
        <v>29560</v>
      </c>
      <c r="AN9" s="23">
        <v>175730</v>
      </c>
      <c r="AO9" s="29"/>
    </row>
    <row r="10" spans="1:41" ht="15" customHeight="1">
      <c r="A10" s="3" t="s">
        <v>40</v>
      </c>
      <c r="B10" s="3" t="s">
        <v>37</v>
      </c>
      <c r="C10" s="3" t="s">
        <v>41</v>
      </c>
      <c r="D10" s="25" t="s">
        <v>44</v>
      </c>
      <c r="E10" s="25" t="s">
        <v>44</v>
      </c>
      <c r="F10" s="25" t="s">
        <v>44</v>
      </c>
      <c r="G10" s="25" t="s">
        <v>44</v>
      </c>
      <c r="H10" s="25" t="s">
        <v>44</v>
      </c>
      <c r="I10" s="25" t="s">
        <v>44</v>
      </c>
      <c r="J10" s="25" t="s">
        <v>44</v>
      </c>
      <c r="K10" s="25" t="s">
        <v>44</v>
      </c>
      <c r="L10" s="25" t="s">
        <v>44</v>
      </c>
      <c r="M10" s="25" t="s">
        <v>44</v>
      </c>
      <c r="N10" s="26">
        <v>488</v>
      </c>
      <c r="O10" s="26">
        <v>471</v>
      </c>
      <c r="P10" s="13">
        <f t="shared" si="0"/>
        <v>488</v>
      </c>
      <c r="Q10" s="13">
        <f t="shared" si="2"/>
        <v>471</v>
      </c>
      <c r="R10" s="25">
        <v>11</v>
      </c>
      <c r="S10" s="25">
        <v>11</v>
      </c>
      <c r="T10" s="25" t="s">
        <v>44</v>
      </c>
      <c r="U10" s="25" t="s">
        <v>44</v>
      </c>
      <c r="V10" s="25">
        <v>3</v>
      </c>
      <c r="W10" s="25">
        <v>3</v>
      </c>
      <c r="X10" s="25">
        <v>2</v>
      </c>
      <c r="Y10" s="25">
        <v>2</v>
      </c>
      <c r="Z10" s="27">
        <f t="shared" si="1"/>
        <v>16</v>
      </c>
      <c r="AA10" s="27">
        <f t="shared" si="1"/>
        <v>16</v>
      </c>
      <c r="AB10" s="4">
        <f t="shared" si="3"/>
        <v>504</v>
      </c>
      <c r="AC10" s="4">
        <f t="shared" si="4"/>
        <v>487</v>
      </c>
      <c r="AD10" s="21">
        <v>2084321</v>
      </c>
      <c r="AE10" s="21">
        <v>1433</v>
      </c>
      <c r="AF10" s="21">
        <v>67161</v>
      </c>
      <c r="AG10" s="21">
        <v>13557</v>
      </c>
      <c r="AH10" s="21">
        <v>420004</v>
      </c>
      <c r="AI10" s="21">
        <v>199652</v>
      </c>
      <c r="AJ10" s="22">
        <f t="shared" si="5"/>
        <v>2786128</v>
      </c>
      <c r="AK10" s="21">
        <v>173661</v>
      </c>
      <c r="AL10" s="21">
        <v>23537</v>
      </c>
      <c r="AM10" s="23">
        <f t="shared" si="6"/>
        <v>197198</v>
      </c>
      <c r="AN10" s="23">
        <f t="shared" si="7"/>
        <v>2983326</v>
      </c>
      <c r="AO10" s="31"/>
    </row>
    <row r="11" spans="1:41" ht="1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13"/>
      <c r="Q11" s="13"/>
      <c r="R11" s="26"/>
      <c r="S11" s="26"/>
      <c r="T11" s="25"/>
      <c r="U11" s="25"/>
      <c r="V11" s="25"/>
      <c r="W11" s="25"/>
      <c r="X11" s="25"/>
      <c r="Y11" s="25"/>
      <c r="Z11" s="27"/>
      <c r="AA11" s="27"/>
      <c r="AB11" s="4"/>
      <c r="AC11" s="4"/>
      <c r="AD11" s="21"/>
      <c r="AE11" s="21"/>
      <c r="AF11" s="21"/>
      <c r="AG11" s="21"/>
      <c r="AH11" s="21"/>
      <c r="AI11" s="21"/>
      <c r="AJ11" s="22"/>
      <c r="AK11" s="20"/>
      <c r="AL11" s="21"/>
      <c r="AM11" s="23"/>
      <c r="AN11" s="23"/>
      <c r="AO11" s="18"/>
    </row>
    <row r="12" spans="1:41" ht="15">
      <c r="A12" s="3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12"/>
      <c r="P12" s="13"/>
      <c r="Q12" s="13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4"/>
      <c r="AC12" s="4"/>
      <c r="AD12" s="21"/>
      <c r="AE12" s="21"/>
      <c r="AF12" s="21"/>
      <c r="AG12" s="21"/>
      <c r="AH12" s="21"/>
      <c r="AI12" s="21"/>
      <c r="AJ12" s="22"/>
      <c r="AK12" s="21"/>
      <c r="AL12" s="21"/>
      <c r="AM12" s="23"/>
      <c r="AN12" s="8"/>
      <c r="AO12" s="24"/>
    </row>
    <row r="13" spans="1:41" ht="15">
      <c r="A13" s="3"/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12"/>
      <c r="P13" s="13"/>
      <c r="Q13" s="13"/>
      <c r="R13" s="12"/>
      <c r="S13" s="12"/>
      <c r="T13" s="19"/>
      <c r="U13" s="19"/>
      <c r="V13" s="12"/>
      <c r="W13" s="12"/>
      <c r="X13" s="19"/>
      <c r="Y13" s="19"/>
      <c r="Z13" s="14"/>
      <c r="AA13" s="14"/>
      <c r="AB13" s="4"/>
      <c r="AC13" s="4"/>
      <c r="AD13" s="21"/>
      <c r="AE13" s="21"/>
      <c r="AF13" s="21"/>
      <c r="AG13" s="21"/>
      <c r="AH13" s="21"/>
      <c r="AI13" s="21"/>
      <c r="AJ13" s="22"/>
      <c r="AK13" s="20"/>
      <c r="AL13" s="21"/>
      <c r="AM13" s="23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Ibbetson Louise DWP HR SERVICES</cp:lastModifiedBy>
  <cp:lastPrinted>2011-05-16T09:46:00Z</cp:lastPrinted>
  <dcterms:created xsi:type="dcterms:W3CDTF">2011-03-30T15:28:39Z</dcterms:created>
  <dcterms:modified xsi:type="dcterms:W3CDTF">2015-08-24T06:16:39Z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-1154939090</vt:i4>
  </property>
  <property fmtid="{D5CDD505-2E9C-101B-9397-08002B2CF9AE}" pid="16" name="_NewReviewCycle">
    <vt:lpwstr/>
  </property>
  <property fmtid="{D5CDD505-2E9C-101B-9397-08002B2CF9AE}" pid="17" name="_EmailSubject">
    <vt:lpwstr>*** Revised version for June 2015 *** - Cabinet Office WFM Return - June 15 data for publication 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</Properties>
</file>