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560" activeTab="0"/>
  </bookViews>
  <sheets>
    <sheet name="Table 3_web" sheetId="1" r:id="rId1"/>
    <sheet name="Table 3 pubn" sheetId="2" r:id="rId2"/>
  </sheets>
  <externalReferences>
    <externalReference r:id="rId5"/>
  </externalReferences>
  <definedNames>
    <definedName name="_xlnm.Print_Area" localSheetId="0">'Table 3_web'!$A$1:$R$20</definedName>
  </definedNames>
  <calcPr fullCalcOnLoad="1"/>
</workbook>
</file>

<file path=xl/sharedStrings.xml><?xml version="1.0" encoding="utf-8"?>
<sst xmlns="http://schemas.openxmlformats.org/spreadsheetml/2006/main" count="65" uniqueCount="36">
  <si>
    <t>£ million</t>
  </si>
  <si>
    <t>Acquisition of land &amp; existing buildings</t>
  </si>
  <si>
    <t>New construction, conversion &amp; renovation</t>
  </si>
  <si>
    <t>Vehicles, plant machinery &amp; equipment</t>
  </si>
  <si>
    <t>Intangible assets</t>
  </si>
  <si>
    <t>Total expenditure on fixed &amp;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</si>
  <si>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</si>
  <si>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</si>
  <si>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</si>
  <si>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</si>
  <si>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</si>
  <si>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</si>
  <si>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</si>
  <si>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</si>
  <si>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</si>
  <si>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</si>
  <si>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</si>
  <si>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</si>
  <si>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Public Health</t>
  </si>
  <si>
    <t>Grants</t>
  </si>
  <si>
    <t>Loans &amp; other financial assistance</t>
  </si>
  <si>
    <t>Acquisition of share &amp; loan capital</t>
  </si>
  <si>
    <t>Total capital expenditure</t>
  </si>
  <si>
    <t>(a)</t>
  </si>
  <si>
    <t>Repayments of grants, loans &amp; financial assistance</t>
  </si>
  <si>
    <t>Disposals of investments inc. share &amp; loan capital</t>
  </si>
  <si>
    <t xml:space="preserve">Total capital receipts </t>
  </si>
  <si>
    <t>Sales of fixed assets</t>
  </si>
  <si>
    <t>Sales of intangible assets</t>
  </si>
  <si>
    <t xml:space="preserve">(a) This relates to GLA housing capital spending for affordable housing and decent homes expenditure. </t>
  </si>
  <si>
    <t>(a) Includes Grants, Loans and other financial assistance, and Acquisition of share and loan capital</t>
  </si>
  <si>
    <t>Table 3: Local authority capital expenditure by economic category and service: England 2014-15: Final outturn</t>
  </si>
  <si>
    <t>Table 3: Local authority capital expenditure by economic category and service: England 2014-15: final outturn</t>
  </si>
  <si>
    <r>
      <t>Financial Capital Expenditure</t>
    </r>
    <r>
      <rPr>
        <b/>
        <vertAlign val="superscript"/>
        <sz val="10"/>
        <rFont val="Arial"/>
        <family val="2"/>
      </rPr>
      <t xml:space="preserve"> (a)</t>
    </r>
  </si>
  <si>
    <t>®</t>
  </si>
  <si>
    <t>® Revised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</si>
</sst>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</numFmts>
  <fonts count="46">
    <font>
      <sz val="10"/>
      <name val="Arial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5" fillId="33" borderId="12" xfId="0" applyFont="1" applyFill="1" applyBorder="1" applyAlignment="1">
      <alignment horizontal="left" vertical="top"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  <xf numFmtId="0" fontId="45" fillId="35" borderId="13" xfId="0" applyFont="1" applyFill="1" applyBorder="1" applyAlignment="1">
      <alignment horizontal="left" vertical="top"/>
    </xf>
    <xf numFmtId="0" fontId="1" fillId="35" borderId="14" xfId="0" applyFont="1" applyFill="1" applyBorder="1" applyAlignment="1">
      <alignment horizontal="justify" vertical="top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2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horizontal="right" vertical="top"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Font="1" applyAlignment="1">
      <alignment/>
    </xf>
    <xf numFmtId="0" fontId="7" fillId="34" borderId="19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right" vertical="top" wrapText="1"/>
    </xf>
    <xf numFmtId="0" fontId="6" fillId="34" borderId="20" xfId="0" applyFont="1" applyFill="1" applyBorder="1" applyAlignment="1">
      <alignment horizontal="right" wrapText="1"/>
    </xf>
    <xf numFmtId="0" fontId="8" fillId="34" borderId="19" xfId="0" applyFont="1" applyFill="1" applyBorder="1" applyAlignment="1">
      <alignment horizontal="right" vertical="top" wrapText="1"/>
    </xf>
    <xf numFmtId="0" fontId="6" fillId="34" borderId="0" xfId="0" applyFont="1" applyFill="1" applyBorder="1" applyAlignment="1">
      <alignment horizontal="right" wrapText="1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8" fillId="34" borderId="19" xfId="0" applyFont="1" applyFill="1" applyBorder="1" applyAlignment="1">
      <alignment wrapText="1"/>
    </xf>
    <xf numFmtId="3" fontId="0" fillId="34" borderId="0" xfId="0" applyNumberFormat="1" applyFont="1" applyFill="1" applyBorder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3" fontId="6" fillId="34" borderId="20" xfId="0" applyNumberFormat="1" applyFont="1" applyFill="1" applyBorder="1" applyAlignment="1">
      <alignment horizontal="right" wrapText="1"/>
    </xf>
    <xf numFmtId="3" fontId="0" fillId="34" borderId="0" xfId="0" applyNumberFormat="1" applyFont="1" applyFill="1" applyBorder="1" applyAlignment="1">
      <alignment wrapText="1"/>
    </xf>
    <xf numFmtId="3" fontId="6" fillId="34" borderId="0" xfId="0" applyNumberFormat="1" applyFont="1" applyFill="1" applyBorder="1" applyAlignment="1">
      <alignment wrapText="1"/>
    </xf>
    <xf numFmtId="3" fontId="6" fillId="34" borderId="20" xfId="0" applyNumberFormat="1" applyFont="1" applyFill="1" applyBorder="1" applyAlignment="1">
      <alignment wrapText="1"/>
    </xf>
    <xf numFmtId="0" fontId="7" fillId="34" borderId="19" xfId="0" applyFont="1" applyFill="1" applyBorder="1" applyAlignment="1">
      <alignment wrapText="1"/>
    </xf>
    <xf numFmtId="0" fontId="7" fillId="36" borderId="21" xfId="0" applyFont="1" applyFill="1" applyBorder="1" applyAlignment="1">
      <alignment horizontal="right" vertical="top"/>
    </xf>
    <xf numFmtId="0" fontId="8" fillId="36" borderId="0" xfId="0" applyFont="1" applyFill="1" applyBorder="1" applyAlignment="1">
      <alignment horizontal="right" vertical="top" wrapText="1"/>
    </xf>
    <xf numFmtId="0" fontId="6" fillId="36" borderId="22" xfId="0" applyFont="1" applyFill="1" applyBorder="1" applyAlignment="1">
      <alignment horizontal="right" wrapText="1"/>
    </xf>
    <xf numFmtId="0" fontId="8" fillId="36" borderId="21" xfId="0" applyFont="1" applyFill="1" applyBorder="1" applyAlignment="1">
      <alignment horizontal="right" vertical="top" wrapText="1"/>
    </xf>
    <xf numFmtId="0" fontId="6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right" wrapText="1"/>
    </xf>
    <xf numFmtId="0" fontId="0" fillId="36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8" fillId="36" borderId="21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22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0" fontId="7" fillId="36" borderId="21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 wrapText="1"/>
    </xf>
    <xf numFmtId="3" fontId="6" fillId="0" borderId="2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left" wrapText="1"/>
    </xf>
    <xf numFmtId="3" fontId="0" fillId="34" borderId="0" xfId="0" applyNumberFormat="1" applyFont="1" applyFill="1" applyBorder="1" applyAlignment="1">
      <alignment horizontal="left" wrapText="1"/>
    </xf>
    <xf numFmtId="0" fontId="3" fillId="34" borderId="13" xfId="0" applyFont="1" applyFill="1" applyBorder="1" applyAlignment="1">
      <alignment vertical="top"/>
    </xf>
    <xf numFmtId="0" fontId="3" fillId="34" borderId="14" xfId="0" applyFont="1" applyFill="1" applyBorder="1" applyAlignment="1">
      <alignment horizontal="right" vertical="top" wrapTex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>
      <alignment/>
    </xf>
    <xf numFmtId="165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2" fillId="36" borderId="21" xfId="0" applyFont="1" applyFill="1" applyBorder="1" applyAlignment="1">
      <alignment vertical="top" wrapText="1"/>
    </xf>
    <xf numFmtId="0" fontId="3" fillId="36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3" fillId="36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4-15\COR\Grossing\Cor1-2%202014-15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INPUT 3"/>
      <sheetName val="INPUT 4"/>
      <sheetName val="GROSS 1"/>
      <sheetName val="GROSS 2"/>
      <sheetName val="GROSS 3"/>
      <sheetName val="GROSS 4"/>
      <sheetName val="COR1 Actual"/>
      <sheetName val="COR1 Gross"/>
      <sheetName val="COR1 TOT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33.57421875" style="0" customWidth="1"/>
    <col min="2" max="2" width="11.140625" style="0" customWidth="1"/>
    <col min="3" max="3" width="13.28125" style="0" customWidth="1"/>
    <col min="4" max="4" width="12.8515625" style="0" customWidth="1"/>
    <col min="5" max="5" width="10.421875" style="0" customWidth="1"/>
    <col min="6" max="6" width="12.7109375" style="0" customWidth="1"/>
    <col min="8" max="8" width="2.28125" style="0" customWidth="1"/>
    <col min="9" max="9" width="11.57421875" style="0" customWidth="1"/>
    <col min="10" max="10" width="10.8515625" style="0" customWidth="1"/>
    <col min="11" max="11" width="11.7109375" style="0" customWidth="1"/>
    <col min="12" max="12" width="2.57421875" style="0" customWidth="1"/>
    <col min="14" max="14" width="1.8515625" style="0" bestFit="1" customWidth="1"/>
    <col min="15" max="15" width="10.28125" style="0" customWidth="1"/>
    <col min="16" max="16" width="11.7109375" style="0" customWidth="1"/>
    <col min="17" max="17" width="12.421875" style="0" customWidth="1"/>
    <col min="22" max="22" width="11.7109375" style="0" customWidth="1"/>
  </cols>
  <sheetData>
    <row r="1" spans="1:18" ht="13.5" customHeight="1">
      <c r="A1" s="4" t="s">
        <v>32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 t="s">
        <v>0</v>
      </c>
    </row>
    <row r="3" spans="1:18" ht="66">
      <c r="A3" s="34"/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19</v>
      </c>
      <c r="H3" s="35"/>
      <c r="I3" s="35" t="s">
        <v>20</v>
      </c>
      <c r="J3" s="35" t="s">
        <v>21</v>
      </c>
      <c r="K3" s="35" t="s">
        <v>22</v>
      </c>
      <c r="L3" s="35"/>
      <c r="M3" s="36" t="s">
        <v>27</v>
      </c>
      <c r="N3" s="36"/>
      <c r="O3" s="36" t="s">
        <v>28</v>
      </c>
      <c r="P3" s="35" t="s">
        <v>24</v>
      </c>
      <c r="Q3" s="35" t="s">
        <v>25</v>
      </c>
      <c r="R3" s="33" t="s">
        <v>26</v>
      </c>
    </row>
    <row r="4" spans="1:18" ht="6.75" customHeight="1">
      <c r="A4" s="34"/>
      <c r="B4" s="37"/>
      <c r="C4" s="37"/>
      <c r="D4" s="37"/>
      <c r="E4" s="37"/>
      <c r="F4" s="37"/>
      <c r="G4" s="38"/>
      <c r="H4" s="38"/>
      <c r="I4" s="38"/>
      <c r="J4" s="38"/>
      <c r="K4" s="38"/>
      <c r="L4" s="38"/>
      <c r="M4" s="36"/>
      <c r="N4" s="36"/>
      <c r="O4" s="36"/>
      <c r="P4" s="35"/>
      <c r="Q4" s="35"/>
      <c r="R4" s="33"/>
    </row>
    <row r="5" spans="1:22" ht="12.75">
      <c r="A5" s="39" t="s">
        <v>6</v>
      </c>
      <c r="B5" s="40">
        <v>38.753</v>
      </c>
      <c r="C5" s="40">
        <v>2946.758</v>
      </c>
      <c r="D5" s="40">
        <v>145.368</v>
      </c>
      <c r="E5" s="40">
        <v>3.57</v>
      </c>
      <c r="F5" s="40">
        <v>3134.449</v>
      </c>
      <c r="G5" s="40">
        <v>336.836</v>
      </c>
      <c r="H5" s="40"/>
      <c r="I5" s="40">
        <v>8.603</v>
      </c>
      <c r="J5" s="40">
        <v>0</v>
      </c>
      <c r="K5" s="40">
        <f>SUM(F5:J5)</f>
        <v>3479.888</v>
      </c>
      <c r="L5" s="40"/>
      <c r="M5" s="40">
        <v>119.643</v>
      </c>
      <c r="N5" s="40"/>
      <c r="O5" s="40">
        <v>0</v>
      </c>
      <c r="P5" s="40">
        <v>2.926</v>
      </c>
      <c r="Q5" s="40">
        <v>0.022</v>
      </c>
      <c r="R5" s="41">
        <f>SUM(M5:Q5)</f>
        <v>122.59100000000001</v>
      </c>
      <c r="V5" s="48"/>
    </row>
    <row r="6" spans="1:22" ht="12.75">
      <c r="A6" s="39" t="s">
        <v>7</v>
      </c>
      <c r="B6" s="40">
        <v>74.551</v>
      </c>
      <c r="C6" s="40">
        <v>3775.848</v>
      </c>
      <c r="D6" s="40">
        <v>106.058</v>
      </c>
      <c r="E6" s="40">
        <v>32.184</v>
      </c>
      <c r="F6" s="40">
        <v>3988.641</v>
      </c>
      <c r="G6" s="40">
        <v>1282.635</v>
      </c>
      <c r="H6" s="49" t="s">
        <v>34</v>
      </c>
      <c r="I6" s="40">
        <v>666.612</v>
      </c>
      <c r="J6" s="40">
        <v>1500</v>
      </c>
      <c r="K6" s="40">
        <f aca="true" t="shared" si="0" ref="K6:K16">SUM(F6:J6)</f>
        <v>7437.888</v>
      </c>
      <c r="L6" s="49" t="s">
        <v>34</v>
      </c>
      <c r="M6" s="40">
        <v>36.165</v>
      </c>
      <c r="N6" s="40"/>
      <c r="O6" s="40">
        <v>0</v>
      </c>
      <c r="P6" s="40">
        <v>2.134</v>
      </c>
      <c r="Q6" s="40">
        <v>0</v>
      </c>
      <c r="R6" s="41">
        <f aca="true" t="shared" si="1" ref="R6:R16">SUM(M6:Q6)</f>
        <v>38.299</v>
      </c>
      <c r="V6" s="48"/>
    </row>
    <row r="7" spans="1:22" ht="12.75">
      <c r="A7" s="39" t="s">
        <v>8</v>
      </c>
      <c r="B7" s="40">
        <v>6.86</v>
      </c>
      <c r="C7" s="40">
        <v>139.529</v>
      </c>
      <c r="D7" s="40">
        <v>34.519</v>
      </c>
      <c r="E7" s="40">
        <v>9.571</v>
      </c>
      <c r="F7" s="40">
        <v>190.479</v>
      </c>
      <c r="G7" s="40">
        <v>48.246</v>
      </c>
      <c r="H7" s="40"/>
      <c r="I7" s="40">
        <v>25.636</v>
      </c>
      <c r="J7" s="40">
        <v>0</v>
      </c>
      <c r="K7" s="40">
        <f t="shared" si="0"/>
        <v>264.36100000000005</v>
      </c>
      <c r="L7" s="40"/>
      <c r="M7" s="40">
        <v>66.379</v>
      </c>
      <c r="N7" s="40"/>
      <c r="O7" s="40">
        <v>2.13</v>
      </c>
      <c r="P7" s="40">
        <v>5.412</v>
      </c>
      <c r="Q7" s="40">
        <v>0</v>
      </c>
      <c r="R7" s="41">
        <f t="shared" si="1"/>
        <v>73.921</v>
      </c>
      <c r="V7" s="48"/>
    </row>
    <row r="8" spans="1:22" ht="12.75">
      <c r="A8" s="39" t="s">
        <v>18</v>
      </c>
      <c r="B8" s="40">
        <v>0</v>
      </c>
      <c r="C8" s="40">
        <v>2.466</v>
      </c>
      <c r="D8" s="40">
        <v>0.373</v>
      </c>
      <c r="E8" s="40">
        <v>0.086</v>
      </c>
      <c r="F8" s="40">
        <v>2.925</v>
      </c>
      <c r="G8" s="40">
        <v>4.246</v>
      </c>
      <c r="H8" s="40"/>
      <c r="I8" s="40">
        <v>0</v>
      </c>
      <c r="J8" s="40">
        <v>0</v>
      </c>
      <c r="K8" s="40">
        <f t="shared" si="0"/>
        <v>7.171</v>
      </c>
      <c r="L8" s="40"/>
      <c r="M8" s="40">
        <v>0.522</v>
      </c>
      <c r="N8" s="40"/>
      <c r="O8" s="40">
        <v>0</v>
      </c>
      <c r="P8" s="40">
        <v>0</v>
      </c>
      <c r="Q8" s="40">
        <v>0</v>
      </c>
      <c r="R8" s="41">
        <f t="shared" si="1"/>
        <v>0.522</v>
      </c>
      <c r="V8" s="48"/>
    </row>
    <row r="9" spans="1:22" ht="13.5" customHeight="1">
      <c r="A9" s="39" t="s">
        <v>9</v>
      </c>
      <c r="B9" s="40">
        <v>338.069</v>
      </c>
      <c r="C9" s="40">
        <v>3286.964</v>
      </c>
      <c r="D9" s="40">
        <v>48.104</v>
      </c>
      <c r="E9" s="40">
        <v>3.476</v>
      </c>
      <c r="F9" s="40">
        <v>3676.613</v>
      </c>
      <c r="G9" s="40">
        <v>1046.038</v>
      </c>
      <c r="H9" s="40"/>
      <c r="I9" s="40">
        <v>81.708</v>
      </c>
      <c r="J9" s="40">
        <v>2.673</v>
      </c>
      <c r="K9" s="40">
        <f t="shared" si="0"/>
        <v>4807.031999999999</v>
      </c>
      <c r="L9" s="40"/>
      <c r="M9" s="40">
        <v>1350.633</v>
      </c>
      <c r="N9" s="42" t="s">
        <v>23</v>
      </c>
      <c r="O9" s="40">
        <v>28.776</v>
      </c>
      <c r="P9" s="40">
        <v>25.865</v>
      </c>
      <c r="Q9" s="40">
        <v>5.384</v>
      </c>
      <c r="R9" s="41">
        <f t="shared" si="1"/>
        <v>1410.6580000000001</v>
      </c>
      <c r="V9" s="48"/>
    </row>
    <row r="10" spans="1:22" ht="12.75">
      <c r="A10" s="39" t="s">
        <v>12</v>
      </c>
      <c r="B10" s="40">
        <v>33.507</v>
      </c>
      <c r="C10" s="40">
        <v>775.302</v>
      </c>
      <c r="D10" s="40">
        <v>64.368</v>
      </c>
      <c r="E10" s="40">
        <v>1.386</v>
      </c>
      <c r="F10" s="40">
        <v>874.563</v>
      </c>
      <c r="G10" s="40">
        <v>56.153</v>
      </c>
      <c r="H10" s="40"/>
      <c r="I10" s="40">
        <v>26.592</v>
      </c>
      <c r="J10" s="40">
        <v>0</v>
      </c>
      <c r="K10" s="40">
        <f t="shared" si="0"/>
        <v>957.308</v>
      </c>
      <c r="L10" s="40"/>
      <c r="M10" s="40">
        <v>21.142</v>
      </c>
      <c r="N10" s="40"/>
      <c r="O10" s="40">
        <v>0.764</v>
      </c>
      <c r="P10" s="40">
        <v>3.297</v>
      </c>
      <c r="Q10" s="40">
        <v>0.036</v>
      </c>
      <c r="R10" s="41">
        <f t="shared" si="1"/>
        <v>25.239</v>
      </c>
      <c r="V10" s="48"/>
    </row>
    <row r="11" spans="1:22" ht="12.75">
      <c r="A11" s="39" t="s">
        <v>13</v>
      </c>
      <c r="B11" s="40">
        <v>15.533</v>
      </c>
      <c r="C11" s="40">
        <v>436.836</v>
      </c>
      <c r="D11" s="40">
        <v>161.569</v>
      </c>
      <c r="E11" s="40">
        <v>1.891</v>
      </c>
      <c r="F11" s="40">
        <v>615.829</v>
      </c>
      <c r="G11" s="40">
        <v>38.053</v>
      </c>
      <c r="H11" s="40"/>
      <c r="I11" s="40">
        <v>26.488</v>
      </c>
      <c r="J11" s="40">
        <v>0</v>
      </c>
      <c r="K11" s="40">
        <f t="shared" si="0"/>
        <v>680.3699999999999</v>
      </c>
      <c r="L11" s="40"/>
      <c r="M11" s="40">
        <v>35.6</v>
      </c>
      <c r="N11" s="40"/>
      <c r="O11" s="40">
        <v>0</v>
      </c>
      <c r="P11" s="40">
        <v>1.991</v>
      </c>
      <c r="Q11" s="40">
        <v>0.015</v>
      </c>
      <c r="R11" s="41">
        <f t="shared" si="1"/>
        <v>37.606</v>
      </c>
      <c r="V11" s="48"/>
    </row>
    <row r="12" spans="1:22" ht="12" customHeight="1">
      <c r="A12" s="39" t="s">
        <v>14</v>
      </c>
      <c r="B12" s="40">
        <v>191.499</v>
      </c>
      <c r="C12" s="40">
        <v>554.437</v>
      </c>
      <c r="D12" s="40">
        <v>41.502</v>
      </c>
      <c r="E12" s="40">
        <v>8.929</v>
      </c>
      <c r="F12" s="40">
        <v>796.367</v>
      </c>
      <c r="G12" s="40">
        <v>287.973</v>
      </c>
      <c r="H12" s="40"/>
      <c r="I12" s="40">
        <v>268.887</v>
      </c>
      <c r="J12" s="40">
        <v>113.71</v>
      </c>
      <c r="K12" s="40">
        <f t="shared" si="0"/>
        <v>1466.937</v>
      </c>
      <c r="L12" s="40"/>
      <c r="M12" s="40">
        <v>146.485</v>
      </c>
      <c r="N12" s="40"/>
      <c r="O12" s="40">
        <v>0</v>
      </c>
      <c r="P12" s="40">
        <v>17.267</v>
      </c>
      <c r="Q12" s="40">
        <v>0.015</v>
      </c>
      <c r="R12" s="41">
        <f t="shared" si="1"/>
        <v>163.767</v>
      </c>
      <c r="V12" s="48"/>
    </row>
    <row r="13" spans="1:22" ht="14.25" customHeight="1">
      <c r="A13" s="39" t="s">
        <v>10</v>
      </c>
      <c r="B13" s="40">
        <v>21.775</v>
      </c>
      <c r="C13" s="40">
        <v>189.442</v>
      </c>
      <c r="D13" s="40">
        <v>305.107</v>
      </c>
      <c r="E13" s="40">
        <v>28.407</v>
      </c>
      <c r="F13" s="40">
        <v>544.731</v>
      </c>
      <c r="G13" s="40">
        <v>1.263</v>
      </c>
      <c r="H13" s="40"/>
      <c r="I13" s="40">
        <v>0.233</v>
      </c>
      <c r="J13" s="40">
        <v>0</v>
      </c>
      <c r="K13" s="40">
        <f t="shared" si="0"/>
        <v>546.227</v>
      </c>
      <c r="L13" s="40"/>
      <c r="M13" s="40">
        <v>243.937</v>
      </c>
      <c r="N13" s="40"/>
      <c r="O13" s="40">
        <v>0</v>
      </c>
      <c r="P13" s="40">
        <v>1.263</v>
      </c>
      <c r="Q13" s="40">
        <v>1.645</v>
      </c>
      <c r="R13" s="41">
        <f t="shared" si="1"/>
        <v>246.84500000000003</v>
      </c>
      <c r="V13" s="48"/>
    </row>
    <row r="14" spans="1:22" ht="12.75">
      <c r="A14" s="39" t="s">
        <v>15</v>
      </c>
      <c r="B14" s="40">
        <v>4.372</v>
      </c>
      <c r="C14" s="40">
        <v>100.503</v>
      </c>
      <c r="D14" s="40">
        <v>81.252</v>
      </c>
      <c r="E14" s="40">
        <v>6.064</v>
      </c>
      <c r="F14" s="40">
        <v>192.191</v>
      </c>
      <c r="G14" s="40">
        <v>0.086</v>
      </c>
      <c r="H14" s="40"/>
      <c r="I14" s="40">
        <v>0</v>
      </c>
      <c r="J14" s="40">
        <v>0</v>
      </c>
      <c r="K14" s="40">
        <f t="shared" si="0"/>
        <v>192.27700000000002</v>
      </c>
      <c r="L14" s="40"/>
      <c r="M14" s="40">
        <v>22.635</v>
      </c>
      <c r="N14" s="40"/>
      <c r="O14" s="40">
        <v>0.153</v>
      </c>
      <c r="P14" s="40">
        <v>0</v>
      </c>
      <c r="Q14" s="40">
        <v>0</v>
      </c>
      <c r="R14" s="41">
        <f t="shared" si="1"/>
        <v>22.788</v>
      </c>
      <c r="V14" s="48"/>
    </row>
    <row r="15" spans="1:22" ht="12.75">
      <c r="A15" s="39" t="s">
        <v>16</v>
      </c>
      <c r="B15" s="40">
        <v>177.121</v>
      </c>
      <c r="C15" s="40">
        <v>628.475</v>
      </c>
      <c r="D15" s="40">
        <v>258.886</v>
      </c>
      <c r="E15" s="40">
        <v>129.78</v>
      </c>
      <c r="F15" s="40">
        <v>1194.262</v>
      </c>
      <c r="G15" s="40">
        <v>87.439</v>
      </c>
      <c r="H15" s="40"/>
      <c r="I15" s="40">
        <v>82.717</v>
      </c>
      <c r="J15" s="40">
        <v>10.527</v>
      </c>
      <c r="K15" s="40">
        <f t="shared" si="0"/>
        <v>1374.9450000000002</v>
      </c>
      <c r="L15" s="40"/>
      <c r="M15" s="40">
        <v>571.431</v>
      </c>
      <c r="N15" s="40"/>
      <c r="O15" s="40">
        <v>2.908</v>
      </c>
      <c r="P15" s="40">
        <v>11.042</v>
      </c>
      <c r="Q15" s="40">
        <v>5.444</v>
      </c>
      <c r="R15" s="41">
        <f t="shared" si="1"/>
        <v>590.825</v>
      </c>
      <c r="V15" s="48"/>
    </row>
    <row r="16" spans="1:22" ht="12.75">
      <c r="A16" s="39" t="s">
        <v>17</v>
      </c>
      <c r="B16" s="40">
        <v>119.558</v>
      </c>
      <c r="C16" s="40">
        <v>146.157</v>
      </c>
      <c r="D16" s="40">
        <v>22.408</v>
      </c>
      <c r="E16" s="40">
        <v>0.459</v>
      </c>
      <c r="F16" s="40">
        <v>288.582</v>
      </c>
      <c r="G16" s="40">
        <v>5.82</v>
      </c>
      <c r="H16" s="40"/>
      <c r="I16" s="40">
        <v>20.715</v>
      </c>
      <c r="J16" s="40">
        <v>7.775</v>
      </c>
      <c r="K16" s="40">
        <f t="shared" si="0"/>
        <v>322.89199999999994</v>
      </c>
      <c r="L16" s="40"/>
      <c r="M16" s="40">
        <v>261.763</v>
      </c>
      <c r="N16" s="40"/>
      <c r="O16" s="40">
        <v>0.085</v>
      </c>
      <c r="P16" s="40">
        <v>0.951</v>
      </c>
      <c r="Q16" s="40">
        <v>0</v>
      </c>
      <c r="R16" s="41">
        <f t="shared" si="1"/>
        <v>262.799</v>
      </c>
      <c r="V16" s="48"/>
    </row>
    <row r="17" spans="1:18" ht="4.5" customHeight="1">
      <c r="A17" s="3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</row>
    <row r="18" spans="1:22" ht="12.75">
      <c r="A18" s="45" t="s">
        <v>11</v>
      </c>
      <c r="B18" s="46">
        <f aca="true" t="shared" si="2" ref="B18:G18">SUM(B5:B17)</f>
        <v>1021.598</v>
      </c>
      <c r="C18" s="46">
        <f t="shared" si="2"/>
        <v>12982.716999999999</v>
      </c>
      <c r="D18" s="46">
        <f t="shared" si="2"/>
        <v>1269.5139999999997</v>
      </c>
      <c r="E18" s="46">
        <f t="shared" si="2"/>
        <v>225.803</v>
      </c>
      <c r="F18" s="46">
        <f t="shared" si="2"/>
        <v>15499.632000000001</v>
      </c>
      <c r="G18" s="46">
        <f t="shared" si="2"/>
        <v>3194.7879999999996</v>
      </c>
      <c r="H18" s="49" t="s">
        <v>34</v>
      </c>
      <c r="I18" s="46">
        <f>SUM(I5:I16)</f>
        <v>1208.1909999999998</v>
      </c>
      <c r="J18" s="46">
        <f>SUM(J5:J16)</f>
        <v>1634.6850000000002</v>
      </c>
      <c r="K18" s="46">
        <f>SUM(K5:K17)</f>
        <v>21537.296</v>
      </c>
      <c r="L18" s="49" t="s">
        <v>34</v>
      </c>
      <c r="M18" s="46">
        <f>SUM(M3:M17)</f>
        <v>2876.335</v>
      </c>
      <c r="N18" s="46"/>
      <c r="O18" s="46">
        <f>SUM(O3:O17)</f>
        <v>34.815999999999995</v>
      </c>
      <c r="P18" s="46">
        <f>SUM(P5:P17)</f>
        <v>72.14799999999998</v>
      </c>
      <c r="Q18" s="46">
        <f>SUM(Q5:Q16)</f>
        <v>12.561</v>
      </c>
      <c r="R18" s="47">
        <f>SUM(R5:R16)</f>
        <v>2995.8600000000006</v>
      </c>
      <c r="V18" s="48"/>
    </row>
    <row r="19" spans="1:18" ht="4.5" customHeight="1" thickBot="1">
      <c r="A19" s="58"/>
      <c r="B19" s="59"/>
      <c r="C19" s="59"/>
      <c r="D19" s="59"/>
      <c r="E19" s="59"/>
      <c r="F19" s="5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</row>
    <row r="20" spans="1:18" ht="13.5" thickTop="1">
      <c r="A20" s="62" t="s">
        <v>29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3.5" thickBot="1">
      <c r="A21" s="65" t="s">
        <v>35</v>
      </c>
      <c r="B21" s="66"/>
      <c r="C21" s="66"/>
      <c r="D21" s="66"/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</row>
    <row r="22" ht="13.5" thickTop="1"/>
    <row r="25" spans="11:12" ht="12.75">
      <c r="K25" s="15"/>
      <c r="L25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9.421875" style="5" customWidth="1"/>
    <col min="2" max="2" width="11.421875" style="5" customWidth="1"/>
    <col min="3" max="4" width="12.8515625" style="5" customWidth="1"/>
    <col min="5" max="5" width="10.421875" style="5" customWidth="1"/>
    <col min="6" max="6" width="12.7109375" style="5" customWidth="1"/>
    <col min="7" max="7" width="13.57421875" style="5" customWidth="1"/>
    <col min="8" max="8" width="2.7109375" style="5" customWidth="1"/>
    <col min="9" max="9" width="11.421875" style="5" customWidth="1"/>
    <col min="10" max="10" width="2.28125" style="5" customWidth="1"/>
    <col min="11" max="16384" width="9.140625" style="5" customWidth="1"/>
  </cols>
  <sheetData>
    <row r="1" spans="1:11" ht="12.75">
      <c r="A1" s="7" t="s">
        <v>31</v>
      </c>
      <c r="B1" s="8"/>
      <c r="C1" s="8"/>
      <c r="D1" s="8"/>
      <c r="E1" s="8"/>
      <c r="F1" s="8"/>
      <c r="G1" s="9"/>
      <c r="H1" s="9"/>
      <c r="I1" s="9"/>
      <c r="J1" s="9"/>
      <c r="K1" s="10"/>
    </row>
    <row r="2" spans="1:11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8" t="s">
        <v>0</v>
      </c>
    </row>
    <row r="3" spans="1:11" ht="68.25" customHeight="1">
      <c r="A3" s="19"/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33</v>
      </c>
      <c r="H3" s="20"/>
      <c r="I3" s="20" t="s">
        <v>22</v>
      </c>
      <c r="J3" s="20"/>
      <c r="K3" s="18" t="s">
        <v>26</v>
      </c>
    </row>
    <row r="4" spans="1:11" ht="12.75">
      <c r="A4" s="19"/>
      <c r="B4" s="21"/>
      <c r="C4" s="21"/>
      <c r="D4" s="21"/>
      <c r="E4" s="21"/>
      <c r="F4" s="21"/>
      <c r="G4" s="22"/>
      <c r="H4" s="22"/>
      <c r="I4" s="6"/>
      <c r="J4" s="6"/>
      <c r="K4" s="18"/>
    </row>
    <row r="5" spans="1:14" ht="12.75">
      <c r="A5" s="23" t="s">
        <v>6</v>
      </c>
      <c r="B5" s="24">
        <f>'Table 3_web'!B5</f>
        <v>38.753</v>
      </c>
      <c r="C5" s="24">
        <f>'Table 3_web'!C5</f>
        <v>2946.758</v>
      </c>
      <c r="D5" s="24">
        <f>'Table 3_web'!D5</f>
        <v>145.368</v>
      </c>
      <c r="E5" s="24">
        <f>'Table 3_web'!E5</f>
        <v>3.57</v>
      </c>
      <c r="F5" s="24">
        <f>'Table 3_web'!F5</f>
        <v>3134.449</v>
      </c>
      <c r="G5" s="24">
        <f>'Table 3_web'!G5+'Table 3_web'!I5+'Table 3_web'!J5</f>
        <v>345.439</v>
      </c>
      <c r="H5" s="24"/>
      <c r="I5" s="25">
        <f>'Table 3_web'!K5</f>
        <v>3479.888</v>
      </c>
      <c r="J5" s="25"/>
      <c r="K5" s="26">
        <f>'Table 3_web'!R5</f>
        <v>122.59100000000001</v>
      </c>
      <c r="N5" s="56"/>
    </row>
    <row r="6" spans="1:14" ht="12.75">
      <c r="A6" s="23" t="s">
        <v>7</v>
      </c>
      <c r="B6" s="24">
        <f>'Table 3_web'!B6</f>
        <v>74.551</v>
      </c>
      <c r="C6" s="24">
        <f>'Table 3_web'!C6</f>
        <v>3775.848</v>
      </c>
      <c r="D6" s="24">
        <f>'Table 3_web'!D6</f>
        <v>106.058</v>
      </c>
      <c r="E6" s="24">
        <f>'Table 3_web'!E6</f>
        <v>32.184</v>
      </c>
      <c r="F6" s="24">
        <f>'Table 3_web'!F6</f>
        <v>3988.641</v>
      </c>
      <c r="G6" s="24">
        <f>'Table 3_web'!G6+'Table 3_web'!I6+'Table 3_web'!J6</f>
        <v>3449.247</v>
      </c>
      <c r="H6" s="50" t="s">
        <v>34</v>
      </c>
      <c r="I6" s="25">
        <f>'Table 3_web'!K6</f>
        <v>7437.888</v>
      </c>
      <c r="J6" s="50" t="s">
        <v>34</v>
      </c>
      <c r="K6" s="26">
        <f>'Table 3_web'!R6</f>
        <v>38.299</v>
      </c>
      <c r="N6" s="56"/>
    </row>
    <row r="7" spans="1:14" ht="12.75">
      <c r="A7" s="23" t="s">
        <v>8</v>
      </c>
      <c r="B7" s="24">
        <f>'Table 3_web'!B7</f>
        <v>6.86</v>
      </c>
      <c r="C7" s="24">
        <f>'Table 3_web'!C7</f>
        <v>139.529</v>
      </c>
      <c r="D7" s="24">
        <f>'Table 3_web'!D7</f>
        <v>34.519</v>
      </c>
      <c r="E7" s="24">
        <f>'Table 3_web'!E7</f>
        <v>9.571</v>
      </c>
      <c r="F7" s="24">
        <f>'Table 3_web'!F7</f>
        <v>190.479</v>
      </c>
      <c r="G7" s="24">
        <f>'Table 3_web'!G7+'Table 3_web'!I7+'Table 3_web'!J7</f>
        <v>73.882</v>
      </c>
      <c r="H7" s="24"/>
      <c r="I7" s="25">
        <f>'Table 3_web'!K7</f>
        <v>264.36100000000005</v>
      </c>
      <c r="J7" s="25"/>
      <c r="K7" s="26">
        <f>'Table 3_web'!R7</f>
        <v>73.921</v>
      </c>
      <c r="N7" s="56"/>
    </row>
    <row r="8" spans="1:14" ht="12.75">
      <c r="A8" s="23" t="s">
        <v>18</v>
      </c>
      <c r="B8" s="24">
        <f>'Table 3_web'!B8</f>
        <v>0</v>
      </c>
      <c r="C8" s="24">
        <f>'Table 3_web'!C8</f>
        <v>2.466</v>
      </c>
      <c r="D8" s="24">
        <f>'Table 3_web'!D8</f>
        <v>0.373</v>
      </c>
      <c r="E8" s="24">
        <f>'Table 3_web'!E8</f>
        <v>0.086</v>
      </c>
      <c r="F8" s="24">
        <f>'Table 3_web'!F8</f>
        <v>2.925</v>
      </c>
      <c r="G8" s="24">
        <f>'Table 3_web'!G8+'Table 3_web'!I8+'Table 3_web'!J8</f>
        <v>4.246</v>
      </c>
      <c r="H8" s="24"/>
      <c r="I8" s="25">
        <f>'Table 3_web'!K8</f>
        <v>7.171</v>
      </c>
      <c r="J8" s="25"/>
      <c r="K8" s="26">
        <f>'Table 3_web'!R8</f>
        <v>0.522</v>
      </c>
      <c r="N8" s="56"/>
    </row>
    <row r="9" spans="1:14" ht="12.75">
      <c r="A9" s="23" t="s">
        <v>9</v>
      </c>
      <c r="B9" s="24">
        <f>'Table 3_web'!B9</f>
        <v>338.069</v>
      </c>
      <c r="C9" s="24">
        <f>'Table 3_web'!C9</f>
        <v>3286.964</v>
      </c>
      <c r="D9" s="24">
        <f>'Table 3_web'!D9</f>
        <v>48.104</v>
      </c>
      <c r="E9" s="24">
        <f>'Table 3_web'!E9</f>
        <v>3.476</v>
      </c>
      <c r="F9" s="24">
        <f>'Table 3_web'!F9</f>
        <v>3676.613</v>
      </c>
      <c r="G9" s="24">
        <f>'Table 3_web'!G9+'Table 3_web'!I9+'Table 3_web'!J9</f>
        <v>1130.419</v>
      </c>
      <c r="H9" s="24"/>
      <c r="I9" s="25">
        <f>'Table 3_web'!K9</f>
        <v>4807.031999999999</v>
      </c>
      <c r="J9" s="25"/>
      <c r="K9" s="26">
        <f>'Table 3_web'!R9</f>
        <v>1410.6580000000001</v>
      </c>
      <c r="N9" s="56"/>
    </row>
    <row r="10" spans="1:14" ht="12.75">
      <c r="A10" s="23" t="s">
        <v>12</v>
      </c>
      <c r="B10" s="24">
        <f>'Table 3_web'!B10</f>
        <v>33.507</v>
      </c>
      <c r="C10" s="24">
        <f>'Table 3_web'!C10</f>
        <v>775.302</v>
      </c>
      <c r="D10" s="24">
        <f>'Table 3_web'!D10</f>
        <v>64.368</v>
      </c>
      <c r="E10" s="24">
        <f>'Table 3_web'!E10</f>
        <v>1.386</v>
      </c>
      <c r="F10" s="24">
        <f>'Table 3_web'!F10</f>
        <v>874.563</v>
      </c>
      <c r="G10" s="24">
        <f>'Table 3_web'!G10+'Table 3_web'!I10+'Table 3_web'!J10</f>
        <v>82.745</v>
      </c>
      <c r="H10" s="24"/>
      <c r="I10" s="25">
        <f>'Table 3_web'!K10</f>
        <v>957.308</v>
      </c>
      <c r="J10" s="25"/>
      <c r="K10" s="26">
        <f>'Table 3_web'!R10</f>
        <v>25.239</v>
      </c>
      <c r="N10" s="56"/>
    </row>
    <row r="11" spans="1:14" ht="12.75">
      <c r="A11" s="23" t="s">
        <v>13</v>
      </c>
      <c r="B11" s="24">
        <f>'Table 3_web'!B11</f>
        <v>15.533</v>
      </c>
      <c r="C11" s="24">
        <f>'Table 3_web'!C11</f>
        <v>436.836</v>
      </c>
      <c r="D11" s="24">
        <f>'Table 3_web'!D11</f>
        <v>161.569</v>
      </c>
      <c r="E11" s="24">
        <f>'Table 3_web'!E11</f>
        <v>1.891</v>
      </c>
      <c r="F11" s="24">
        <f>'Table 3_web'!F11</f>
        <v>615.829</v>
      </c>
      <c r="G11" s="24">
        <f>'Table 3_web'!G11+'Table 3_web'!I11+'Table 3_web'!J11</f>
        <v>64.541</v>
      </c>
      <c r="H11" s="24"/>
      <c r="I11" s="25">
        <f>'Table 3_web'!K11</f>
        <v>680.3699999999999</v>
      </c>
      <c r="J11" s="25"/>
      <c r="K11" s="26">
        <f>'Table 3_web'!R11</f>
        <v>37.606</v>
      </c>
      <c r="N11" s="56"/>
    </row>
    <row r="12" spans="1:14" ht="12.75">
      <c r="A12" s="23" t="s">
        <v>14</v>
      </c>
      <c r="B12" s="24">
        <f>'Table 3_web'!B12</f>
        <v>191.499</v>
      </c>
      <c r="C12" s="24">
        <f>'Table 3_web'!C12</f>
        <v>554.437</v>
      </c>
      <c r="D12" s="24">
        <f>'Table 3_web'!D12</f>
        <v>41.502</v>
      </c>
      <c r="E12" s="24">
        <f>'Table 3_web'!E12</f>
        <v>8.929</v>
      </c>
      <c r="F12" s="24">
        <f>'Table 3_web'!F12</f>
        <v>796.367</v>
      </c>
      <c r="G12" s="24">
        <f>'Table 3_web'!G12+'Table 3_web'!I12+'Table 3_web'!J12</f>
        <v>670.57</v>
      </c>
      <c r="H12" s="24"/>
      <c r="I12" s="25">
        <f>'Table 3_web'!K12</f>
        <v>1466.937</v>
      </c>
      <c r="J12" s="25"/>
      <c r="K12" s="26">
        <f>'Table 3_web'!R12</f>
        <v>163.767</v>
      </c>
      <c r="N12" s="56"/>
    </row>
    <row r="13" spans="1:14" ht="12.75">
      <c r="A13" s="23" t="s">
        <v>10</v>
      </c>
      <c r="B13" s="24">
        <f>'Table 3_web'!B13</f>
        <v>21.775</v>
      </c>
      <c r="C13" s="24">
        <f>'Table 3_web'!C13</f>
        <v>189.442</v>
      </c>
      <c r="D13" s="24">
        <f>'Table 3_web'!D13</f>
        <v>305.107</v>
      </c>
      <c r="E13" s="24">
        <f>'Table 3_web'!E13</f>
        <v>28.407</v>
      </c>
      <c r="F13" s="24">
        <f>'Table 3_web'!F13</f>
        <v>544.731</v>
      </c>
      <c r="G13" s="24">
        <f>'Table 3_web'!G13+'Table 3_web'!I13+'Table 3_web'!J13</f>
        <v>1.496</v>
      </c>
      <c r="H13" s="24"/>
      <c r="I13" s="25">
        <f>'Table 3_web'!K13</f>
        <v>546.227</v>
      </c>
      <c r="J13" s="25"/>
      <c r="K13" s="26">
        <f>'Table 3_web'!R13</f>
        <v>246.84500000000003</v>
      </c>
      <c r="N13" s="56"/>
    </row>
    <row r="14" spans="1:14" ht="12.75">
      <c r="A14" s="23" t="s">
        <v>15</v>
      </c>
      <c r="B14" s="24">
        <f>'Table 3_web'!B14</f>
        <v>4.372</v>
      </c>
      <c r="C14" s="24">
        <f>'Table 3_web'!C14</f>
        <v>100.503</v>
      </c>
      <c r="D14" s="24">
        <f>'Table 3_web'!D14</f>
        <v>81.252</v>
      </c>
      <c r="E14" s="24">
        <f>'Table 3_web'!E14</f>
        <v>6.064</v>
      </c>
      <c r="F14" s="24">
        <f>'Table 3_web'!F14</f>
        <v>192.191</v>
      </c>
      <c r="G14" s="24">
        <f>'Table 3_web'!G14+'Table 3_web'!I14+'Table 3_web'!J14</f>
        <v>0.086</v>
      </c>
      <c r="H14" s="24"/>
      <c r="I14" s="25">
        <f>'Table 3_web'!K14</f>
        <v>192.27700000000002</v>
      </c>
      <c r="J14" s="25"/>
      <c r="K14" s="26">
        <f>'Table 3_web'!R14</f>
        <v>22.788</v>
      </c>
      <c r="N14" s="57"/>
    </row>
    <row r="15" spans="1:11" ht="12.75">
      <c r="A15" s="23" t="s">
        <v>16</v>
      </c>
      <c r="B15" s="24">
        <f>'Table 3_web'!B15</f>
        <v>177.121</v>
      </c>
      <c r="C15" s="24">
        <f>'Table 3_web'!C15</f>
        <v>628.475</v>
      </c>
      <c r="D15" s="24">
        <f>'Table 3_web'!D15</f>
        <v>258.886</v>
      </c>
      <c r="E15" s="24">
        <f>'Table 3_web'!E15</f>
        <v>129.78</v>
      </c>
      <c r="F15" s="24">
        <f>'Table 3_web'!F15</f>
        <v>1194.262</v>
      </c>
      <c r="G15" s="24">
        <f>'Table 3_web'!G15+'Table 3_web'!I15+'Table 3_web'!J15</f>
        <v>180.683</v>
      </c>
      <c r="H15" s="24"/>
      <c r="I15" s="25">
        <f>'Table 3_web'!K15</f>
        <v>1374.9450000000002</v>
      </c>
      <c r="J15" s="25"/>
      <c r="K15" s="26">
        <f>'Table 3_web'!R15</f>
        <v>590.825</v>
      </c>
    </row>
    <row r="16" spans="1:11" ht="12.75">
      <c r="A16" s="23" t="s">
        <v>17</v>
      </c>
      <c r="B16" s="24">
        <f>'Table 3_web'!B16</f>
        <v>119.558</v>
      </c>
      <c r="C16" s="24">
        <f>'Table 3_web'!C16</f>
        <v>146.157</v>
      </c>
      <c r="D16" s="24">
        <f>'Table 3_web'!D16</f>
        <v>22.408</v>
      </c>
      <c r="E16" s="24">
        <f>'Table 3_web'!E16</f>
        <v>0.459</v>
      </c>
      <c r="F16" s="24">
        <f>'Table 3_web'!F16</f>
        <v>288.582</v>
      </c>
      <c r="G16" s="24">
        <f>'Table 3_web'!G16+'Table 3_web'!I16+'Table 3_web'!J16</f>
        <v>34.31</v>
      </c>
      <c r="H16" s="24"/>
      <c r="I16" s="25">
        <f>'Table 3_web'!K16</f>
        <v>322.89199999999994</v>
      </c>
      <c r="J16" s="25"/>
      <c r="K16" s="26">
        <f>'Table 3_web'!R16</f>
        <v>262.799</v>
      </c>
    </row>
    <row r="17" spans="1:11" ht="12.75">
      <c r="A17" s="23"/>
      <c r="B17" s="27"/>
      <c r="C17" s="27"/>
      <c r="D17" s="27"/>
      <c r="E17" s="27"/>
      <c r="F17" s="27"/>
      <c r="G17" s="27"/>
      <c r="H17" s="27"/>
      <c r="I17" s="28"/>
      <c r="J17" s="28"/>
      <c r="K17" s="29"/>
    </row>
    <row r="18" spans="1:11" ht="12.75">
      <c r="A18" s="30" t="s">
        <v>11</v>
      </c>
      <c r="B18" s="25">
        <f aca="true" t="shared" si="0" ref="B18:I18">SUM(B5:B17)</f>
        <v>1021.598</v>
      </c>
      <c r="C18" s="25">
        <f t="shared" si="0"/>
        <v>12982.716999999999</v>
      </c>
      <c r="D18" s="25">
        <f t="shared" si="0"/>
        <v>1269.5139999999997</v>
      </c>
      <c r="E18" s="25">
        <f t="shared" si="0"/>
        <v>225.803</v>
      </c>
      <c r="F18" s="25">
        <f t="shared" si="0"/>
        <v>15499.632000000001</v>
      </c>
      <c r="G18" s="25">
        <f t="shared" si="0"/>
        <v>6037.664000000001</v>
      </c>
      <c r="H18" s="50" t="s">
        <v>34</v>
      </c>
      <c r="I18" s="25">
        <f t="shared" si="0"/>
        <v>21537.296</v>
      </c>
      <c r="J18" s="50" t="s">
        <v>34</v>
      </c>
      <c r="K18" s="26">
        <f>SUM(K5:K16)</f>
        <v>2995.8600000000006</v>
      </c>
    </row>
    <row r="19" spans="1:11" ht="13.5" thickBot="1">
      <c r="A19" s="11"/>
      <c r="B19" s="12"/>
      <c r="C19" s="12"/>
      <c r="D19" s="12"/>
      <c r="E19" s="12"/>
      <c r="F19" s="12"/>
      <c r="G19" s="13"/>
      <c r="H19" s="13"/>
      <c r="I19" s="13"/>
      <c r="J19" s="13"/>
      <c r="K19" s="14"/>
    </row>
    <row r="20" spans="1:11" ht="12.75">
      <c r="A20" s="51" t="s">
        <v>30</v>
      </c>
      <c r="B20" s="52"/>
      <c r="C20" s="52"/>
      <c r="D20" s="52"/>
      <c r="E20" s="52"/>
      <c r="F20" s="52"/>
      <c r="G20" s="53"/>
      <c r="H20" s="53"/>
      <c r="I20" s="53"/>
      <c r="J20" s="53"/>
      <c r="K20" s="54"/>
    </row>
    <row r="21" spans="1:11" ht="13.5" thickBot="1">
      <c r="A21" s="55" t="s">
        <v>35</v>
      </c>
      <c r="B21" s="13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2015-09-10T12:34:02Z</cp:lastPrinted>
  <dcterms:created xsi:type="dcterms:W3CDTF">2009-06-16T11:44:02Z</dcterms:created>
  <dcterms:modified xsi:type="dcterms:W3CDTF">2015-10-02T13:25:38Z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c8271624-0d0a-43c0-90bc-6bf83d20489f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