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315" windowWidth="13035" windowHeight="3345" tabRatio="662" activeTab="0"/>
  </bookViews>
  <sheets>
    <sheet name="10-11 Register" sheetId="1" r:id="rId1"/>
    <sheet name="10-11 Payments" sheetId="2" r:id="rId2"/>
    <sheet name="09-10 Register" sheetId="3" r:id="rId3"/>
    <sheet name="09-10 Payments" sheetId="4" r:id="rId4"/>
  </sheets>
  <definedNames>
    <definedName name="_xlnm._FilterDatabase" localSheetId="2" hidden="1">'09-10 Register'!$A$11:$H$1021</definedName>
    <definedName name="_xlnm._FilterDatabase" localSheetId="0" hidden="1">'10-11 Register'!$A$11:$H$1754</definedName>
  </definedNames>
  <calcPr fullCalcOnLoad="1"/>
</workbook>
</file>

<file path=xl/sharedStrings.xml><?xml version="1.0" encoding="utf-8"?>
<sst xmlns="http://schemas.openxmlformats.org/spreadsheetml/2006/main" count="13389" uniqueCount="2329">
  <si>
    <t>Torso injuries requiring hospital treatment</t>
  </si>
  <si>
    <t>Compound damage during fighting</t>
  </si>
  <si>
    <t>June / July 2010</t>
  </si>
  <si>
    <t>During June 2010</t>
  </si>
  <si>
    <t>Two sons killed &amp; one wounded</t>
  </si>
  <si>
    <t>Parked car damaged</t>
  </si>
  <si>
    <t>Damage caused by mortars as INS used compound as a FP</t>
  </si>
  <si>
    <t>Property damaged by IASF to construct Road</t>
  </si>
  <si>
    <t>ISAF drove vehicles around his land</t>
  </si>
  <si>
    <t>Claims he was injured by gnshot during fighting</t>
  </si>
  <si>
    <t>Damages whilst compound occupied for 4 days</t>
  </si>
  <si>
    <t>Tractor &amp; 3 water pumps damaged</t>
  </si>
  <si>
    <t>Compound destroyed for TRIDENT 2</t>
  </si>
  <si>
    <t xml:space="preserve">30 jerabs of wheat destroyed by helo flares. </t>
  </si>
  <si>
    <t>Bridge Damaged</t>
  </si>
  <si>
    <t>Father shot dead</t>
  </si>
  <si>
    <t>Crop and tree damage</t>
  </si>
  <si>
    <t>Helo flares caused fire.</t>
  </si>
  <si>
    <t>Caught in crossfire</t>
  </si>
  <si>
    <t>Damage to compound he know lives in Gereskh</t>
  </si>
  <si>
    <t>12 months ago</t>
  </si>
  <si>
    <t>Claims brother caught in mortar fire and killed during fighting with INS</t>
  </si>
  <si>
    <t>August - Re-opened. MSST offer new info. Denied again 7/10/10</t>
  </si>
  <si>
    <t>Trees cut down; land taken for Route TRIDENT</t>
  </si>
  <si>
    <t>Wounding (2 nephews killed in same incident?)</t>
  </si>
  <si>
    <t>Claimant says damage caused to property during house search</t>
  </si>
  <si>
    <t>Heavy munitions destroyed 4 rooms, 50m wall &amp; cow.</t>
  </si>
  <si>
    <t>6 Days ago</t>
  </si>
  <si>
    <t>10 Jerabs of wheat  burnt during ISAF/INS contact.</t>
  </si>
  <si>
    <t>Wall breeched during Ops. Lot of damage claimed.</t>
  </si>
  <si>
    <t>24 Days ago</t>
  </si>
  <si>
    <t>Wounding to wife and property damage</t>
  </si>
  <si>
    <t>1 room damaged.</t>
  </si>
  <si>
    <t>22 - 24 September 2007</t>
  </si>
  <si>
    <t>Daughter injured by flare. Home contents burnt.</t>
  </si>
  <si>
    <t>Soldiers have taken over his compound and have damaged it.  Will contact Ops Coy/OMLT about if there is any UK involvement.</t>
  </si>
  <si>
    <t>1 brother killed 2 wounded</t>
  </si>
  <si>
    <t>1 brother killed and 2 injured</t>
  </si>
  <si>
    <t>Mid April - Mid May 09</t>
  </si>
  <si>
    <t>2 x rooms and contents, 1 x generator</t>
  </si>
  <si>
    <t>Travelling to PB to collect corn was challenged by ISAF patrol to stop but he was deaf and did not stop and was shot died later in LKG hospital</t>
  </si>
  <si>
    <t>May/Jun 2006</t>
  </si>
  <si>
    <t>claiming for damage to crops</t>
  </si>
  <si>
    <t>Lost legs in IED explosion</t>
  </si>
  <si>
    <t>Wife shot in chest</t>
  </si>
  <si>
    <t>Shot in chest by ISAF during fight with INS</t>
  </si>
  <si>
    <t>7 x jaribs of corn destroyed when Route Trident was built</t>
  </si>
  <si>
    <t>Alleges this is a Nahr-e-Burgha claim</t>
  </si>
  <si>
    <t>ISAF/TB contact mortar landed in Bazaar injuring son</t>
  </si>
  <si>
    <t>End of June 2009</t>
  </si>
  <si>
    <t>4 x rooms, 10 x kharwar of wheat</t>
  </si>
  <si>
    <t>Injury to shoulder</t>
  </si>
  <si>
    <t>Son injured by mortar shrapnel, lower right leg amputated</t>
  </si>
  <si>
    <t>Claiming for son's injury by mortar shrapnel; lower right leg had to be amputated</t>
  </si>
  <si>
    <t>Claiming for 10 rooms</t>
  </si>
  <si>
    <t>8 x rooms and wall</t>
  </si>
  <si>
    <t>21 trees, 18 rooms, walls</t>
  </si>
  <si>
    <t>Son injured</t>
  </si>
  <si>
    <t>9 x Jaribs of wheat burnt by Apache flare</t>
  </si>
  <si>
    <t>approx Sep 09</t>
  </si>
  <si>
    <t>approx Sep 07</t>
  </si>
  <si>
    <t>Brother-in-Law shot by ISAF</t>
  </si>
  <si>
    <t>Alleges F-in-L driving alone was found shot dead during fight between TB/ISAF</t>
  </si>
  <si>
    <t>Alleges B-in-L killed when ISAF mistook him for TB while he was picking fruit from tree.</t>
  </si>
  <si>
    <t>Helicopter flares ignited firewood in compound and destroyed 2 tents &amp; bedding</t>
  </si>
  <si>
    <t>Military vehicles drove through crops.</t>
  </si>
  <si>
    <t>2 Buildings, 80m of wall &amp; vegatation knocked down.</t>
  </si>
  <si>
    <t>79 Days ago</t>
  </si>
  <si>
    <t>Not allowed to grow any crops</t>
  </si>
  <si>
    <t>July 2009</t>
  </si>
  <si>
    <t>LN claims he was shot by ISAF in cross-fire</t>
  </si>
  <si>
    <t>Part of larger fatalities claim</t>
  </si>
  <si>
    <t>Apr/May 2010</t>
  </si>
  <si>
    <t>Wife and son injured</t>
  </si>
  <si>
    <t xml:space="preserve">Loss of property </t>
  </si>
  <si>
    <t>Early August 2010</t>
  </si>
  <si>
    <t>10/12 Days ago</t>
  </si>
  <si>
    <t>Jan onwards</t>
  </si>
  <si>
    <t>Claims 2 Scots damaged crops</t>
  </si>
  <si>
    <t>3000 Kilos of harvested cotton burnt</t>
  </si>
  <si>
    <t>Prevented from growing tall crops.</t>
  </si>
  <si>
    <t xml:space="preserve">Son shot </t>
  </si>
  <si>
    <t>Children shot</t>
  </si>
  <si>
    <t>26 Days ago</t>
  </si>
  <si>
    <t>Mosque damaged</t>
  </si>
  <si>
    <t>Death of Son and injury to another Son</t>
  </si>
  <si>
    <t>Land used to construct  Route TRIDENT</t>
  </si>
  <si>
    <t>Land used to construct TRIDENT 2</t>
  </si>
  <si>
    <t>Mortar destroyed roof</t>
  </si>
  <si>
    <t>Helicopter strike damaged compound</t>
  </si>
  <si>
    <t>Mortars destroyed/damaged 7 rooms.</t>
  </si>
  <si>
    <t>Mortars destroyed/damaged 12 rooms.</t>
  </si>
  <si>
    <t>Mortars destroyed/damaged 4 rooms.</t>
  </si>
  <si>
    <t>Mortars destroyed/damaged 9 rooms.</t>
  </si>
  <si>
    <t>Children hurt in IED explosion.</t>
  </si>
  <si>
    <t>Mid Jan 2011</t>
  </si>
  <si>
    <t>150 jeribs of land damaged by ISAF vehicles</t>
  </si>
  <si>
    <t>Warrior vehicle damage</t>
  </si>
  <si>
    <t>4500 Kg of stored cotton burnt</t>
  </si>
  <si>
    <t>Car damaged by military patrol vehicle</t>
  </si>
  <si>
    <t>Brother shot in field</t>
  </si>
  <si>
    <t>50 Days ago</t>
  </si>
  <si>
    <t>Land and 40 trees destroyed</t>
  </si>
  <si>
    <t>Compound destroyed and some additional crop damage</t>
  </si>
  <si>
    <t>Mother killed by mortar strike and brother injured by small arms fire</t>
  </si>
  <si>
    <t>Crop and compound damage</t>
  </si>
  <si>
    <t>Compound fire</t>
  </si>
  <si>
    <t>Helo damage to compound</t>
  </si>
  <si>
    <t>November 2008</t>
  </si>
  <si>
    <t>Sent to HMT</t>
  </si>
  <si>
    <t>Helo damaged wall and 2 rooms</t>
  </si>
  <si>
    <t>Shot by patrol</t>
  </si>
  <si>
    <t>17 Compounds destroyed</t>
  </si>
  <si>
    <t>2 Week ago</t>
  </si>
  <si>
    <t>Compounds damaged in air strike and by mortars</t>
  </si>
  <si>
    <t>Artillery fired on his compound during TIC</t>
  </si>
  <si>
    <t>During November 2009</t>
  </si>
  <si>
    <t>Damage to harvested field, tracks only</t>
  </si>
  <si>
    <t>August 2009</t>
  </si>
  <si>
    <t>Car caught in crossfire and claimant shot in leg.</t>
  </si>
  <si>
    <t xml:space="preserve">Flares from helo set field alight. </t>
  </si>
  <si>
    <t>Damage to doors and furniture</t>
  </si>
  <si>
    <t>Damage to his compound during fighting</t>
  </si>
  <si>
    <t>Fruit trees destroyed</t>
  </si>
  <si>
    <t>Loss of land to route construction</t>
  </si>
  <si>
    <t>Sept - Oct 2010</t>
  </si>
  <si>
    <t>Compound damage over several months during fighting</t>
  </si>
  <si>
    <t>Ongoing</t>
  </si>
  <si>
    <t>Crop damage due to using land as an EHLS</t>
  </si>
  <si>
    <t>During 2010</t>
  </si>
  <si>
    <t>Son injured during firefight, aditional property damage.  Suspected INS shot during fighting.  May consider the property element but not the wounding.</t>
  </si>
  <si>
    <t>9 Weeks ago</t>
  </si>
  <si>
    <t>Trees &amp; wall cleared for arcs</t>
  </si>
  <si>
    <t>14 - 16 Days ago</t>
  </si>
  <si>
    <t>Son shot</t>
  </si>
  <si>
    <t>Crops blown away</t>
  </si>
  <si>
    <t>Wall and gate damaged</t>
  </si>
  <si>
    <t>June 2009</t>
  </si>
  <si>
    <t>Compound &amp; Vehicle destroyed</t>
  </si>
  <si>
    <t>Livestock killed in compound</t>
  </si>
  <si>
    <t>Compound destroyed for TRIENT 2</t>
  </si>
  <si>
    <t>Claims wall knocked down by ISAF to build road</t>
  </si>
  <si>
    <t>Apx 23/12/10</t>
  </si>
  <si>
    <t>Claims illume round caused fire burning cotton</t>
  </si>
  <si>
    <t>Family members wounded</t>
  </si>
  <si>
    <t>Damage to 5 jaribs of wheat crop</t>
  </si>
  <si>
    <t>Daughters wounded</t>
  </si>
  <si>
    <t>September 2010</t>
  </si>
  <si>
    <t>5/6 Days ago</t>
  </si>
  <si>
    <t>11 Jerabs of stored wheat &amp; 2 compounds destroyed.</t>
  </si>
  <si>
    <t>8 Days ago</t>
  </si>
  <si>
    <t>Flare fire destroyed harvested wheat &amp; 3 trees.</t>
  </si>
  <si>
    <t>Livestock killed during mortar during TIC</t>
  </si>
  <si>
    <t>During departure of CP North</t>
  </si>
  <si>
    <t>Crop cut down</t>
  </si>
  <si>
    <t>Claiming death to cow and sheep by mortars</t>
  </si>
  <si>
    <t>During December 2010</t>
  </si>
  <si>
    <t>Calf injury requiring hospital treatment</t>
  </si>
  <si>
    <t>August 2010</t>
  </si>
  <si>
    <t>30 Trees &amp; Wall destroyed for arcs</t>
  </si>
  <si>
    <t>HESCO fill taken from his land</t>
  </si>
  <si>
    <t>45 fruit trees &amp; 2 Jerabs of wheat burnt.</t>
  </si>
  <si>
    <t>1/1.5 Months ago</t>
  </si>
  <si>
    <t>So injured by frag in left thigh, caused during fighting between ISAF / INS</t>
  </si>
  <si>
    <t>Crop damage from ISAf patrol</t>
  </si>
  <si>
    <t>Compounds destroyed</t>
  </si>
  <si>
    <t>Occupation of Compound</t>
  </si>
  <si>
    <t>Damage to 3 culverts, irrigation ditches and 3 jerebs of corn by contractor vehicles.</t>
  </si>
  <si>
    <t>Mosque damage caused over a long period</t>
  </si>
  <si>
    <t>Wounding and car destroyed</t>
  </si>
  <si>
    <t>Damage claim to property as verified</t>
  </si>
  <si>
    <t>2 jeribs of wheat destroyed by CP development</t>
  </si>
  <si>
    <t>Compound damaged in air &amp; helo strikes</t>
  </si>
  <si>
    <t>3.5 Years ago</t>
  </si>
  <si>
    <t>Damage to compound, crops and death of 1 cow</t>
  </si>
  <si>
    <t>Brother killed; other brother wounded</t>
  </si>
  <si>
    <t>Wounded in crossfire</t>
  </si>
  <si>
    <t>Trees destroyed</t>
  </si>
  <si>
    <t>Damage to tractor and cow killed during TIC</t>
  </si>
  <si>
    <t>4 Years ago</t>
  </si>
  <si>
    <t>20 Tons of harvested wheat destroyed</t>
  </si>
  <si>
    <t>Mother &amp; daughter killed</t>
  </si>
  <si>
    <t>Car Destroyed</t>
  </si>
  <si>
    <t xml:space="preserve">Son &amp; Nephew killed </t>
  </si>
  <si>
    <t>23th July</t>
  </si>
  <si>
    <t xml:space="preserve">Damaged Compound </t>
  </si>
  <si>
    <t>40 Trees damaged</t>
  </si>
  <si>
    <t>Cow killed during fighting</t>
  </si>
  <si>
    <t>Trees cut down for arcs</t>
  </si>
  <si>
    <t>Nov/Dec 2010</t>
  </si>
  <si>
    <t>Vehicles &amp; helo damaged 0.5 Jerab of crops.</t>
  </si>
  <si>
    <t>10 Jerabs of cut wheat burnt.</t>
  </si>
  <si>
    <t>Livestock and property</t>
  </si>
  <si>
    <t>Property and Crop Damage</t>
  </si>
  <si>
    <t>Damage to compound that destroyed crops stored within (excessive amount of crops stored)</t>
  </si>
  <si>
    <t>Damage to compound and land.</t>
  </si>
  <si>
    <t>Four months ago.</t>
  </si>
  <si>
    <t>Land and tree damage, confirmed by CB</t>
  </si>
  <si>
    <t>Apx August 2010</t>
  </si>
  <si>
    <t>Damage to land for hesco fill</t>
  </si>
  <si>
    <t>Damage to compound by mortars</t>
  </si>
  <si>
    <t>Damge to compound by mortars</t>
  </si>
  <si>
    <t>Tractor Damage</t>
  </si>
  <si>
    <t>Trees cut down, crops and small hut destroyed</t>
  </si>
  <si>
    <t>1 Cow killed</t>
  </si>
  <si>
    <t>Trees and Crops Destroyed</t>
  </si>
  <si>
    <t>Compound Destroyed with Bulldozer</t>
  </si>
  <si>
    <t>02-03 August 2010</t>
  </si>
  <si>
    <t>Wife and Father Killed</t>
  </si>
  <si>
    <t>Damage to rear of private (Local National) Vehicle</t>
  </si>
  <si>
    <t>Daughter wounded during firefight with 50 cal &amp; mortars</t>
  </si>
  <si>
    <t>3 and a half jaribs burnt. Assistance offer to be made on production of ID and ownership docs.</t>
  </si>
  <si>
    <t>Viking crop damage 1.5 x jaribs. Assistance payment to be offered on production of ID and ownership docs.</t>
  </si>
  <si>
    <t>compound damage 1 room and wall.  Assistance payment to be made</t>
  </si>
  <si>
    <t>damage</t>
  </si>
  <si>
    <t>2 x fatalities; brother and son.  8 x casualties</t>
  </si>
  <si>
    <t>While grazing sheep mortars launched killing 16 sheep</t>
  </si>
  <si>
    <t>Claiming for 8 x rooms, 400 trees Afg worth of peas and other veg</t>
  </si>
  <si>
    <t>1 x son killed</t>
  </si>
  <si>
    <t>Clinic near        village destroyed.</t>
  </si>
  <si>
    <t>Brother killed.  Leaves 3 x sons 1 x daughter, eldest is   .</t>
  </si>
  <si>
    <t>Daughter killed and grandson injured shrapnel wounds over all body (have seen them)</t>
  </si>
  <si>
    <t>12 x family members killed; brother, nephew,  nephew, son, son, mother, niece,  son, son, daughter</t>
  </si>
  <si>
    <t>Daughter killed. Compound</t>
  </si>
  <si>
    <t xml:space="preserve">3 x fatalities </t>
  </si>
  <si>
    <t>Wife killed, 2 x cows, 2 x sheep, 1 x goat, 4 x wooden doors, 4 x windows, 2 x rooms, 4m wall</t>
  </si>
  <si>
    <t>Wife, son and daughter killed.  Injuries to himself (leg, neck and torso wounds) and daughter (facial and neck wounds).  3 x cows, 5 x sheep, 1 x dog, 2 x rooms, 11 x trees (5 fruit trees, 6 others), 12 x blankets, 6 x mattress, 1 x cupboard, 1 x bed</t>
  </si>
  <si>
    <t>Son suffered leg wound.</t>
  </si>
  <si>
    <t>Wife killed &amp; Daughter killed</t>
  </si>
  <si>
    <t>Son, and daughter both killed</t>
  </si>
  <si>
    <t xml:space="preserve">1 x Dead nephew </t>
  </si>
  <si>
    <t xml:space="preserve">3 x killed, mother, Son and brother </t>
  </si>
  <si>
    <t>2 x fatalities; wife, daughter 3 x rooms.</t>
  </si>
  <si>
    <t>2 x fatalities; son, daughter.  1 x injury; wife, traumatic partial amputation of foot.</t>
  </si>
  <si>
    <t>1 x son killed, 1 x son injured.</t>
  </si>
  <si>
    <t xml:space="preserve">1 x brother killed </t>
  </si>
  <si>
    <t xml:space="preserve">Death of son </t>
  </si>
  <si>
    <t xml:space="preserve">Daeth of son </t>
  </si>
  <si>
    <t>Representing Brother wounded shot in arm and head going from field to home from area of CP         .  Taken to Bastion fro treatment where his ID was lost. DENIED 22/11/09</t>
  </si>
  <si>
    <t>Death of brother compound destroyed</t>
  </si>
  <si>
    <t xml:space="preserve">Death of sister </t>
  </si>
  <si>
    <t>3 x fatalities - Husband, Daughter, Brother.</t>
  </si>
  <si>
    <t>male killed, female wounded, male, compound damage, 2 x sheep killed.</t>
  </si>
  <si>
    <t>Killed: Femaile, Female. Wounded: Male, Male, female, Male (Claimant).</t>
  </si>
  <si>
    <t>7 x family members killed.  Deceased are:  brother, nephew, Sister, sister, sister, father.</t>
  </si>
  <si>
    <t>Nephew killed and 3 x rooms destroyed</t>
  </si>
  <si>
    <t>Son killed; son shrapnel injuries to neck, stomach, left leg and arm; mother shrapnel injuries; wife shrapnel injuries; 10 x cattle killed; 10 x sheep killed; compound roof damaged.</t>
  </si>
  <si>
    <t>Son injured by shrapnel; 7 x lambs killed, 3 x cows killed</t>
  </si>
  <si>
    <t>shot</t>
  </si>
  <si>
    <t>Son shot and wounded by ISAF</t>
  </si>
  <si>
    <t>Cousin killed at CP fire fight by ISAF</t>
  </si>
  <si>
    <t>Son wounded and still in hospital so his father will claim on his behalf.  Shot at CP fire fight by ISAF</t>
  </si>
  <si>
    <t>Nephew wounded at fire fight by ISAF</t>
  </si>
  <si>
    <t>Brother killed at Blue 25 CP fire fight by ISAF</t>
  </si>
  <si>
    <t>Son killed at CP fire fight by ISAF</t>
  </si>
  <si>
    <t>Brother wounded at CP fire fight by ISAF</t>
  </si>
  <si>
    <t xml:space="preserve">Husband , Son , Son Daughter  daughter </t>
  </si>
  <si>
    <t>While farming Claimant's Father was shot by ISAF Patrol near        , flown to Bost from     .</t>
  </si>
  <si>
    <t>Claiming for the death of his son, due  to GMLRS strike</t>
  </si>
  <si>
    <t>Claiming for the death of his two sons, and injury to son due  to GMLRS strike</t>
  </si>
  <si>
    <t>Claiming for the death of his sons, due  to GMLRS strike</t>
  </si>
  <si>
    <t>Taxi hit by BritFor while parked at Camp Gate</t>
  </si>
  <si>
    <t>while building roof was killed and 1 x cow.</t>
  </si>
  <si>
    <t>Compound hit by ISAF/INS during bombing. Son lost his mind, Daughter shrapnel wounds, Claimant shrapnel wounds and 2 x rooms and contents destroyed. 4/1/10 - Claimant provided his ID and his sons ID.</t>
  </si>
  <si>
    <t>Wife, son killed and mother injured when mortar fire caused wall to collapse on them</t>
  </si>
  <si>
    <t>Father and Brother killed by AH firing</t>
  </si>
  <si>
    <t xml:space="preserve">ISAF fired mortars onto Claimants camp killing his father at CP near crossing point </t>
  </si>
  <si>
    <t xml:space="preserve">Father killed whilst trying to rescue a child </t>
  </si>
  <si>
    <t>Claimants wife killed during contact between ISAF and INS.  Compound and car also destroyed</t>
  </si>
  <si>
    <t xml:space="preserve">Claimants brother killed and compound damage </t>
  </si>
  <si>
    <t xml:space="preserve">Brother killed by air bombardment near PB </t>
  </si>
  <si>
    <t>Mortars fired from PB and engaged with two fire missions of mortars and two straffing runs</t>
  </si>
  <si>
    <t>Alleges son and Mother and Father killed by mortars with 1 x sheep and 12 x rooms damaged</t>
  </si>
  <si>
    <t>Uncle injured and later died during fighting between ISAF/INS</t>
  </si>
  <si>
    <t>Alleges son wonded, 4 Sheeps and 26 Killed.</t>
  </si>
  <si>
    <t>Alleges wife killed and wife,daughter wouded in ISAF/INS cntact.</t>
  </si>
  <si>
    <t>Claimed  4 Sheep and Guard Dog killed by artillery fire.</t>
  </si>
  <si>
    <t>6 Jeribs of top soil dug up to fill Hesco for PB. Soil planted with wheat.</t>
  </si>
  <si>
    <t>shot by ISAF.</t>
  </si>
  <si>
    <t>Cousin Alleges boy was killed due to ISAF Air Strike.</t>
  </si>
  <si>
    <t>4 Jerabs of wheat destroyed during Op.</t>
  </si>
  <si>
    <t>Shop damaged during bombardment and fighting in Op. Verified by MSST. Approved. 11/05/2010</t>
  </si>
  <si>
    <t>Corn cannot be farmed on fields to give PB clear field of view.</t>
  </si>
  <si>
    <t>Denied access to land at the front of PB. Soil used for Hesco fill.</t>
  </si>
  <si>
    <t>Shot in crossfire. Is this date real? Wrist bracelet not delivered. Afs already paid. Check claim and d/b. 17/05/2010</t>
  </si>
  <si>
    <t>Nephew hit by stray bullet.</t>
  </si>
  <si>
    <t>Compound destroyed during fighting. No witnesses. Was INS FP. Check d/b. 26/5/10</t>
  </si>
  <si>
    <t>Compound damaged during fighting. Verified by MSST. Check d/b. 26/5/10</t>
  </si>
  <si>
    <t xml:space="preserve">Death of son due to injuries sustained from an illum casing. </t>
  </si>
  <si>
    <t>Land taken for Route build.</t>
  </si>
  <si>
    <t xml:space="preserve">Security Zone around PB. Represents North Side tenant farmers. </t>
  </si>
  <si>
    <t xml:space="preserve">Security Zone around PB. Represents South Side tenant farmers. </t>
  </si>
  <si>
    <t>55 Jerabs of corn not to be grown for PB security.</t>
  </si>
  <si>
    <t>25 Jerabs of corn not to be grown for PB security.</t>
  </si>
  <si>
    <t>20 Jerabs of corn not to be grown for PB security.</t>
  </si>
  <si>
    <t>12 Jerabs of corn not to be grown for PB security.</t>
  </si>
  <si>
    <t>17 Jerabs of corn not to be grown for PB security. To bring ID.</t>
  </si>
  <si>
    <t>30 Jerabs of corn not to be grown for PB security.</t>
  </si>
  <si>
    <t>48 Jerabs of corn not to be grown for PB &amp; CP security.</t>
  </si>
  <si>
    <t>10 Jerabs of corn not to be grown for PB security.</t>
  </si>
  <si>
    <t>25 Jerabs of corn not to be grown for OP security.</t>
  </si>
  <si>
    <t>22 Jerabs of corn not to be grown for PB security.</t>
  </si>
  <si>
    <t>Compound destroyed for roadway.</t>
  </si>
  <si>
    <t>Part of field taken for Route .</t>
  </si>
  <si>
    <t>20 Jerabs of corn not to be grown for CP security.</t>
  </si>
  <si>
    <t>Engineers destroyed building during build of CP</t>
  </si>
  <si>
    <t>6 Jerabs corn cut down at CP. Allowed to grow low crops.</t>
  </si>
  <si>
    <t>Son killed by air strike</t>
  </si>
  <si>
    <t xml:space="preserve">Compound destroyed to extend FOB </t>
  </si>
  <si>
    <t xml:space="preserve">Son killed in fighting. Recorded at Role 3 as 'Enemy Forces'. </t>
  </si>
  <si>
    <t xml:space="preserve">Corn banned around PB </t>
  </si>
  <si>
    <t>Livestock killed. 2 Goats both female.  Heavy fighting in area according to search.</t>
  </si>
  <si>
    <t>Compound destroyed during Op.</t>
  </si>
  <si>
    <t>Damage to land, crops, wall and trees during Op.</t>
  </si>
  <si>
    <t>Damage done at the take over of land for PB</t>
  </si>
  <si>
    <t>Property damage on expansion of CP</t>
  </si>
  <si>
    <t>ISAF used compound whilst building CP.</t>
  </si>
  <si>
    <t>Damage caused during building work for CP</t>
  </si>
  <si>
    <t>Compound damage during Op</t>
  </si>
  <si>
    <t>girl caught in x fire</t>
  </si>
  <si>
    <t>Security clearance work around CP</t>
  </si>
  <si>
    <t>Compound destroyed during Op</t>
  </si>
  <si>
    <t>Damage caused on leaving CP</t>
  </si>
  <si>
    <t>Claims her father was injured by frag in K/S.  Await HMT Approval</t>
  </si>
  <si>
    <t>Claims Hellfire strike killed father.  Await HMT Approval</t>
  </si>
  <si>
    <t>Claims Hellfire strike caused wounding.  Await HMT Approval</t>
  </si>
  <si>
    <t>Compound destroyed for Route</t>
  </si>
  <si>
    <t>Claims damage to compound during Op</t>
  </si>
  <si>
    <t xml:space="preserve">MSST confirm TIC in this location.  Shrapnel wounds suffered </t>
  </si>
  <si>
    <t xml:space="preserve">claims to have been shot in the ankle (          is his brother) </t>
  </si>
  <si>
    <t>Claimant claims that he suffered frag to head and foot.  Await HMT Approval</t>
  </si>
  <si>
    <t>Claimant claims compound destroyed in Op</t>
  </si>
  <si>
    <t xml:space="preserve">Land used for road build - Route </t>
  </si>
  <si>
    <t>Damage to land when moving CP</t>
  </si>
  <si>
    <t>Damage on building CP</t>
  </si>
  <si>
    <t>Mobile phone missing from Camp Guardroom.</t>
  </si>
  <si>
    <t>Claims compound has damage</t>
  </si>
  <si>
    <t>Claims father was killed in kinetic strike.  Await HMT Approval</t>
  </si>
  <si>
    <t xml:space="preserve">Damage to compound during Op </t>
  </si>
  <si>
    <t>4 killed and 3 injured in a kinetic strike.              refers. " Fighting Aged Males thought to be INS.  Will only pay for 2 deaths and 3 injured.  Awaiting HMT Approval</t>
  </si>
  <si>
    <t>Claims for damage caused during occupation of CP</t>
  </si>
  <si>
    <t xml:space="preserve">Road improvements from PB to </t>
  </si>
  <si>
    <t xml:space="preserve">Details to follow </t>
  </si>
  <si>
    <t xml:space="preserve">Damage claim at cease of occupation compound at CP </t>
  </si>
  <si>
    <t>RTA near CP</t>
  </si>
  <si>
    <t>female caught in crossfire incident.</t>
  </si>
  <si>
    <t>Damage to property in compound used as CP</t>
  </si>
  <si>
    <t>Route</t>
  </si>
  <si>
    <t>Wounding of daughter by shrapnel</t>
  </si>
  <si>
    <t>Damage cuased when imporving CP</t>
  </si>
  <si>
    <t>Compound damage caused</t>
  </si>
  <si>
    <t>Killed Daughter and 1 Bull</t>
  </si>
  <si>
    <t xml:space="preserve">killed </t>
  </si>
  <si>
    <t xml:space="preserve">Daughter-in-law shot at CP </t>
  </si>
  <si>
    <t>Daughter shot in head</t>
  </si>
  <si>
    <t xml:space="preserve">Son killed </t>
  </si>
  <si>
    <t>Father-in-Law Killed</t>
  </si>
  <si>
    <t>Son face and foot injury</t>
  </si>
  <si>
    <t>Cousin killed and 10 x rooms destroyed</t>
  </si>
  <si>
    <t>Son shot in Right hip</t>
  </si>
  <si>
    <t xml:space="preserve">Death </t>
  </si>
  <si>
    <t xml:space="preserve">Cash and chain/charm </t>
  </si>
  <si>
    <t xml:space="preserve">Death of Daughter </t>
  </si>
  <si>
    <t>Death of daughter and compound destroyed</t>
  </si>
  <si>
    <t xml:space="preserve">Son broken arm </t>
  </si>
  <si>
    <t>Daughter injured by shrapnel and property damaged</t>
  </si>
  <si>
    <t>Son fragmentation injuries after to both thighs</t>
  </si>
  <si>
    <t>Son killed in air bombardment</t>
  </si>
  <si>
    <t>Claimants brother killed</t>
  </si>
  <si>
    <t>Father shot in chest and shoulder</t>
  </si>
  <si>
    <t>2nd day of ops in Basharan</t>
  </si>
  <si>
    <t>10 x goats</t>
  </si>
  <si>
    <t>Approx 10/02/2010</t>
  </si>
  <si>
    <t>8 Jaribs of corn.</t>
  </si>
  <si>
    <t>3 x brothers killed and self x injured</t>
  </si>
  <si>
    <t>ISAF allegedly killed his brothers and injured himself</t>
  </si>
  <si>
    <t>Alleges husband and son killed and son injured and compound damaged by bombs during ISAF/INS fighting</t>
  </si>
  <si>
    <t>Alleges husband killed and 4 x sons injured in mortar attack</t>
  </si>
  <si>
    <t>Husband killed and 4 x sons injured</t>
  </si>
  <si>
    <t>ISAF entered compound and broke 3 x doors, Contents, Camera, 2 x wardrobes</t>
  </si>
  <si>
    <t>Death of father, brother and sister</t>
  </si>
  <si>
    <t>claims ISAF forces shot at his truck</t>
  </si>
  <si>
    <t>claiming for 19 jaribs damaged by viking</t>
  </si>
  <si>
    <t>Toyota corolla RTA with ISAF Ridgeback</t>
  </si>
  <si>
    <t>1 x room, 3 relatives killed (daughter, sister, brother), 1 relative (son) injured.</t>
  </si>
  <si>
    <t>Dog shot</t>
  </si>
  <si>
    <t>Claim for son shot by TB-should be denied? Or claim for husband killed by ISAF?</t>
  </si>
  <si>
    <t>Child injured and damage to property</t>
  </si>
  <si>
    <t>child injured, compound damaged, crops destroyed</t>
  </si>
  <si>
    <t>7 jaribs of corn</t>
  </si>
  <si>
    <t>Daughter killed, damage to compound and props</t>
  </si>
  <si>
    <t>Nephew and Nephew's wife killed in contact between ISAF/TB in MQ.</t>
  </si>
  <si>
    <t>00/08/2009</t>
  </si>
  <si>
    <t>Wounding - shot/IED foot removed</t>
  </si>
  <si>
    <t>8 x rooms destroyed in clearing arcs.</t>
  </si>
  <si>
    <t>8 x rooms</t>
  </si>
  <si>
    <t>wounding</t>
  </si>
  <si>
    <t>Damage to side of the car</t>
  </si>
  <si>
    <t>Alleges daughter killed durin ISAF/INS cross fire.</t>
  </si>
  <si>
    <t>Approx 20 March</t>
  </si>
  <si>
    <t>Mortar attack killed and injured LN</t>
  </si>
  <si>
    <t>Lost hand, foot injury and lower body disabled.</t>
  </si>
  <si>
    <t>Mother killed during fighting.</t>
  </si>
  <si>
    <t>Alleges 4 nephews were burnt by illum fired by Helicopter.check d/b</t>
  </si>
  <si>
    <t>Alleges 13 rooms and 4 wall were destroyed.</t>
  </si>
  <si>
    <t>Alleges son killed in cross-fire between ISAF/INS in area of L4Q</t>
  </si>
  <si>
    <t>Daughter killed during contact between ISAF and INS</t>
  </si>
  <si>
    <t>Claims he was shot and wounded by ISAF and his cow was killed</t>
  </si>
  <si>
    <t>Two sons Killed by GMLRS strike</t>
  </si>
  <si>
    <t>Asked to cut down 2 x jaribs of corn</t>
  </si>
  <si>
    <t>Asked to cut down 4 x jaribs of corn</t>
  </si>
  <si>
    <t>property and livestock</t>
  </si>
  <si>
    <t>Brother killed by helicopter</t>
  </si>
  <si>
    <t>Car hit by flare from military convoy</t>
  </si>
  <si>
    <t>MONTH AGO</t>
  </si>
  <si>
    <t>brother shot</t>
  </si>
  <si>
    <t>brother shot by ISAF patrol whilst working in field</t>
  </si>
  <si>
    <t>3 x cows, 3 x rooms. E</t>
  </si>
  <si>
    <t>Wife killed</t>
  </si>
  <si>
    <t>8 jaribs of corn and 1/2 jarib wood.</t>
  </si>
  <si>
    <t>Letherneck</t>
  </si>
  <si>
    <t>Claimant's son shot and killed.</t>
  </si>
  <si>
    <t>compound damaged</t>
  </si>
  <si>
    <t>crops damaged and unable to grow wheat</t>
  </si>
  <si>
    <t>approx 03/03/10</t>
  </si>
  <si>
    <t>While working in fields at night caught in cross-fire between ISAF/INS shot and killed</t>
  </si>
  <si>
    <t xml:space="preserve">Daughter and Claimant wounded by mortar 19/11/09 and Property Damage 14/11/09 </t>
  </si>
  <si>
    <t>Father killed and brother injured.</t>
  </si>
  <si>
    <t>father killed &amp; brother injured</t>
  </si>
  <si>
    <t>Crop damage by Viking</t>
  </si>
  <si>
    <t>Death of brother and damage to crops.</t>
  </si>
  <si>
    <t>5 walls, 1 room, 28 jaribs of veg and corn, 8 jaribs of melon, water melon, fruit and beans, 8 jaribs peaches, apples, oranges and grapes</t>
  </si>
  <si>
    <t>death of daughter and damage to compound</t>
  </si>
  <si>
    <t>Destroyed 20m of land to make a road.</t>
  </si>
  <si>
    <t>Wheat stack damaged.</t>
  </si>
  <si>
    <t>Construction of indoor market stopped by ISAF</t>
  </si>
  <si>
    <t>15 Jerabs of wheat burnt by helo flares.</t>
  </si>
  <si>
    <t>Father shot and killed</t>
  </si>
  <si>
    <t xml:space="preserve">1 shop, 1 tractor, compound </t>
  </si>
  <si>
    <t>Son Killed by GMLRS strike</t>
  </si>
  <si>
    <t>Two sons and cousin Killed and 1 son injured by GMLRS strike</t>
  </si>
  <si>
    <t>Approx 8 months ago</t>
  </si>
  <si>
    <t>Son has been shot 3 times. Once in shoulder, once in each leg.</t>
  </si>
  <si>
    <t>1 jirib of land 8 x room compound</t>
  </si>
  <si>
    <t>19 day Ramadam</t>
  </si>
  <si>
    <t>20-30 May</t>
  </si>
  <si>
    <t>Compound destroyed during fighting</t>
  </si>
  <si>
    <t xml:space="preserve">Compound damaged during fighting. 5 Rooms &amp; wall damaged. </t>
  </si>
  <si>
    <t>Cousin killed during crossfire</t>
  </si>
  <si>
    <t>1 x room, 12 kharwars + 60kg of wheat</t>
  </si>
  <si>
    <t>end of March</t>
  </si>
  <si>
    <t>Death of sons</t>
  </si>
  <si>
    <t>Compound (8 rooms) and 30m of wall destroyed during fighting.</t>
  </si>
  <si>
    <t>Wife shot and killed</t>
  </si>
  <si>
    <t>brother wounded</t>
  </si>
  <si>
    <t>Wounded during TIC</t>
  </si>
  <si>
    <t>claims shot by ISAF</t>
  </si>
  <si>
    <t>Toyota stingray in collision with a Toyota Corolla</t>
  </si>
  <si>
    <t xml:space="preserve">Claiming property damage 4 years ago </t>
  </si>
  <si>
    <t>claiming for damage to his scooter when forced to crash</t>
  </si>
  <si>
    <t>Approx 13/03/2010</t>
  </si>
  <si>
    <t>1 x car, claims his car was his when he stopped to let convoy pass.</t>
  </si>
  <si>
    <t>Viking damage to crops</t>
  </si>
  <si>
    <t>GSW to buttock</t>
  </si>
  <si>
    <t>Over the last 2 years</t>
  </si>
  <si>
    <t>Compound damage and crops</t>
  </si>
  <si>
    <t>2 x sons killed in ISAF air strike</t>
  </si>
  <si>
    <t>GSW</t>
  </si>
  <si>
    <t>approx Nov/Dec 09</t>
  </si>
  <si>
    <t>Wife and 3 x daughters killed</t>
  </si>
  <si>
    <t>Alleges that fighting destroyed 200m of wal and 12 x rooms and damaged 7 x rooms plus 1 x motorcycle and 1 x tractor destroyed with 4500 of wheat</t>
  </si>
  <si>
    <t>approx 03/01/10</t>
  </si>
  <si>
    <t>Compound damage and crop destroyed</t>
  </si>
  <si>
    <t>Alleges bombardment destroyed 10m x wall and 2 x rooms filled with 10 x kharwar wheat and 6 x kharwar currants</t>
  </si>
  <si>
    <t>Death of wife and 2 children</t>
  </si>
  <si>
    <t>Asked to cut down 8 x jaribs of corn and 15 trees</t>
  </si>
  <si>
    <t>approx Feb 10</t>
  </si>
  <si>
    <t>Brother killed by mortar</t>
  </si>
  <si>
    <t>Alleges brother killed by ISAF mortars</t>
  </si>
  <si>
    <t>Son and Parents killed by mortar</t>
  </si>
  <si>
    <t>Deaths in Mazda Mini bus</t>
  </si>
  <si>
    <t>13 x kharwar</t>
  </si>
  <si>
    <t>Built sangar in his compound.  Cut back trees.</t>
  </si>
  <si>
    <t>Claiming for 8 rooms total (6 x bedrooms, 1 x guest room, 1 x kitchen)</t>
  </si>
  <si>
    <t>Under Investigation I</t>
  </si>
  <si>
    <t>STATUS</t>
  </si>
  <si>
    <t>Son was shot.</t>
  </si>
  <si>
    <t>100 pomegranate trees cut down.</t>
  </si>
  <si>
    <t>6 Family members killed</t>
  </si>
  <si>
    <t>Early July 2009</t>
  </si>
  <si>
    <t>May 10 Recorded as paid</t>
  </si>
  <si>
    <t>50m wall and 8 room building</t>
  </si>
  <si>
    <t>13 jiribs burnt.</t>
  </si>
  <si>
    <t>1 x main gate, 9 x rooms, 7 x toilets, 2 x water tanks, wiring system throughout house, 9 x doors, 9 x windows, 1 x upstairs window, 1 x upstairs door, plumbing system and 1 x waterpump, 1 x bed, 1 x water reservoir tank, 1 x kitchen, 1 x storage room, 3 x walls</t>
  </si>
  <si>
    <t>1 x 300KW transformer</t>
  </si>
  <si>
    <t>1 x truck denied by ISAF</t>
  </si>
  <si>
    <t>Claimant injured after shell fired during fighting</t>
  </si>
  <si>
    <t>Shot in right upper shoulder</t>
  </si>
  <si>
    <t>approx Nov 09</t>
  </si>
  <si>
    <t>Daughter shot and paralysed</t>
  </si>
  <si>
    <t>During fighting between ISAF/INS she was caught in cross-fire</t>
  </si>
  <si>
    <t>Compound of 6 rooms and contents destroyed.</t>
  </si>
  <si>
    <t>Compound of 12 rooms destroyed.</t>
  </si>
  <si>
    <t>Claiming for 7 rooms, 2 halls and 40m x 50m external walls</t>
  </si>
  <si>
    <t>4 rooms, contents, crops and rent</t>
  </si>
  <si>
    <t>Family members killed</t>
  </si>
  <si>
    <t>Daughter injured during fighting</t>
  </si>
  <si>
    <t>Wounded by gunshot</t>
  </si>
  <si>
    <t>May/Jun 2007</t>
  </si>
  <si>
    <t>Claimed 10 Rooms and Shop destroyed by ISAF bombardment (Artillery/Mortars).</t>
  </si>
  <si>
    <t>13 and 18 April 2010</t>
  </si>
  <si>
    <t>Wife travelling on Route 611 when shot by ISAF in left side of chest and later died in hospital LKG.</t>
  </si>
  <si>
    <t>2 or 3 May 2010</t>
  </si>
  <si>
    <t xml:space="preserve">7 Rooms, wall of compound destroyed and cow killed during ISAF/TB fighting. </t>
  </si>
  <si>
    <t>Shot and leg</t>
  </si>
  <si>
    <t>10 jerabs of wheat and 13 jerabs of vegetables burnt during ISAF/INS contact.</t>
  </si>
  <si>
    <t>Air-strike/bombardment in area killed daughter and destroyed compound 3 x rooms, compound wall and 1 x door</t>
  </si>
  <si>
    <t xml:space="preserve">Son GSW to leg  </t>
  </si>
  <si>
    <t>Warning shot fired hit son in left leg</t>
  </si>
  <si>
    <t>Approx 20 days ago</t>
  </si>
  <si>
    <t>2 x D-in-L, 1 x G/son, 1 x Son Killed and 1 x son missing believed killed</t>
  </si>
  <si>
    <t>Compound gates, 6 doors, 3 windows, 1 bike.</t>
  </si>
  <si>
    <t>Burnt roof</t>
  </si>
  <si>
    <t>6 x rooms, 15m compound wall, 10 vines, 3 cows, 6 calves, 3 Jiribs of wheat 1x compound gate.</t>
  </si>
  <si>
    <t>8 x Jiribs of wheat</t>
  </si>
  <si>
    <t>9 x rooms</t>
  </si>
  <si>
    <t>Death of 3 relatives, 1 relative injured, 1 x room destroyed</t>
  </si>
  <si>
    <t>Claims his wife and 3 children killed</t>
  </si>
  <si>
    <t>Claims daughter shot during fighting</t>
  </si>
  <si>
    <t xml:space="preserve"> Mar 2009</t>
  </si>
  <si>
    <t>Viking damage to crops and slight damage to compound</t>
  </si>
  <si>
    <t>3 x chickens, 3 x room doors, 1 x compound gate, ransom</t>
  </si>
  <si>
    <t>Alleges compuond was damaged during fighting in the area.</t>
  </si>
  <si>
    <t>Left foot minor injury</t>
  </si>
  <si>
    <t xml:space="preserve">Helicopter down-draft caused some masonery to fall onto his foot </t>
  </si>
  <si>
    <t>6 x rooms, contents, wheat.</t>
  </si>
  <si>
    <t>Claiming a tank knocked down his wall and killed 6 goats - pics show only 3.</t>
  </si>
  <si>
    <t>3 Years Ago</t>
  </si>
  <si>
    <t>Broken window and door.22/4/9 attended asked for date of incident and evidence of damage other than the door and window.</t>
  </si>
  <si>
    <t xml:space="preserve">Deceased was 20m outside Mosque when a jet fired bomb/bullet and killed him </t>
  </si>
  <si>
    <t>Sent to London L</t>
  </si>
  <si>
    <t>Under Assessment A</t>
  </si>
  <si>
    <t xml:space="preserve">Alleges GPS missing while truck searched by dog handler. </t>
  </si>
  <si>
    <t>Alleges 2 cows killed during ISAF bombardment.</t>
  </si>
  <si>
    <t>15 jiribs burnt and brother dead.</t>
  </si>
  <si>
    <t>Injuries to himself, his wife and child</t>
  </si>
  <si>
    <t>2 persons killed 4 wounded.</t>
  </si>
  <si>
    <t>Hit in buttock by fragmentation from Apache fire.</t>
  </si>
  <si>
    <t>His 1 x right little finger, daughter 1 x toe missing, wife GSW to abdomen</t>
  </si>
  <si>
    <t>Wounded in Leg shrapnel</t>
  </si>
  <si>
    <t>Shrapnel injury due to mortar attack</t>
  </si>
  <si>
    <t>Dog was shot in shoulder, not life threatening.</t>
  </si>
  <si>
    <t xml:space="preserve">Hand wound, GSW to left arm.  </t>
  </si>
  <si>
    <t>2 x Fatalities, 2 x wounding</t>
  </si>
  <si>
    <t>Alleges vehicle roof,wiring,switchboard and a mirror damaged while soldier searching vehicle.</t>
  </si>
  <si>
    <t>While getting water Nephew caught in crossfire and when Father went to take boy to hospital he too got caught in crossfire</t>
  </si>
  <si>
    <t>2 - 3 Weeks ago</t>
  </si>
  <si>
    <t>LR 153 paid as a single payment.</t>
  </si>
  <si>
    <t>Received shrapnel wounds</t>
  </si>
  <si>
    <t>1 son killed, wife injured, 4 x rooms minor damage, 2 x cows killed and 1 x cow injured</t>
  </si>
  <si>
    <t>2 TB on m/c took cover behind his compound when ISAF in CP fired on them. Son Shot and Wife injured by Shrapnel, cows shot</t>
  </si>
  <si>
    <t xml:space="preserve">Daughter injured when mortar hit his compound </t>
  </si>
  <si>
    <t>8 x rooms and 1 x shop</t>
  </si>
  <si>
    <t>Compound (12 rooms) and 50m of wall destroyed during fighting.</t>
  </si>
  <si>
    <t>2 x jaribs of "marsh" destroyed</t>
  </si>
  <si>
    <t>Death of uncle.  Destruction of compound</t>
  </si>
  <si>
    <t>Hit by shrapnel during ISAF/INS fight</t>
  </si>
  <si>
    <t>Shrapnel wound to head from explosion</t>
  </si>
  <si>
    <t xml:space="preserve">  During Op PP</t>
  </si>
  <si>
    <t>Sometime in 2008</t>
  </si>
  <si>
    <t>approx 20/02/10</t>
  </si>
  <si>
    <t>Claiming for contents being looted, burning of wood and chaff.  Also damage to doors and windows.</t>
  </si>
  <si>
    <t>Claiming for 3 rooms and 6 jaribs</t>
  </si>
  <si>
    <t>Claiming for 4 rooms and 6 jaribs</t>
  </si>
  <si>
    <t>Brother killed by TB IED in fields.</t>
  </si>
  <si>
    <t>Compound destroyed during fighting. Claimant not present at time. Claims bombardment. CD provided. 11/05/2010</t>
  </si>
  <si>
    <t>Claim that ISAF vehicle has damaged compound walls &amp; 3 jerabs of wheat. Previous BG at the time. Check d/b. 11/05/2010</t>
  </si>
  <si>
    <t>5 Rooms &amp; 30 m of wall destroyed during fighting.</t>
  </si>
  <si>
    <t>Daughter hit by shrapnel from air-strike and died later of injuries</t>
  </si>
  <si>
    <t>Death of his brother via ricochet from a warning shot fired at INS</t>
  </si>
  <si>
    <t>Handed phone into gaurdsroom where it was then either lost or stolen</t>
  </si>
  <si>
    <t>Mobile phone loss at stolen from guardroom in Kabul</t>
  </si>
  <si>
    <t>BABAJI HELLFIRE 8</t>
  </si>
  <si>
    <t>2 brothers &amp; 2 sons killed by hellfire strike</t>
  </si>
  <si>
    <t>1 brother killed by hellfire strike</t>
  </si>
  <si>
    <t>14/10/09 and 24/10/09</t>
  </si>
  <si>
    <t xml:space="preserve">Claimants 3 sons injured after airstrike. </t>
  </si>
  <si>
    <t>Claim is for; 
25 x doors
1 x vehicle gate
37m of external wall
40 x trees
1 x motorbike
6 x goats
1 x cow
2 x donkey</t>
  </si>
  <si>
    <t>Mobile given away to wrong person</t>
  </si>
  <si>
    <t>Alleges he was shot in chest</t>
  </si>
  <si>
    <t>During fighting between ISAF/INS he was caught in cross-fire</t>
  </si>
  <si>
    <t>Claiming for 6 x rooms</t>
  </si>
  <si>
    <t>Handed in his phone to the guards but they negligently handed it to someone else</t>
  </si>
  <si>
    <t>Alleges 10 rooms and 60 meter of wall destroyed.</t>
  </si>
  <si>
    <t>Approx 15-10 April 2010</t>
  </si>
  <si>
    <t>INS/ISAF contact son caught in cross-fire and taken to Bastion for treatment and is now in Emergency Hospital LKG</t>
  </si>
  <si>
    <t>20 rooms damaged and 6 jeribs of land cannot be farmed.</t>
  </si>
  <si>
    <t>12 x jaribs of wheat burnt burnt by Apache flare</t>
  </si>
  <si>
    <t>7 doors, 6windows, hand pump and 12 kharwars of wheat damaged.</t>
  </si>
  <si>
    <t>Claiment Fathers killed.</t>
  </si>
  <si>
    <t>Father was killed while ISAE Mortars hit  their compound.</t>
  </si>
  <si>
    <t xml:space="preserve">Wife, 2 daughters, 3 sons killed in bombardment between TB/ISAF  </t>
  </si>
  <si>
    <t>Negligent discharge of rifle into Taxi</t>
  </si>
  <si>
    <t>Claiming for damage to taxi and loss of earnings</t>
  </si>
  <si>
    <t>Son shot and killed by ANA</t>
  </si>
  <si>
    <t>Nephew and Father wounded by gunshots</t>
  </si>
  <si>
    <t>approx Aug 09</t>
  </si>
  <si>
    <t>During fighting between ISAF/INS wife caught in cross-fired and killed</t>
  </si>
  <si>
    <t xml:space="preserve">2 x motorcycles stole, 1 x waterpump stolen blankets, beds and carpets stolen, also 500,000 afghanis stolen.  Grandson aged 13 killed. </t>
  </si>
  <si>
    <t>Wounded by shrapnel</t>
  </si>
  <si>
    <t>Marja</t>
  </si>
  <si>
    <t>mother, brother and sister killed</t>
  </si>
  <si>
    <t>Young girl, GSW to stomach</t>
  </si>
  <si>
    <t>Husband and children killed when crossing canal</t>
  </si>
  <si>
    <t>Early July</t>
  </si>
  <si>
    <t>3 Fatalities plus a cow and a calf</t>
  </si>
  <si>
    <t>4 x jaribs of corn.</t>
  </si>
  <si>
    <t>Dec/Jan 2009</t>
  </si>
  <si>
    <t>6 x rooms</t>
  </si>
  <si>
    <t>Claims shot in the arm by ISAF forces. He was at the TB end thought fighting over stood up and shot by ISAF forces.</t>
  </si>
  <si>
    <t>1 x diesel engine</t>
  </si>
  <si>
    <t>2 x daughters killed, 2 x sons, 1x nephew and wife injured</t>
  </si>
  <si>
    <t xml:space="preserve">Alleges ISAF mortar hit his compound and killed and injured family members </t>
  </si>
  <si>
    <t>approx 16 Jan 10</t>
  </si>
  <si>
    <t>4 Rooms destroyed &amp; 4 Rooms damaged</t>
  </si>
  <si>
    <t>Broken rear window of car</t>
  </si>
  <si>
    <t>Rear window of car was broken after a mini flare went off</t>
  </si>
  <si>
    <t>Claiming was shot in arm and leg about a month ago</t>
  </si>
  <si>
    <t>Fatality following injury</t>
  </si>
  <si>
    <t>Damage to property and crops</t>
  </si>
  <si>
    <t>1 x gates, vines destroyed, shop burnt</t>
  </si>
  <si>
    <t>1 x shop + stock</t>
  </si>
  <si>
    <t>Wounded via gunshot</t>
  </si>
  <si>
    <t>3 1/2 jarib beans damaged</t>
  </si>
  <si>
    <t>1 x gate, 3 x doors, books and cabinets</t>
  </si>
  <si>
    <t>2 x empty shops destroyed, 1 x clothes shop destroyed</t>
  </si>
  <si>
    <t>Controlled explosions destroyed 4 metres of wall. Counter IED team and others trampled field, destroying most of it. Explosions burnt some 2 jeribs of wheat.</t>
  </si>
  <si>
    <t>Claim that 8 rooms of his compound have been destroyed.</t>
  </si>
  <si>
    <t>5 x killed and 6 x injured</t>
  </si>
  <si>
    <t xml:space="preserve">Brother shot </t>
  </si>
  <si>
    <t>March 09</t>
  </si>
  <si>
    <t>Phone loss</t>
  </si>
  <si>
    <t>3 compounds.  Total 9 rooms, 11 doors, 23 windows, 1 vehicle gate, 70m wall</t>
  </si>
  <si>
    <t>25 rooms, 25 windows, 2 gates 1 waterpump</t>
  </si>
  <si>
    <t>Multiple fatalities</t>
  </si>
  <si>
    <t>Brother killed during ISAF/INS fighting</t>
  </si>
  <si>
    <t xml:space="preserve">Mother killed </t>
  </si>
  <si>
    <t>Wife killed during ISAF bombing</t>
  </si>
  <si>
    <t>Mother killed during ISAF bombing</t>
  </si>
  <si>
    <t>Alleges 70 m of wall and tw rooms damaged.</t>
  </si>
  <si>
    <t>ISAF vhicles driven through his 3 jerab field.</t>
  </si>
  <si>
    <t>1 x freezer, 1 x washing machine, 3 x cows, 4 x compound rooms</t>
  </si>
  <si>
    <t>Alleges 2 jeabs of garzing land.</t>
  </si>
  <si>
    <t>Alleges 2 cows killed and moto bike damaged due to mortars.</t>
  </si>
  <si>
    <t>Alleges 100 m of wall destroyed.</t>
  </si>
  <si>
    <t>Alleges 11 rooms damaged.</t>
  </si>
  <si>
    <t>Alleges 12 rooms damaged and 2 goats killed.</t>
  </si>
  <si>
    <t xml:space="preserve">Alleges speed meter and 2 side mirrors broken while searching at MEP. </t>
  </si>
  <si>
    <t>2 x Brothers and 3 x Sisters injured</t>
  </si>
  <si>
    <t>Contact between ISAF/INS gunfire on his compound</t>
  </si>
  <si>
    <t>7 - 21 Feb 2009</t>
  </si>
  <si>
    <t>4 x rooms, 2 x sheep, 1 x veranda</t>
  </si>
  <si>
    <t>1 x tractor full of wood, 1 x wood burner, 4 x 20L cans of diesel, 1 x bike</t>
  </si>
  <si>
    <t>Contents of building.</t>
  </si>
  <si>
    <t>11 - 14 June 2008</t>
  </si>
  <si>
    <t>Daughter injured, compound damage and 10 sheep killed</t>
  </si>
  <si>
    <t>Brother and son killed during contact of ISAF/INS.</t>
  </si>
  <si>
    <t>13 rooms damaged.</t>
  </si>
  <si>
    <t>Alleges 6 rooms and 100 m of wall.</t>
  </si>
  <si>
    <t>20 Mulberry Trees and 30 Grape Vines removed during construction of HLS.</t>
  </si>
  <si>
    <t>Approx 1 month ago</t>
  </si>
  <si>
    <t>Claimants 3 sons injured in same incident</t>
  </si>
  <si>
    <t xml:space="preserve">7/8 Ramadan </t>
  </si>
  <si>
    <t>Nephew killed by ISAF contact</t>
  </si>
  <si>
    <t>Over the last few months</t>
  </si>
  <si>
    <t>Daughter when running from one compound to another shot in head during fighting between ISAF/Ins</t>
  </si>
  <si>
    <t xml:space="preserve">Claimants husband and her brother in law killed by ISAF mortar that hit their compound and 4 x children injured and 1 x cow killed. </t>
  </si>
  <si>
    <t>Nov/Dec 2008</t>
  </si>
  <si>
    <t>While driving to visit family ISAF patrol on street fired warning shots and shrapnel caught him - alleges he was driving slowly</t>
  </si>
  <si>
    <t>Fighting between TB/ISAF close air-support bombing allegedly caused injury and damage</t>
  </si>
  <si>
    <t>Contact between ISAF/TB did happen at school CP</t>
  </si>
  <si>
    <t>Compound damage. 10 x rooms</t>
  </si>
  <si>
    <t>Compound of 9 rooms damaged</t>
  </si>
  <si>
    <t>ISAF/TB contact and aircraft bombardment</t>
  </si>
  <si>
    <t>Shot in Arm and Stomach</t>
  </si>
  <si>
    <t>Shot by ISAF when a motorbike wouldn't stop and shots were fired.</t>
  </si>
  <si>
    <t>4 x room compound</t>
  </si>
  <si>
    <t>approx summer 09</t>
  </si>
  <si>
    <t>Since compound occupied this land attached but unoccupied has been damaged by ISAF; 40m x wall and 1 x jarib of orchard</t>
  </si>
  <si>
    <t>5th day of Ramadam</t>
  </si>
  <si>
    <t>While working in fields at night caught in cross-fire between ISAF/INS and killed by mortar</t>
  </si>
  <si>
    <t>approx 13/02/10</t>
  </si>
  <si>
    <t>Feb/Mar 2009</t>
  </si>
  <si>
    <t>Wife and son killed, mother injured</t>
  </si>
  <si>
    <t>Claimed 11 rooms and 60 m. wall were damaged during ISAF/INS contact in the area. (Claim for cow/3 sheep/15 chickens discounted as no evidence.)</t>
  </si>
  <si>
    <t>Compound damage and machinery</t>
  </si>
  <si>
    <t>Damaged water pipe</t>
  </si>
  <si>
    <t>Mosque detroyed by AH during contact</t>
  </si>
  <si>
    <t xml:space="preserve">Wounded at CP </t>
  </si>
  <si>
    <t>5 Khrawa's of wheat blown away</t>
  </si>
  <si>
    <t>Windscreens &amp; dynamo damaged</t>
  </si>
  <si>
    <t>Two Compounds damaged</t>
  </si>
  <si>
    <t>Crops Destroyed by ISAF</t>
  </si>
  <si>
    <t>1st September 2010</t>
  </si>
  <si>
    <t>Compound Damaged by ISAF</t>
  </si>
  <si>
    <t>Vehicle destroyed</t>
  </si>
  <si>
    <t>Wheat Burnt</t>
  </si>
  <si>
    <t xml:space="preserve">Drum of Fuel lost </t>
  </si>
  <si>
    <t>3 Goats Killed</t>
  </si>
  <si>
    <t>Compound dmage</t>
  </si>
  <si>
    <t>Compound damage during fighting, caused by smoke grenades</t>
  </si>
  <si>
    <t>Apx 01/12/10</t>
  </si>
  <si>
    <t xml:space="preserve">Wall damage caused by ISAF vehicle  </t>
  </si>
  <si>
    <t>7 Days ago</t>
  </si>
  <si>
    <t>Damaged wheat mill and destroyed wheat</t>
  </si>
  <si>
    <t>2 shops gutted by flare fire</t>
  </si>
  <si>
    <t>Claims Warthog damaged crops</t>
  </si>
  <si>
    <t>Barrier Damage</t>
  </si>
  <si>
    <t>I month ago</t>
  </si>
  <si>
    <t>Damaged compound and wall</t>
  </si>
  <si>
    <t>Damage to wall</t>
  </si>
  <si>
    <t>Tree cut down for arcs (1 mulberry tree)</t>
  </si>
  <si>
    <t>Claims a mastif hit and killed his camel</t>
  </si>
  <si>
    <t>Claims 530+ mulberry trees destroyed</t>
  </si>
  <si>
    <t>Air strike from aircraft destroyed compound</t>
  </si>
  <si>
    <t>Compound destroyed by mortars</t>
  </si>
  <si>
    <t>Fatality and Property Damage</t>
  </si>
  <si>
    <t xml:space="preserve">2 child males killed during bombing.  Damage to 12 rooms.  </t>
  </si>
  <si>
    <t>3 Jerabs of wheat burnt</t>
  </si>
  <si>
    <t>27/28 August 2010</t>
  </si>
  <si>
    <t>Apx 2 months ago</t>
  </si>
  <si>
    <t>Demolition of compound used by INS as FP</t>
  </si>
  <si>
    <t>Claimant alleges that his car was hit by a Mastiff or other large ISAF vehicle</t>
  </si>
  <si>
    <t>Destruction of parts of compound and contents</t>
  </si>
  <si>
    <t>Damage to field and crops by ISAF vehicles.</t>
  </si>
  <si>
    <t>Before Ramadan 08/2010</t>
  </si>
  <si>
    <t>Fatality on Route 1.  CADG.  HMT Approved.</t>
  </si>
  <si>
    <t>Damage cuased by ISAf during occupation</t>
  </si>
  <si>
    <t>up tp 5/1/11</t>
  </si>
  <si>
    <t>Damage caused by ISAf during occupation</t>
  </si>
  <si>
    <t>70m of wall destroyed by mortars.</t>
  </si>
  <si>
    <t>Trees cut down &amp; water pump destroyed</t>
  </si>
  <si>
    <t>Compound demolished</t>
  </si>
  <si>
    <t>Land destroyed</t>
  </si>
  <si>
    <t>Helo flares caused set fire to wheat.</t>
  </si>
  <si>
    <t>Damaged Compound and motorbike destroyed</t>
  </si>
  <si>
    <t>ISAf drove into back of vehicle</t>
  </si>
  <si>
    <t>Dynamo destroyed by IED placements to trap ISAf vehicles</t>
  </si>
  <si>
    <t>Trees cut down for line of sight</t>
  </si>
  <si>
    <t>Apx 28/08/10</t>
  </si>
  <si>
    <t>ISAF occupied compound. Hole blown in wall plus loop holes.</t>
  </si>
  <si>
    <t xml:space="preserve">Damage to compound. </t>
  </si>
  <si>
    <t>Claims ISAF damaged compound when taken over by TB</t>
  </si>
  <si>
    <t>Claims two compounds were destroyed on different days</t>
  </si>
  <si>
    <t>Alleges 11 rooms and 250 m of wall damaged.</t>
  </si>
  <si>
    <t>5 Rooms destroyed, 4 Rooms damaged plus 1 cow &amp; 2 sheep killed.</t>
  </si>
  <si>
    <t>Land used for HESCO fill</t>
  </si>
  <si>
    <t>Claims father shot during action later died at Bastion</t>
  </si>
  <si>
    <t>Claims cousin shot by ISAF while praying</t>
  </si>
  <si>
    <t>Flare damage to wheat</t>
  </si>
  <si>
    <t>Damage caused during contruction of Rte Trident</t>
  </si>
  <si>
    <t>Early Nov 2010</t>
  </si>
  <si>
    <t>Approx 6 months ago</t>
  </si>
  <si>
    <t>5 rooms damaged inc. windows and doors. 5mtr wall and 15 jaribs wheat</t>
  </si>
  <si>
    <t>Brother wounded during fighting</t>
  </si>
  <si>
    <t xml:space="preserve">8 Rooms destroyed &amp; 4 Rooms damaged, plus 150 m of wall damaged by fighting and ISAF vehicles. </t>
  </si>
  <si>
    <t xml:space="preserve">8 Rooms destroyed by mortars </t>
  </si>
  <si>
    <t>ANP occupied compound, damaging compound for own use.</t>
  </si>
  <si>
    <t>Harvested crops burnt.</t>
  </si>
  <si>
    <t>Compound damaged during build of PB</t>
  </si>
  <si>
    <t>2 rooms and car</t>
  </si>
  <si>
    <t>sister and brother killed crossing river car damaged</t>
  </si>
  <si>
    <t>cousin killed</t>
  </si>
  <si>
    <t>126 vines</t>
  </si>
  <si>
    <t>Crop damage 6 kharwar cotton, 5 kharwar wheat</t>
  </si>
  <si>
    <t>Death of brother and damage to property</t>
  </si>
  <si>
    <t>Shot by patrol. Arm paralysed.</t>
  </si>
  <si>
    <t>Approx 23/24/12/09</t>
  </si>
  <si>
    <t>Son injured and compound damaged</t>
  </si>
  <si>
    <t>2 x Fatalties (Brothers) and Wounding (Claimant)</t>
  </si>
  <si>
    <t>5 rooms destroyed and 15 mtr wall</t>
  </si>
  <si>
    <t>some wood and 2 rugs</t>
  </si>
  <si>
    <t>15m wall destroyed, 4 doors and 4 windows</t>
  </si>
  <si>
    <t>approx 5 months ago</t>
  </si>
  <si>
    <t>walls, rooms, windows, doors</t>
  </si>
  <si>
    <t xml:space="preserve">Harvested wheat blown away when MERT landed. </t>
  </si>
  <si>
    <t>15 Days Ago</t>
  </si>
  <si>
    <t>Claiming for windows, damage and livestock</t>
  </si>
  <si>
    <t>Son wounded.  Shot.</t>
  </si>
  <si>
    <t>1 x shop, 1 x refridgerator, stock</t>
  </si>
  <si>
    <t>Grenade fragmentation to left eye</t>
  </si>
  <si>
    <t>15 - 20 Days Ago</t>
  </si>
  <si>
    <t>Aleges ISAF vehicles driven through his 8 jeab field.</t>
  </si>
  <si>
    <t>1 Year Ago</t>
  </si>
  <si>
    <t>Alleges 4 rooms and 400m of wall damaged.</t>
  </si>
  <si>
    <t>Shot in the stomach</t>
  </si>
  <si>
    <t>.</t>
  </si>
  <si>
    <t>Approx 26/3/10</t>
  </si>
  <si>
    <t>267 trees cut down for force protection and contents of home ISAF were responsible for flooding</t>
  </si>
  <si>
    <t>Cannot harvest his crops as they are near an ISAF base.  18 jiribs of wheat.</t>
  </si>
  <si>
    <t>4 x jiribs of peanuts, 1 x jiribs of Okra</t>
  </si>
  <si>
    <t>Property damage and burns to son</t>
  </si>
  <si>
    <t>Property damage to building</t>
  </si>
  <si>
    <t>5 x children dead</t>
  </si>
  <si>
    <t>approx Oct 09</t>
  </si>
  <si>
    <t>Uncle Killed and compound damaged</t>
  </si>
  <si>
    <t>Uncle killed and compound damaged by mortars</t>
  </si>
  <si>
    <t>Told not to grow crops</t>
  </si>
  <si>
    <t>Claiming for 1 x 5 room compound and small garden</t>
  </si>
  <si>
    <t>Damage caused by fighting.</t>
  </si>
  <si>
    <t>Damage caused by fighting</t>
  </si>
  <si>
    <t>Wall and vines destroyed</t>
  </si>
  <si>
    <t>Fields damaged by vehicles</t>
  </si>
  <si>
    <t>Compound &amp; Vehicles destroyed</t>
  </si>
  <si>
    <t>Apx 25 August 2010</t>
  </si>
  <si>
    <t>Damage to compound and water pump</t>
  </si>
  <si>
    <t>5 Khrawa's of lost crop</t>
  </si>
  <si>
    <t>Money in house not claimed for during previous claim.</t>
  </si>
  <si>
    <t>9/10 Days ago</t>
  </si>
  <si>
    <t>23 Days ago</t>
  </si>
  <si>
    <t>15 Days ago</t>
  </si>
  <si>
    <t>16 Months ago</t>
  </si>
  <si>
    <t>Foot patrol damaged crops</t>
  </si>
  <si>
    <t>Damage due to extension of CP</t>
  </si>
  <si>
    <t>Daughter wounded during firefight; livestock killed.</t>
  </si>
  <si>
    <t>11 Months ago</t>
  </si>
  <si>
    <t>January 2010</t>
  </si>
  <si>
    <t>120 m of wall demolished</t>
  </si>
  <si>
    <t>Compound destroyed for field of view.</t>
  </si>
  <si>
    <t>Early October 2010</t>
  </si>
  <si>
    <t xml:space="preserve">Motorcycle in RTA </t>
  </si>
  <si>
    <t>Water Pipe and Trees Damaged</t>
  </si>
  <si>
    <t>Shops damaged</t>
  </si>
  <si>
    <t>Compound damaged, animals killed &amp; car damaged</t>
  </si>
  <si>
    <t>Damage to trees</t>
  </si>
  <si>
    <t>Compound damaged in air strike and by mortars</t>
  </si>
  <si>
    <t>Damage caused to create CP</t>
  </si>
  <si>
    <t>Damage caused to compound</t>
  </si>
  <si>
    <t xml:space="preserve">Not allowed to grow tall crops </t>
  </si>
  <si>
    <t>June 2009 ownards</t>
  </si>
  <si>
    <t>Damage to wall and ditch</t>
  </si>
  <si>
    <t>3 Rooms destroyed</t>
  </si>
  <si>
    <t>Damage to compound by ISAf over the period</t>
  </si>
  <si>
    <t>17/18 Dec 2010</t>
  </si>
  <si>
    <t>ISAF illume set fire to his store of cotton crop</t>
  </si>
  <si>
    <t>Early to mid November 2010</t>
  </si>
  <si>
    <t>end Jan 11</t>
  </si>
  <si>
    <t>Jan/Feb 2011</t>
  </si>
  <si>
    <t>Property damage caused by heli flares</t>
  </si>
  <si>
    <t>2 .5 MONTHS AGO</t>
  </si>
  <si>
    <t>Damage to Water Pump</t>
  </si>
  <si>
    <t>Cannot grow crops in his 30 Jareb field</t>
  </si>
  <si>
    <t>5 Day ago</t>
  </si>
  <si>
    <t>Wall &amp; trees knocked down</t>
  </si>
  <si>
    <t>1 Week ago</t>
  </si>
  <si>
    <t>Compound rooms destroyed</t>
  </si>
  <si>
    <t>Death of Son and property damage</t>
  </si>
  <si>
    <t>Livestock killed; land destroyed</t>
  </si>
  <si>
    <t>Jan - June 2010</t>
  </si>
  <si>
    <t xml:space="preserve">Flare fire destroyed harvested wheat </t>
  </si>
  <si>
    <t>7 Weeks ago</t>
  </si>
  <si>
    <t xml:space="preserve">Compound damage </t>
  </si>
  <si>
    <t>Up to 5 January 2011</t>
  </si>
  <si>
    <t>Herrick 11</t>
  </si>
  <si>
    <t>Comp[ound Damage</t>
  </si>
  <si>
    <t>I Moth ago</t>
  </si>
  <si>
    <t>Compound and 1 sheep killed</t>
  </si>
  <si>
    <t>Land used for filling along Rte Trident</t>
  </si>
  <si>
    <t>Traffic collision from ISAF vehicle with LN local car</t>
  </si>
  <si>
    <t>Compounds damaged during fighting</t>
  </si>
  <si>
    <t>Claims wife was shot and killed when ISAF fighting with INS</t>
  </si>
  <si>
    <t>Establishment of CP Lamar</t>
  </si>
  <si>
    <t>Claims trees cut down and wall damamged</t>
  </si>
  <si>
    <t>Claims 6 jerabs of wheat burned after 81mm illum mortars fired from PB3.</t>
  </si>
  <si>
    <t>Property damage caused when BRF fighting INS</t>
  </si>
  <si>
    <t>Child wounded in face</t>
  </si>
  <si>
    <t>up to 26/1/11</t>
  </si>
  <si>
    <t>7 Kharawa's of wheat blown away</t>
  </si>
  <si>
    <t>29/30 May 2010</t>
  </si>
  <si>
    <t xml:space="preserve">Destruction of wall &amp; trees </t>
  </si>
  <si>
    <t>24May 2010 Approx</t>
  </si>
  <si>
    <t>Claimant is claiming for contents damage and livestock killed</t>
  </si>
  <si>
    <t>During IED clearing ?</t>
  </si>
  <si>
    <t>Trees cut down to improve arcs</t>
  </si>
  <si>
    <t>June recheck - no change.</t>
  </si>
  <si>
    <t>December 2010</t>
  </si>
  <si>
    <t>Trees cut down  to improve ARCS and to build road.</t>
  </si>
  <si>
    <t>1.5 Months ago</t>
  </si>
  <si>
    <t>Daughter killed in cross fire.</t>
  </si>
  <si>
    <t>7 (or 47!) Jerabs of wheat burnt. No evidence or ID. No Further Action until real claimant turns up. 8/6/10</t>
  </si>
  <si>
    <t xml:space="preserve">Family members wounded </t>
  </si>
  <si>
    <t>Exit damage</t>
  </si>
  <si>
    <t>4 or 5 Months ago</t>
  </si>
  <si>
    <t>Minor Damage</t>
  </si>
  <si>
    <t>Child wounded in crossfire</t>
  </si>
  <si>
    <t>Dec 2010</t>
  </si>
  <si>
    <t>12 Jerabs of wheat were burnt</t>
  </si>
  <si>
    <t>7 or 8 Days ago</t>
  </si>
  <si>
    <t>Cow &amp; 5 Sheep killed</t>
  </si>
  <si>
    <t>Soil removed from compound for TRIDENT 1 foundations</t>
  </si>
  <si>
    <t>Claimant says 2 goats killed, 50 fruit trees, 10 jeribs of mash and a small mosque destroyed.</t>
  </si>
  <si>
    <t>Crops cut down</t>
  </si>
  <si>
    <t>Damage caused by fighting, INS repeatedly use his compound as FP</t>
  </si>
  <si>
    <t>Helo damaged 12 large vines</t>
  </si>
  <si>
    <t>Son killed during firefight between ISAF and INS.  Await HMT Approval</t>
  </si>
  <si>
    <t>Brother and brothers son killed during firefight between ISAF and INS.  Await HMT Approval</t>
  </si>
  <si>
    <t>Claimant has damage to 2 bridges cuased by IRG</t>
  </si>
  <si>
    <t>Claims ISAF killed his two brothers during fighting</t>
  </si>
  <si>
    <t>Claims son was shot during TIC</t>
  </si>
  <si>
    <t>Trees and land damage</t>
  </si>
  <si>
    <t>Mastif damaged shop, wall and 20 trees.</t>
  </si>
  <si>
    <t>Vikings damaged newly seeded land and streams.</t>
  </si>
  <si>
    <t>July 2010 onwards</t>
  </si>
  <si>
    <t>Claimant says compound was damaged during fighting between ISAF and ISN</t>
  </si>
  <si>
    <t>9 Fruit trees destroyed</t>
  </si>
  <si>
    <t>18 months ago</t>
  </si>
  <si>
    <t>Compound destroyed for arcs</t>
  </si>
  <si>
    <t>Burnt harvest wheat</t>
  </si>
  <si>
    <t>Discarded bomb/IED detonated by family inside compound</t>
  </si>
  <si>
    <t>end Dec</t>
  </si>
  <si>
    <t>Tractor Damaged</t>
  </si>
  <si>
    <t>Family member killed</t>
  </si>
  <si>
    <t>Brother killed during fighting</t>
  </si>
  <si>
    <t>20/30 Days ago</t>
  </si>
  <si>
    <t>16 Days ago</t>
  </si>
  <si>
    <t xml:space="preserve">Trees &amp; crops cut down </t>
  </si>
  <si>
    <t>5 Sheep killed</t>
  </si>
  <si>
    <t>Part of compound destroyed</t>
  </si>
  <si>
    <t>ISAF destroyed compound as INS using it as FP</t>
  </si>
  <si>
    <t>Warthog damage - although this was originally denied, the claim has now been verified by a village elder, supported by MSST NDH and is approved for payment at 20% of 10 jerabs.</t>
  </si>
  <si>
    <t xml:space="preserve">Route TRIDENT 3 build </t>
  </si>
  <si>
    <t>Heavy munitions &amp; fire destroyed 3 rooms.</t>
  </si>
  <si>
    <t>4/5 Days ago</t>
  </si>
  <si>
    <t>20 Jerabs of wheat burnt.</t>
  </si>
  <si>
    <t>During Aug 2010</t>
  </si>
  <si>
    <t>Claims ISAF 23 trees destroyed</t>
  </si>
  <si>
    <t>Wall collapsed for arcs</t>
  </si>
  <si>
    <t>Wall damage confirmed by MSST, proceed to payment.</t>
  </si>
  <si>
    <t>Claimant says 3,550kgs of harvested cotton was burned when ISAF mortars caused a fire</t>
  </si>
  <si>
    <t>Claims mortar fire destroyed water pump</t>
  </si>
  <si>
    <t>9 Days ago</t>
  </si>
  <si>
    <t>Stored cotton destroyed</t>
  </si>
  <si>
    <t>Fertilizer impounded &amp; destroyed</t>
  </si>
  <si>
    <t>Compound damage caused by ISAF fire during fighting</t>
  </si>
  <si>
    <t>Claims brother was killed by helo fire</t>
  </si>
  <si>
    <t>Compound damage caused by fighting</t>
  </si>
  <si>
    <t>20/10/10 - 1/11/10</t>
  </si>
  <si>
    <t>Damage to 50 trees</t>
  </si>
  <si>
    <t>Damage to 80 trees</t>
  </si>
  <si>
    <t xml:space="preserve">Destroyed motorcycle parts shop and all stock.  </t>
  </si>
  <si>
    <t>Damage to compound during fighting</t>
  </si>
  <si>
    <t>3 Weeks ago</t>
  </si>
  <si>
    <t>Compound damaged in air strike</t>
  </si>
  <si>
    <t>Trees cut down for security purposes.  Verified by MSST and approved.</t>
  </si>
  <si>
    <t>Claimant says compound was damaged along with a well</t>
  </si>
  <si>
    <t xml:space="preserve">25 Grape Vines etc. </t>
  </si>
  <si>
    <t>8 Rooms destroyed</t>
  </si>
  <si>
    <t>12 Days ago</t>
  </si>
  <si>
    <t>Cow shot and wounded</t>
  </si>
  <si>
    <t>I Month ago</t>
  </si>
  <si>
    <t>22 Augst 2010</t>
  </si>
  <si>
    <t>Crops destroyed by flares</t>
  </si>
  <si>
    <t>Jul/Aug 2010</t>
  </si>
  <si>
    <t>6 Rooms destroyed during fighting.</t>
  </si>
  <si>
    <t>10 Months ago</t>
  </si>
  <si>
    <t xml:space="preserve">ISAF attacked INS in compound using AH &amp; mortars. </t>
  </si>
  <si>
    <t>Claims man (cousin?) was shot during ISAF contact</t>
  </si>
  <si>
    <t>Mortars damaged property</t>
  </si>
  <si>
    <t>RTA in Lashkar Gah involving a Mastiff</t>
  </si>
  <si>
    <t xml:space="preserve"> May 2010</t>
  </si>
  <si>
    <t>Wheat fire during TIC</t>
  </si>
  <si>
    <t>May 2010</t>
  </si>
  <si>
    <t>Shop destroyed</t>
  </si>
  <si>
    <t>Clinc destroyed</t>
  </si>
  <si>
    <t>1 cow and 2 sheep killed</t>
  </si>
  <si>
    <t>Needs Translating</t>
  </si>
  <si>
    <t>Take over of compound to set up check point</t>
  </si>
  <si>
    <t>30 trees cut down for security purposes</t>
  </si>
  <si>
    <t>Land lost to Route Trident</t>
  </si>
  <si>
    <t>During Oct 2010</t>
  </si>
  <si>
    <t>Damage caused to compound by F16 Strike</t>
  </si>
  <si>
    <t>Compound damage during fighting between ISAF / INS</t>
  </si>
  <si>
    <t>10/11 Jan 2011</t>
  </si>
  <si>
    <t>Claims damage to doors and padlocks during search</t>
  </si>
  <si>
    <t>July / Aug 2010</t>
  </si>
  <si>
    <t>Mastiff went into back of claimant vehicle</t>
  </si>
  <si>
    <t>Early Jan 2011</t>
  </si>
  <si>
    <t>Items taken from home</t>
  </si>
  <si>
    <t>Late Dec 2010, early Jan 2011</t>
  </si>
  <si>
    <t>Wife injured by mortars in compound</t>
  </si>
  <si>
    <t>Crops died whilst claimant in detention</t>
  </si>
  <si>
    <t>45 Days ago</t>
  </si>
  <si>
    <t>10 months ago</t>
  </si>
  <si>
    <t>Family membrs wounded</t>
  </si>
  <si>
    <t>Vehicle damaged to crops</t>
  </si>
  <si>
    <t xml:space="preserve">Fatality </t>
  </si>
  <si>
    <t>Damage to shops</t>
  </si>
  <si>
    <t>Corn cut down for PB security</t>
  </si>
  <si>
    <t>Compound burnt</t>
  </si>
  <si>
    <t>20 fruit trees cut down by ISAF</t>
  </si>
  <si>
    <t>Apx End Feb / Early March</t>
  </si>
  <si>
    <t>Viking damage during Op.</t>
  </si>
  <si>
    <t>Mid to Late Jan 2011</t>
  </si>
  <si>
    <t>Property damage during ISAF vehicle extraction form ditch</t>
  </si>
  <si>
    <t>ISAF destroyed a tractor during large contact</t>
  </si>
  <si>
    <t>July / August 2010</t>
  </si>
  <si>
    <t>Claims son was shot by ISAF from PB tower</t>
  </si>
  <si>
    <t>Compound Damage</t>
  </si>
  <si>
    <t>5 Days Ago</t>
  </si>
  <si>
    <t>During Rte Trident build</t>
  </si>
  <si>
    <t>Land taken for use of Route Trident build.</t>
  </si>
  <si>
    <t>Walls damaged to increase arcs at PB.</t>
  </si>
  <si>
    <t>Shot in chest during TIC</t>
  </si>
  <si>
    <t>Poperty Damage</t>
  </si>
  <si>
    <t>1.5 jerabs of harvested wheat burned.</t>
  </si>
  <si>
    <t>Compound destroyed by fighting.</t>
  </si>
  <si>
    <t>2 Rooms, walls and door destroyed. Livestock killed.</t>
  </si>
  <si>
    <t>Road built across land</t>
  </si>
  <si>
    <t>Patrol Vehicle drove into compound wall</t>
  </si>
  <si>
    <t>Electricity transformer has been broken</t>
  </si>
  <si>
    <t>June - September 2009</t>
  </si>
  <si>
    <t xml:space="preserve"> 3 months ago</t>
  </si>
  <si>
    <t>Wall knocked down</t>
  </si>
  <si>
    <t>Claims Badger Sqn damaged land</t>
  </si>
  <si>
    <t>Early November 2010</t>
  </si>
  <si>
    <t>Mortar damage to compound</t>
  </si>
  <si>
    <t>Claims 10 jeribs of wheat crop damage</t>
  </si>
  <si>
    <t>Livestock Killed</t>
  </si>
  <si>
    <t>28th June 2010</t>
  </si>
  <si>
    <t>Wheat harvest burnt.</t>
  </si>
  <si>
    <t>Crops destroyed, 20 jarib of various crops.  Troop vehs did damage, verified by CP.</t>
  </si>
  <si>
    <t>4 Months ago</t>
  </si>
  <si>
    <t>10 Days ago</t>
  </si>
  <si>
    <t>Village destroyed by flood</t>
  </si>
  <si>
    <t>Car Damaged</t>
  </si>
  <si>
    <t>Compound severely damaged</t>
  </si>
  <si>
    <t>7 Jerabs crop restrictions</t>
  </si>
  <si>
    <t>Crops destroted</t>
  </si>
  <si>
    <t>Jan- Feb 2010</t>
  </si>
  <si>
    <t>Claims Badger Sqn damaged crops</t>
  </si>
  <si>
    <t>Claims Badger Sqn damaged trees</t>
  </si>
  <si>
    <t>Destroyed 2 shops and contents plus 2 motorcycles, spare parts, engines, tyres, oil, tools and work bench</t>
  </si>
  <si>
    <t>8 Kahwar of harvested wheat</t>
  </si>
  <si>
    <t>20 Days Ago</t>
  </si>
  <si>
    <t>Flour mill destroyed.</t>
  </si>
  <si>
    <t>5 - 6 Jaribs of wheat - damage to water pump is mentioned in witness statement</t>
  </si>
  <si>
    <t>3 Kharawa's of wheat and fruit blown from trees</t>
  </si>
  <si>
    <t>8 Jerabs of wheat burnt by helo flares</t>
  </si>
  <si>
    <t>36 Trees cut down</t>
  </si>
  <si>
    <t>2/3 Weeks ago</t>
  </si>
  <si>
    <t>Air strike from helicopter knocked wall on top of claimant</t>
  </si>
  <si>
    <t>4th Sept 2010</t>
  </si>
  <si>
    <t>5 rooms destroyed and 3 rooms damaged</t>
  </si>
  <si>
    <t>Compound damage claiming 12 rooms</t>
  </si>
  <si>
    <t>3 x injuries and 2 x rooms and contents destroyed</t>
  </si>
  <si>
    <t>Crops damaged by veh and mortars</t>
  </si>
  <si>
    <t>Land damaged</t>
  </si>
  <si>
    <t>Agricultural land taken for TRIDENT 2</t>
  </si>
  <si>
    <t>Brother-in-Law shot in stomach and hip</t>
  </si>
  <si>
    <t>8 family members killed</t>
  </si>
  <si>
    <t>Claiming for 2 x 10 room compounds.</t>
  </si>
  <si>
    <t>Claims his compound was raided and fields driven through in pursuit of TB advised only paying for damage not whole field</t>
  </si>
  <si>
    <t>Alleges Compound damaged during fighting.</t>
  </si>
  <si>
    <t>Alleges husband killed and livestock killed compound and crops destroyed</t>
  </si>
  <si>
    <t>approx 09/02/10</t>
  </si>
  <si>
    <t xml:space="preserve">Compound damaged in his absence. </t>
  </si>
  <si>
    <t>Various damages identified. Arose from ISAF occupation.</t>
  </si>
  <si>
    <t>Compound damage 6 x room and 1 x cow</t>
  </si>
  <si>
    <t>3 x fatalities.  Uncle, uncle's wife and uncle's daughter.  2 x women hurt in a bomb blast.  Taken to hospital.  Wife died on way.  Daughter died in hospital 9 days later.  On return from hospital, car was attacked by aircraft, uncle killed.</t>
  </si>
  <si>
    <t>Spring 2009</t>
  </si>
  <si>
    <t>Alleges 2 rooms and 3 jrab of wheat field has been damaged.</t>
  </si>
  <si>
    <t>7 Jerabs of wheat burnt</t>
  </si>
  <si>
    <t>8 Months Ago</t>
  </si>
  <si>
    <t>Son burnt in fire resulting from mortar round on compound</t>
  </si>
  <si>
    <t>Approx 3 months ago</t>
  </si>
  <si>
    <t>Property damaged due to fighting</t>
  </si>
  <si>
    <t>late may 2009</t>
  </si>
  <si>
    <t>Petrol station got caught in the cross fire during an ISAF engagement with TB.</t>
  </si>
  <si>
    <t>1 x stall, sugar, sweets and tea.</t>
  </si>
  <si>
    <t>Claims wife and daughter killed when 'tank rounds' hit his compound.</t>
  </si>
  <si>
    <t>Approx. 6 months ago</t>
  </si>
  <si>
    <t>Claimants 2 sons killed</t>
  </si>
  <si>
    <t>Claiming for 10 jiribs of land destroyed by Vikings.</t>
  </si>
  <si>
    <t>Son killed by AH</t>
  </si>
  <si>
    <t>12 rooms damaged, 8 tones of wheat burnt and 1 tractor was damaged during ISAF/INS contact.</t>
  </si>
  <si>
    <t>end Feb 09</t>
  </si>
  <si>
    <t>Controlled explosion to gain entry into compound.</t>
  </si>
  <si>
    <t>Apx July 2010</t>
  </si>
  <si>
    <t>Compound destroyed intentionally due to INS threat?</t>
  </si>
  <si>
    <t>Extensive damage to compound and contents</t>
  </si>
  <si>
    <t>6 rooms destroyed</t>
  </si>
  <si>
    <t>8 rooms and bridge destroyed during ISAF/INS contact.</t>
  </si>
  <si>
    <t>Fighting between ISAF and TB led to his compound being bombed.  Claiming for compound with 12 x rooms</t>
  </si>
  <si>
    <t>Bombed</t>
  </si>
  <si>
    <t>4 x fatalities (1 x daughter, 1 x sisters, 2 x cousin) 6 x rooms destroyed.</t>
  </si>
  <si>
    <t>Flare damage to crops</t>
  </si>
  <si>
    <t>Cow hit by Mastiff</t>
  </si>
  <si>
    <t>10 days ago</t>
  </si>
  <si>
    <t xml:space="preserve">ISAF Vehicles driven through 15 jerab of wheat </t>
  </si>
  <si>
    <t>3 children killed</t>
  </si>
  <si>
    <t>3 x children killed</t>
  </si>
  <si>
    <t>Shrapnel wounds during fighting</t>
  </si>
  <si>
    <t xml:space="preserve">Boy killed in crossfire. Linked to CC3672 </t>
  </si>
  <si>
    <t xml:space="preserve">Brother killed in crossfire going to help shot nephew. Linked to CC3671 </t>
  </si>
  <si>
    <t>Closed</t>
  </si>
  <si>
    <t>Motorcycle destroyed</t>
  </si>
  <si>
    <t>32 Days ago</t>
  </si>
  <si>
    <t>LASM fired by ISAF fell short causing blast/fragment injury.</t>
  </si>
  <si>
    <t>4 rooms destroyed</t>
  </si>
  <si>
    <t>9 rooms damaged and 2 walls</t>
  </si>
  <si>
    <t>Approx 25 Feb 10</t>
  </si>
  <si>
    <t>200 grape trees, 15 apple trees, 16 rooms destroyed</t>
  </si>
  <si>
    <t>Compound damaged by mortar fire.</t>
  </si>
  <si>
    <t>Not Given</t>
  </si>
  <si>
    <t>Compound damaged during fighting.</t>
  </si>
  <si>
    <t>30 Jerabs of corn not to be grown for Route Trident security.</t>
  </si>
  <si>
    <t xml:space="preserve">10 Jerabs of wheat burnt as a result of a TIC. </t>
  </si>
  <si>
    <t>15 Shops destroyed.</t>
  </si>
  <si>
    <t>Wife wounded &amp; livestock killed.</t>
  </si>
  <si>
    <t>Death of cousin and property damage</t>
  </si>
  <si>
    <t>1 x room destroyed, cousin killed</t>
  </si>
  <si>
    <t>Mobile phone loss</t>
  </si>
  <si>
    <t>Mortars injured x 2 and damaged compound</t>
  </si>
  <si>
    <t>Animals killed</t>
  </si>
  <si>
    <t>Brother shot and killed</t>
  </si>
  <si>
    <t>Alleges brother killed by bullet from AH</t>
  </si>
  <si>
    <t>Damage to compound during TIC</t>
  </si>
  <si>
    <t>Alleges 17 rooms and 10 doors destroyed by ISAF.</t>
  </si>
  <si>
    <t>Two sons were injured and his compound and land destroyed.</t>
  </si>
  <si>
    <t>claiming for viking damage</t>
  </si>
  <si>
    <t>Child killed in crossfire</t>
  </si>
  <si>
    <t xml:space="preserve">Son injured by mortar </t>
  </si>
  <si>
    <t>Bicycle</t>
  </si>
  <si>
    <t>Trees blown up for arcs</t>
  </si>
  <si>
    <t>Water supply cut off</t>
  </si>
  <si>
    <t>Last 6 months</t>
  </si>
  <si>
    <t>Crop burnt by illume during TIC</t>
  </si>
  <si>
    <t>Had fertiliser confiscated from him by patrol</t>
  </si>
  <si>
    <t>About a month ago on a Friday afternoon</t>
  </si>
  <si>
    <t>Wounding to son</t>
  </si>
  <si>
    <t>ISAF forces were ambushed, and during the fighting his son was outside, a mortar landed near him and he got hit on the head by shrapnel.</t>
  </si>
  <si>
    <t>5 jaribs crop</t>
  </si>
  <si>
    <t>8 x jaribs of wheat</t>
  </si>
  <si>
    <t>Buidings damaged . Livestock injured &amp; killed.</t>
  </si>
  <si>
    <t>Compound 5 x rooms destroyed and 1 x brother and 1 x cousin with minor injuries</t>
  </si>
  <si>
    <t>Sister killed and self lost leg</t>
  </si>
  <si>
    <t>Claims compound damaged 9 rooms all docs</t>
  </si>
  <si>
    <t>Claims compound damage 9 rooms</t>
  </si>
  <si>
    <t>Claims trees ordered to be cut down by ISAF</t>
  </si>
  <si>
    <t>apx 1 1/2 months ago</t>
  </si>
  <si>
    <t>Claimant says Apache fired rockets which killed two of his sons</t>
  </si>
  <si>
    <t>Apx 1/12/10</t>
  </si>
  <si>
    <t>Walls and rooms Demolished</t>
  </si>
  <si>
    <t>Wall blown down</t>
  </si>
  <si>
    <t>6 jaribs land containing 45 fruit trees</t>
  </si>
  <si>
    <t>Claimant says during fighting his crop of cotton was burnt</t>
  </si>
  <si>
    <t>Alleges 6 jerab of cotton was damaged by ISAF</t>
  </si>
  <si>
    <t>Alleges 11 Rooms destroyed</t>
  </si>
  <si>
    <t>22nd August 2008</t>
  </si>
  <si>
    <t xml:space="preserve">                                                                                                                                                                                                                                                                                                   </t>
  </si>
  <si>
    <t>Compound destroyed by 500lb bomb.</t>
  </si>
  <si>
    <t xml:space="preserve">Compound taken over by ISAF </t>
  </si>
  <si>
    <t>14 Months ago</t>
  </si>
  <si>
    <t>Father and Brother killed</t>
  </si>
  <si>
    <t>Father and brother killed by bomb</t>
  </si>
  <si>
    <t>3 Rooms + mobile, tractor &amp; motorcycle destroyed during fighting.</t>
  </si>
  <si>
    <t>Brother killed in fight with TB / ISAF</t>
  </si>
  <si>
    <t>Fatality+Wounding</t>
  </si>
  <si>
    <t>Shrapnel wound to the right forearm and left leg.</t>
  </si>
  <si>
    <t>1 shop 3 warehouses advised to go to US not our action</t>
  </si>
  <si>
    <t>Fatality and property damage</t>
  </si>
  <si>
    <t>Property and Crop damage</t>
  </si>
  <si>
    <t>Winter Feb 2010</t>
  </si>
  <si>
    <t>Various damage to compound, tractor and cow.</t>
  </si>
  <si>
    <t>2Cows shot during TIC</t>
  </si>
  <si>
    <t>Is claiming compensation for 41 shop keepers in the MSQ bazaar from 2006.  Some have been settled by the GIRoA.</t>
  </si>
  <si>
    <t>Wounded by shrapnel and property damaged by mortars</t>
  </si>
  <si>
    <t>Claiming for 6 rooms</t>
  </si>
  <si>
    <t>Claiming for 15 jaribs viking damage</t>
  </si>
  <si>
    <t>claiming for shop damage</t>
  </si>
  <si>
    <t>Sacks of chaff spoilt</t>
  </si>
  <si>
    <t>6 Rooms  &amp; motorcycle destroyed during fighting.</t>
  </si>
  <si>
    <t>US AO</t>
  </si>
  <si>
    <t xml:space="preserve">3 x fatalities.  Brother and 2 nephews. Need IDs proof of relationships, </t>
  </si>
  <si>
    <t>Property damaged</t>
  </si>
  <si>
    <t>Alleges that when a suicide bomber was close to his home outside the PRT camp that ISAF troops took his home over for 6-10 days and damaged the inside and windows - wishes to claim rent also</t>
  </si>
  <si>
    <t>Claims land damage due to ISAF tracked vehicles</t>
  </si>
  <si>
    <t>Claims land damage due to Warthogs</t>
  </si>
  <si>
    <t>5-10 November 2010</t>
  </si>
  <si>
    <t>Trees, gates, wall and roof damage to compound</t>
  </si>
  <si>
    <t>Nephew killed and compound damaged</t>
  </si>
  <si>
    <t>Claimants daughter was shot by ISAF patrol.</t>
  </si>
  <si>
    <t>ISAF patrol was in the village, the claimants daughter ran out and the patrol fired, hitting the girl.</t>
  </si>
  <si>
    <t>Brother shot in calf.</t>
  </si>
  <si>
    <t>6 rooms 4 cattle (2 x cows, 2 x calves)</t>
  </si>
  <si>
    <t>Car hit by military vehicle</t>
  </si>
  <si>
    <t>4 Days ago</t>
  </si>
  <si>
    <t>Helo damage to corn</t>
  </si>
  <si>
    <t>Property destroyed for security reasons</t>
  </si>
  <si>
    <t>Claiming for compound</t>
  </si>
  <si>
    <t>Claiming for compound and 1 cow</t>
  </si>
  <si>
    <t>2 Rooms + contents dstroyed by mortars</t>
  </si>
  <si>
    <t>More than 6 months ago</t>
  </si>
  <si>
    <t>Mortars destroyed 5 rooms.</t>
  </si>
  <si>
    <t>MP3 player lost at MEF</t>
  </si>
  <si>
    <t>Goats Killed</t>
  </si>
  <si>
    <t xml:space="preserve">Trees, Pump &amp; Personal Items destroyed </t>
  </si>
  <si>
    <t>7 to 8 Months ago</t>
  </si>
  <si>
    <t>Compond Damage &amp; Cow Killed</t>
  </si>
  <si>
    <t>27th August 2010</t>
  </si>
  <si>
    <t>Wounding by Mortar</t>
  </si>
  <si>
    <t>5 Months ago</t>
  </si>
  <si>
    <t>5 x rooms, crops (wheat and grain)</t>
  </si>
  <si>
    <t>Destruction of shop selling cloth.</t>
  </si>
  <si>
    <t>Apr</t>
  </si>
  <si>
    <t>During fighting, claimants lorry destroyed</t>
  </si>
  <si>
    <t>Compound damge claiming 7-8 rooms</t>
  </si>
  <si>
    <t>Compound 12 x rooms destroyed and 60m x wall and 80 x apple trees</t>
  </si>
  <si>
    <t>ISAF detonated an IED and caused damage to 7 x shop shutters</t>
  </si>
  <si>
    <t>Claims 2 sons killed in airstrike.</t>
  </si>
  <si>
    <t>Claimant hit by ISAF fire.</t>
  </si>
  <si>
    <t>Alleges 12 rooms,50 m of wall were destroyed and live stook killed.</t>
  </si>
  <si>
    <t>Alleges 10 rooms,75m of wall were destroyed and live stook killed.</t>
  </si>
  <si>
    <t>Claimant injured and cow dead.</t>
  </si>
  <si>
    <t>Claims shot in left thigh</t>
  </si>
  <si>
    <t>Alleges ISAF shot him as he left his compound - alleges no INS in area at time</t>
  </si>
  <si>
    <t>Compound and crop Damage</t>
  </si>
  <si>
    <t>Property burnt in fire</t>
  </si>
  <si>
    <t>Livestock killled</t>
  </si>
  <si>
    <t>Clinic damaged in mortar fire</t>
  </si>
  <si>
    <t>Jul/Sep 2010</t>
  </si>
  <si>
    <t>3 Months ago</t>
  </si>
  <si>
    <t>22 Days ago</t>
  </si>
  <si>
    <t>Wife killed, son wounded &amp; 5 rooms destroyed.</t>
  </si>
  <si>
    <t>Helicopter destroyed tractor</t>
  </si>
  <si>
    <t>approx Jan 09</t>
  </si>
  <si>
    <t>Brother wounded by stray bullet</t>
  </si>
  <si>
    <t>5 members of family killed and property damage-09/09/09</t>
  </si>
  <si>
    <t>Mobile given to the wrong person/lost</t>
  </si>
  <si>
    <t xml:space="preserve">Various damage to 2 compounds and gardens. </t>
  </si>
  <si>
    <t>Daughter burnt by flare</t>
  </si>
  <si>
    <t>Mortar rounds injured claimant</t>
  </si>
  <si>
    <t xml:space="preserve">Wife and Daughter killed </t>
  </si>
  <si>
    <t>60 metres of wall and 3 rooms destroyed</t>
  </si>
  <si>
    <t>Death of 2 cows during crossfire between ISAF &amp; Ins</t>
  </si>
  <si>
    <t>April-May 10</t>
  </si>
  <si>
    <t>Damage to 3 Compounds &amp; 4 Shops</t>
  </si>
  <si>
    <t>Compound 7 x rooms destroyed and 2 x cows, 3 x sheep and 300 Man (1 = 4.5kg) of wheat</t>
  </si>
  <si>
    <t>Son wounded</t>
  </si>
  <si>
    <t>Shot in the leg</t>
  </si>
  <si>
    <t>6 jaribs of corn cut down for FP</t>
  </si>
  <si>
    <t>Wounding by RTA + Property Damage</t>
  </si>
  <si>
    <t>6-14 Jan 10</t>
  </si>
  <si>
    <t>Hospital windows</t>
  </si>
  <si>
    <t>Mobile phone confiscated from owner at MEP - Hidden in vehicle. Sent to DOMEX. Not returned.</t>
  </si>
  <si>
    <t>40 Days ago</t>
  </si>
  <si>
    <t>5/6 Months ago</t>
  </si>
  <si>
    <t>Walls and rooves damaged</t>
  </si>
  <si>
    <t>5 rooms damaged</t>
  </si>
  <si>
    <t>6/7 Days ago</t>
  </si>
  <si>
    <t>6/7 Months ago</t>
  </si>
  <si>
    <t>Rooms and Crops Damaged</t>
  </si>
  <si>
    <t>6 - 10 July 2010</t>
  </si>
  <si>
    <t>Trees removed for FP</t>
  </si>
  <si>
    <t>2 Rooms destroyed by fighting</t>
  </si>
  <si>
    <t>10 x jaribs of mixed crops and 1 x damaged Rickshaw</t>
  </si>
  <si>
    <t>Alleges fighting damaged Rickshaw and destroyed crops</t>
  </si>
  <si>
    <t>2 x cars, 1 x tractor and 2,2000,000 afs of cotton</t>
  </si>
  <si>
    <t>Alleges fighting destroyed vehicles and cotton</t>
  </si>
  <si>
    <t>Land with wheat seed damaged</t>
  </si>
  <si>
    <t>Aug 09 approx</t>
  </si>
  <si>
    <t>Damage to tent and death of 1 cow</t>
  </si>
  <si>
    <t>21 Jun approx</t>
  </si>
  <si>
    <t>Crops damaged by bombing and car shot in fire fight.</t>
  </si>
  <si>
    <t xml:space="preserve">Compound and shop destroyed 9/8/9 need ownership papers and id </t>
  </si>
  <si>
    <t>NO CLAIM YET/ file in FMT folder</t>
  </si>
  <si>
    <t>Shop damaged</t>
  </si>
  <si>
    <t xml:space="preserve">Claims father was wounded </t>
  </si>
  <si>
    <t>Jan/Feb 2009</t>
  </si>
  <si>
    <t>Father injured by British Forces whilst farming</t>
  </si>
  <si>
    <t>Approx Dec 09</t>
  </si>
  <si>
    <t>Mother killed</t>
  </si>
  <si>
    <t>Damage to wall and trees</t>
  </si>
  <si>
    <t>2 x shops got burnt down after fighting between ISAF and TB caused a fire in the bazaar.</t>
  </si>
  <si>
    <t xml:space="preserve">Compound damaged during fighting. </t>
  </si>
  <si>
    <t>March 2010</t>
  </si>
  <si>
    <t>Mastiff reversed into house, collapsing roof.</t>
  </si>
  <si>
    <t>Harvested wheat burnt</t>
  </si>
  <si>
    <t>Claimed 8 rooms and water pump wre damaged during ISAF AH.</t>
  </si>
  <si>
    <t>Alleges 9 rooms destroyed and live stook killed.</t>
  </si>
  <si>
    <t>5 rooms destroyed during ISAF/INS contact.</t>
  </si>
  <si>
    <t>22 compounds are damaged.</t>
  </si>
  <si>
    <r>
      <t>Father killed and</t>
    </r>
    <r>
      <rPr>
        <sz val="10"/>
        <rFont val="Arial"/>
        <family val="2"/>
      </rPr>
      <t xml:space="preserve"> compound destroyed by Hellfire</t>
    </r>
  </si>
  <si>
    <r>
      <t>Father killed and</t>
    </r>
    <r>
      <rPr>
        <sz val="10"/>
        <rFont val="Arial"/>
        <family val="2"/>
      </rPr>
      <t xml:space="preserve"> compound destroyed when ISAF Hellfire hit compound</t>
    </r>
  </si>
  <si>
    <t>July-Sep 2010</t>
  </si>
  <si>
    <t>Claims compound damaged 13 rooms all docs provided</t>
  </si>
  <si>
    <t>Nahr-e-saraj</t>
  </si>
  <si>
    <t>End October 2010</t>
  </si>
  <si>
    <t>Damage to stored crops</t>
  </si>
  <si>
    <t>28 Berry trees cut down</t>
  </si>
  <si>
    <t>Claims he was wounded when he sped up past a patrol and they shot at him.</t>
  </si>
  <si>
    <t>Windscreen damaged</t>
  </si>
  <si>
    <t>Compound of 6 x rooms, and external walls</t>
  </si>
  <si>
    <t>LN taxi hit by Husky</t>
  </si>
  <si>
    <t>Hit by ISAF vehicle while in LKG market, vehicle stopped and Troops said Claimant would hear from them - not given any paperwork. Daughter taken to Emergency Hosp where she died</t>
  </si>
  <si>
    <t>Musa Qal'eh</t>
  </si>
  <si>
    <t>Two rooms destroyed and contents.</t>
  </si>
  <si>
    <t>2 1/2 months ago</t>
  </si>
  <si>
    <t>Approx 4 months ago</t>
  </si>
  <si>
    <t>Alleges 11 rooms,60 m of wall were destroyed and live stook killed.</t>
  </si>
  <si>
    <t>Father and brother shot.</t>
  </si>
  <si>
    <t>Chinook dispensed flares and ignited crops.</t>
  </si>
  <si>
    <t>2/3 Months Ago</t>
  </si>
  <si>
    <t>6 x rooms, 1 x veranda</t>
  </si>
  <si>
    <t xml:space="preserve">2 Rooms damaged &amp; 40 parcels of wheat burned or stolen. </t>
  </si>
  <si>
    <t>Compound destroyed, Mother &amp; sister killed.</t>
  </si>
  <si>
    <t>Wheat crop damaged by ISAF FPs.</t>
  </si>
  <si>
    <t>Brother killed in same incident as 3345 and 3344</t>
  </si>
  <si>
    <t>6 Rooms destroyed &amp; harvest burnt during fighting.</t>
  </si>
  <si>
    <t>8 Rooms damaged, livestock killed.</t>
  </si>
  <si>
    <t>Claim that compound destroyed during fighting. Claimant has taken over compound on being orphaned. False ID. Claim denied. 10/05/2010</t>
  </si>
  <si>
    <t>Compound destroyed by air strike.</t>
  </si>
  <si>
    <t>Land clearance to improve arcs.</t>
  </si>
  <si>
    <t>2009</t>
  </si>
  <si>
    <t>Claims compound damaged (at various dates) during fighting. Produced forged LOD. Claim denied. 10/05/2010</t>
  </si>
  <si>
    <t xml:space="preserve">During INS/ISAF fighting, tried to move family to safe area. Wife shot in head. </t>
  </si>
  <si>
    <t xml:space="preserve">During INS/ISAF fighting, brother tried to go to fields to water his wheat and was shot. </t>
  </si>
  <si>
    <t>Crops destroyed</t>
  </si>
  <si>
    <t>Explosion damaged compound</t>
  </si>
  <si>
    <t>8 rooms and water pump was damaged during contact.</t>
  </si>
  <si>
    <t>Months Ago</t>
  </si>
  <si>
    <t>Land taken over for CP but 8 x jaribs of wheat destroyed</t>
  </si>
  <si>
    <t>Threshing machine destroyed</t>
  </si>
  <si>
    <t>Claims 2 sons were killed by ISAF/TB whilst they were farming</t>
  </si>
  <si>
    <t xml:space="preserve">Route TRIDENT 2 build </t>
  </si>
  <si>
    <t>11 rooms destroyed during ISAF/INS contact.</t>
  </si>
  <si>
    <t>7.5 Jerabs of wheat destryed</t>
  </si>
  <si>
    <t>Death of father</t>
  </si>
  <si>
    <t>property damage</t>
  </si>
  <si>
    <t>Fatality</t>
  </si>
  <si>
    <t>DISTRICT</t>
  </si>
  <si>
    <t>Compound damaged</t>
  </si>
  <si>
    <t>Denied D</t>
  </si>
  <si>
    <t>W</t>
  </si>
  <si>
    <t>Lashkar Gah</t>
  </si>
  <si>
    <t>DATE CLOSED</t>
  </si>
  <si>
    <t>Death of daughter</t>
  </si>
  <si>
    <t>Compound Destroyed</t>
  </si>
  <si>
    <t>Death of son</t>
  </si>
  <si>
    <t>Father killed</t>
  </si>
  <si>
    <t>Settled S</t>
  </si>
  <si>
    <t>Damage to compound</t>
  </si>
  <si>
    <t>Compound Damaged</t>
  </si>
  <si>
    <t>Son killed</t>
  </si>
  <si>
    <t>Damage to vehicle</t>
  </si>
  <si>
    <t>Property damage</t>
  </si>
  <si>
    <t>TBC</t>
  </si>
  <si>
    <t>Property and Livestock</t>
  </si>
  <si>
    <t>Kandahar</t>
  </si>
  <si>
    <t>Bastion</t>
  </si>
  <si>
    <t>Brother killed</t>
  </si>
  <si>
    <t>Dormant</t>
  </si>
  <si>
    <t>Crop Damage</t>
  </si>
  <si>
    <t>Damage to home</t>
  </si>
  <si>
    <t>Fatality &amp; Wounding</t>
  </si>
  <si>
    <t>?</t>
  </si>
  <si>
    <t>Now Zad</t>
  </si>
  <si>
    <t>Injury</t>
  </si>
  <si>
    <t xml:space="preserve"> </t>
  </si>
  <si>
    <t>Date Claim Submitted to Britfor</t>
  </si>
  <si>
    <t>Fatality and Wounding</t>
  </si>
  <si>
    <t>Nahr-e-Saraj</t>
  </si>
  <si>
    <t>unknown</t>
  </si>
  <si>
    <t>Compound damage</t>
  </si>
  <si>
    <t>Nawa</t>
  </si>
  <si>
    <t>C</t>
  </si>
  <si>
    <t>Vehicle Damage</t>
  </si>
  <si>
    <t>DETAIL OF CLAIM</t>
  </si>
  <si>
    <t>DAMAGES</t>
  </si>
  <si>
    <t>PROVINCE</t>
  </si>
  <si>
    <t>Car damaged</t>
  </si>
  <si>
    <t>Motorbike</t>
  </si>
  <si>
    <t>I</t>
  </si>
  <si>
    <t>Helmand</t>
  </si>
  <si>
    <t>Crop damage</t>
  </si>
  <si>
    <t>Daughter killed</t>
  </si>
  <si>
    <t>RTA</t>
  </si>
  <si>
    <t>D</t>
  </si>
  <si>
    <t>Trees cut down</t>
  </si>
  <si>
    <t>Compound damaged during fighting</t>
  </si>
  <si>
    <t>Wounding</t>
  </si>
  <si>
    <t>Compound destroyed</t>
  </si>
  <si>
    <t>in 2007</t>
  </si>
  <si>
    <t>Kabul</t>
  </si>
  <si>
    <t>AGREED PAYMENT    (US$)</t>
  </si>
  <si>
    <t xml:space="preserve">Brother shot and killed </t>
  </si>
  <si>
    <t>Fatalities</t>
  </si>
  <si>
    <t>Status</t>
  </si>
  <si>
    <t>Nad-e-ali</t>
  </si>
  <si>
    <t>Damage to crops</t>
  </si>
  <si>
    <r>
      <t>APPROXIMATE</t>
    </r>
    <r>
      <rPr>
        <b/>
        <sz val="10"/>
        <rFont val="Arial"/>
        <family val="2"/>
      </rPr>
      <t xml:space="preserve"> DATE OF INCIDENT</t>
    </r>
  </si>
  <si>
    <t>Taxi damaged</t>
  </si>
  <si>
    <t xml:space="preserve">  </t>
  </si>
  <si>
    <t>Damage to Property</t>
  </si>
  <si>
    <t>Property Damage</t>
  </si>
  <si>
    <t>July 2008</t>
  </si>
  <si>
    <t>Damage to property</t>
  </si>
  <si>
    <t>June - August 2007</t>
  </si>
  <si>
    <t>Sangin</t>
  </si>
  <si>
    <t xml:space="preserve">Road traffic accident </t>
  </si>
  <si>
    <t xml:space="preserve">Damage to property </t>
  </si>
  <si>
    <t>Garmsir</t>
  </si>
  <si>
    <t>property</t>
  </si>
  <si>
    <t>Kajaki</t>
  </si>
  <si>
    <t>compound damage</t>
  </si>
  <si>
    <t>S</t>
  </si>
  <si>
    <t>Gun shot wound</t>
  </si>
  <si>
    <t>Damage to car</t>
  </si>
  <si>
    <t>Car destroyed</t>
  </si>
  <si>
    <t>Damage to field</t>
  </si>
  <si>
    <t>Left arm amputated.  Thigh wound.  Death of 2 sons.</t>
  </si>
  <si>
    <t>Broken doors and windows.</t>
  </si>
  <si>
    <t>Damage to compound, 1 x door, 1 x window.</t>
  </si>
  <si>
    <t>Damage to stock.</t>
  </si>
  <si>
    <t>Destruction of harvest.</t>
  </si>
  <si>
    <t>Damage to Rickshaw</t>
  </si>
  <si>
    <t>Road Traffic Accident</t>
  </si>
  <si>
    <t>Recovery vehicle slipped down a verge into field whilst trying to recover a vehicle that had slipped into another field.</t>
  </si>
  <si>
    <t>Patrol vehicle slipped down a verge into field.</t>
  </si>
  <si>
    <t>Mohammad nabi (s/o Abdullah Khalik)</t>
  </si>
  <si>
    <t>Khair Ullah (s/o Said Mohammad)</t>
  </si>
  <si>
    <t>Namatullah (s/o Mohammad Juma)</t>
  </si>
  <si>
    <t>Damage to shop and contents</t>
  </si>
  <si>
    <t>Bazaar fire</t>
  </si>
  <si>
    <t>Nad-e-Ali</t>
  </si>
  <si>
    <t>crop damage</t>
  </si>
  <si>
    <t>Property and crop</t>
  </si>
  <si>
    <t>EOF.  Shot by ISAF troops.  GSW to abdomen, damage to liver and kidney.</t>
  </si>
  <si>
    <t>SGN/Kajaki</t>
  </si>
  <si>
    <t>Crops damaged</t>
  </si>
  <si>
    <t xml:space="preserve">Wounding </t>
  </si>
  <si>
    <t>Compound damage; walls, doors, 2 x compound gates and windows.</t>
  </si>
  <si>
    <t>4 jiribs of land - wheat and 15 trees.</t>
  </si>
  <si>
    <t>compound and car damage</t>
  </si>
  <si>
    <t>crop damage claims 20x jiribs</t>
  </si>
  <si>
    <t>crop damage claims 10 x jirib</t>
  </si>
  <si>
    <t>compound damage 6x rooms</t>
  </si>
  <si>
    <t>crop damage 15 x jiribs</t>
  </si>
  <si>
    <t>Damage to wheat crop</t>
  </si>
  <si>
    <t>Wheat field driven into by British Forces vikings</t>
  </si>
  <si>
    <t>Claimant was shot as an escalation of Force (EOF).  Claiming for injury, inability to work and damage to a water pump he was carrying.</t>
  </si>
  <si>
    <t>Compound, fields and irrigation system.</t>
  </si>
  <si>
    <t>IDF damaged compound, wheat field (40 Jreeb) and irrigation system.</t>
  </si>
  <si>
    <t>Death of 2 x sons, 1 x daughter, wounding to 1 x daughter and wife deaf.</t>
  </si>
  <si>
    <t>Claiming for compound damage 6 rooms</t>
  </si>
  <si>
    <t>Claiming for compound damage 5 rooms 2 verandahs</t>
  </si>
  <si>
    <t>Wounded whilst driving through a checkpoint</t>
  </si>
  <si>
    <t>2 x main gates, 18 x doors, 1 x window</t>
  </si>
  <si>
    <t>Claims shop bombed by ISAF</t>
  </si>
  <si>
    <t>Civilian car tried to squeeze through CP as same time as Mil vehicle causing it to drive into Mil vehicle</t>
  </si>
  <si>
    <t>Brother killed by richochet from warning shot</t>
  </si>
  <si>
    <t>30 jiribs/100 kharwar wheat burnt by mini-flare.  Advised the MSST dealing with these claims case closed 4/6/9</t>
  </si>
  <si>
    <t>APR/MAY</t>
  </si>
  <si>
    <t>Alleges flour mill and shop destroyed.</t>
  </si>
  <si>
    <t xml:space="preserve">Did not declare mobile. It was confiscated and sent to DOMEX and never returned. </t>
  </si>
  <si>
    <t>Husband killed</t>
  </si>
  <si>
    <t>19/26 Sep 07</t>
  </si>
  <si>
    <t>Claimants husband and brother in law killed</t>
  </si>
  <si>
    <t>Mobile phone lost/mistakenly given away</t>
  </si>
  <si>
    <t>Phone was handed in at LKG PRT main gate and then lost/mistakenly given to wrong person. 08/03/10</t>
  </si>
  <si>
    <t>2 x shops (1 x grocery, 1 x car/motorbike spare parts</t>
  </si>
  <si>
    <t>Claiming for 2 x shops; stationery and books, and a shoe shop.</t>
  </si>
  <si>
    <t>brother killed</t>
  </si>
  <si>
    <t>Claimed 8 rooms damaged and 30 meter of wall destroyed.</t>
  </si>
  <si>
    <t>Allege 9 rooms and 10 trees were damaged.check d/b</t>
  </si>
  <si>
    <t>Alleges 8 roos and 160 metal steel were damaged.</t>
  </si>
  <si>
    <t>Approx I month ago</t>
  </si>
  <si>
    <t>Brother GSW to chest</t>
  </si>
  <si>
    <t>No detail.</t>
  </si>
  <si>
    <t>Contact between ISAF/TB 14/11/09 mortars damaged compound and livestock killed - Alleges another mortar injured Claimant and daughter  (Claimant says Fri 20 Nov and Med report states brought in on 19 Nov this date more likely).</t>
  </si>
  <si>
    <t>8 x rooms, 8 x doors, 8 x windows, 30m wall</t>
  </si>
  <si>
    <t>3 shops</t>
  </si>
  <si>
    <t>1X fatality</t>
  </si>
  <si>
    <t>Viking damage to fields  20 jiribs of land with 3 x viking tracks across them.</t>
  </si>
  <si>
    <t>15 jiribs burnt and 300 trees burnt</t>
  </si>
  <si>
    <t>Late June 09</t>
  </si>
  <si>
    <t>1 x room, 1 x cow, 1 x sheep, 1 x jarib wheat.</t>
  </si>
  <si>
    <t>Musa Qalah</t>
  </si>
  <si>
    <t>Power cables damaged (120000afgs)</t>
  </si>
  <si>
    <t>c. 15 February 2010</t>
  </si>
  <si>
    <t>5 Rooms destroyed &amp; 50 m of wall destroyed.</t>
  </si>
  <si>
    <t>Rickshaw burnt by flare from SH</t>
  </si>
  <si>
    <t xml:space="preserve">Claims there was a contact and an AH attacked his house and a bullet took off his arm. </t>
  </si>
  <si>
    <t>Alleges INS took over compound and ISAF engaged with them killing his wife and 3 x daughters</t>
  </si>
  <si>
    <t>GSW to stomach</t>
  </si>
  <si>
    <t>10 rooms and 20 meter of wall destroyed during ISAF/INS contact.</t>
  </si>
  <si>
    <t>4 rooms damaged and 7 jerabs of vetch during ISAF/INS contact.</t>
  </si>
  <si>
    <t>14 rooms, 80 meter of wall destroyed and Live stook killed during ISAF/INS contact.</t>
  </si>
  <si>
    <t>4-5 weeks ago</t>
  </si>
  <si>
    <t>8 rooms damaged and 8 kharwars of cotton burnt during ISAF/INS contact.</t>
  </si>
  <si>
    <t>15 rooms, 90 meter of wall destroyed and Live stook killed during ISAF/INS contact.</t>
  </si>
  <si>
    <t>14 rooms, 50 meter of wall destroyed and Live stook killed during ISAF/INS contact.</t>
  </si>
  <si>
    <t>12 rooms, 80 meter of wall destroyed and Live stook killed during ISAF/INS contact.</t>
  </si>
  <si>
    <t>5 rooms damaged and 4 jerabs of wheat burnt during ISAF/INS contact.</t>
  </si>
  <si>
    <t>13 rooms, 50 meter of wall destroyed and Live stook killed during ISAF/INS contact.</t>
  </si>
  <si>
    <t>8 rooms damaged during ISAF/INS contact.</t>
  </si>
  <si>
    <t>crops and walls</t>
  </si>
  <si>
    <t>compound damage 7 x rooms</t>
  </si>
  <si>
    <t>Him and his sister burnt</t>
  </si>
  <si>
    <t>Claimant burnt hand, sister burnt shoulder, 1 x room burnt.</t>
  </si>
  <si>
    <t>RTA with Ridgeback</t>
  </si>
  <si>
    <t>damage to wall and trees</t>
  </si>
  <si>
    <t>approx 13/01/10</t>
  </si>
  <si>
    <t>approx Dec 08</t>
  </si>
  <si>
    <t>Alleges 15 fruit trees were cut down by ISAF Soldiers.</t>
  </si>
  <si>
    <t>1*Wounding</t>
  </si>
  <si>
    <t>6 Months Ago</t>
  </si>
  <si>
    <t>Rocket attack destroyed 4 rooms &amp; 80 m of wall.</t>
  </si>
  <si>
    <t>Rocket attack caused fire which killed daughter.</t>
  </si>
  <si>
    <t>10 jaribs of "marsh" - will find english translation later.  Like wheat but smaller.</t>
  </si>
  <si>
    <t xml:space="preserve">Property Damage </t>
  </si>
  <si>
    <t>compound damage, tractor and 2 cows</t>
  </si>
  <si>
    <t>6 x rooms, 1.5 x jiribs of wheat, 400 fruit trees</t>
  </si>
  <si>
    <t xml:space="preserve">Lost both legs </t>
  </si>
  <si>
    <t>2 x family members killed.  2 x injuries (1 x broken hand, 1 x broken leg).</t>
  </si>
  <si>
    <t>Approx 20/03/2010</t>
  </si>
  <si>
    <t>Shop damaged by bullets.</t>
  </si>
  <si>
    <t>1st day of Ramadan 1387 (23rd September 2008?)</t>
  </si>
  <si>
    <t>Claimed 14 rooms and 48 m. wall were damaged during ISAF/INS contact in the area. (Claim for camel/2 goats/house contents discounted as no evidence.)</t>
  </si>
  <si>
    <t>Wife, shrapnel wound to chest, 1 x goat killed 1 x goat injured, 4 x rooms destroyed</t>
  </si>
  <si>
    <t>Death of 2 x horses</t>
  </si>
  <si>
    <t>Death of 2 horses.</t>
  </si>
  <si>
    <t>26 - 30 August 08</t>
  </si>
  <si>
    <t>Wounding and property damage</t>
  </si>
  <si>
    <t>4 x compound rooms, 2 relatives wounded, 2 x sheep and 1 x cow.</t>
  </si>
  <si>
    <t>RTA with British Military personnel driving US owned/hired vehicle</t>
  </si>
  <si>
    <t>9 rooms,40 merter of wall and 10 fruity trees cut down.</t>
  </si>
  <si>
    <t>Approx 13 Feb 10</t>
  </si>
  <si>
    <t>9 rooms damaged One cow killed 5 jaribs wheat</t>
  </si>
  <si>
    <t>During IED clearance child was killed by shock from controlled explosion</t>
  </si>
  <si>
    <t>Arm amputated after being shot in fighting between ISAF and TB</t>
  </si>
  <si>
    <t>Father, Mother, Wife, 2 x sisters, 2 x sons killed</t>
  </si>
  <si>
    <t>12 x rooms, 36m of balcony</t>
  </si>
  <si>
    <t>During Op Sond Chara</t>
  </si>
  <si>
    <t>1 x jirib of land burnt.</t>
  </si>
  <si>
    <t>Marjah</t>
  </si>
  <si>
    <t>1 x shop, 1 x stall selling spare parts for cars.</t>
  </si>
  <si>
    <t>Fatality x 2</t>
  </si>
  <si>
    <t>50 jiribs and brother burnt.</t>
  </si>
  <si>
    <t>Death of brother</t>
  </si>
  <si>
    <t>Brother shot in the head.  Dead.</t>
  </si>
  <si>
    <t>2 x fatalities; father and brother</t>
  </si>
  <si>
    <t>trees cut down</t>
  </si>
  <si>
    <t>8 rooms, 1 x bathroom</t>
  </si>
  <si>
    <t>2 or 3/6/9</t>
  </si>
  <si>
    <t>8 jiribs and 80 fruit trees</t>
  </si>
  <si>
    <t>50 jiribs and 300 fruit trees.</t>
  </si>
  <si>
    <t>approx Dec 09</t>
  </si>
  <si>
    <t>Car accident</t>
  </si>
  <si>
    <t>Claimant states that he was on way home from work when ISAF/TB contact, helicopter shot him in foot or IED exploded and flown to Bastion for amputation of foot</t>
  </si>
  <si>
    <t>Claiming for 5 rooms</t>
  </si>
  <si>
    <t>claiming for 7 rooms and 1 verandah</t>
  </si>
  <si>
    <t>During contact between ISAF-ANA and INS mother caught in cross-fire</t>
  </si>
  <si>
    <t xml:space="preserve">Mother killed during fighting </t>
  </si>
  <si>
    <t>Approx 13/01/2010</t>
  </si>
  <si>
    <t>5 rooms damaged.</t>
  </si>
  <si>
    <t>5 rooms,200 merter of wall damaged.</t>
  </si>
  <si>
    <t xml:space="preserve">Nephew shot and killed </t>
  </si>
  <si>
    <t>10 jiribs of Gul raihan (some kind of crop used for medicine)</t>
  </si>
  <si>
    <t>Fatalities, wounding and property damage</t>
  </si>
  <si>
    <t>Claims crop damage from Jan 09. Need evidence of damage.</t>
  </si>
  <si>
    <t>Approx 7 months ago</t>
  </si>
  <si>
    <t>60 x mortar holes across 10 jaribs of land.  15 kharwar/10 jarib of wheat</t>
  </si>
  <si>
    <t>Viking crop damage 10 x jaribs</t>
  </si>
  <si>
    <t>injury to nose and back</t>
  </si>
  <si>
    <t>1 x daughter killed and 1 x injured</t>
  </si>
  <si>
    <t>Both incidents occurred in front of a FOB and during shooting between ISAF/INS</t>
  </si>
  <si>
    <t>Claimants wife killed, property and car damaged</t>
  </si>
  <si>
    <t>4 x rooms, 6 doors, 3 x windows 100m wall</t>
  </si>
  <si>
    <t>Phone lost by guard house.</t>
  </si>
  <si>
    <t>Wounding of son</t>
  </si>
  <si>
    <t>Claimant shot</t>
  </si>
  <si>
    <t>Claimant shot whilst in field</t>
  </si>
  <si>
    <t>14 x rooms, apple trees and garden</t>
  </si>
  <si>
    <t>60 x trees, 5 jaribs raihan, 1 jarib animal feed, 5 doors, 3 windows, 8 kharwar wheat 1 x fridge, contents.  *Claimant added further damage claim - 10 x rooms, 100 x trees*</t>
  </si>
  <si>
    <t>Approx 15-10 April 2011</t>
  </si>
  <si>
    <t xml:space="preserve">2 x shops (1 x fuel shop, 1 x engine shop) </t>
  </si>
  <si>
    <t>Relative killed</t>
  </si>
  <si>
    <t>Relative killed by AH firing</t>
  </si>
  <si>
    <t>Compound was damaged during fighting and then further damaged by ISAF once they took it over and turned it into SS(N)</t>
  </si>
  <si>
    <t>1 x truck, 1 x tractor</t>
  </si>
  <si>
    <t>Daughter injured by shrapnel during fighting, died 3 days later.</t>
  </si>
  <si>
    <t>Claims mortars caused fire damaging cotton</t>
  </si>
  <si>
    <t>Aprx 15/11/10</t>
  </si>
  <si>
    <t>Crops, trees &amp; vines destroyed.</t>
  </si>
  <si>
    <t>27 Jerabs of wheat burnt by flare.</t>
  </si>
  <si>
    <t>Father injured</t>
  </si>
  <si>
    <t>Son injured (amputation of right leg) due to ISAF bombardment, also compound damaged</t>
  </si>
  <si>
    <t>April Approx</t>
  </si>
  <si>
    <t>8 rooms destroyed and 1 cow and 1 calf killed</t>
  </si>
  <si>
    <t>crops damaged by bombing and car shot in fire fight</t>
  </si>
  <si>
    <t>Livestock killed &amp; injured, Compound roof destroyed</t>
  </si>
  <si>
    <t>31 Days ago</t>
  </si>
  <si>
    <t>4 Jerabs damaged</t>
  </si>
  <si>
    <t>Compound patially destroyed; Livestock killed</t>
  </si>
  <si>
    <t>daughter killed crop damage</t>
  </si>
  <si>
    <t>claiming 7 jaribs damaged by vikings</t>
  </si>
  <si>
    <t>220m of wall destroyed for arcs</t>
  </si>
  <si>
    <t>Claims husband, 2 sons and 2 daughters killed by ISAF helicopter strike</t>
  </si>
  <si>
    <t>Bazaar destroyed</t>
  </si>
  <si>
    <t>Damage caused by controlled explosion</t>
  </si>
  <si>
    <t>27 Decemeber 2010</t>
  </si>
  <si>
    <t>Car damaged by British Forces</t>
  </si>
  <si>
    <t>Crop destroyed</t>
  </si>
  <si>
    <t>Livestock killed during fighting</t>
  </si>
  <si>
    <t>Compound to damage</t>
  </si>
  <si>
    <t>ISAF Vehicles drove through his crop fields.</t>
  </si>
  <si>
    <t>Compound damage to provide arcs of sight / fire.</t>
  </si>
  <si>
    <t>Apx 8/10/10</t>
  </si>
  <si>
    <t>Mortars caused compound damage and wall damage.</t>
  </si>
  <si>
    <t>Livestock killed</t>
  </si>
  <si>
    <t>Children wounded</t>
  </si>
  <si>
    <t>Claims ammo or mortars set fire to cotton crop</t>
  </si>
  <si>
    <t>25 days ago</t>
  </si>
  <si>
    <t>12 rooms destroyed 2 bathrooms and 2 toilets</t>
  </si>
  <si>
    <t>Nephew shot while working in fields approx sep 09 and during fighting between ISAF/INS approx feb 10 2 x compounds destroyed = 10 rooms and 30 Jarib of land not farmed due to fighting</t>
  </si>
  <si>
    <t>Compound 13 x rooms destroyed and 1 x cow, 6 x sheep, 19 x chickens</t>
  </si>
  <si>
    <t>Crops &amp; Trees destroyed</t>
  </si>
  <si>
    <t>Injury to Interpreter</t>
  </si>
  <si>
    <t>10 Jerubs of wheat burnt</t>
  </si>
  <si>
    <t>Crops Burnt</t>
  </si>
  <si>
    <t>Peanut crop damaged by UGL rounds fired. Approved and Paid</t>
  </si>
  <si>
    <t>Damage to trees.  Approved and Paid</t>
  </si>
  <si>
    <t>July onwards</t>
  </si>
  <si>
    <t>Claims compound destroyed by mortar</t>
  </si>
  <si>
    <t>9 x jiribs burnt</t>
  </si>
  <si>
    <t xml:space="preserve">3 Rooms and 15 m of wall damaged during fighting. Small compound destroyed and 1 tonne each of wheat and cotton burned/stolen. </t>
  </si>
  <si>
    <t>Claiming wife was shot by ISAF.</t>
  </si>
  <si>
    <t>18 Days ago</t>
  </si>
  <si>
    <t>Belongings siezed</t>
  </si>
  <si>
    <t xml:space="preserve">Wall likely knocked down by UK Forces. </t>
  </si>
  <si>
    <t>Trees burnt during fighting</t>
  </si>
  <si>
    <t>1 cow killed and 2 jaribs of wheat burnt</t>
  </si>
  <si>
    <t xml:space="preserve">While on way back from farming with a torch on he was shot and killed allegedly by ISAF </t>
  </si>
  <si>
    <t>Father shot during TIC.</t>
  </si>
  <si>
    <t>9 jerabs of wheat burnt by ISAF. Insufficient evidence likely. Check d/b. 18/5/10</t>
  </si>
  <si>
    <t>Damage to 7,200 kilo of cotton by Apache fire.</t>
  </si>
  <si>
    <t>Cows killed</t>
  </si>
  <si>
    <t>Fire damage to compound</t>
  </si>
  <si>
    <t>Tractor damage</t>
  </si>
  <si>
    <t>Stock of mobile phones.</t>
  </si>
  <si>
    <t>TIC.  CAS called in and dropped a bomb in a field close to the claimants compound, injurying him and killing his cow.</t>
  </si>
  <si>
    <t>approx 14 Feb 10</t>
  </si>
  <si>
    <t>Crop fire</t>
  </si>
  <si>
    <t>Crops and trees burnt</t>
  </si>
  <si>
    <t>Son killed, second son wounded</t>
  </si>
  <si>
    <t>1 month ago</t>
  </si>
  <si>
    <t>Military vehicle drove into his car.</t>
  </si>
  <si>
    <t>Compound hit by rocket and husband injured.</t>
  </si>
  <si>
    <t>5 Jerabs of wheat burnt.</t>
  </si>
  <si>
    <t>Trees cut down for line of sight. Claim for Hellfire damage.</t>
  </si>
  <si>
    <t>12 Rooms &amp; gates destroyed during ISAF/INS contact.</t>
  </si>
  <si>
    <t>Fathers killed and injuries to claimant</t>
  </si>
  <si>
    <t>Father killed and claimant injured in an airstrike</t>
  </si>
  <si>
    <t>claiming for 6 jaribs corn cut down</t>
  </si>
  <si>
    <t>Compound of 9 rooms, plus external walls destroyed.</t>
  </si>
  <si>
    <t>Summer 2008</t>
  </si>
  <si>
    <t>Fleeing compound during ISAF/INS fire-fight baby was shot</t>
  </si>
  <si>
    <t>1 x 6mth baby boy shot and killed</t>
  </si>
  <si>
    <t>While passenger in vehicle ISAF patrol on street fired flares and shrapnel caught him - alleges car was being driven slowly and troops did not give warning to stop</t>
  </si>
  <si>
    <t>Approx Dec 2008</t>
  </si>
  <si>
    <t>7 rooms, 2 x roofs, 12 x doors, 10 x windows</t>
  </si>
  <si>
    <t>50 x trees, 2 x doors, 4 x rooms</t>
  </si>
  <si>
    <t>Alleges father was killed during fighting.</t>
  </si>
  <si>
    <t>5/6 Nov 09</t>
  </si>
  <si>
    <t>Claimant collided with Biritish Military vehicle</t>
  </si>
  <si>
    <t>Wheat was burnt</t>
  </si>
  <si>
    <t>25x compound,2 cars tractor etc</t>
  </si>
  <si>
    <t>Alleges received gunshot wound in cross-fire during ISAF/TB contact while riding his motorcycle home.</t>
  </si>
  <si>
    <t>Brother Killed and 3 x cows.</t>
  </si>
  <si>
    <t>Approx 10 months ago</t>
  </si>
  <si>
    <t>Claimant wounding and property damage.</t>
  </si>
  <si>
    <t>Claimant lost leg during contact and property damaged.</t>
  </si>
  <si>
    <t>Compound of 10 rooms plus external walls</t>
  </si>
  <si>
    <t>Father and 2 brothers killed, 4 x rooms destroyed.</t>
  </si>
  <si>
    <t>Shot in leg</t>
  </si>
  <si>
    <t>5 Months Ago</t>
  </si>
  <si>
    <t>Wife and son killed in crossfire</t>
  </si>
  <si>
    <t>Compound damaged and contents burned during TIC</t>
  </si>
  <si>
    <t>Compound damaged during TIC.</t>
  </si>
  <si>
    <t>15 Jerabs of wheat burnt during operations.</t>
  </si>
  <si>
    <t>Car damaged by warning shot.</t>
  </si>
  <si>
    <t>8 x rooms, 8 x sheep, 6 x goats</t>
  </si>
  <si>
    <t>shop and contents</t>
  </si>
  <si>
    <t>2 x cows killed, 1 x calf killed, 1 x room for cows destroyed.</t>
  </si>
  <si>
    <t>2 years ago</t>
  </si>
  <si>
    <t>5 x rooms destroyed.</t>
  </si>
  <si>
    <t>18 Months Ago</t>
  </si>
  <si>
    <t>approx 26 Jan 10</t>
  </si>
  <si>
    <t>2 jaribs of wheat and 15 trees</t>
  </si>
  <si>
    <t>3 jaribs crop burnt</t>
  </si>
  <si>
    <t>Son wounded during firefight.</t>
  </si>
  <si>
    <t>Helo flares caused wheat fire.</t>
  </si>
  <si>
    <t>20 Days ago</t>
  </si>
  <si>
    <t>Compound destroyed by Helo &amp; mortars.</t>
  </si>
  <si>
    <t>5 rooms and 14 jerabs of wheat damaged.</t>
  </si>
  <si>
    <t>Alleges 7 rooms destroyed.</t>
  </si>
  <si>
    <t>Alleges 8 jerabs of wheat damaged due to isaf vehicle driven through.</t>
  </si>
  <si>
    <t>Claims shot by ISAF forces</t>
  </si>
  <si>
    <t>Various items during helo flare.</t>
  </si>
  <si>
    <t>Power cable damaged and trees.</t>
  </si>
  <si>
    <t>crops burnt by AH</t>
  </si>
  <si>
    <t>Daughter injured and compound 3 x rooms destroyed</t>
  </si>
  <si>
    <t>Alleges 2 cows were killed during cntact of ISAF/INS.</t>
  </si>
  <si>
    <t>Alleges 4 rooms damaged and vehicles driven through 2 jearb field.</t>
  </si>
  <si>
    <t>15 days Ago</t>
  </si>
  <si>
    <t>Alleges 8 rooms were damaged.</t>
  </si>
  <si>
    <t>Claimed 12 rooms and 40 m. wall were damaged during ISAF/INS contact in the area. (Claim for 2 cows/3 sheep discounted as no evidence.)</t>
  </si>
  <si>
    <t>Claiming for compound damage 4 rooms and verandah</t>
  </si>
  <si>
    <t>Fatalities and wounding</t>
  </si>
  <si>
    <t xml:space="preserve">Compound hit by ISAF injuring son - </t>
  </si>
  <si>
    <t>Fighting between TB/ISAF brother and cows caught in cross-fire at about 1600hrs according to claimant's wife.</t>
  </si>
  <si>
    <t>Claimant shot by ISAF see attached Investigation Report</t>
  </si>
  <si>
    <t xml:space="preserve">Son wasshot and killed during a contact </t>
  </si>
  <si>
    <t>ISAF/ANA firefight caused crop to ignite</t>
  </si>
  <si>
    <t>8 room compound destroyed</t>
  </si>
  <si>
    <t>Brother Kakar Khan s/o Ghul Mohammed and Nephew Mohammed Karim s/o Kakarzhan killed at Blue 25 CP during fire fight by ISAF</t>
  </si>
  <si>
    <t>Mid March 2009</t>
  </si>
  <si>
    <t>Daughter death and injury to grandson</t>
  </si>
  <si>
    <t>Claiming for 4x rooms, 4 x doors.</t>
  </si>
  <si>
    <t>4 x kharwar of wheat, 3 x goats killed</t>
  </si>
  <si>
    <t>Claimed that fighting destroyed compound and mosque. 03/05/2010</t>
  </si>
  <si>
    <t>Claimed that his compound was destroyed by helicopter fire.</t>
  </si>
  <si>
    <t>30 Jeribs of wheat damage.</t>
  </si>
  <si>
    <t>Shot in arm. Compound damage and crops</t>
  </si>
  <si>
    <t>Crops burnt</t>
  </si>
  <si>
    <t>Roof destroyed, 4 x rooms</t>
  </si>
  <si>
    <t>Claiming for 6 rooms and 11 jaribs</t>
  </si>
  <si>
    <t>approx Mar 09</t>
  </si>
  <si>
    <t>Death of Father and compound damage</t>
  </si>
  <si>
    <t>Father stayed behind with livestock while Claimant and his family moved away from ISAF/INS fighting - father killed and compound damaged by Jet F16 dropping bombs</t>
  </si>
  <si>
    <t>3 x rooms, car and 1/2 jarib of wheat.</t>
  </si>
  <si>
    <t>Early 09</t>
  </si>
  <si>
    <t>14 x rooms</t>
  </si>
  <si>
    <t>Start August 2009</t>
  </si>
  <si>
    <t>Damage to truck</t>
  </si>
  <si>
    <t>damage to truck.</t>
  </si>
  <si>
    <t>shop damage</t>
  </si>
  <si>
    <t>Claiming for contents of shop</t>
  </si>
  <si>
    <t>Property damage and fatality</t>
  </si>
  <si>
    <t>Daughter injured by propaganda air drop.  &lt;Daughter later died of wounds&gt;</t>
  </si>
  <si>
    <t>Death of husband and daughter</t>
  </si>
  <si>
    <t>Death of husband and daughter, damage to compound.</t>
  </si>
  <si>
    <t>Mid July 2009</t>
  </si>
  <si>
    <t>Wound to neck. 1 x cow, 3 x calves</t>
  </si>
  <si>
    <t>2 jaribs, 16 rooms</t>
  </si>
  <si>
    <t>4 x rooms, 2 x goats, 4 x sheep</t>
  </si>
  <si>
    <t>Brother Killed when ISAF fired a rocked at him (by mistake?)</t>
  </si>
  <si>
    <t xml:space="preserve">Claimant alleges his brother was killed by a rocket fired by ISAF.  </t>
  </si>
  <si>
    <t>Alleges shop was burnt by ISAF.</t>
  </si>
  <si>
    <t xml:space="preserve">RTA </t>
  </si>
  <si>
    <t>Alleged that his car was parked on side of road when 3 x ISAF Mastiffs passed by and one hit his vehicle causing damage</t>
  </si>
  <si>
    <t>Crop burnt</t>
  </si>
  <si>
    <t>5 x jaribs of land burnt</t>
  </si>
  <si>
    <t>Claimand wounded by ricochet and is now paralysed</t>
  </si>
  <si>
    <t xml:space="preserve">Car as hit whilst parked by the side of the road </t>
  </si>
  <si>
    <t>Approx 5-6 months</t>
  </si>
  <si>
    <t>Claimants wife shot</t>
  </si>
  <si>
    <t>Wife killed, compound damaged, 1 cow and 1 sheep killed</t>
  </si>
  <si>
    <t>Husband and son killed and another son injured plus compound damage</t>
  </si>
  <si>
    <t>claiming for compound damage 6 rooms</t>
  </si>
  <si>
    <t>Death of relatives</t>
  </si>
  <si>
    <t>son killed, compound and crop damage</t>
  </si>
  <si>
    <t>Husband killed in ISAF/INS contact by heavy munition fire; mortar</t>
  </si>
  <si>
    <t>approx 1 year ago</t>
  </si>
  <si>
    <t>Damage to property during new road build</t>
  </si>
  <si>
    <t>Corn and trees destroyed</t>
  </si>
  <si>
    <t>Wounding in cross fire</t>
  </si>
  <si>
    <t>Destroyed tent and wheat</t>
  </si>
  <si>
    <t>Car hit by ISAF vehicle</t>
  </si>
  <si>
    <t>Claims brother injured and compound damaged</t>
  </si>
  <si>
    <t>Claiming for 8 jaribs of cotton destroyed by Vikings</t>
  </si>
  <si>
    <t xml:space="preserve">Alleges 4 x brothers and father killed </t>
  </si>
  <si>
    <t>4 x brothers and father killed in Babaji Hellfire</t>
  </si>
  <si>
    <t>approx 25/08/09</t>
  </si>
  <si>
    <t>Claims ISAF rockets / mortars destroyed compound</t>
  </si>
  <si>
    <t>Apprx 8 months ago</t>
  </si>
  <si>
    <t>Damage to wheat</t>
  </si>
  <si>
    <t>TB/ISAF contact and property is in between; two cousins injured and sent to Pakistan for treatment; 4 x rooms destroyed.</t>
  </si>
  <si>
    <t xml:space="preserve">Alleges hit from behind by ISAF convoy while riding on his motorcyle with wife and son who were injured and the m/c written off.  </t>
  </si>
  <si>
    <t>5 x jiribs of wheat, 2 x compound rooms, 1 x external wall</t>
  </si>
  <si>
    <t>1 Month ago</t>
  </si>
  <si>
    <t>Compound &amp; Wheat destroyed</t>
  </si>
  <si>
    <t>Plough destroyed &amp; cow killed</t>
  </si>
  <si>
    <t>Cow killed</t>
  </si>
  <si>
    <t>Property damaged during fighting</t>
  </si>
  <si>
    <t>Alleges 8 rooms,60 m of wall destroyed and live stook killed.</t>
  </si>
  <si>
    <t>Compound 12 x rooms destroyed and livestock</t>
  </si>
  <si>
    <t>While farming ISAF/INS fighting broke out and brothers went for cover but one was shot and killed in cross-fire</t>
  </si>
  <si>
    <t>6 Weeks ago</t>
  </si>
  <si>
    <t>2 Years ago</t>
  </si>
  <si>
    <t>Vehicle damaged by mortar</t>
  </si>
  <si>
    <t>4 dead 6 injured including 8 month pregnant daughter in law who has lost her unborn baby girl</t>
  </si>
  <si>
    <t>Trees cut down  to improve ARCS</t>
  </si>
  <si>
    <t>Claims Hellfire strike caused wounding</t>
  </si>
  <si>
    <t>Claims mortars landed in garden during fighting</t>
  </si>
  <si>
    <t>Compound damaged during refuge in Pakistan</t>
  </si>
  <si>
    <t>Daughter in RTA with ISAF vehicle</t>
  </si>
  <si>
    <t>Shot in arm</t>
  </si>
  <si>
    <t>Over 1 year ago</t>
  </si>
  <si>
    <t>Property damage caused by mortar fire during fighting</t>
  </si>
  <si>
    <t>Claims grain was spilt from sacks during ISAF occupation of compound</t>
  </si>
  <si>
    <t xml:space="preserve">Op </t>
  </si>
  <si>
    <t>claims 200 fruit trees were cut down.             confirmed there were 62 (he counted them)</t>
  </si>
  <si>
    <t>IDF damage to compound, claiming for 6 rooms and a veranda. Assitance offer to be made</t>
  </si>
  <si>
    <t>Fire caused by contact burnt his vehicle.  Have been advised that this is the            area</t>
  </si>
  <si>
    <t>ISAF patrol fired warning shot, killed          (             sister) daughter,        (aged    yrs).  Happened during Op             .</t>
  </si>
  <si>
    <t>Claim is for 14 room compound, contents, livestock (1 cow, 1 calf, 4 lambs), 5 acres of wheat, 1 freezer. 24/4/9 assitance payment to be offered.</t>
  </si>
  <si>
    <t>His property was damaged for FP measures around the new PB in                .</t>
  </si>
  <si>
    <t>The claimant's father was a member of                  .  He was killed.  They moved to a safe place.  Once they left the TB took over the compound and used it to attack ISAF forces.  ISAF bombed the compound to get rid of the TB.  Then they removed the contents, gave it to a school then got a local company to demolish the compound.  Provided his fathers ID, purchasing letter, body guards ID.  Claimant came with his cousin and his late father's body guard as witnesses.</t>
  </si>
  <si>
    <t>1 x son and 1 x daughter killed outright          , 1 x son died at BSN     , 1 x daughter lost left eye     wife suffering almost total fearing loss.</t>
  </si>
  <si>
    <t>Claiming for damage to property, death of brother and death of livestock.</t>
  </si>
  <si>
    <t>1 x GSW.  Claiming for loss of earnings and medical expenses.</t>
  </si>
  <si>
    <t xml:space="preserve">Claiming for alleged missing/damaged equipmnt in his compound now being used as FOB  </t>
  </si>
  <si>
    <t>Son killed by javelin strike</t>
  </si>
  <si>
    <t>Mini flare fired by ISAF patrol from FOB damaged rear window of car.</t>
  </si>
  <si>
    <t>Father, brother, sister all killed.  Brothers both injured.  6 room compound destroyed.  Medical expenses. Taxi fares for injured to go and get pins removed from lower limbs.</t>
  </si>
  <si>
    <t>4 x fatalities (husband and three sons), 3 x rooms, 2 x sheep</t>
  </si>
  <si>
    <t xml:space="preserve">2 fields destroyed in the building of PB </t>
  </si>
  <si>
    <t>ANP PVCP built on land</t>
  </si>
  <si>
    <t>4/5 Months</t>
  </si>
  <si>
    <t>Boy injured during fighting.</t>
  </si>
  <si>
    <t>RTA between Jackal and Rickshaw</t>
  </si>
  <si>
    <t>09 or 10 March 2010</t>
  </si>
  <si>
    <t>Road Accident</t>
  </si>
  <si>
    <t>crop and property damage</t>
  </si>
  <si>
    <t>Daughter shot in thigh</t>
  </si>
  <si>
    <t>Alleges compound 3 x rooms destroyed by mortar and he received shrapnel wounds</t>
  </si>
  <si>
    <t>approx 20 Feb 10</t>
  </si>
  <si>
    <t>Nephew injured sep/oct 09, property/crop damage</t>
  </si>
  <si>
    <t>Fighting between TB/ISAF helicopter fired and killed sister and claimants right leg blown off.</t>
  </si>
  <si>
    <t>6-10 Jan 2010</t>
  </si>
  <si>
    <t>Alleges 8 rooms damaged by ISAF.</t>
  </si>
  <si>
    <t>Flare Destroyd 1/2 Jarib of Wheat</t>
  </si>
  <si>
    <t>Daughter and Son-in-Law killed</t>
  </si>
  <si>
    <t>Claimant while being treated for GSW had his personal property removed and put into a yellow clinical waste bag (run out of usual bags) but this was eventually incinerated in error.</t>
  </si>
  <si>
    <t>3 x fatalities 1 cow and 1 calf</t>
  </si>
  <si>
    <t>Alleges 12 rooms,100m of wall were destroyed and live stook killed.</t>
  </si>
  <si>
    <t xml:space="preserve">Father killed,5 rooms and 5 jerab of wheat was burnt by ISAF. </t>
  </si>
  <si>
    <t>2 sons killed, 3 children injured and wife injured. 2 x cows shot dead</t>
  </si>
  <si>
    <t>3 x compound rooms, 1 x main gate, 20 jiribs (6 or 7 actually damaged by vehicles)</t>
  </si>
  <si>
    <t>Cousin killed and 2 x injured</t>
  </si>
  <si>
    <t>Vines &amp; pipes destroyed</t>
  </si>
  <si>
    <t>Son and Grandson injured Nephew Killed</t>
  </si>
  <si>
    <t>Compound Destroyed for CP Build</t>
  </si>
  <si>
    <t>1 roof destroyed</t>
  </si>
  <si>
    <t>Son was hit by shrapnel,lost sight in 1 eye, now partially sighted in the other, injuries also to arms and legs.</t>
  </si>
  <si>
    <t>Contact in the area led to IDF on the claimants compound.</t>
  </si>
  <si>
    <t>2 jeribs of land damage</t>
  </si>
  <si>
    <t>Father killed in air bombardment</t>
  </si>
  <si>
    <t xml:space="preserve">Claimed recived GSW to stomach during contact. </t>
  </si>
  <si>
    <t>Unable to farm land</t>
  </si>
  <si>
    <t>Damaged compound</t>
  </si>
  <si>
    <t>Unable to grow crops</t>
  </si>
  <si>
    <t>Destruction of 6 x rooms in his compound.</t>
  </si>
  <si>
    <t>20 jaribs of land, 8 cotton, 12 beans</t>
  </si>
  <si>
    <t>Death of sister's daughter</t>
  </si>
  <si>
    <t>1 x fatality 2 x injuries and compound damage</t>
  </si>
  <si>
    <t>9 Rooms of compound destroyed</t>
  </si>
  <si>
    <t>Unknown</t>
  </si>
  <si>
    <t>Machinery &amp; cotton destroyed</t>
  </si>
  <si>
    <t>12 Rooms destroyed during fighting, demolished as unsafe</t>
  </si>
  <si>
    <t>While carrying out duty as security guard his dog was shot by Military Dog Handler</t>
  </si>
  <si>
    <t>15 x jaribs of corn.  Also bullet damage to mosque.</t>
  </si>
  <si>
    <t xml:space="preserve">ISAF searched Bazaar and later that night bombed claimants home killing and wounding family </t>
  </si>
  <si>
    <t>During Dec 2008</t>
  </si>
  <si>
    <t>Compound damage from 2008</t>
  </si>
  <si>
    <t>Death of Husband and father in law</t>
  </si>
  <si>
    <t>Approx 12/3/10</t>
  </si>
  <si>
    <t>Damage to compound, 5 rooms destroyed and 50 fruit trees</t>
  </si>
  <si>
    <t>Claiming for viking damage to 20 jiribs of land.  Claims to own 28 jiribs of land.</t>
  </si>
  <si>
    <t>35 days ago</t>
  </si>
  <si>
    <t>4 rooms destroyed,contents and  2 cows killed during ISAF/INS contact.</t>
  </si>
  <si>
    <t>10 rooms destroyed,and livestook killed during ISAF/INS contact.</t>
  </si>
  <si>
    <t>Approx 27/03/2010</t>
  </si>
  <si>
    <t>1.5 inch rocket hit shop.</t>
  </si>
  <si>
    <t>8 Rooms &amp; wall destroyed.</t>
  </si>
  <si>
    <t>Wall damaged</t>
  </si>
  <si>
    <t>Claims nephew killed during TIC</t>
  </si>
  <si>
    <t>Son injured by mortar fire and 1 x cow killed and compound damaged</t>
  </si>
  <si>
    <t>Injury to hand in MOB due to ISO container loading.  Trapped between truck bed and container.  Need statement from soldier who witnessed.  Claimant will be allowed to work during healing process.  Med will replace dressings as req'd.  Case is closed as denied.</t>
  </si>
  <si>
    <t>Alleges 18 rooms,40 m of wall destroyed and livestock killed.</t>
  </si>
  <si>
    <t>6 rooms damaged by ISAF AH.</t>
  </si>
  <si>
    <t>Claims damage to crops by Vikings</t>
  </si>
  <si>
    <t>Alleges 50 m wall destroyed and 18 fruit trees cut down by ISAF</t>
  </si>
  <si>
    <t>Gate and shop damaged by grenade and bullets</t>
  </si>
  <si>
    <t>Route TRIDENT build &amp; Arcs</t>
  </si>
  <si>
    <t>Damages due to occupation</t>
  </si>
  <si>
    <t>Compound mortared</t>
  </si>
  <si>
    <t>11 x family members killed</t>
  </si>
  <si>
    <t>Alleges helicopter fired and shot brother while he was inside compound</t>
  </si>
  <si>
    <t xml:space="preserve">Compound Destroyed - 9 Rooms </t>
  </si>
  <si>
    <t>2 .5 months ago</t>
  </si>
  <si>
    <t>Claimant shot and wounded</t>
  </si>
  <si>
    <t>2 Months ago</t>
  </si>
  <si>
    <t>Crops lost at establishment of CP</t>
  </si>
  <si>
    <t>Compound 5 x rooms destroyed</t>
  </si>
  <si>
    <t>Son shot.</t>
  </si>
  <si>
    <t>Alleges 10 rooms,35 m of wall destroyed and live stook killed.</t>
  </si>
  <si>
    <t>June / July 2008</t>
  </si>
  <si>
    <t xml:space="preserve">Father killed by mortar strike in compound </t>
  </si>
  <si>
    <t>Harvested crop destroyed</t>
  </si>
  <si>
    <t>Property destroyed</t>
  </si>
  <si>
    <t>Demolition of 250m wall</t>
  </si>
  <si>
    <t>Up to 11 Jan 2011</t>
  </si>
  <si>
    <t xml:space="preserve">Compound Damage </t>
  </si>
  <si>
    <t xml:space="preserve">ISAF 50 cal hit compound during fighting. </t>
  </si>
  <si>
    <t xml:space="preserve">Cars pulled over to let ISAF convoy through, smaller ISAF vehicles passed through but large vehicle hit front of LN car which also shunted back </t>
  </si>
  <si>
    <t>approx 2008</t>
  </si>
  <si>
    <t>Approx 6-7 months ago</t>
  </si>
  <si>
    <t>Confiscation of phone</t>
  </si>
  <si>
    <t>Claiming his compound was destroyed, claim is for 6 x rooms</t>
  </si>
  <si>
    <t>Daughter injured by propaganda air drop.</t>
  </si>
  <si>
    <t>Wounded by missile strike</t>
  </si>
  <si>
    <t>Crop damage due to illum fired</t>
  </si>
  <si>
    <t>July/Aug 2010</t>
  </si>
  <si>
    <t>Various damage to compound.</t>
  </si>
  <si>
    <t>Date of Incident</t>
  </si>
  <si>
    <t>Vehicle burnt out</t>
  </si>
  <si>
    <t>Up to Jan 2011</t>
  </si>
  <si>
    <t>Compound heavily damaged by AH  &amp; AFV</t>
  </si>
  <si>
    <t>11/12 Months ago</t>
  </si>
  <si>
    <t>Family members wounded. Livestock killed.</t>
  </si>
  <si>
    <t>4th - 8th February 2009</t>
  </si>
  <si>
    <t>theshing machine and wheat x 25 kharwar</t>
  </si>
  <si>
    <t>Son killed compound damaged</t>
  </si>
  <si>
    <t>son killed compound damaged</t>
  </si>
  <si>
    <t>Controlled explosion of 15 Bar Mines in adjacent compound seriously misjudged effect of explosion. Would have removed mines if impact had been realised.</t>
  </si>
  <si>
    <t>Claims 27 trees destroyed by mortar fire</t>
  </si>
  <si>
    <t>Jan 2010 onwards</t>
  </si>
  <si>
    <t>Claims compound damage and trees destroyed</t>
  </si>
  <si>
    <t>2 weeks ago</t>
  </si>
  <si>
    <t>Claims ISAf vehicle caused crop damage</t>
  </si>
  <si>
    <t>May 2010 onwards</t>
  </si>
  <si>
    <t>Claims compound came under fire when INS used it as firing point</t>
  </si>
  <si>
    <t>Aprx 20/11/10</t>
  </si>
  <si>
    <t>Crops lost</t>
  </si>
  <si>
    <t>31 September 10</t>
  </si>
  <si>
    <t>Wounding to left leg GSW</t>
  </si>
  <si>
    <t>Mortar damage to crops</t>
  </si>
  <si>
    <t>12 Jarabs of wheat was burnt</t>
  </si>
  <si>
    <t>Damage to Mill</t>
  </si>
  <si>
    <t>16/12/10 approx</t>
  </si>
  <si>
    <t>Brother killed whist returnng from fields.</t>
  </si>
  <si>
    <t>approx 05 Feb 10</t>
  </si>
  <si>
    <t>2 x injured and compound damaged</t>
  </si>
  <si>
    <t>Crops destroyed for EHLS</t>
  </si>
  <si>
    <t>Various damage</t>
  </si>
  <si>
    <t>Wall and trees destroyed</t>
  </si>
  <si>
    <t>July-Aug 10</t>
  </si>
  <si>
    <t>Wheat caught fire during TIC. Came with CC3669.</t>
  </si>
  <si>
    <t>3 x damaged roofs, 1 x room destroyed.</t>
  </si>
  <si>
    <t>During RPG attack son injured</t>
  </si>
  <si>
    <t>7 x rooms</t>
  </si>
  <si>
    <t>Property damage on take over of compound</t>
  </si>
  <si>
    <t>Alleges shops destroyed</t>
  </si>
  <si>
    <t>Alleges compound and mills destyroyed</t>
  </si>
  <si>
    <t>Friend shot, friend too ill to come in.</t>
  </si>
  <si>
    <t>Shop complex destroyed following Hellfire strike.</t>
  </si>
  <si>
    <t>Rented workshop destroyed following Hellfire strike.</t>
  </si>
  <si>
    <t>Fire gutted compound</t>
  </si>
  <si>
    <t>Mortar Damage</t>
  </si>
  <si>
    <t>9 room compound damaged</t>
  </si>
  <si>
    <t>Bomb dropped onto insurgents when they escaped nearby compound into claimants but his wife and daughter were also killed; two x rooms, 1 x bicycle' 2 x goats</t>
  </si>
  <si>
    <t>Shot in crossfire</t>
  </si>
  <si>
    <t>ISAF Patrol on Wadi caused him to be shot, transferred to Bastion on Mert</t>
  </si>
  <si>
    <t>crops burnt by flare</t>
  </si>
  <si>
    <t>Compound, contents, 8 1/2 Jarib wheat, 8xgoats, 2 x cows</t>
  </si>
  <si>
    <t>2 claims, one for warthog damage and one for compound damage</t>
  </si>
  <si>
    <t>Claims 4 1/2 jeribs of wheat destroyed</t>
  </si>
  <si>
    <t>Claims 8 Jeribs of wheat destroyed</t>
  </si>
  <si>
    <t>Calims compound damage during fighting with ISAF &amp; INS</t>
  </si>
  <si>
    <t xml:space="preserve">ANP HQ GSK damaged in controlled explosion. Verified by PRT STRE. </t>
  </si>
  <si>
    <t xml:space="preserve">While having breakfast a helicopter (TIC) fired onto his compound causing the building to collapse onto his family killing x 2 and injuring x 4 plus 2 x cows shot dead. </t>
  </si>
  <si>
    <t xml:space="preserve">Compound damage and livestock killed during fighting </t>
  </si>
  <si>
    <t>Apx 15 Nov 2010</t>
  </si>
  <si>
    <t>two weeks ago</t>
  </si>
  <si>
    <t>Claims ISAF vehicles drove through crop</t>
  </si>
  <si>
    <t>End of February 2009</t>
  </si>
  <si>
    <t>Child wounded in crossfire and property damage</t>
  </si>
  <si>
    <t>Warthog Damage</t>
  </si>
  <si>
    <t>30 jiribs burnt by mortar fire.</t>
  </si>
  <si>
    <t>4 x rooms, 6 x jaribs raihan, 1 x 2 jarib garden walls, 4 x sheep</t>
  </si>
  <si>
    <t>Damage to vines and trees</t>
  </si>
  <si>
    <t>Shot in Thigh</t>
  </si>
  <si>
    <t>approx mid Jan 10</t>
  </si>
  <si>
    <t>Wounding x 2 Property Damage</t>
  </si>
  <si>
    <t>1 x gunshot wound to shoulder.</t>
  </si>
  <si>
    <t>August 10 - Was logged a Dormant Re-checked &amp; denied. 30/9/10</t>
  </si>
  <si>
    <t>Ridgback allegedly drove over bicycle parked in Police HQ parking area</t>
  </si>
  <si>
    <t>Father wounded. 2 cows dead</t>
  </si>
  <si>
    <t>9 rooms destroyed,  35 merter of wall damaged,1 cows and 1 Bull killed during ISAF/INS contact.</t>
  </si>
  <si>
    <t>Vehicle damage.  Have re-opened due to further evidence being presented on 11 April 2011.  Claiming damage to 17 of 32 jerabs of wheat crop.</t>
  </si>
  <si>
    <t>Feb/Mar 2010</t>
  </si>
  <si>
    <t>Damage to mosque during fighting with INS</t>
  </si>
  <si>
    <t>Death of wife and Son</t>
  </si>
  <si>
    <t>on going</t>
  </si>
  <si>
    <t>Mother killed when a morter hit his compound during fighting between ISAF and INS</t>
  </si>
  <si>
    <t>2 x sons killed , both early 20s.</t>
  </si>
  <si>
    <t>claiming for 300 grape vines,
2 jiribs of garden
5 rooms
15 windows
80m of wall
30m of compound wall
6 Jiribs of wheat</t>
  </si>
  <si>
    <t>Approx 3-4 months ago</t>
  </si>
  <si>
    <t>Compound damage while extending PB</t>
  </si>
  <si>
    <t>Illum caused fire damage</t>
  </si>
  <si>
    <t>end Feb 11</t>
  </si>
  <si>
    <t>Damage caused to solar panel during TIC</t>
  </si>
  <si>
    <t>Late December 2010</t>
  </si>
  <si>
    <t>Death of father and uncle and 3 injuries</t>
  </si>
  <si>
    <t>Cotton store burnt</t>
  </si>
  <si>
    <t>April 2010</t>
  </si>
  <si>
    <t>June 2010</t>
  </si>
  <si>
    <t>Culvert destroyed</t>
  </si>
  <si>
    <t>October/november 2008</t>
  </si>
  <si>
    <t>Claiming for windows and doors</t>
  </si>
  <si>
    <t>5 Weeks ago</t>
  </si>
  <si>
    <t>Sons killed in mine strike</t>
  </si>
  <si>
    <t>Rooms detroyed by mortars</t>
  </si>
  <si>
    <t>Water pump destroyed</t>
  </si>
  <si>
    <t>9 rooms destroyed,  50 merter of wall damaged,2 cows and 3 sheeps killed during ISAF/INS contact.</t>
  </si>
  <si>
    <t>Alleges Helicopter burnt claimant.</t>
  </si>
  <si>
    <t>Alleges 9 rooms,35 m of wall destroyed and live stook killed.</t>
  </si>
  <si>
    <t>Claimed 5 rooms and Verandah were damaged during ISAF/INS contact in the area.</t>
  </si>
  <si>
    <t>Alleges 7 rooms,75 m of wall were destroyed and live stook killed.</t>
  </si>
  <si>
    <t>Agricultural land destroyed</t>
  </si>
  <si>
    <t>Warthog damage</t>
  </si>
  <si>
    <t>3 x 18m stretch of wall, 5 x 6m stretch of small walls, 4 x sheep, 1 x dog, 11 x chickens, misc holes in walls, 2 x handpumps, 2 x doors, 15 jiribs of wheat.</t>
  </si>
  <si>
    <t>Wheat crop caught fire during fighting ISAF/INS.</t>
  </si>
  <si>
    <t>6 x rooms, 1 x water pump, walls</t>
  </si>
  <si>
    <t>Shops knocked down</t>
  </si>
  <si>
    <t>Approx 2-3 months ago</t>
  </si>
  <si>
    <t>13 rooms destroyed,  50 merter of wall damaged,1 cows and 2 sheeps killed during ISAF/INS contact.</t>
  </si>
  <si>
    <t>claiming for 20 room compound</t>
  </si>
  <si>
    <t>Property damage and 1 cow</t>
  </si>
  <si>
    <t>Daughter injured by ISAF provided ID and was asked to get medical notes. 22/02/10</t>
  </si>
  <si>
    <t>2 x rooms</t>
  </si>
  <si>
    <t xml:space="preserve">Helicopter landed to deploy troops. Between landing &amp; take off, harvested corn was blown onto neighbour's land. </t>
  </si>
  <si>
    <t>Mortar caused bean crop to burn</t>
  </si>
  <si>
    <t>ANP shot by ND.</t>
  </si>
  <si>
    <t>viking damage to 10 jiribs</t>
  </si>
  <si>
    <t>Brit vehicle RTA with a Radio and TV Company</t>
  </si>
  <si>
    <t>Wounded by gun fire</t>
  </si>
  <si>
    <t>Alleges 3 rooms destroyed</t>
  </si>
  <si>
    <t>Cousin shot and killed, father of cousin injured and nephew in separate incident 3/4 months apart chest injury</t>
  </si>
  <si>
    <t>approx Jun 09</t>
  </si>
  <si>
    <t>1 x daughter and 2 x sons killed</t>
  </si>
  <si>
    <t>Children x 3 killed in AH</t>
  </si>
  <si>
    <t xml:space="preserve">Alleges 4 x killed and 5 x wounded </t>
  </si>
  <si>
    <t>Wheat &amp; Trees caught fire</t>
  </si>
  <si>
    <t>2 Weeks ago</t>
  </si>
  <si>
    <t>End April 2009</t>
  </si>
  <si>
    <t>Claiming for 1.5 jaribs of corn</t>
  </si>
  <si>
    <t>Claiming for 2 x Jaribs of corn destroyed by Vikings</t>
  </si>
  <si>
    <t>Claiming for viking damage to 4 jaribs</t>
  </si>
  <si>
    <t>Damage to farmland during PB build</t>
  </si>
  <si>
    <t>Compound damage 6 rooms</t>
  </si>
  <si>
    <t>Damage to compound.  Broke windows and doors.</t>
  </si>
  <si>
    <t>Compound and livestock</t>
  </si>
  <si>
    <t>1 x fatality</t>
  </si>
  <si>
    <t>8 family members killed by bombing</t>
  </si>
  <si>
    <t>Group claim about property damage</t>
  </si>
  <si>
    <t>3 Rooves burnt due to illum round.</t>
  </si>
  <si>
    <t>Cow killed in cross fire.</t>
  </si>
  <si>
    <t>Death of daughter-in-law and destruction of car</t>
  </si>
  <si>
    <t>6 x rooms and wall 9/8/9 need id and ownership papers</t>
  </si>
  <si>
    <t>2 x shops, 12 room compound, 8 doors, 5 windows, 1 shop sold tractors the other sold spare parts.</t>
  </si>
  <si>
    <t>15 x jaribs wheat</t>
  </si>
  <si>
    <t>12 jaribs 8 vetch 4 cotton</t>
  </si>
  <si>
    <t>Misc. Closed</t>
  </si>
  <si>
    <t>50 Jerabs of wheat burnt</t>
  </si>
  <si>
    <t>7 months ago</t>
  </si>
  <si>
    <t>Damage to 3 jeribs of crops</t>
  </si>
  <si>
    <t>Mortar destroyed compound</t>
  </si>
  <si>
    <t>1 year ago</t>
  </si>
  <si>
    <t>Claims compound damage and 3 cows killed over a year ago</t>
  </si>
  <si>
    <t>Compound bombed 10 x rooms destroyed</t>
  </si>
  <si>
    <t>approx Mar 10</t>
  </si>
  <si>
    <t>3 months ago/ 05 Feb 2010</t>
  </si>
  <si>
    <t xml:space="preserve">4 Sheep &amp; Guaed Dog shot by CF/ANA JP. </t>
  </si>
  <si>
    <t>ISAF Vehicles driven through 8 jerab of wheat.</t>
  </si>
  <si>
    <t>Claims ISAF damaged his 10 jerab wheat field.</t>
  </si>
  <si>
    <t>Aug/Sep 10</t>
  </si>
  <si>
    <t>Vehile Damage</t>
  </si>
  <si>
    <t>Trees cut down for PB3 security</t>
  </si>
  <si>
    <t>17 x windows damaged.</t>
  </si>
  <si>
    <t>Approx 2 months ago</t>
  </si>
  <si>
    <t>2 sons killed.</t>
  </si>
  <si>
    <t>Fatality and Damage</t>
  </si>
  <si>
    <t>Fatality during fighting</t>
  </si>
  <si>
    <t>35 trees cut down</t>
  </si>
  <si>
    <t>Husband &amp; son killed</t>
  </si>
  <si>
    <t>Not allowed to grow tall crops</t>
  </si>
  <si>
    <t>5 rooms destroyed,4 kharwars of wheat plus 7 kharwars of cutton burnt during contact.</t>
  </si>
  <si>
    <t>Derelict property demolished.</t>
  </si>
  <si>
    <t>Prohibition for growing tall crops</t>
  </si>
  <si>
    <t>10 x rooms destroyed</t>
  </si>
  <si>
    <t>Alleges due to fighting his compound was destroyed</t>
  </si>
  <si>
    <t>6 x rooms of compound destroyed</t>
  </si>
  <si>
    <t xml:space="preserve">REGISTER CLOSED </t>
  </si>
  <si>
    <t>USE 10-11</t>
  </si>
  <si>
    <t>Husband killed and compound/livestock destroyed</t>
  </si>
  <si>
    <t>Shop fire</t>
  </si>
  <si>
    <t>December 2009</t>
  </si>
  <si>
    <t>Traffic accident</t>
  </si>
  <si>
    <t>Aircraft bombing killed 4 and destroyed compound</t>
  </si>
  <si>
    <t>Trees cut down for security</t>
  </si>
  <si>
    <t>Brother shot twice when caught in the crossfire ISAF/TB. Taken to Bost Hospital.</t>
  </si>
  <si>
    <t>Walls of 10 Compounds Knocked Down</t>
  </si>
  <si>
    <t>Claimant, son, daughter injured during contact with ISAF/TB</t>
  </si>
  <si>
    <t>1 cow killed</t>
  </si>
  <si>
    <t>12 Months ago</t>
  </si>
  <si>
    <t>7 Family members killed</t>
  </si>
  <si>
    <t>July 2010</t>
  </si>
  <si>
    <t>Petrol station destroyed</t>
  </si>
  <si>
    <t>80 Pomegranate trees destroyed</t>
  </si>
  <si>
    <t xml:space="preserve">60 metres of wall and 2 jeribs destroyed </t>
  </si>
  <si>
    <t>Claims he, his wife and son suffered burns in ISAf mortar attack</t>
  </si>
  <si>
    <t>Apx 14/10/10</t>
  </si>
  <si>
    <t>Father shot by ISAF patrol.</t>
  </si>
  <si>
    <t>Shooting incident involving ISAF and ABP</t>
  </si>
  <si>
    <t>2 shops with contents and 3 rooms</t>
  </si>
  <si>
    <t>1 Jerab of wheat destroyed to provide hesco wall</t>
  </si>
  <si>
    <t>Confiscation of phone by British Forces</t>
  </si>
  <si>
    <t>ISAF bombed his compound.  He is claiming for 5 rooms and 2 verandas and an external wall.</t>
  </si>
  <si>
    <t>ASG found dead in river, brother was claim for life insurance</t>
  </si>
  <si>
    <t>Crop damage by Vikings - need ownership documents - owner in Pakistan</t>
  </si>
  <si>
    <t>Approx 3 1/2 months ago</t>
  </si>
  <si>
    <t>Helo Flare burnt crops</t>
  </si>
  <si>
    <t>Claims 6 of his donkeys were killed when they wandered on to the rifle range</t>
  </si>
  <si>
    <t>Vikings damage to 2 jiribs of land.</t>
  </si>
  <si>
    <t>2 Days ago</t>
  </si>
  <si>
    <t>21 - 22 April 2010</t>
  </si>
  <si>
    <t xml:space="preserve">Compound damaged during heavy fighting in the area. </t>
  </si>
  <si>
    <t>ISAF damaged 1 - 1.5 Jerabs of wheat.</t>
  </si>
  <si>
    <t>27-30 Nov 2010</t>
  </si>
  <si>
    <t>son killed</t>
  </si>
  <si>
    <t>Compound damage during occupation</t>
  </si>
  <si>
    <t>Demolition of wall for security</t>
  </si>
  <si>
    <t>Vehicle damage to crops</t>
  </si>
  <si>
    <t>During Op PP</t>
  </si>
  <si>
    <t>6 jiribs burnt</t>
  </si>
  <si>
    <t xml:space="preserve">broken shoulder and damaged car.  Says wall fell on him and car.  5/9/9 No evidence of car having been near fallen wall asked him to show us where it was on the photo and he pointed to an area where the wall was intact.  The med docs say his injury was as a result of a traffic accident so looks fraudulent. </t>
  </si>
  <si>
    <t>Apx Sept 2010</t>
  </si>
  <si>
    <t>Son shot in abdomen</t>
  </si>
  <si>
    <t>60 Trees cut down for security</t>
  </si>
  <si>
    <t>Damage to compound when occupied for 4 days.</t>
  </si>
  <si>
    <t>8 jaribs of wheat burnt</t>
  </si>
  <si>
    <t>1 Jerab of wheat burnt.</t>
  </si>
  <si>
    <t>Mobile phone missing.</t>
  </si>
  <si>
    <t>During bombardment daughter severely injured by shrapnel and is in Pakistan hospital; 2 x rooms destroyed</t>
  </si>
  <si>
    <t>20 Jerabs of corn not to be grown for CP Gretel security.</t>
  </si>
  <si>
    <t>3 months ago</t>
  </si>
  <si>
    <t>Approx 28/3/10</t>
  </si>
  <si>
    <t>Uncle shot</t>
  </si>
  <si>
    <t>Uncle killed</t>
  </si>
  <si>
    <t>3/4 months ago</t>
  </si>
  <si>
    <t xml:space="preserve">Trees cut down </t>
  </si>
  <si>
    <t>June 2008</t>
  </si>
  <si>
    <t>Zhire</t>
  </si>
  <si>
    <t>2 Family members killed</t>
  </si>
  <si>
    <t>5 x roofs destroyed</t>
  </si>
  <si>
    <t>4 months ago</t>
  </si>
  <si>
    <t>3 rooms damaged</t>
  </si>
  <si>
    <t>Damage to crane</t>
  </si>
  <si>
    <t>damage to crane</t>
  </si>
  <si>
    <t>Not Used</t>
  </si>
  <si>
    <t>damage to 3 - 15 room compounds</t>
  </si>
  <si>
    <t>Caught in crossfire between ISAF/INS fighting - while he was on roof of compound</t>
  </si>
  <si>
    <t>Compound damaged during fighting. MSST have not seen damage. Check d/b. 10/05/2010</t>
  </si>
  <si>
    <t>Wife killed by mortar fire</t>
  </si>
  <si>
    <t>Damage caused by Warthogs</t>
  </si>
  <si>
    <t>Alleges compound and livestock destroyed during fighting</t>
  </si>
  <si>
    <t xml:space="preserve">Sons killed </t>
  </si>
  <si>
    <t>ISAF mini flare set shop alight. Shop burnt down with stock.</t>
  </si>
  <si>
    <t>approx 24 Feb 09</t>
  </si>
  <si>
    <t>Death of dog and injured child</t>
  </si>
  <si>
    <t>approx Jul 09</t>
  </si>
  <si>
    <t>8 Rooms of Compound destroyed.</t>
  </si>
  <si>
    <t>3 Days ago</t>
  </si>
  <si>
    <t>Water melons destroyed during fighting</t>
  </si>
  <si>
    <t>Claims ISAF built a road on his land to the PB.</t>
  </si>
  <si>
    <t>Wife and Daughter killed</t>
  </si>
  <si>
    <t>Claims fruit tress cut down while compound occupied by ISAF</t>
  </si>
  <si>
    <t>Build of CP damage</t>
  </si>
  <si>
    <t>Various Damage</t>
  </si>
  <si>
    <t>Between 31/03/10-06/04/10</t>
  </si>
  <si>
    <t>Apx 15/1/11</t>
  </si>
  <si>
    <t>Crop damage due to ISAF vehicles</t>
  </si>
  <si>
    <t>March/April 2010</t>
  </si>
  <si>
    <t xml:space="preserve">OP built overlooking compound.  </t>
  </si>
  <si>
    <t>Claims 4 rooms and wall damage by helicopter bombs - Denied due to lack of evidence, no corresponding events on SIGACTs.</t>
  </si>
  <si>
    <t>Claims daughter was killed</t>
  </si>
  <si>
    <t>4 jaribs damaged; 2 x cotton, 2 x vetch</t>
  </si>
  <si>
    <t>5 x jaribs cotton and 5 x jaribs vetch</t>
  </si>
  <si>
    <t>claiming for 20 x jaribs</t>
  </si>
  <si>
    <t>1 x shop with 2 rooms.</t>
  </si>
  <si>
    <t>2x fatalities from mortar rounds at CP</t>
  </si>
  <si>
    <t>Alleges tank drove through his house and an IED detonated</t>
  </si>
  <si>
    <t>6 donkeys killed</t>
  </si>
  <si>
    <t>Dehsubz district</t>
  </si>
  <si>
    <t>motorbike damaged in RTA</t>
  </si>
  <si>
    <t>Illum fired into wheat field</t>
  </si>
  <si>
    <t>TIC resulted in wheat field</t>
  </si>
  <si>
    <t>29/6 - 1/7/10</t>
  </si>
  <si>
    <t>Claiming for compound damage and crops</t>
  </si>
  <si>
    <t>Death of cows</t>
  </si>
  <si>
    <t>2 x cows killed.</t>
  </si>
  <si>
    <t>Sister shot and now paraplegic</t>
  </si>
  <si>
    <t>Stone / frag injury cuased by ISAF claymore. Approved and assessed</t>
  </si>
  <si>
    <t>RTA involving Mastif, confirmed as collision by Mustang 50A.</t>
  </si>
  <si>
    <t>06-10 Jan 2010</t>
  </si>
  <si>
    <t>Wounding of 3 children and property damage</t>
  </si>
  <si>
    <t>Claims ISAF helicopter bombarded his compound causing damage</t>
  </si>
  <si>
    <t>approx Jan 10</t>
  </si>
  <si>
    <t>Alleges 6 rooms,30 m of wall destroyed and live stook killed.</t>
  </si>
  <si>
    <t>Wall destroyed for CP security</t>
  </si>
  <si>
    <t>Wounded: caught in crossfire</t>
  </si>
  <si>
    <t>50 m of wall demolished for security reasons.</t>
  </si>
  <si>
    <t>July - Re-opened; Confirmed Denied</t>
  </si>
  <si>
    <t xml:space="preserve">Claims son was killed while packing car to leave area.Have Mullah letter.   </t>
  </si>
  <si>
    <t>4 weeks ago</t>
  </si>
  <si>
    <t>Agricultural destroyed by the Route Trident Build</t>
  </si>
  <si>
    <t>Mortar illume fired causing damage to compound</t>
  </si>
  <si>
    <t>Damage to garden</t>
  </si>
  <si>
    <t>Crops set alight during TIC</t>
  </si>
  <si>
    <t>Father was killed in a mortar explosion</t>
  </si>
  <si>
    <t>Prevented from farming land , although not clear where.</t>
  </si>
  <si>
    <t>2 rooms damaged, 4 walls 2 windows and 1 door.</t>
  </si>
  <si>
    <t>Vehicle damaged by either Ridge back or Mastiff outside the Kabul bank LKG</t>
  </si>
  <si>
    <t>Brother killed by ISAF contact possibly Estonians.</t>
  </si>
  <si>
    <t>18 Jerabs of corn not to be grown for CP11 security.</t>
  </si>
  <si>
    <t>4 fatalities 4 injured</t>
  </si>
  <si>
    <t>His dog was shot and his child was injured during some fighting.</t>
  </si>
  <si>
    <t>Claiming for 5 x rooms, 1 x gate, 8 x windows, 30 x jiribs of wheat, 2 x trailers.</t>
  </si>
  <si>
    <t>Alleges Agricultural Land destroyed by the route trident build 6 jerab of land.</t>
  </si>
  <si>
    <t>Compound during it's 2 months occupation by ISAF has suffered damage</t>
  </si>
  <si>
    <t>Authorised weapons removed</t>
  </si>
  <si>
    <t>Loss of Mobile</t>
  </si>
  <si>
    <t>Trailer Damaged</t>
  </si>
  <si>
    <t>approx. 5 - 7 August 2009</t>
  </si>
  <si>
    <t>Death of son and daughter</t>
  </si>
  <si>
    <t>Alleges compound destroyed during fighting</t>
  </si>
  <si>
    <t>Compound 9 x rooms and 5 ton of wheat and 4 x ton of cotton</t>
  </si>
  <si>
    <t>Alleges mortars destroyed compound and crops</t>
  </si>
  <si>
    <t>approx 11/03/10</t>
  </si>
  <si>
    <t>Alleges compound occupation and damages caused as a result of occupation.</t>
  </si>
  <si>
    <t>Damage to compound &amp; adjacent field</t>
  </si>
  <si>
    <t>Dog shot and wounded</t>
  </si>
  <si>
    <t>4 Rooms damaged &amp; 4 tonnes of corn and 8 tonnes of wheat burned or stolen. Compound used as FP. Check d/b. 10/05/2010</t>
  </si>
  <si>
    <t>Jan</t>
  </si>
  <si>
    <t>May</t>
  </si>
  <si>
    <t>Jun</t>
  </si>
  <si>
    <t>Jul</t>
  </si>
  <si>
    <t>Aug</t>
  </si>
  <si>
    <t>Sep</t>
  </si>
  <si>
    <t>Oct</t>
  </si>
  <si>
    <t>Nov</t>
  </si>
  <si>
    <t>Dec</t>
  </si>
  <si>
    <t>Feb</t>
  </si>
  <si>
    <t>Mar</t>
  </si>
  <si>
    <t>Vehicle damage</t>
  </si>
  <si>
    <t>Brother Injured</t>
  </si>
  <si>
    <t>Brother shot</t>
  </si>
  <si>
    <t>Nephew killed</t>
  </si>
  <si>
    <t>2 months ago</t>
  </si>
  <si>
    <t>Claiming for bullet holes in walls</t>
  </si>
  <si>
    <t>4 x Children killed</t>
  </si>
  <si>
    <t>During ISAF pushing TB back his 4 children were shot and killed by ISAF</t>
  </si>
  <si>
    <t>Cow killed domestic damage by artillery fire.</t>
  </si>
  <si>
    <t>2 Sheep killed</t>
  </si>
  <si>
    <t>2 Jerabs of wheat blown away</t>
  </si>
  <si>
    <t>2 Jerabs of wheat burnt</t>
  </si>
  <si>
    <t>Approx Oct 09</t>
  </si>
  <si>
    <t>Daughter injured</t>
  </si>
  <si>
    <t>Not Yet Known</t>
  </si>
  <si>
    <t>Improvement of arcs for ISAF checkpoint, damage to trees and wall.</t>
  </si>
  <si>
    <t>Claims aircraft munitions damaged trees.</t>
  </si>
  <si>
    <t>Injuries sustained during fighting with ISAF / INS.</t>
  </si>
  <si>
    <t>Flare from a helicopter broke his window and burnt his carpet.</t>
  </si>
  <si>
    <t>Livestock killed and injured</t>
  </si>
  <si>
    <t>3 x shops and content, burns to son, caused by convoy firing mini flare as it drove past as the son was moving some fuel (one of the shops is a fuel shop).  It set fire to the fuel, then the fuel shop and his other 2 shops (1 x motorbike shop and 1x mobile phone shop).</t>
  </si>
  <si>
    <t>Injury to son</t>
  </si>
  <si>
    <t>4 children (2 x sons, 2 x daughters)</t>
  </si>
  <si>
    <t>Trees removed</t>
  </si>
  <si>
    <t>2 x daughters-in-lawrence</t>
  </si>
  <si>
    <t>Claims brother killed in crossfire</t>
  </si>
  <si>
    <t>Claiming for damage to compound</t>
  </si>
  <si>
    <t xml:space="preserve">Family members wounded. </t>
  </si>
  <si>
    <t>Side road built through land</t>
  </si>
  <si>
    <t>Trcuks set on fire whilst in the charge of ISAF</t>
  </si>
  <si>
    <t>Pumps and hut destroyed by mortars</t>
  </si>
  <si>
    <t>Fragmentation injuries due to UGL</t>
  </si>
  <si>
    <t>1Month ago</t>
  </si>
  <si>
    <t>1 x son killed, 1 x son injured and self injured</t>
  </si>
  <si>
    <t>During contact between ISAF/INS 2 x sons and self caught in cross-fire</t>
  </si>
  <si>
    <t>Cattle killed &amp; injured</t>
  </si>
  <si>
    <t xml:space="preserve">Cattle killed &amp; motorbike destroyed </t>
  </si>
  <si>
    <t>Mortars fired onto compound causing damage.</t>
  </si>
  <si>
    <t>May 2009</t>
  </si>
  <si>
    <t>Compound destroyed.</t>
  </si>
  <si>
    <t>1 cow, 1 calf, 1 sheep, 3 windows, 3 doors, 1 room destroyed</t>
  </si>
  <si>
    <t>Compound damaged and fruit trees destroyed.</t>
  </si>
  <si>
    <t>Temporary occupation of compound</t>
  </si>
  <si>
    <t>Son killed, grandchildren injured</t>
  </si>
  <si>
    <t>Daughter killed during contact between ISAF/INS</t>
  </si>
  <si>
    <t>Early April</t>
  </si>
  <si>
    <t>ISAF threw grenade into compound</t>
  </si>
  <si>
    <t>son injured</t>
  </si>
  <si>
    <t>Son was involved in a RTA with ANA and is now brain damaged</t>
  </si>
  <si>
    <t>4 jiribs crop damage</t>
  </si>
  <si>
    <t>Chinook when flying fired defensive flares and burnt daughter on hand and knee</t>
  </si>
  <si>
    <t xml:space="preserve">Bombardment took out boat they were travelling in on irrigation canal. </t>
  </si>
  <si>
    <t>TB/ISAF fighting and bombs from air and land killed cousin and damaged property</t>
  </si>
  <si>
    <t>Mortar rounds wounded Claimant</t>
  </si>
  <si>
    <t>5 x rooms, 1 x veranda</t>
  </si>
  <si>
    <t>8 x Kharwar of wheat</t>
  </si>
  <si>
    <t>Wheat caught fire during TIC. Came with CC3670.</t>
  </si>
  <si>
    <t>Waiting to be Paid W</t>
  </si>
  <si>
    <t>Damage to mosque</t>
  </si>
  <si>
    <t>Damage to one external wall of the mosque.</t>
  </si>
  <si>
    <t>Damage to 1 room, plus doors.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</si>
</sst>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809]dd\ mmmm\ yyyy;@"/>
    <numFmt numFmtId="174" formatCode="0.000"/>
    <numFmt numFmtId="175" formatCode="mmm\-yyyy"/>
    <numFmt numFmtId="176" formatCode="&quot;£&quot;#,##0.00"/>
    <numFmt numFmtId="177" formatCode="0.0000"/>
    <numFmt numFmtId="178" formatCode="[$-809]dd\ mmmm\ yyyy"/>
    <numFmt numFmtId="179" formatCode="[$$-409]#,##0.00"/>
    <numFmt numFmtId="180" formatCode="[$-F800]dddd\,\ mmmm\ dd\,\ yyyy"/>
    <numFmt numFmtId="181" formatCode="[$-809]d\ mmmm\ yyyy;@"/>
    <numFmt numFmtId="182" formatCode="dd\-mmm\-yyyy"/>
    <numFmt numFmtId="183" formatCode="mmmm"/>
    <numFmt numFmtId="184" formatCode="[$-409]dddd\,\ mmmm\ dd\,\ yyyy"/>
    <numFmt numFmtId="185" formatCode="dd/mm/yyyy;@"/>
    <numFmt numFmtId="186" formatCode="[$-409]d\-mmm\-yy;@"/>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49">
    <font>
      <sz val="10"/>
      <name val="Arial"/>
      <family val="0"/>
    </font>
    <font>
      <u val="single"/>
      <sz val="10"/>
      <color indexed="12"/>
      <name val="Arial"/>
      <family val="0"/>
    </font>
    <font>
      <u val="single"/>
      <sz val="10"/>
      <color indexed="36"/>
      <name val="Arial"/>
      <family val="0"/>
    </font>
    <font>
      <b/>
      <sz val="10"/>
      <name val="Arial"/>
      <family val="2"/>
    </font>
    <font>
      <b/>
      <u val="single"/>
      <sz val="10"/>
      <name val="Arial"/>
      <family val="2"/>
    </font>
    <font>
      <sz val="10"/>
      <color indexed="9"/>
      <name val="Arial"/>
      <family val="2"/>
    </font>
    <font>
      <sz val="10"/>
      <color indexed="8"/>
      <name val="Arial"/>
      <family val="2"/>
    </font>
    <font>
      <b/>
      <sz val="10"/>
      <color indexed="8"/>
      <name val="Arial"/>
      <family val="2"/>
    </font>
    <font>
      <b/>
      <u val="single"/>
      <sz val="12"/>
      <name val="Arial"/>
      <family val="2"/>
    </font>
    <font>
      <strike/>
      <sz val="10"/>
      <name val="Arial"/>
      <family val="2"/>
    </font>
    <font>
      <sz val="8"/>
      <name val="Arial"/>
      <family val="0"/>
    </font>
    <font>
      <sz val="10"/>
      <color indexed="51"/>
      <name val="Arial"/>
      <family val="2"/>
    </font>
    <font>
      <b/>
      <sz val="10"/>
      <color indexed="51"/>
      <name val="Arial"/>
      <family val="2"/>
    </font>
    <font>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56"/>
        <bgColor indexed="64"/>
      </patternFill>
    </fill>
    <fill>
      <patternFill patternType="solid">
        <fgColor indexed="50"/>
        <bgColor indexed="64"/>
      </patternFill>
    </fill>
    <fill>
      <patternFill patternType="solid">
        <fgColor indexed="15"/>
        <bgColor indexed="64"/>
      </patternFill>
    </fill>
    <fill>
      <patternFill patternType="solid">
        <fgColor indexed="9"/>
        <bgColor indexed="64"/>
      </patternFill>
    </fill>
    <fill>
      <patternFill patternType="solid">
        <fgColor indexed="49"/>
        <bgColor indexed="64"/>
      </patternFill>
    </fill>
    <fill>
      <patternFill patternType="solid">
        <fgColor indexed="4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color indexed="12"/>
      </bottom>
    </border>
    <border>
      <left>
        <color indexed="63"/>
      </left>
      <right style="medium">
        <color indexed="12"/>
      </right>
      <top>
        <color indexed="63"/>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style="medium">
        <color indexed="12"/>
      </right>
      <top>
        <color indexed="63"/>
      </top>
      <bottom style="medium">
        <color indexed="12"/>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9">
    <xf numFmtId="0" fontId="0" fillId="0" borderId="0" xfId="0" applyAlignment="1">
      <alignment/>
    </xf>
    <xf numFmtId="173" fontId="0" fillId="0" borderId="0" xfId="0" applyNumberFormat="1" applyFont="1" applyFill="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center" wrapText="1"/>
    </xf>
    <xf numFmtId="173" fontId="0" fillId="0" borderId="0" xfId="0" applyNumberFormat="1" applyFont="1" applyFill="1" applyAlignment="1">
      <alignment wrapText="1"/>
    </xf>
    <xf numFmtId="49" fontId="3" fillId="0" borderId="0" xfId="0" applyNumberFormat="1" applyFont="1" applyFill="1" applyAlignment="1">
      <alignment horizontal="center" wrapText="1"/>
    </xf>
    <xf numFmtId="173" fontId="3"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3" fontId="0" fillId="33" borderId="10" xfId="0" applyNumberFormat="1" applyFont="1" applyFill="1" applyBorder="1" applyAlignment="1">
      <alignment horizontal="center" wrapText="1"/>
    </xf>
    <xf numFmtId="173" fontId="0" fillId="33" borderId="10" xfId="0" applyNumberFormat="1" applyFont="1" applyFill="1" applyBorder="1" applyAlignment="1">
      <alignment horizontal="center" vertical="center" wrapText="1"/>
    </xf>
    <xf numFmtId="175" fontId="0" fillId="33" borderId="10" xfId="0" applyNumberFormat="1" applyFont="1" applyFill="1" applyBorder="1" applyAlignment="1">
      <alignment wrapText="1"/>
    </xf>
    <xf numFmtId="175" fontId="0" fillId="33" borderId="10" xfId="0" applyNumberFormat="1" applyFont="1" applyFill="1" applyBorder="1" applyAlignment="1">
      <alignment horizontal="center" wrapText="1"/>
    </xf>
    <xf numFmtId="0" fontId="0" fillId="33" borderId="10" xfId="0" applyFont="1" applyFill="1" applyBorder="1" applyAlignment="1">
      <alignment wrapText="1"/>
    </xf>
    <xf numFmtId="173" fontId="0" fillId="33" borderId="10" xfId="0" applyNumberFormat="1" applyFont="1" applyFill="1" applyBorder="1" applyAlignment="1">
      <alignment wrapText="1"/>
    </xf>
    <xf numFmtId="49" fontId="3" fillId="33" borderId="10" xfId="0" applyNumberFormat="1" applyFont="1" applyFill="1" applyBorder="1" applyAlignment="1">
      <alignment horizontal="center" wrapText="1"/>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173" fontId="0" fillId="34" borderId="10" xfId="0" applyNumberFormat="1" applyFont="1" applyFill="1" applyBorder="1" applyAlignment="1">
      <alignment horizontal="center" wrapText="1"/>
    </xf>
    <xf numFmtId="173" fontId="0" fillId="34" borderId="10" xfId="0" applyNumberFormat="1" applyFont="1" applyFill="1" applyBorder="1" applyAlignment="1">
      <alignment horizontal="center" vertical="center" wrapText="1"/>
    </xf>
    <xf numFmtId="0" fontId="0" fillId="34" borderId="10" xfId="0" applyFont="1" applyFill="1" applyBorder="1" applyAlignment="1">
      <alignment wrapText="1"/>
    </xf>
    <xf numFmtId="0" fontId="0" fillId="34" borderId="10" xfId="0" applyFont="1" applyFill="1" applyBorder="1" applyAlignment="1">
      <alignment vertical="center"/>
    </xf>
    <xf numFmtId="0" fontId="0" fillId="34" borderId="10" xfId="0" applyFont="1" applyFill="1" applyBorder="1" applyAlignment="1">
      <alignment horizontal="center" vertical="center"/>
    </xf>
    <xf numFmtId="173" fontId="0" fillId="34" borderId="10" xfId="0" applyNumberFormat="1" applyFont="1" applyFill="1" applyBorder="1" applyAlignment="1">
      <alignment wrapText="1"/>
    </xf>
    <xf numFmtId="49" fontId="0" fillId="34"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49" fontId="3" fillId="34" borderId="10" xfId="0" applyNumberFormat="1" applyFont="1" applyFill="1" applyBorder="1" applyAlignment="1">
      <alignment horizontal="center" wrapText="1"/>
    </xf>
    <xf numFmtId="0" fontId="0" fillId="0" borderId="0" xfId="0" applyFont="1" applyFill="1" applyAlignment="1">
      <alignment horizontal="left"/>
    </xf>
    <xf numFmtId="0" fontId="0" fillId="0" borderId="0" xfId="0" applyFont="1" applyFill="1" applyBorder="1" applyAlignment="1">
      <alignment wrapText="1"/>
    </xf>
    <xf numFmtId="0" fontId="0" fillId="33" borderId="10" xfId="0" applyFont="1" applyFill="1" applyBorder="1" applyAlignment="1">
      <alignment/>
    </xf>
    <xf numFmtId="0" fontId="0" fillId="0" borderId="0" xfId="0" applyFont="1" applyFill="1" applyBorder="1" applyAlignment="1">
      <alignment horizontal="center" wrapText="1"/>
    </xf>
    <xf numFmtId="173" fontId="0" fillId="33" borderId="10" xfId="0" applyNumberFormat="1" applyFill="1" applyBorder="1" applyAlignment="1">
      <alignment horizontal="center" vertical="center" wrapText="1"/>
    </xf>
    <xf numFmtId="0" fontId="0" fillId="33" borderId="10" xfId="0" applyFill="1" applyBorder="1" applyAlignment="1">
      <alignment wrapText="1"/>
    </xf>
    <xf numFmtId="0" fontId="0" fillId="33" borderId="10" xfId="0" applyFont="1" applyFill="1" applyBorder="1" applyAlignment="1">
      <alignment horizontal="center"/>
    </xf>
    <xf numFmtId="0" fontId="0" fillId="35" borderId="0" xfId="0" applyFont="1" applyFill="1" applyAlignment="1">
      <alignment wrapText="1"/>
    </xf>
    <xf numFmtId="0" fontId="0" fillId="0" borderId="0" xfId="0" applyFill="1" applyAlignment="1">
      <alignment wrapText="1"/>
    </xf>
    <xf numFmtId="173" fontId="0" fillId="0" borderId="10" xfId="0" applyNumberFormat="1" applyFont="1" applyFill="1" applyBorder="1" applyAlignment="1">
      <alignment horizontal="center" vertical="center" wrapText="1"/>
    </xf>
    <xf numFmtId="0" fontId="0" fillId="0" borderId="10" xfId="0" applyFont="1" applyFill="1" applyBorder="1" applyAlignment="1">
      <alignment wrapText="1"/>
    </xf>
    <xf numFmtId="173" fontId="0" fillId="0" borderId="10" xfId="0" applyNumberFormat="1" applyFont="1" applyFill="1" applyBorder="1" applyAlignment="1">
      <alignment wrapText="1"/>
    </xf>
    <xf numFmtId="173" fontId="0" fillId="34" borderId="10" xfId="0" applyNumberFormat="1" applyFill="1" applyBorder="1" applyAlignment="1">
      <alignment horizontal="center" vertical="center" wrapText="1"/>
    </xf>
    <xf numFmtId="0" fontId="0" fillId="34" borderId="10" xfId="0" applyFill="1" applyBorder="1" applyAlignment="1">
      <alignment wrapText="1"/>
    </xf>
    <xf numFmtId="0" fontId="0" fillId="34" borderId="10" xfId="0" applyFont="1" applyFill="1" applyBorder="1" applyAlignment="1">
      <alignment/>
    </xf>
    <xf numFmtId="0" fontId="0" fillId="33" borderId="10" xfId="0" applyFill="1" applyBorder="1" applyAlignment="1">
      <alignment horizontal="left"/>
    </xf>
    <xf numFmtId="0" fontId="0" fillId="35" borderId="0" xfId="0" applyFill="1" applyAlignment="1">
      <alignment wrapText="1"/>
    </xf>
    <xf numFmtId="0" fontId="0" fillId="34" borderId="10" xfId="0" applyFont="1" applyFill="1" applyBorder="1" applyAlignment="1">
      <alignment horizontal="center"/>
    </xf>
    <xf numFmtId="0" fontId="3" fillId="0" borderId="0" xfId="0" applyFont="1" applyFill="1" applyBorder="1" applyAlignment="1">
      <alignment/>
    </xf>
    <xf numFmtId="173" fontId="0" fillId="0" borderId="10" xfId="0" applyNumberFormat="1" applyFont="1" applyFill="1" applyBorder="1" applyAlignment="1">
      <alignment horizontal="center" wrapText="1"/>
    </xf>
    <xf numFmtId="0" fontId="0" fillId="34"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wrapText="1"/>
    </xf>
    <xf numFmtId="0" fontId="0" fillId="33" borderId="10" xfId="0" applyFill="1" applyBorder="1" applyAlignment="1">
      <alignment horizontal="center" wrapText="1"/>
    </xf>
    <xf numFmtId="0" fontId="0" fillId="33" borderId="10" xfId="0" applyFont="1" applyFill="1" applyBorder="1" applyAlignment="1">
      <alignment horizontal="center" wrapText="1"/>
    </xf>
    <xf numFmtId="0" fontId="3" fillId="0" borderId="0" xfId="0" applyFont="1" applyFill="1" applyAlignment="1">
      <alignment horizontal="left" wrapText="1"/>
    </xf>
    <xf numFmtId="173" fontId="0" fillId="33" borderId="10" xfId="0" applyNumberFormat="1" applyFill="1" applyBorder="1" applyAlignment="1">
      <alignment horizontal="center" wrapText="1"/>
    </xf>
    <xf numFmtId="0" fontId="0" fillId="34" borderId="10" xfId="0" applyFont="1" applyFill="1" applyBorder="1" applyAlignment="1">
      <alignment horizontal="left" wrapText="1"/>
    </xf>
    <xf numFmtId="0" fontId="0" fillId="0" borderId="10" xfId="0" applyFont="1" applyFill="1" applyBorder="1" applyAlignment="1">
      <alignment horizontal="center" wrapText="1"/>
    </xf>
    <xf numFmtId="0" fontId="0" fillId="33" borderId="10" xfId="0" applyFont="1" applyFill="1" applyBorder="1" applyAlignment="1">
      <alignment horizontal="left" wrapText="1"/>
    </xf>
    <xf numFmtId="175" fontId="0" fillId="34" borderId="10" xfId="0" applyNumberFormat="1" applyFont="1" applyFill="1" applyBorder="1" applyAlignment="1">
      <alignment horizont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4" borderId="11" xfId="0" applyFont="1" applyFill="1" applyBorder="1" applyAlignment="1">
      <alignment wrapText="1"/>
    </xf>
    <xf numFmtId="0" fontId="0" fillId="34" borderId="0" xfId="0" applyFont="1" applyFill="1" applyAlignment="1">
      <alignment wrapText="1"/>
    </xf>
    <xf numFmtId="0" fontId="0" fillId="33" borderId="11"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0" fillId="33" borderId="14" xfId="0" applyFont="1" applyFill="1" applyBorder="1" applyAlignment="1">
      <alignment wrapText="1"/>
    </xf>
    <xf numFmtId="0" fontId="0" fillId="33" borderId="0" xfId="0" applyFont="1" applyFill="1" applyAlignment="1">
      <alignment wrapText="1"/>
    </xf>
    <xf numFmtId="0" fontId="0" fillId="33" borderId="15" xfId="0" applyFont="1" applyFill="1" applyBorder="1" applyAlignment="1">
      <alignment wrapText="1"/>
    </xf>
    <xf numFmtId="0" fontId="0" fillId="34" borderId="16" xfId="0" applyFont="1" applyFill="1" applyBorder="1" applyAlignment="1">
      <alignment wrapText="1"/>
    </xf>
    <xf numFmtId="0" fontId="0" fillId="34" borderId="17" xfId="0" applyFont="1" applyFill="1" applyBorder="1" applyAlignment="1">
      <alignment wrapText="1"/>
    </xf>
    <xf numFmtId="0" fontId="0" fillId="34" borderId="16" xfId="0" applyFont="1" applyFill="1" applyBorder="1" applyAlignment="1">
      <alignment horizontal="center" wrapText="1"/>
    </xf>
    <xf numFmtId="0" fontId="0" fillId="34" borderId="18" xfId="0" applyFont="1" applyFill="1" applyBorder="1" applyAlignment="1">
      <alignment wrapText="1"/>
    </xf>
    <xf numFmtId="0" fontId="0" fillId="34" borderId="0" xfId="0" applyFont="1" applyFill="1" applyAlignment="1">
      <alignment horizontal="center" wrapText="1"/>
    </xf>
    <xf numFmtId="0" fontId="0" fillId="34" borderId="19" xfId="0" applyFont="1" applyFill="1" applyBorder="1" applyAlignment="1">
      <alignment wrapText="1"/>
    </xf>
    <xf numFmtId="0" fontId="0" fillId="34" borderId="20" xfId="0" applyFont="1" applyFill="1" applyBorder="1" applyAlignment="1">
      <alignment wrapText="1"/>
    </xf>
    <xf numFmtId="0" fontId="0" fillId="33" borderId="14" xfId="0" applyFont="1" applyFill="1" applyBorder="1" applyAlignment="1">
      <alignment horizontal="center" wrapText="1"/>
    </xf>
    <xf numFmtId="49" fontId="3" fillId="33" borderId="14" xfId="0" applyNumberFormat="1" applyFont="1" applyFill="1" applyBorder="1" applyAlignment="1">
      <alignment horizontal="center" wrapText="1"/>
    </xf>
    <xf numFmtId="0" fontId="0" fillId="34" borderId="13" xfId="0" applyFont="1" applyFill="1" applyBorder="1" applyAlignment="1">
      <alignment wrapText="1"/>
    </xf>
    <xf numFmtId="0" fontId="0" fillId="34" borderId="14" xfId="0" applyFont="1" applyFill="1" applyBorder="1" applyAlignment="1">
      <alignment wrapText="1"/>
    </xf>
    <xf numFmtId="0" fontId="0" fillId="34" borderId="14" xfId="0" applyFont="1" applyFill="1" applyBorder="1" applyAlignment="1">
      <alignment horizontal="center" wrapText="1"/>
    </xf>
    <xf numFmtId="0" fontId="0" fillId="33" borderId="16" xfId="0" applyFont="1" applyFill="1" applyBorder="1" applyAlignment="1">
      <alignment wrapText="1"/>
    </xf>
    <xf numFmtId="0" fontId="0" fillId="33" borderId="17" xfId="0" applyFont="1" applyFill="1" applyBorder="1" applyAlignment="1">
      <alignment wrapText="1"/>
    </xf>
    <xf numFmtId="0" fontId="0" fillId="33" borderId="16" xfId="0" applyFont="1" applyFill="1" applyBorder="1" applyAlignment="1">
      <alignment horizontal="center" wrapText="1"/>
    </xf>
    <xf numFmtId="0" fontId="0" fillId="33" borderId="18" xfId="0" applyFont="1" applyFill="1" applyBorder="1" applyAlignment="1">
      <alignment wrapText="1"/>
    </xf>
    <xf numFmtId="0" fontId="0" fillId="34" borderId="15" xfId="0" applyFont="1" applyFill="1" applyBorder="1" applyAlignment="1">
      <alignment wrapText="1"/>
    </xf>
    <xf numFmtId="0" fontId="0" fillId="34" borderId="11" xfId="0" applyFont="1" applyFill="1" applyBorder="1" applyAlignment="1">
      <alignment horizontal="center" wrapText="1"/>
    </xf>
    <xf numFmtId="0" fontId="0" fillId="33" borderId="11" xfId="0" applyFont="1" applyFill="1" applyBorder="1" applyAlignment="1">
      <alignment horizontal="center" wrapText="1"/>
    </xf>
    <xf numFmtId="0" fontId="0" fillId="33" borderId="19" xfId="0" applyFont="1" applyFill="1" applyBorder="1" applyAlignment="1">
      <alignment wrapText="1"/>
    </xf>
    <xf numFmtId="0" fontId="0" fillId="33" borderId="20" xfId="0" applyFont="1" applyFill="1" applyBorder="1" applyAlignment="1">
      <alignment wrapText="1"/>
    </xf>
    <xf numFmtId="0" fontId="0" fillId="33" borderId="18" xfId="0" applyFont="1" applyFill="1" applyBorder="1" applyAlignment="1">
      <alignment horizontal="center" wrapText="1"/>
    </xf>
    <xf numFmtId="0" fontId="0" fillId="33" borderId="19" xfId="0" applyFont="1" applyFill="1" applyBorder="1" applyAlignment="1">
      <alignment horizontal="center" wrapText="1"/>
    </xf>
    <xf numFmtId="0" fontId="0" fillId="34" borderId="19" xfId="0" applyFont="1" applyFill="1" applyBorder="1" applyAlignment="1">
      <alignment horizontal="center" wrapText="1"/>
    </xf>
    <xf numFmtId="0" fontId="0" fillId="36" borderId="0" xfId="0" applyFont="1" applyFill="1" applyAlignment="1">
      <alignment wrapText="1"/>
    </xf>
    <xf numFmtId="0" fontId="6" fillId="33" borderId="10" xfId="0" applyFont="1" applyFill="1" applyBorder="1" applyAlignment="1">
      <alignment wrapText="1"/>
    </xf>
    <xf numFmtId="0" fontId="6" fillId="33" borderId="10" xfId="0" applyFont="1" applyFill="1" applyBorder="1" applyAlignment="1">
      <alignment horizontal="center" wrapText="1"/>
    </xf>
    <xf numFmtId="49" fontId="7" fillId="33" borderId="10" xfId="0" applyNumberFormat="1" applyFont="1" applyFill="1" applyBorder="1" applyAlignment="1">
      <alignment horizontal="center" wrapText="1"/>
    </xf>
    <xf numFmtId="0" fontId="0" fillId="33" borderId="0" xfId="0" applyFont="1" applyFill="1" applyAlignment="1">
      <alignment horizontal="center" wrapText="1"/>
    </xf>
    <xf numFmtId="175" fontId="0" fillId="33" borderId="10" xfId="0" applyNumberFormat="1" applyFont="1" applyFill="1" applyBorder="1" applyAlignment="1">
      <alignment horizontal="left" wrapText="1"/>
    </xf>
    <xf numFmtId="173" fontId="0" fillId="33" borderId="11" xfId="0" applyNumberFormat="1" applyFont="1" applyFill="1" applyBorder="1" applyAlignment="1">
      <alignment horizontal="center" wrapText="1"/>
    </xf>
    <xf numFmtId="173" fontId="0" fillId="33" borderId="14" xfId="0" applyNumberFormat="1"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49" fontId="3" fillId="3" borderId="10" xfId="0" applyNumberFormat="1" applyFont="1" applyFill="1" applyBorder="1" applyAlignment="1">
      <alignment horizontal="center" wrapText="1"/>
    </xf>
    <xf numFmtId="173" fontId="0" fillId="3" borderId="10" xfId="0" applyNumberFormat="1" applyFont="1" applyFill="1" applyBorder="1" applyAlignment="1">
      <alignment horizontal="center" wrapText="1"/>
    </xf>
    <xf numFmtId="0" fontId="0" fillId="3" borderId="10" xfId="0" applyFont="1" applyFill="1" applyBorder="1" applyAlignment="1">
      <alignment wrapText="1"/>
    </xf>
    <xf numFmtId="0" fontId="0" fillId="3" borderId="10" xfId="0" applyFont="1" applyFill="1" applyBorder="1" applyAlignment="1">
      <alignment horizontal="center" wrapText="1"/>
    </xf>
    <xf numFmtId="173" fontId="0" fillId="3" borderId="10" xfId="0" applyNumberFormat="1" applyFont="1" applyFill="1" applyBorder="1" applyAlignment="1">
      <alignment wrapText="1"/>
    </xf>
    <xf numFmtId="181" fontId="0" fillId="0" borderId="0" xfId="0" applyNumberFormat="1" applyFont="1" applyFill="1" applyAlignment="1">
      <alignment horizontal="center" vertical="center" wrapText="1"/>
    </xf>
    <xf numFmtId="181" fontId="4" fillId="32" borderId="10" xfId="0" applyNumberFormat="1" applyFont="1" applyFill="1" applyBorder="1" applyAlignment="1">
      <alignment horizontal="center" vertical="center" wrapText="1"/>
    </xf>
    <xf numFmtId="181" fontId="0" fillId="34" borderId="10" xfId="0" applyNumberFormat="1" applyFont="1" applyFill="1" applyBorder="1" applyAlignment="1">
      <alignment horizontal="center" vertical="center" wrapText="1"/>
    </xf>
    <xf numFmtId="0" fontId="0" fillId="3" borderId="10" xfId="0" applyFont="1" applyFill="1" applyBorder="1" applyAlignment="1">
      <alignment/>
    </xf>
    <xf numFmtId="175" fontId="0" fillId="34" borderId="10" xfId="0" applyNumberFormat="1" applyFont="1" applyFill="1" applyBorder="1" applyAlignment="1">
      <alignment wrapText="1"/>
    </xf>
    <xf numFmtId="173" fontId="0" fillId="34" borderId="20" xfId="0" applyNumberFormat="1" applyFont="1" applyFill="1" applyBorder="1" applyAlignment="1">
      <alignment horizontal="center" wrapText="1"/>
    </xf>
    <xf numFmtId="173" fontId="0" fillId="0" borderId="0" xfId="0" applyNumberFormat="1" applyFont="1" applyFill="1" applyBorder="1" applyAlignment="1">
      <alignment wrapText="1"/>
    </xf>
    <xf numFmtId="49" fontId="3" fillId="0" borderId="0" xfId="0" applyNumberFormat="1" applyFont="1" applyFill="1" applyBorder="1" applyAlignment="1">
      <alignment horizontal="center" wrapText="1"/>
    </xf>
    <xf numFmtId="173" fontId="0" fillId="33" borderId="10" xfId="0" applyNumberFormat="1" applyFont="1" applyFill="1" applyBorder="1" applyAlignment="1" applyProtection="1">
      <alignment horizontal="center" vertical="center" wrapText="1"/>
      <protection locked="0"/>
    </xf>
    <xf numFmtId="173" fontId="0" fillId="33" borderId="14" xfId="0" applyNumberFormat="1" applyFont="1" applyFill="1" applyBorder="1" applyAlignment="1" applyProtection="1">
      <alignment horizontal="center" vertical="center" wrapText="1"/>
      <protection locked="0"/>
    </xf>
    <xf numFmtId="0" fontId="0" fillId="33" borderId="10" xfId="0" applyNumberFormat="1" applyFont="1" applyFill="1" applyBorder="1" applyAlignment="1" applyProtection="1">
      <alignment horizontal="left" vertical="center" wrapText="1"/>
      <protection locked="0"/>
    </xf>
    <xf numFmtId="0" fontId="0" fillId="33" borderId="14" xfId="0" applyNumberFormat="1" applyFont="1" applyFill="1" applyBorder="1" applyAlignment="1" applyProtection="1">
      <alignment horizontal="left" vertical="center" wrapText="1"/>
      <protection locked="0"/>
    </xf>
    <xf numFmtId="0" fontId="0" fillId="33" borderId="10" xfId="0" applyFill="1" applyBorder="1" applyAlignment="1">
      <alignment vertical="top" wrapText="1"/>
    </xf>
    <xf numFmtId="0" fontId="0" fillId="3" borderId="10" xfId="0" applyFont="1" applyFill="1" applyBorder="1" applyAlignment="1">
      <alignment horizontal="center"/>
    </xf>
    <xf numFmtId="173" fontId="0" fillId="3" borderId="10" xfId="0" applyNumberFormat="1" applyFont="1" applyFill="1" applyBorder="1" applyAlignment="1">
      <alignment horizontal="center" vertical="center" wrapText="1"/>
    </xf>
    <xf numFmtId="0" fontId="0" fillId="3" borderId="10" xfId="0" applyFont="1" applyFill="1" applyBorder="1" applyAlignment="1">
      <alignment horizontal="center" vertical="center"/>
    </xf>
    <xf numFmtId="1" fontId="0" fillId="0" borderId="0" xfId="0" applyNumberFormat="1" applyFont="1" applyFill="1" applyBorder="1" applyAlignment="1">
      <alignment horizontal="left" wrapText="1"/>
    </xf>
    <xf numFmtId="4" fontId="0" fillId="0" borderId="0" xfId="0" applyNumberFormat="1" applyFont="1" applyFill="1" applyBorder="1" applyAlignment="1">
      <alignment horizontal="left" wrapText="1"/>
    </xf>
    <xf numFmtId="173" fontId="0" fillId="34" borderId="10" xfId="0" applyNumberFormat="1" applyFont="1" applyFill="1" applyBorder="1" applyAlignment="1" applyProtection="1">
      <alignment horizontal="center" vertical="center" wrapText="1"/>
      <protection locked="0"/>
    </xf>
    <xf numFmtId="0" fontId="0" fillId="34" borderId="10" xfId="0" applyNumberFormat="1" applyFont="1" applyFill="1" applyBorder="1" applyAlignment="1" applyProtection="1">
      <alignment horizontal="left" vertical="center" wrapText="1"/>
      <protection locked="0"/>
    </xf>
    <xf numFmtId="0" fontId="3" fillId="33" borderId="10" xfId="0" applyNumberFormat="1" applyFont="1" applyFill="1" applyBorder="1" applyAlignment="1" applyProtection="1">
      <alignment horizontal="center" vertical="center" wrapText="1"/>
      <protection locked="0"/>
    </xf>
    <xf numFmtId="173" fontId="0" fillId="34" borderId="10" xfId="0" applyNumberFormat="1" applyFont="1" applyFill="1" applyBorder="1" applyAlignment="1" quotePrefix="1">
      <alignment horizontal="center" vertical="center" wrapText="1"/>
    </xf>
    <xf numFmtId="173" fontId="0" fillId="33" borderId="10" xfId="0" applyNumberFormat="1" applyFont="1" applyFill="1" applyBorder="1" applyAlignment="1" quotePrefix="1">
      <alignment horizontal="center" vertical="center" wrapText="1"/>
    </xf>
    <xf numFmtId="173" fontId="0" fillId="33" borderId="11" xfId="0" applyNumberFormat="1" applyFont="1" applyFill="1" applyBorder="1" applyAlignment="1">
      <alignment horizontal="center" vertical="center" wrapText="1"/>
    </xf>
    <xf numFmtId="173" fontId="0" fillId="34" borderId="19" xfId="0" applyNumberFormat="1" applyFont="1" applyFill="1" applyBorder="1" applyAlignment="1">
      <alignment horizontal="center" vertical="center" wrapText="1"/>
    </xf>
    <xf numFmtId="173" fontId="0" fillId="33" borderId="16" xfId="0" applyNumberFormat="1" applyFont="1" applyFill="1" applyBorder="1" applyAlignment="1">
      <alignment horizontal="center" vertical="center" wrapText="1"/>
    </xf>
    <xf numFmtId="173" fontId="0" fillId="33" borderId="14" xfId="0" applyNumberFormat="1" applyFont="1" applyFill="1" applyBorder="1" applyAlignment="1">
      <alignment horizontal="center" vertical="center" wrapText="1"/>
    </xf>
    <xf numFmtId="173" fontId="0" fillId="33" borderId="19" xfId="0" applyNumberFormat="1" applyFont="1" applyFill="1" applyBorder="1" applyAlignment="1">
      <alignment horizontal="center" vertical="center" wrapText="1"/>
    </xf>
    <xf numFmtId="173" fontId="0" fillId="33" borderId="10" xfId="42" applyNumberFormat="1" applyFont="1" applyFill="1" applyBorder="1" applyAlignment="1">
      <alignment horizontal="center" vertical="center" wrapText="1"/>
    </xf>
    <xf numFmtId="173" fontId="0" fillId="34" borderId="0" xfId="0" applyNumberFormat="1" applyFont="1" applyFill="1" applyAlignment="1">
      <alignment horizontal="center" vertical="center" wrapText="1"/>
    </xf>
    <xf numFmtId="173" fontId="0" fillId="0" borderId="0" xfId="0" applyNumberFormat="1" applyFont="1" applyFill="1" applyAlignment="1">
      <alignment horizontal="center" vertical="center" wrapText="1"/>
    </xf>
    <xf numFmtId="173" fontId="0" fillId="34" borderId="14" xfId="0" applyNumberFormat="1" applyFont="1" applyFill="1" applyBorder="1" applyAlignment="1">
      <alignment horizontal="center" wrapText="1"/>
    </xf>
    <xf numFmtId="173" fontId="0" fillId="34" borderId="14" xfId="0" applyNumberFormat="1" applyFont="1" applyFill="1" applyBorder="1" applyAlignment="1">
      <alignment horizontal="center" vertical="center" wrapText="1"/>
    </xf>
    <xf numFmtId="176" fontId="0" fillId="0" borderId="0" xfId="0" applyNumberFormat="1"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3" fillId="0" borderId="0" xfId="0" applyFont="1" applyFill="1" applyBorder="1" applyAlignment="1">
      <alignment horizontal="left" vertical="center" wrapText="1"/>
    </xf>
    <xf numFmtId="17" fontId="3" fillId="0" borderId="23" xfId="0" applyNumberFormat="1" applyFont="1" applyFill="1" applyBorder="1" applyAlignment="1">
      <alignment horizontal="left" wrapText="1"/>
    </xf>
    <xf numFmtId="2" fontId="3" fillId="0" borderId="23" xfId="0" applyNumberFormat="1" applyFont="1" applyFill="1" applyBorder="1" applyAlignment="1">
      <alignment horizontal="left" wrapText="1"/>
    </xf>
    <xf numFmtId="0" fontId="3" fillId="0" borderId="23" xfId="0" applyFont="1" applyFill="1" applyBorder="1" applyAlignment="1">
      <alignment horizontal="left"/>
    </xf>
    <xf numFmtId="0" fontId="3" fillId="0" borderId="23" xfId="0" applyFont="1" applyFill="1" applyBorder="1" applyAlignment="1">
      <alignment horizontal="left" wrapText="1"/>
    </xf>
    <xf numFmtId="0" fontId="3" fillId="0" borderId="24"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left"/>
    </xf>
    <xf numFmtId="2" fontId="0" fillId="0" borderId="21" xfId="0" applyNumberFormat="1" applyFont="1" applyFill="1" applyBorder="1" applyAlignment="1">
      <alignment horizontal="left" wrapText="1"/>
    </xf>
    <xf numFmtId="0" fontId="0" fillId="0" borderId="25" xfId="0" applyFont="1" applyFill="1" applyBorder="1" applyAlignment="1">
      <alignment horizontal="left" wrapText="1"/>
    </xf>
    <xf numFmtId="0" fontId="0" fillId="0" borderId="0" xfId="0" applyFill="1" applyAlignment="1">
      <alignment horizontal="left" wrapText="1"/>
    </xf>
    <xf numFmtId="2" fontId="0" fillId="0" borderId="0" xfId="0" applyNumberFormat="1" applyFont="1" applyFill="1" applyBorder="1" applyAlignment="1">
      <alignment horizontal="left" wrapText="1"/>
    </xf>
    <xf numFmtId="2" fontId="3" fillId="0" borderId="0" xfId="0" applyNumberFormat="1" applyFont="1" applyFill="1" applyBorder="1" applyAlignment="1">
      <alignment horizontal="left" wrapText="1"/>
    </xf>
    <xf numFmtId="2" fontId="0" fillId="0" borderId="0" xfId="0" applyNumberFormat="1" applyFont="1" applyFill="1" applyBorder="1" applyAlignment="1">
      <alignment horizontal="left"/>
    </xf>
    <xf numFmtId="174" fontId="0" fillId="0" borderId="0" xfId="0" applyNumberFormat="1" applyFont="1" applyFill="1" applyBorder="1" applyAlignment="1">
      <alignment horizontal="left" wrapText="1"/>
    </xf>
    <xf numFmtId="173"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17" fontId="3" fillId="0" borderId="0" xfId="0" applyNumberFormat="1" applyFont="1" applyFill="1" applyBorder="1" applyAlignment="1">
      <alignment horizontal="left" wrapText="1"/>
    </xf>
    <xf numFmtId="4" fontId="0" fillId="0" borderId="0" xfId="0" applyNumberFormat="1" applyFont="1" applyFill="1" applyBorder="1" applyAlignment="1">
      <alignment horizontal="left"/>
    </xf>
    <xf numFmtId="4" fontId="3" fillId="0" borderId="0" xfId="0" applyNumberFormat="1" applyFont="1" applyFill="1" applyBorder="1" applyAlignment="1">
      <alignment horizontal="left" wrapText="1"/>
    </xf>
    <xf numFmtId="0" fontId="0" fillId="0" borderId="0" xfId="0" applyBorder="1" applyAlignment="1">
      <alignment horizontal="left" wrapText="1"/>
    </xf>
    <xf numFmtId="0" fontId="0" fillId="33" borderId="10" xfId="0" applyFont="1" applyFill="1" applyBorder="1" applyAlignment="1">
      <alignment horizontal="left"/>
    </xf>
    <xf numFmtId="0" fontId="0" fillId="34" borderId="10" xfId="0" applyFont="1" applyFill="1" applyBorder="1" applyAlignment="1">
      <alignment horizontal="left"/>
    </xf>
    <xf numFmtId="49" fontId="0" fillId="34" borderId="10" xfId="0" applyNumberFormat="1" applyFont="1" applyFill="1" applyBorder="1" applyAlignment="1">
      <alignment horizontal="center" vertical="center" wrapText="1"/>
    </xf>
    <xf numFmtId="0" fontId="0" fillId="33" borderId="10" xfId="0" applyFont="1" applyFill="1" applyBorder="1" applyAlignment="1">
      <alignment horizontal="left" vertical="center"/>
    </xf>
    <xf numFmtId="0" fontId="0" fillId="33" borderId="10" xfId="0" applyFill="1" applyBorder="1" applyAlignment="1">
      <alignment horizontal="left" wrapText="1"/>
    </xf>
    <xf numFmtId="180" fontId="0" fillId="33" borderId="10" xfId="0" applyNumberFormat="1" applyFont="1" applyFill="1" applyBorder="1" applyAlignment="1">
      <alignment horizontal="right" wrapText="1"/>
    </xf>
    <xf numFmtId="49" fontId="3" fillId="33" borderId="12" xfId="0" applyNumberFormat="1" applyFont="1" applyFill="1" applyBorder="1" applyAlignment="1">
      <alignment horizontal="center" wrapText="1"/>
    </xf>
    <xf numFmtId="44" fontId="0" fillId="33" borderId="10" xfId="0" applyNumberFormat="1" applyFont="1" applyFill="1" applyBorder="1" applyAlignment="1">
      <alignment wrapText="1"/>
    </xf>
    <xf numFmtId="173" fontId="11" fillId="37" borderId="10" xfId="0" applyNumberFormat="1" applyFont="1" applyFill="1" applyBorder="1" applyAlignment="1">
      <alignment horizontal="center" wrapText="1"/>
    </xf>
    <xf numFmtId="173" fontId="11" fillId="37" borderId="10" xfId="0" applyNumberFormat="1" applyFont="1" applyFill="1" applyBorder="1" applyAlignment="1">
      <alignment horizontal="center" vertical="center" wrapText="1"/>
    </xf>
    <xf numFmtId="0" fontId="11" fillId="37" borderId="10" xfId="0" applyFont="1" applyFill="1" applyBorder="1" applyAlignment="1">
      <alignment wrapText="1"/>
    </xf>
    <xf numFmtId="0" fontId="11" fillId="37" borderId="10" xfId="0" applyFont="1" applyFill="1" applyBorder="1" applyAlignment="1">
      <alignment horizontal="center" wrapText="1"/>
    </xf>
    <xf numFmtId="173" fontId="11" fillId="37" borderId="10" xfId="0" applyNumberFormat="1" applyFont="1" applyFill="1" applyBorder="1" applyAlignment="1">
      <alignment wrapText="1"/>
    </xf>
    <xf numFmtId="173" fontId="0" fillId="3" borderId="10" xfId="0" applyNumberFormat="1" applyFill="1" applyBorder="1" applyAlignment="1">
      <alignment horizontal="center" vertical="center" wrapText="1"/>
    </xf>
    <xf numFmtId="15" fontId="0" fillId="34" borderId="10" xfId="0" applyNumberFormat="1" applyFont="1" applyFill="1" applyBorder="1" applyAlignment="1">
      <alignment horizontal="left" wrapText="1"/>
    </xf>
    <xf numFmtId="173" fontId="0" fillId="34" borderId="11" xfId="0" applyNumberFormat="1" applyFont="1" applyFill="1" applyBorder="1" applyAlignment="1">
      <alignment horizontal="center" vertical="center" wrapText="1"/>
    </xf>
    <xf numFmtId="49" fontId="3" fillId="34" borderId="14" xfId="0" applyNumberFormat="1" applyFont="1" applyFill="1" applyBorder="1" applyAlignment="1">
      <alignment horizontal="center" wrapText="1"/>
    </xf>
    <xf numFmtId="173" fontId="0" fillId="34" borderId="11" xfId="0" applyNumberFormat="1" applyFont="1" applyFill="1" applyBorder="1" applyAlignment="1">
      <alignment horizontal="center" wrapText="1"/>
    </xf>
    <xf numFmtId="49" fontId="12" fillId="38" borderId="10" xfId="0" applyNumberFormat="1" applyFont="1" applyFill="1" applyBorder="1" applyAlignment="1">
      <alignment horizontal="center" wrapText="1"/>
    </xf>
    <xf numFmtId="173" fontId="0" fillId="33" borderId="0" xfId="0" applyNumberFormat="1" applyFont="1" applyFill="1" applyAlignment="1">
      <alignment horizontal="center" vertical="center" wrapText="1"/>
    </xf>
    <xf numFmtId="173" fontId="0" fillId="33" borderId="16" xfId="0" applyNumberFormat="1" applyFont="1" applyFill="1" applyBorder="1" applyAlignment="1">
      <alignment horizontal="center" wrapText="1"/>
    </xf>
    <xf numFmtId="173" fontId="0" fillId="33" borderId="19" xfId="0" applyNumberFormat="1" applyFont="1" applyFill="1" applyBorder="1" applyAlignment="1">
      <alignment horizontal="center" wrapText="1"/>
    </xf>
    <xf numFmtId="0" fontId="0" fillId="39" borderId="10" xfId="0" applyFont="1" applyFill="1" applyBorder="1" applyAlignment="1">
      <alignment wrapText="1"/>
    </xf>
    <xf numFmtId="173" fontId="0" fillId="39" borderId="10" xfId="0" applyNumberFormat="1" applyFont="1" applyFill="1" applyBorder="1" applyAlignment="1">
      <alignment wrapText="1"/>
    </xf>
    <xf numFmtId="49" fontId="3" fillId="39" borderId="10" xfId="0" applyNumberFormat="1" applyFont="1" applyFill="1" applyBorder="1" applyAlignment="1">
      <alignment horizontal="center" wrapText="1"/>
    </xf>
    <xf numFmtId="173" fontId="0" fillId="39" borderId="10" xfId="0" applyNumberFormat="1" applyFont="1" applyFill="1" applyBorder="1" applyAlignment="1">
      <alignment horizontal="center" vertical="center" wrapText="1"/>
    </xf>
    <xf numFmtId="173" fontId="0" fillId="39" borderId="10" xfId="0" applyNumberFormat="1" applyFont="1" applyFill="1" applyBorder="1" applyAlignment="1">
      <alignment horizontal="center" wrapText="1"/>
    </xf>
    <xf numFmtId="0" fontId="0" fillId="39" borderId="10" xfId="0" applyFont="1" applyFill="1" applyBorder="1" applyAlignment="1">
      <alignment horizontal="center" wrapText="1"/>
    </xf>
    <xf numFmtId="173" fontId="0" fillId="33" borderId="0" xfId="0" applyNumberFormat="1" applyFont="1" applyFill="1" applyAlignment="1">
      <alignment horizontal="center" wrapText="1"/>
    </xf>
    <xf numFmtId="180" fontId="0" fillId="34" borderId="10" xfId="0" applyNumberFormat="1" applyFont="1" applyFill="1" applyBorder="1" applyAlignment="1">
      <alignment horizontal="center" wrapText="1"/>
    </xf>
    <xf numFmtId="173" fontId="0" fillId="39" borderId="14" xfId="0" applyNumberFormat="1" applyFont="1" applyFill="1" applyBorder="1" applyAlignment="1">
      <alignment horizontal="center" wrapText="1"/>
    </xf>
    <xf numFmtId="49" fontId="3" fillId="35" borderId="26" xfId="0" applyNumberFormat="1" applyFont="1" applyFill="1" applyBorder="1" applyAlignment="1">
      <alignment horizontal="left" vertical="top" wrapText="1"/>
    </xf>
    <xf numFmtId="49" fontId="3" fillId="40" borderId="27" xfId="0" applyNumberFormat="1" applyFont="1" applyFill="1" applyBorder="1" applyAlignment="1">
      <alignment horizontal="center" wrapText="1"/>
    </xf>
    <xf numFmtId="49" fontId="3" fillId="0" borderId="26" xfId="0" applyNumberFormat="1" applyFont="1" applyFill="1" applyBorder="1" applyAlignment="1">
      <alignment horizontal="left" vertical="top" wrapText="1"/>
    </xf>
    <xf numFmtId="49" fontId="3" fillId="34" borderId="28" xfId="0" applyNumberFormat="1" applyFont="1" applyFill="1" applyBorder="1" applyAlignment="1">
      <alignment horizontal="left" wrapText="1"/>
    </xf>
    <xf numFmtId="49" fontId="3" fillId="33" borderId="27" xfId="0" applyNumberFormat="1" applyFont="1" applyFill="1" applyBorder="1" applyAlignment="1">
      <alignment horizontal="left" wrapText="1"/>
    </xf>
    <xf numFmtId="0" fontId="3" fillId="39" borderId="29" xfId="0" applyFont="1" applyFill="1" applyBorder="1" applyAlignment="1">
      <alignment horizontal="left" vertical="center" wrapText="1"/>
    </xf>
    <xf numFmtId="49" fontId="3" fillId="0" borderId="17" xfId="0" applyNumberFormat="1" applyFont="1" applyFill="1" applyBorder="1" applyAlignment="1">
      <alignment horizontal="center" wrapText="1"/>
    </xf>
    <xf numFmtId="173" fontId="8" fillId="0" borderId="0" xfId="0" applyNumberFormat="1" applyFont="1" applyAlignment="1">
      <alignment horizontal="left" vertical="center" wrapText="1"/>
    </xf>
    <xf numFmtId="49" fontId="3" fillId="3" borderId="30" xfId="0" applyNumberFormat="1" applyFont="1" applyFill="1" applyBorder="1" applyAlignment="1">
      <alignment horizontal="left" wrapText="1"/>
    </xf>
    <xf numFmtId="49" fontId="3" fillId="10" borderId="28" xfId="0" applyNumberFormat="1" applyFont="1" applyFill="1" applyBorder="1" applyAlignment="1">
      <alignment horizontal="left" wrapText="1"/>
    </xf>
    <xf numFmtId="0" fontId="0" fillId="3" borderId="10" xfId="0" applyFill="1" applyBorder="1" applyAlignment="1">
      <alignment horizontal="left" wrapText="1"/>
    </xf>
    <xf numFmtId="0" fontId="0" fillId="3" borderId="10" xfId="0" applyFont="1" applyFill="1" applyBorder="1" applyAlignment="1">
      <alignment horizontal="left"/>
    </xf>
    <xf numFmtId="0" fontId="0" fillId="3" borderId="10" xfId="0" applyFill="1" applyBorder="1" applyAlignment="1">
      <alignment wrapText="1"/>
    </xf>
    <xf numFmtId="0" fontId="0" fillId="39" borderId="11" xfId="0" applyFont="1" applyFill="1" applyBorder="1" applyAlignment="1">
      <alignment wrapText="1"/>
    </xf>
    <xf numFmtId="173" fontId="3" fillId="0" borderId="10" xfId="0" applyNumberFormat="1" applyFont="1" applyFill="1" applyBorder="1" applyAlignment="1">
      <alignment horizontal="center" wrapText="1"/>
    </xf>
    <xf numFmtId="0" fontId="0" fillId="3" borderId="10" xfId="0" applyFont="1" applyFill="1" applyBorder="1" applyAlignment="1">
      <alignment horizontal="left" wrapText="1"/>
    </xf>
    <xf numFmtId="4" fontId="0" fillId="0" borderId="0" xfId="0" applyNumberFormat="1" applyFont="1" applyFill="1" applyAlignment="1">
      <alignment wrapText="1"/>
    </xf>
    <xf numFmtId="4" fontId="0" fillId="0" borderId="10" xfId="0" applyNumberFormat="1" applyFont="1" applyFill="1" applyBorder="1" applyAlignment="1">
      <alignment wrapText="1"/>
    </xf>
    <xf numFmtId="4" fontId="0" fillId="0" borderId="10" xfId="0" applyNumberFormat="1" applyFont="1" applyFill="1" applyBorder="1" applyAlignment="1">
      <alignment horizontal="right" wrapText="1"/>
    </xf>
    <xf numFmtId="173" fontId="0" fillId="39" borderId="19" xfId="0" applyNumberFormat="1" applyFont="1" applyFill="1" applyBorder="1" applyAlignment="1">
      <alignment horizontal="center" wrapText="1"/>
    </xf>
    <xf numFmtId="0" fontId="0" fillId="39" borderId="20" xfId="0" applyFont="1" applyFill="1" applyBorder="1" applyAlignment="1">
      <alignment wrapText="1"/>
    </xf>
    <xf numFmtId="0" fontId="0" fillId="39" borderId="20" xfId="0" applyFont="1" applyFill="1" applyBorder="1" applyAlignment="1">
      <alignment horizontal="center" wrapText="1"/>
    </xf>
    <xf numFmtId="0" fontId="0" fillId="39" borderId="15" xfId="0" applyFont="1" applyFill="1" applyBorder="1" applyAlignment="1">
      <alignment wrapText="1"/>
    </xf>
    <xf numFmtId="173" fontId="0" fillId="39" borderId="19" xfId="0" applyNumberFormat="1" applyFont="1" applyFill="1" applyBorder="1" applyAlignment="1">
      <alignment horizontal="center" vertical="center" wrapText="1"/>
    </xf>
    <xf numFmtId="0" fontId="0" fillId="39" borderId="13" xfId="0" applyFont="1" applyFill="1" applyBorder="1" applyAlignment="1">
      <alignment wrapText="1"/>
    </xf>
    <xf numFmtId="0" fontId="0" fillId="39" borderId="31" xfId="0" applyFont="1" applyFill="1" applyBorder="1" applyAlignment="1">
      <alignment wrapText="1"/>
    </xf>
    <xf numFmtId="0" fontId="0" fillId="39" borderId="14" xfId="0" applyFont="1" applyFill="1" applyBorder="1" applyAlignment="1">
      <alignment horizontal="center" wrapText="1"/>
    </xf>
    <xf numFmtId="0" fontId="0" fillId="39" borderId="14" xfId="0" applyFont="1" applyFill="1" applyBorder="1" applyAlignment="1">
      <alignment wrapText="1"/>
    </xf>
    <xf numFmtId="173" fontId="0" fillId="40" borderId="10" xfId="0" applyNumberFormat="1" applyFont="1" applyFill="1" applyBorder="1" applyAlignment="1">
      <alignment horizontal="center" vertical="center" wrapText="1"/>
    </xf>
    <xf numFmtId="173" fontId="0" fillId="40" borderId="10" xfId="0" applyNumberFormat="1" applyFont="1" applyFill="1" applyBorder="1" applyAlignment="1">
      <alignment horizontal="center" wrapText="1"/>
    </xf>
    <xf numFmtId="0" fontId="0" fillId="40" borderId="10" xfId="0" applyFont="1" applyFill="1" applyBorder="1" applyAlignment="1">
      <alignment wrapText="1"/>
    </xf>
    <xf numFmtId="0" fontId="0" fillId="40" borderId="10" xfId="0" applyFont="1" applyFill="1" applyBorder="1" applyAlignment="1">
      <alignment horizontal="center" wrapText="1"/>
    </xf>
    <xf numFmtId="173" fontId="0" fillId="40" borderId="10" xfId="0" applyNumberFormat="1" applyFont="1" applyFill="1" applyBorder="1" applyAlignment="1">
      <alignment wrapText="1"/>
    </xf>
    <xf numFmtId="49" fontId="3" fillId="40" borderId="10" xfId="0" applyNumberFormat="1" applyFont="1" applyFill="1" applyBorder="1" applyAlignment="1">
      <alignment horizontal="center" wrapText="1"/>
    </xf>
    <xf numFmtId="0" fontId="0" fillId="34" borderId="10" xfId="0" applyFont="1" applyFill="1" applyBorder="1" applyAlignment="1">
      <alignment horizontal="left" vertical="center"/>
    </xf>
    <xf numFmtId="0" fontId="0" fillId="33" borderId="0" xfId="0" applyFont="1" applyFill="1" applyAlignment="1">
      <alignment horizontal="left" wrapText="1"/>
    </xf>
    <xf numFmtId="173" fontId="0" fillId="37" borderId="10" xfId="0" applyNumberFormat="1" applyFont="1" applyFill="1" applyBorder="1" applyAlignment="1">
      <alignment horizontal="center" wrapText="1"/>
    </xf>
    <xf numFmtId="173" fontId="0" fillId="37" borderId="10" xfId="0" applyNumberFormat="1" applyFont="1" applyFill="1" applyBorder="1" applyAlignment="1">
      <alignment horizontal="center" vertical="center" wrapText="1"/>
    </xf>
    <xf numFmtId="0" fontId="0" fillId="37" borderId="10" xfId="0" applyFont="1" applyFill="1" applyBorder="1" applyAlignment="1">
      <alignment wrapText="1"/>
    </xf>
    <xf numFmtId="0" fontId="0" fillId="37" borderId="10" xfId="0" applyFont="1" applyFill="1" applyBorder="1" applyAlignment="1">
      <alignment horizontal="center" wrapText="1"/>
    </xf>
    <xf numFmtId="173" fontId="0" fillId="37" borderId="10" xfId="0" applyNumberFormat="1" applyFont="1" applyFill="1" applyBorder="1" applyAlignment="1">
      <alignment wrapText="1"/>
    </xf>
    <xf numFmtId="173" fontId="0" fillId="37" borderId="10" xfId="0" applyNumberFormat="1" applyFont="1" applyFill="1" applyBorder="1" applyAlignment="1">
      <alignment horizontal="right" wrapText="1"/>
    </xf>
    <xf numFmtId="49" fontId="3" fillId="37" borderId="10" xfId="0" applyNumberFormat="1" applyFont="1" applyFill="1" applyBorder="1" applyAlignment="1">
      <alignment horizontal="center" wrapText="1"/>
    </xf>
    <xf numFmtId="0" fontId="0" fillId="39" borderId="10" xfId="0" applyFont="1" applyFill="1" applyBorder="1" applyAlignment="1">
      <alignment vertical="distributed" wrapText="1"/>
    </xf>
    <xf numFmtId="0" fontId="0" fillId="0" borderId="10" xfId="0" applyFont="1" applyFill="1" applyBorder="1" applyAlignment="1">
      <alignment vertical="distributed" wrapText="1"/>
    </xf>
    <xf numFmtId="0" fontId="0" fillId="0" borderId="0" xfId="0" applyFont="1" applyFill="1" applyAlignment="1">
      <alignment vertical="distributed" wrapText="1"/>
    </xf>
    <xf numFmtId="0" fontId="0" fillId="34" borderId="10" xfId="0" applyFill="1" applyBorder="1" applyAlignment="1">
      <alignment horizontal="left" wrapText="1"/>
    </xf>
    <xf numFmtId="0" fontId="0" fillId="34" borderId="10" xfId="0" applyFill="1" applyBorder="1" applyAlignment="1">
      <alignment vertical="distributed"/>
    </xf>
    <xf numFmtId="0" fontId="0" fillId="33" borderId="10" xfId="0" applyFont="1" applyFill="1" applyBorder="1" applyAlignment="1">
      <alignment vertical="distributed" wrapText="1"/>
    </xf>
    <xf numFmtId="0" fontId="0" fillId="34" borderId="10" xfId="0" applyFont="1" applyFill="1" applyBorder="1" applyAlignment="1">
      <alignment vertical="distributed" wrapText="1"/>
    </xf>
    <xf numFmtId="0" fontId="3" fillId="32" borderId="10" xfId="0" applyFont="1" applyFill="1" applyBorder="1" applyAlignment="1">
      <alignment horizontal="center" vertical="distributed" wrapText="1"/>
    </xf>
    <xf numFmtId="173" fontId="0" fillId="3" borderId="14" xfId="0" applyNumberFormat="1" applyFont="1" applyFill="1" applyBorder="1" applyAlignment="1">
      <alignment horizontal="center" wrapText="1"/>
    </xf>
    <xf numFmtId="0" fontId="0" fillId="34" borderId="10" xfId="0" applyFill="1" applyBorder="1" applyAlignment="1">
      <alignment vertical="distributed" wrapText="1"/>
    </xf>
    <xf numFmtId="0" fontId="0" fillId="34" borderId="10" xfId="0" applyFont="1" applyFill="1" applyBorder="1" applyAlignment="1">
      <alignment vertical="distributed"/>
    </xf>
    <xf numFmtId="173" fontId="5" fillId="37" borderId="10" xfId="0" applyNumberFormat="1" applyFont="1" applyFill="1" applyBorder="1" applyAlignment="1">
      <alignment horizontal="center" wrapText="1"/>
    </xf>
    <xf numFmtId="173" fontId="5" fillId="37" borderId="10" xfId="0" applyNumberFormat="1" applyFont="1" applyFill="1" applyBorder="1" applyAlignment="1">
      <alignment horizontal="center" vertical="center" wrapText="1"/>
    </xf>
    <xf numFmtId="0" fontId="0" fillId="37" borderId="10" xfId="0" applyFont="1" applyFill="1" applyBorder="1" applyAlignment="1">
      <alignment horizontal="left" wrapText="1"/>
    </xf>
    <xf numFmtId="0" fontId="0" fillId="37" borderId="0" xfId="0" applyFont="1" applyFill="1" applyAlignment="1">
      <alignment wrapText="1"/>
    </xf>
    <xf numFmtId="0" fontId="0" fillId="37" borderId="10" xfId="0" applyFont="1" applyFill="1" applyBorder="1" applyAlignment="1">
      <alignment/>
    </xf>
    <xf numFmtId="173" fontId="0" fillId="37" borderId="0" xfId="0" applyNumberFormat="1" applyFont="1" applyFill="1" applyAlignment="1">
      <alignment horizontal="center" wrapText="1"/>
    </xf>
    <xf numFmtId="173" fontId="0" fillId="37" borderId="10" xfId="0" applyNumberFormat="1" applyFill="1" applyBorder="1" applyAlignment="1">
      <alignment horizontal="center" vertical="top" wrapText="1"/>
    </xf>
    <xf numFmtId="0" fontId="0" fillId="37" borderId="10" xfId="0" applyFill="1" applyBorder="1" applyAlignment="1">
      <alignment vertical="top" wrapText="1"/>
    </xf>
    <xf numFmtId="173" fontId="0" fillId="37" borderId="0" xfId="0" applyNumberFormat="1" applyFont="1" applyFill="1" applyAlignment="1">
      <alignment wrapText="1"/>
    </xf>
    <xf numFmtId="181" fontId="0" fillId="37" borderId="10" xfId="0" applyNumberFormat="1" applyFont="1" applyFill="1" applyBorder="1" applyAlignment="1">
      <alignment horizontal="center" vertical="center" wrapText="1"/>
    </xf>
    <xf numFmtId="175" fontId="0" fillId="37" borderId="10" xfId="0" applyNumberFormat="1" applyFont="1" applyFill="1" applyBorder="1" applyAlignment="1">
      <alignment wrapText="1"/>
    </xf>
    <xf numFmtId="175" fontId="0" fillId="37" borderId="10" xfId="0" applyNumberFormat="1" applyFont="1" applyFill="1" applyBorder="1" applyAlignment="1">
      <alignment horizontal="center" wrapText="1"/>
    </xf>
    <xf numFmtId="173" fontId="0" fillId="37" borderId="10" xfId="0" applyNumberFormat="1" applyFont="1" applyFill="1" applyBorder="1" applyAlignment="1" applyProtection="1">
      <alignment horizontal="center" vertical="center" wrapText="1"/>
      <protection locked="0"/>
    </xf>
    <xf numFmtId="0" fontId="0" fillId="37" borderId="10" xfId="0" applyNumberFormat="1" applyFont="1" applyFill="1" applyBorder="1" applyAlignment="1" applyProtection="1">
      <alignment horizontal="left" vertical="center" wrapText="1"/>
      <protection locked="0"/>
    </xf>
    <xf numFmtId="173" fontId="0" fillId="37" borderId="14" xfId="0" applyNumberFormat="1" applyFont="1" applyFill="1" applyBorder="1" applyAlignment="1" applyProtection="1">
      <alignment horizontal="center" vertical="center" wrapText="1"/>
      <protection locked="0"/>
    </xf>
    <xf numFmtId="0" fontId="0" fillId="37" borderId="14" xfId="0" applyNumberFormat="1" applyFont="1" applyFill="1" applyBorder="1" applyAlignment="1" applyProtection="1">
      <alignment horizontal="left" vertical="center" wrapText="1"/>
      <protection locked="0"/>
    </xf>
    <xf numFmtId="0" fontId="0" fillId="37" borderId="14" xfId="0" applyFont="1" applyFill="1" applyBorder="1" applyAlignment="1">
      <alignment wrapText="1"/>
    </xf>
    <xf numFmtId="173" fontId="0" fillId="37" borderId="14" xfId="0" applyNumberFormat="1" applyFont="1" applyFill="1" applyBorder="1" applyAlignment="1">
      <alignment horizontal="center" wrapText="1"/>
    </xf>
    <xf numFmtId="173" fontId="0" fillId="37" borderId="14" xfId="0" applyNumberFormat="1" applyFont="1" applyFill="1" applyBorder="1" applyAlignment="1">
      <alignment horizontal="center" vertical="center" wrapText="1"/>
    </xf>
    <xf numFmtId="0" fontId="0" fillId="37" borderId="14" xfId="0" applyFont="1" applyFill="1" applyBorder="1" applyAlignment="1">
      <alignment horizontal="center" wrapText="1"/>
    </xf>
    <xf numFmtId="0" fontId="3" fillId="37" borderId="10" xfId="0" applyNumberFormat="1" applyFont="1" applyFill="1" applyBorder="1" applyAlignment="1" applyProtection="1">
      <alignment horizontal="center" vertical="center" wrapText="1"/>
      <protection locked="0"/>
    </xf>
    <xf numFmtId="0" fontId="0" fillId="37" borderId="10" xfId="0" applyFont="1" applyFill="1" applyBorder="1" applyAlignment="1">
      <alignment horizontal="left"/>
    </xf>
    <xf numFmtId="0" fontId="0" fillId="37" borderId="10" xfId="0" applyFont="1" applyFill="1" applyBorder="1" applyAlignment="1">
      <alignment horizontal="center" vertical="center"/>
    </xf>
    <xf numFmtId="0" fontId="0" fillId="33" borderId="10" xfId="0" applyFill="1" applyBorder="1" applyAlignment="1">
      <alignment vertical="distributed" wrapText="1"/>
    </xf>
    <xf numFmtId="173" fontId="0" fillId="34" borderId="10" xfId="0" applyNumberFormat="1" applyFill="1" applyBorder="1" applyAlignment="1">
      <alignment horizontal="center" wrapText="1"/>
    </xf>
    <xf numFmtId="44" fontId="0" fillId="34" borderId="10" xfId="0" applyNumberFormat="1" applyFont="1" applyFill="1" applyBorder="1" applyAlignment="1">
      <alignment vertical="distributed" wrapText="1"/>
    </xf>
    <xf numFmtId="0" fontId="0" fillId="34" borderId="10" xfId="0" applyFill="1" applyBorder="1" applyAlignment="1">
      <alignment horizontal="center" wrapText="1"/>
    </xf>
    <xf numFmtId="173" fontId="0" fillId="33" borderId="10" xfId="0" applyNumberFormat="1" applyFont="1" applyFill="1" applyBorder="1" applyAlignment="1" quotePrefix="1">
      <alignment horizontal="center" wrapText="1"/>
    </xf>
    <xf numFmtId="181" fontId="0" fillId="33" borderId="10" xfId="0" applyNumberFormat="1" applyFont="1" applyFill="1" applyBorder="1" applyAlignment="1">
      <alignment horizontal="center" vertical="center" wrapText="1"/>
    </xf>
    <xf numFmtId="0" fontId="0" fillId="34" borderId="0" xfId="0" applyFont="1" applyFill="1" applyAlignment="1">
      <alignment vertical="distributed" wrapText="1"/>
    </xf>
    <xf numFmtId="0" fontId="9" fillId="33" borderId="10" xfId="0" applyFont="1" applyFill="1" applyBorder="1" applyAlignment="1">
      <alignment vertical="distributed" wrapText="1"/>
    </xf>
    <xf numFmtId="0" fontId="0" fillId="33" borderId="14" xfId="0" applyFont="1" applyFill="1" applyBorder="1" applyAlignment="1">
      <alignment vertical="distributed" wrapText="1"/>
    </xf>
    <xf numFmtId="173" fontId="3" fillId="33" borderId="10" xfId="0" applyNumberFormat="1" applyFont="1" applyFill="1" applyBorder="1" applyAlignment="1">
      <alignment horizontal="center" wrapText="1"/>
    </xf>
    <xf numFmtId="0" fontId="0" fillId="33" borderId="0" xfId="0" applyFont="1" applyFill="1" applyAlignment="1">
      <alignment vertical="distributed" wrapText="1"/>
    </xf>
    <xf numFmtId="0" fontId="0" fillId="33" borderId="19" xfId="0" applyFont="1" applyFill="1" applyBorder="1" applyAlignment="1">
      <alignment vertical="distributed" wrapText="1"/>
    </xf>
    <xf numFmtId="0" fontId="0" fillId="39" borderId="0" xfId="0" applyFont="1" applyFill="1" applyAlignment="1">
      <alignment wrapText="1"/>
    </xf>
    <xf numFmtId="173" fontId="3" fillId="39" borderId="10" xfId="0" applyNumberFormat="1" applyFont="1" applyFill="1" applyBorder="1" applyAlignment="1">
      <alignment horizontal="center" wrapText="1"/>
    </xf>
    <xf numFmtId="181" fontId="0" fillId="39" borderId="10" xfId="0" applyNumberFormat="1" applyFont="1" applyFill="1" applyBorder="1" applyAlignment="1">
      <alignment horizontal="center" vertical="center" wrapText="1"/>
    </xf>
    <xf numFmtId="0" fontId="0" fillId="41" borderId="0" xfId="0" applyFont="1" applyFill="1" applyAlignment="1">
      <alignment wrapText="1"/>
    </xf>
    <xf numFmtId="0" fontId="0" fillId="41" borderId="0" xfId="0" applyFont="1" applyFill="1" applyAlignment="1">
      <alignment horizontal="left" wrapText="1"/>
    </xf>
    <xf numFmtId="0" fontId="6" fillId="39" borderId="0" xfId="0" applyFont="1" applyFill="1" applyAlignment="1">
      <alignment wrapText="1"/>
    </xf>
    <xf numFmtId="0" fontId="6" fillId="0" borderId="0" xfId="0" applyFont="1" applyFill="1" applyAlignment="1">
      <alignment wrapText="1"/>
    </xf>
    <xf numFmtId="0" fontId="6" fillId="0" borderId="0" xfId="0" applyFont="1" applyFill="1" applyAlignment="1">
      <alignment horizontal="left" wrapText="1"/>
    </xf>
    <xf numFmtId="0" fontId="0" fillId="34" borderId="19" xfId="0" applyFont="1" applyFill="1" applyBorder="1" applyAlignment="1">
      <alignment vertical="distributed" wrapText="1"/>
    </xf>
    <xf numFmtId="173" fontId="0" fillId="33" borderId="10" xfId="0" applyNumberFormat="1" applyFill="1" applyBorder="1" applyAlignment="1">
      <alignment horizontal="center" vertical="top" wrapText="1"/>
    </xf>
    <xf numFmtId="0" fontId="0" fillId="39" borderId="10" xfId="0" applyFill="1" applyBorder="1" applyAlignment="1">
      <alignment vertical="distributed" wrapText="1"/>
    </xf>
    <xf numFmtId="0" fontId="0" fillId="40" borderId="10" xfId="0" applyFill="1" applyBorder="1" applyAlignment="1">
      <alignment vertical="distributed" wrapText="1"/>
    </xf>
    <xf numFmtId="173" fontId="0" fillId="42" borderId="10" xfId="0" applyNumberFormat="1" applyFont="1" applyFill="1" applyBorder="1" applyAlignment="1">
      <alignment horizontal="center" wrapText="1"/>
    </xf>
    <xf numFmtId="0" fontId="0" fillId="42" borderId="10" xfId="0" applyFont="1" applyFill="1" applyBorder="1" applyAlignment="1">
      <alignment wrapText="1"/>
    </xf>
    <xf numFmtId="0" fontId="0" fillId="42" borderId="10" xfId="0" applyFont="1" applyFill="1" applyBorder="1" applyAlignment="1">
      <alignment horizontal="center" wrapText="1"/>
    </xf>
    <xf numFmtId="0" fontId="0" fillId="42" borderId="10" xfId="0" applyFont="1" applyFill="1" applyBorder="1" applyAlignment="1">
      <alignment vertical="distributed" wrapText="1"/>
    </xf>
    <xf numFmtId="49" fontId="3" fillId="42" borderId="10" xfId="0" applyNumberFormat="1" applyFont="1" applyFill="1" applyBorder="1" applyAlignment="1">
      <alignment horizontal="center" wrapText="1"/>
    </xf>
    <xf numFmtId="173" fontId="6" fillId="33" borderId="10" xfId="0" applyNumberFormat="1" applyFont="1" applyFill="1" applyBorder="1" applyAlignment="1">
      <alignment horizontal="center" wrapText="1"/>
    </xf>
    <xf numFmtId="173" fontId="6" fillId="33" borderId="10" xfId="0" applyNumberFormat="1" applyFont="1" applyFill="1" applyBorder="1" applyAlignment="1">
      <alignment horizontal="center" vertical="center" wrapText="1"/>
    </xf>
    <xf numFmtId="0" fontId="6" fillId="33" borderId="10" xfId="0" applyFont="1" applyFill="1" applyBorder="1" applyAlignment="1">
      <alignment vertical="distributed" wrapText="1"/>
    </xf>
    <xf numFmtId="173" fontId="0" fillId="42" borderId="10" xfId="0" applyNumberFormat="1" applyFont="1" applyFill="1" applyBorder="1" applyAlignment="1">
      <alignment horizontal="center" vertical="center" wrapText="1"/>
    </xf>
    <xf numFmtId="173" fontId="0" fillId="39" borderId="10" xfId="0" applyNumberFormat="1" applyFill="1" applyBorder="1" applyAlignment="1">
      <alignment horizontal="center" vertical="top" wrapText="1"/>
    </xf>
    <xf numFmtId="173" fontId="0" fillId="34" borderId="10" xfId="0" applyNumberFormat="1" applyFill="1" applyBorder="1" applyAlignment="1">
      <alignment horizontal="center" vertical="top" wrapText="1"/>
    </xf>
    <xf numFmtId="173" fontId="0" fillId="33" borderId="10" xfId="0" applyNumberFormat="1" applyFill="1" applyBorder="1" applyAlignment="1" quotePrefix="1">
      <alignment horizontal="center" vertical="top" wrapText="1"/>
    </xf>
    <xf numFmtId="0" fontId="0" fillId="33" borderId="10" xfId="0" applyNumberFormat="1" applyFont="1" applyFill="1" applyBorder="1" applyAlignment="1" applyProtection="1">
      <alignment vertical="distributed" wrapText="1"/>
      <protection locked="0"/>
    </xf>
    <xf numFmtId="0" fontId="0" fillId="33" borderId="14" xfId="0" applyNumberFormat="1" applyFont="1" applyFill="1" applyBorder="1" applyAlignment="1" applyProtection="1">
      <alignment vertical="distributed" wrapText="1"/>
      <protection locked="0"/>
    </xf>
    <xf numFmtId="173" fontId="0" fillId="33" borderId="20" xfId="0" applyNumberFormat="1" applyFont="1" applyFill="1" applyBorder="1" applyAlignment="1">
      <alignment horizontal="center" wrapText="1"/>
    </xf>
    <xf numFmtId="173" fontId="0" fillId="39" borderId="14" xfId="0" applyNumberFormat="1" applyFont="1" applyFill="1" applyBorder="1" applyAlignment="1">
      <alignment horizontal="center" vertical="center" wrapText="1"/>
    </xf>
    <xf numFmtId="0" fontId="0" fillId="39" borderId="13" xfId="0" applyFont="1" applyFill="1" applyBorder="1" applyAlignment="1">
      <alignment horizontal="center" wrapText="1"/>
    </xf>
    <xf numFmtId="0" fontId="0" fillId="39" borderId="14" xfId="0" applyNumberFormat="1" applyFont="1" applyFill="1" applyBorder="1" applyAlignment="1" applyProtection="1">
      <alignment horizontal="left" vertical="center" wrapText="1"/>
      <protection locked="0"/>
    </xf>
    <xf numFmtId="173" fontId="0" fillId="33" borderId="10" xfId="0" applyNumberFormat="1" applyFont="1" applyFill="1" applyBorder="1" applyAlignment="1" applyProtection="1" quotePrefix="1">
      <alignment horizontal="center" vertical="center" wrapText="1"/>
      <protection locked="0"/>
    </xf>
    <xf numFmtId="173" fontId="0" fillId="39" borderId="10" xfId="0" applyNumberFormat="1" applyFont="1" applyFill="1" applyBorder="1" applyAlignment="1" applyProtection="1">
      <alignment horizontal="center" vertical="center" wrapText="1"/>
      <protection locked="0"/>
    </xf>
    <xf numFmtId="0" fontId="0" fillId="34" borderId="10" xfId="0" applyNumberFormat="1" applyFont="1" applyFill="1" applyBorder="1" applyAlignment="1" applyProtection="1">
      <alignment vertical="distributed" wrapText="1"/>
      <protection locked="0"/>
    </xf>
    <xf numFmtId="173" fontId="0" fillId="34" borderId="14" xfId="0" applyNumberFormat="1" applyFont="1" applyFill="1" applyBorder="1" applyAlignment="1" applyProtection="1">
      <alignment horizontal="center" vertical="center" wrapText="1"/>
      <protection locked="0"/>
    </xf>
    <xf numFmtId="173" fontId="0" fillId="39" borderId="11" xfId="0" applyNumberFormat="1" applyFont="1" applyFill="1" applyBorder="1" applyAlignment="1">
      <alignment horizontal="center" vertical="center" wrapText="1"/>
    </xf>
    <xf numFmtId="173" fontId="0" fillId="34" borderId="0" xfId="0" applyNumberFormat="1" applyFont="1" applyFill="1" applyAlignment="1">
      <alignment horizontal="center" wrapText="1"/>
    </xf>
    <xf numFmtId="49" fontId="3" fillId="34" borderId="0" xfId="0" applyNumberFormat="1" applyFont="1" applyFill="1" applyAlignment="1">
      <alignment horizontal="center" wrapText="1"/>
    </xf>
    <xf numFmtId="0" fontId="0" fillId="33" borderId="16" xfId="0" applyFont="1" applyFill="1" applyBorder="1" applyAlignment="1">
      <alignment vertical="distributed" wrapText="1"/>
    </xf>
    <xf numFmtId="49" fontId="3" fillId="34" borderId="12" xfId="0" applyNumberFormat="1" applyFont="1" applyFill="1" applyBorder="1" applyAlignment="1">
      <alignment horizontal="center" wrapText="1"/>
    </xf>
    <xf numFmtId="173" fontId="0" fillId="39" borderId="10" xfId="0" applyNumberFormat="1" applyFont="1" applyFill="1" applyBorder="1" applyAlignment="1" quotePrefix="1">
      <alignment horizontal="center" vertical="center" wrapText="1"/>
    </xf>
    <xf numFmtId="0" fontId="0" fillId="34" borderId="14" xfId="0" applyNumberFormat="1" applyFont="1" applyFill="1" applyBorder="1" applyAlignment="1" applyProtection="1">
      <alignment horizontal="left" vertical="center" wrapText="1"/>
      <protection locked="0"/>
    </xf>
    <xf numFmtId="0" fontId="0" fillId="3" borderId="10" xfId="0" applyFont="1" applyFill="1" applyBorder="1" applyAlignment="1">
      <alignment vertical="distributed" wrapText="1"/>
    </xf>
    <xf numFmtId="0" fontId="3" fillId="34" borderId="10" xfId="0" applyNumberFormat="1" applyFont="1" applyFill="1" applyBorder="1" applyAlignment="1" applyProtection="1">
      <alignment horizontal="center" vertical="center" wrapText="1"/>
      <protection locked="0"/>
    </xf>
    <xf numFmtId="0" fontId="0" fillId="39" borderId="10" xfId="0" applyFont="1" applyFill="1" applyBorder="1" applyAlignment="1">
      <alignment/>
    </xf>
    <xf numFmtId="0" fontId="0" fillId="39" borderId="14" xfId="0" applyFont="1" applyFill="1" applyBorder="1" applyAlignment="1">
      <alignment vertical="distributed" wrapText="1"/>
    </xf>
    <xf numFmtId="49" fontId="3" fillId="33" borderId="0" xfId="0" applyNumberFormat="1" applyFont="1" applyFill="1" applyAlignment="1">
      <alignment horizontal="center" wrapText="1"/>
    </xf>
    <xf numFmtId="49" fontId="3" fillId="33" borderId="30" xfId="0" applyNumberFormat="1" applyFont="1" applyFill="1" applyBorder="1" applyAlignment="1">
      <alignment horizontal="center" wrapText="1"/>
    </xf>
    <xf numFmtId="0" fontId="0" fillId="34" borderId="11" xfId="0" applyFill="1" applyBorder="1" applyAlignment="1">
      <alignment horizontal="left" wrapText="1"/>
    </xf>
    <xf numFmtId="181" fontId="0" fillId="0" borderId="10" xfId="0" applyNumberFormat="1" applyFont="1" applyFill="1" applyBorder="1" applyAlignment="1">
      <alignment horizontal="center" vertical="center" wrapText="1"/>
    </xf>
    <xf numFmtId="173" fontId="0" fillId="3" borderId="10" xfId="0" applyNumberFormat="1" applyFont="1" applyFill="1" applyBorder="1" applyAlignment="1" quotePrefix="1">
      <alignment horizontal="center" vertical="center" wrapText="1"/>
    </xf>
    <xf numFmtId="49" fontId="3" fillId="10" borderId="28" xfId="0" applyNumberFormat="1" applyFont="1" applyFill="1" applyBorder="1" applyAlignment="1">
      <alignment horizontal="center" wrapText="1"/>
    </xf>
    <xf numFmtId="0" fontId="0" fillId="40" borderId="0" xfId="0" applyFont="1" applyFill="1" applyAlignment="1">
      <alignment wrapText="1"/>
    </xf>
    <xf numFmtId="173" fontId="0" fillId="43" borderId="10" xfId="0" applyNumberFormat="1" applyFont="1" applyFill="1" applyBorder="1" applyAlignment="1">
      <alignment horizontal="center" wrapText="1"/>
    </xf>
    <xf numFmtId="173" fontId="0" fillId="43" borderId="10" xfId="0" applyNumberFormat="1" applyFont="1" applyFill="1" applyBorder="1" applyAlignment="1">
      <alignment horizontal="center" vertical="center" wrapText="1"/>
    </xf>
    <xf numFmtId="0" fontId="0" fillId="43" borderId="10" xfId="0" applyFont="1" applyFill="1" applyBorder="1" applyAlignment="1">
      <alignment wrapText="1"/>
    </xf>
    <xf numFmtId="0" fontId="0" fillId="43" borderId="10" xfId="0" applyFont="1" applyFill="1" applyBorder="1" applyAlignment="1">
      <alignment horizontal="center" wrapText="1"/>
    </xf>
    <xf numFmtId="0" fontId="0" fillId="43" borderId="10" xfId="0" applyFont="1" applyFill="1" applyBorder="1" applyAlignment="1">
      <alignment vertical="distributed" wrapText="1"/>
    </xf>
    <xf numFmtId="49" fontId="3" fillId="43" borderId="10" xfId="0" applyNumberFormat="1" applyFont="1" applyFill="1" applyBorder="1" applyAlignment="1">
      <alignment horizontal="center" wrapText="1"/>
    </xf>
    <xf numFmtId="173" fontId="0" fillId="43" borderId="10" xfId="0" applyNumberFormat="1" applyFont="1" applyFill="1" applyBorder="1" applyAlignment="1" quotePrefix="1">
      <alignment horizontal="center" vertical="center" wrapText="1"/>
    </xf>
    <xf numFmtId="173" fontId="0" fillId="43" borderId="10" xfId="0" applyNumberFormat="1" applyFont="1" applyFill="1" applyBorder="1" applyAlignment="1" applyProtection="1">
      <alignment horizontal="center" vertical="center" wrapText="1"/>
      <protection locked="0"/>
    </xf>
    <xf numFmtId="0" fontId="0" fillId="43" borderId="10" xfId="0" applyNumberFormat="1" applyFont="1" applyFill="1" applyBorder="1" applyAlignment="1" applyProtection="1">
      <alignment horizontal="left" vertical="center" wrapText="1"/>
      <protection locked="0"/>
    </xf>
    <xf numFmtId="181" fontId="0" fillId="43" borderId="10" xfId="0" applyNumberFormat="1" applyFont="1" applyFill="1" applyBorder="1" applyAlignment="1">
      <alignment horizontal="center" vertical="center" wrapText="1"/>
    </xf>
    <xf numFmtId="0" fontId="0" fillId="43" borderId="10" xfId="0" applyFont="1" applyFill="1" applyBorder="1" applyAlignment="1">
      <alignment horizontal="left"/>
    </xf>
    <xf numFmtId="0" fontId="0" fillId="43" borderId="10" xfId="0" applyFont="1" applyFill="1" applyBorder="1" applyAlignment="1">
      <alignment horizontal="center" vertical="center"/>
    </xf>
    <xf numFmtId="181" fontId="3" fillId="32" borderId="10" xfId="0" applyNumberFormat="1" applyFont="1" applyFill="1" applyBorder="1" applyAlignment="1">
      <alignment horizontal="center" vertical="center" wrapText="1"/>
    </xf>
    <xf numFmtId="173" fontId="0" fillId="34" borderId="0" xfId="0" applyNumberFormat="1" applyFont="1" applyFill="1" applyAlignment="1" quotePrefix="1">
      <alignment horizontal="center" vertical="center" wrapText="1"/>
    </xf>
    <xf numFmtId="0" fontId="0" fillId="34" borderId="20" xfId="0" applyFont="1" applyFill="1" applyBorder="1" applyAlignment="1">
      <alignment horizontal="center" wrapText="1"/>
    </xf>
    <xf numFmtId="49" fontId="3" fillId="33" borderId="16" xfId="0" applyNumberFormat="1" applyFont="1" applyFill="1" applyBorder="1" applyAlignment="1">
      <alignment horizontal="center" wrapText="1"/>
    </xf>
    <xf numFmtId="49" fontId="3" fillId="33" borderId="28" xfId="0" applyNumberFormat="1" applyFont="1" applyFill="1" applyBorder="1" applyAlignment="1">
      <alignment horizontal="center" wrapText="1"/>
    </xf>
    <xf numFmtId="173" fontId="0" fillId="33" borderId="0" xfId="0" applyNumberFormat="1" applyFont="1" applyFill="1" applyBorder="1" applyAlignment="1">
      <alignment horizontal="center" vertical="center" wrapText="1"/>
    </xf>
    <xf numFmtId="0" fontId="0" fillId="33" borderId="31" xfId="0" applyFont="1" applyFill="1" applyBorder="1" applyAlignment="1">
      <alignment wrapText="1"/>
    </xf>
    <xf numFmtId="0" fontId="0" fillId="33" borderId="13" xfId="0" applyFont="1" applyFill="1" applyBorder="1" applyAlignment="1">
      <alignment horizontal="center" wrapText="1"/>
    </xf>
    <xf numFmtId="49" fontId="3" fillId="39" borderId="12" xfId="0" applyNumberFormat="1" applyFont="1" applyFill="1" applyBorder="1" applyAlignment="1">
      <alignment horizontal="center" wrapText="1"/>
    </xf>
    <xf numFmtId="173" fontId="0" fillId="34" borderId="0" xfId="0" applyNumberFormat="1" applyFont="1" applyFill="1" applyAlignment="1" applyProtection="1">
      <alignment horizontal="center" vertical="center" wrapText="1"/>
      <protection locked="0"/>
    </xf>
    <xf numFmtId="181" fontId="0" fillId="33" borderId="16" xfId="0" applyNumberFormat="1" applyFont="1" applyFill="1" applyBorder="1" applyAlignment="1">
      <alignment horizontal="center" vertical="center" wrapText="1"/>
    </xf>
    <xf numFmtId="173" fontId="0" fillId="43" borderId="14" xfId="0" applyNumberFormat="1" applyFont="1" applyFill="1" applyBorder="1" applyAlignment="1" applyProtection="1">
      <alignment horizontal="center" vertical="center" wrapText="1"/>
      <protection locked="0"/>
    </xf>
    <xf numFmtId="173" fontId="0" fillId="34" borderId="14" xfId="0" applyNumberFormat="1" applyFont="1" applyFill="1" applyBorder="1" applyAlignment="1" applyProtection="1" quotePrefix="1">
      <alignment horizontal="center" vertical="center" wrapText="1"/>
      <protection locked="0"/>
    </xf>
    <xf numFmtId="0" fontId="0" fillId="37" borderId="14" xfId="0" applyFont="1" applyFill="1" applyBorder="1" applyAlignment="1">
      <alignment horizontal="left" wrapText="1"/>
    </xf>
    <xf numFmtId="0" fontId="0" fillId="34" borderId="16" xfId="0" applyNumberFormat="1" applyFont="1" applyFill="1" applyBorder="1" applyAlignment="1" applyProtection="1">
      <alignment horizontal="left" vertical="center" wrapText="1"/>
      <protection locked="0"/>
    </xf>
    <xf numFmtId="0" fontId="0" fillId="34" borderId="18" xfId="0" applyFont="1" applyFill="1" applyBorder="1" applyAlignment="1">
      <alignment horizontal="center" wrapText="1"/>
    </xf>
    <xf numFmtId="0" fontId="0" fillId="34" borderId="14" xfId="0" applyNumberFormat="1" applyFont="1" applyFill="1" applyBorder="1" applyAlignment="1" applyProtection="1">
      <alignment vertical="distributed" wrapText="1"/>
      <protection locked="0"/>
    </xf>
    <xf numFmtId="0" fontId="0" fillId="39" borderId="14" xfId="0" applyNumberFormat="1" applyFont="1" applyFill="1" applyBorder="1" applyAlignment="1" applyProtection="1">
      <alignment vertical="distributed" wrapText="1"/>
      <protection locked="0"/>
    </xf>
    <xf numFmtId="0" fontId="0" fillId="37" borderId="14" xfId="0" applyFont="1" applyFill="1" applyBorder="1" applyAlignment="1">
      <alignment vertical="distributed" wrapText="1"/>
    </xf>
    <xf numFmtId="0" fontId="0" fillId="34" borderId="0" xfId="0" applyNumberFormat="1" applyFont="1" applyFill="1" applyAlignment="1" applyProtection="1">
      <alignment vertical="distributed" wrapText="1"/>
      <protection locked="0"/>
    </xf>
    <xf numFmtId="0" fontId="0" fillId="43" borderId="0" xfId="0" applyFont="1" applyFill="1" applyAlignment="1">
      <alignment vertical="distributed" wrapText="1"/>
    </xf>
    <xf numFmtId="49" fontId="3" fillId="39" borderId="28" xfId="0" applyNumberFormat="1" applyFont="1" applyFill="1" applyBorder="1" applyAlignment="1">
      <alignment horizontal="center" wrapText="1"/>
    </xf>
    <xf numFmtId="49" fontId="3" fillId="43" borderId="12" xfId="0" applyNumberFormat="1" applyFont="1" applyFill="1" applyBorder="1" applyAlignment="1">
      <alignment horizontal="center" wrapText="1"/>
    </xf>
    <xf numFmtId="49" fontId="3" fillId="34" borderId="16" xfId="0" applyNumberFormat="1" applyFont="1" applyFill="1" applyBorder="1" applyAlignment="1">
      <alignment horizontal="center" wrapText="1"/>
    </xf>
    <xf numFmtId="49" fontId="3" fillId="43" borderId="27" xfId="0" applyNumberFormat="1" applyFont="1" applyFill="1" applyBorder="1" applyAlignment="1">
      <alignment horizontal="center" wrapText="1"/>
    </xf>
    <xf numFmtId="4" fontId="3" fillId="32" borderId="0" xfId="0" applyNumberFormat="1" applyFont="1" applyFill="1" applyAlignment="1">
      <alignment horizontal="center" vertical="center" wrapText="1"/>
    </xf>
    <xf numFmtId="4" fontId="3" fillId="0" borderId="0" xfId="0" applyNumberFormat="1" applyFont="1" applyFill="1" applyAlignment="1">
      <alignment horizontal="center" vertical="center" wrapText="1"/>
    </xf>
    <xf numFmtId="4" fontId="0" fillId="0" borderId="11" xfId="0" applyNumberFormat="1" applyFont="1" applyFill="1" applyBorder="1" applyAlignment="1">
      <alignment wrapText="1"/>
    </xf>
    <xf numFmtId="4" fontId="0" fillId="0" borderId="19" xfId="0" applyNumberFormat="1" applyFont="1" applyFill="1" applyBorder="1" applyAlignment="1">
      <alignment wrapText="1"/>
    </xf>
    <xf numFmtId="4" fontId="0" fillId="0" borderId="16" xfId="0" applyNumberFormat="1" applyFont="1" applyFill="1" applyBorder="1" applyAlignment="1">
      <alignment wrapText="1"/>
    </xf>
    <xf numFmtId="4" fontId="0" fillId="0" borderId="14" xfId="0" applyNumberFormat="1" applyFont="1" applyFill="1" applyBorder="1" applyAlignment="1">
      <alignment wrapText="1"/>
    </xf>
    <xf numFmtId="4" fontId="6" fillId="0" borderId="10" xfId="0" applyNumberFormat="1" applyFont="1" applyFill="1" applyBorder="1" applyAlignment="1">
      <alignment wrapText="1"/>
    </xf>
    <xf numFmtId="4" fontId="0" fillId="0" borderId="13" xfId="0" applyNumberFormat="1" applyFont="1" applyFill="1" applyBorder="1" applyAlignment="1">
      <alignment wrapText="1"/>
    </xf>
    <xf numFmtId="4" fontId="0" fillId="0" borderId="20" xfId="0" applyNumberFormat="1" applyFont="1" applyFill="1" applyBorder="1" applyAlignment="1">
      <alignment wrapText="1"/>
    </xf>
    <xf numFmtId="4" fontId="0" fillId="0" borderId="10" xfId="0" applyNumberFormat="1" applyFill="1" applyBorder="1" applyAlignment="1">
      <alignment horizontal="right" vertical="top" wrapText="1"/>
    </xf>
    <xf numFmtId="4" fontId="13" fillId="0" borderId="0" xfId="0" applyNumberFormat="1" applyFont="1" applyFill="1" applyAlignment="1">
      <alignment wrapText="1"/>
    </xf>
    <xf numFmtId="4" fontId="11" fillId="0" borderId="10" xfId="0" applyNumberFormat="1" applyFont="1" applyFill="1" applyBorder="1" applyAlignment="1">
      <alignment wrapText="1"/>
    </xf>
    <xf numFmtId="4" fontId="0" fillId="0" borderId="10" xfId="0" applyNumberForma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ill>
        <patternFill>
          <bgColor indexed="13"/>
        </patternFill>
      </fill>
    </dxf>
    <dxf>
      <font>
        <b/>
        <i val="0"/>
      </font>
      <fill>
        <patternFill>
          <bgColor indexed="52"/>
        </patternFill>
      </fill>
    </dxf>
    <dxf>
      <font>
        <b/>
        <i val="0"/>
      </font>
      <fill>
        <patternFill>
          <bgColor indexed="12"/>
        </patternFill>
      </fill>
    </dxf>
    <dxf>
      <font>
        <color indexed="9"/>
      </font>
    </dxf>
    <dxf>
      <font>
        <b/>
        <i val="0"/>
      </font>
      <fill>
        <patternFill>
          <bgColor indexed="13"/>
        </patternFill>
      </fill>
    </dxf>
    <dxf>
      <font>
        <b/>
        <i val="0"/>
      </font>
      <fill>
        <patternFill>
          <bgColor indexed="22"/>
        </patternFill>
      </fill>
    </dxf>
    <dxf>
      <font>
        <b/>
        <i val="0"/>
      </font>
      <fill>
        <patternFill>
          <bgColor indexed="14"/>
        </patternFill>
      </fill>
    </dxf>
    <dxf>
      <fill>
        <patternFill>
          <bgColor indexed="13"/>
        </patternFill>
      </fill>
    </dxf>
    <dxf>
      <font>
        <color indexed="9"/>
      </font>
    </dxf>
    <dxf>
      <font>
        <b/>
        <i val="0"/>
      </font>
      <fill>
        <patternFill>
          <bgColor indexed="9"/>
        </patternFill>
      </fill>
    </dxf>
    <dxf>
      <font>
        <b/>
        <i val="0"/>
      </font>
      <fill>
        <patternFill>
          <bgColor indexed="22"/>
        </patternFill>
      </fill>
    </dxf>
    <dxf>
      <font>
        <b/>
        <i val="0"/>
      </font>
      <fill>
        <patternFill>
          <bgColor indexed="14"/>
        </patternFill>
      </fill>
    </dxf>
    <dxf>
      <font>
        <b/>
        <i val="0"/>
      </font>
      <fill>
        <patternFill>
          <bgColor indexed="13"/>
        </patternFill>
      </fill>
    </dxf>
    <dxf>
      <font>
        <b/>
        <i val="0"/>
      </font>
      <fill>
        <patternFill>
          <bgColor indexed="22"/>
        </patternFill>
      </fill>
    </dxf>
    <dxf>
      <font>
        <b/>
        <i val="0"/>
      </font>
      <fill>
        <patternFill>
          <bgColor indexed="14"/>
        </patternFill>
      </fill>
    </dxf>
    <dxf>
      <font>
        <b/>
        <i val="0"/>
      </font>
      <fill>
        <patternFill>
          <bgColor indexed="52"/>
        </patternFill>
      </fill>
    </dxf>
    <dxf>
      <font>
        <b/>
        <i val="0"/>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FL1999"/>
  <sheetViews>
    <sheetView tabSelected="1" zoomScale="85" zoomScaleNormal="85"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D14" sqref="D14"/>
    </sheetView>
  </sheetViews>
  <sheetFormatPr defaultColWidth="9.140625" defaultRowHeight="12.75"/>
  <cols>
    <col min="1" max="1" width="18.28125" style="1" customWidth="1"/>
    <col min="2" max="2" width="19.57421875" style="109" customWidth="1"/>
    <col min="3" max="3" width="20.421875" style="3" customWidth="1"/>
    <col min="4" max="4" width="17.7109375" style="3" customWidth="1"/>
    <col min="5" max="5" width="10.421875" style="4" customWidth="1"/>
    <col min="6" max="6" width="43.00390625" style="243" customWidth="1"/>
    <col min="7" max="7" width="17.421875" style="1" customWidth="1"/>
    <col min="8" max="8" width="20.8515625" style="6" customWidth="1"/>
    <col min="9" max="19" width="9.140625" style="3" customWidth="1"/>
    <col min="20" max="25" width="9.140625" style="103" customWidth="1"/>
    <col min="26" max="16384" width="9.140625" style="3" customWidth="1"/>
  </cols>
  <sheetData>
    <row r="1" ht="16.5" customHeight="1">
      <c r="H1" s="116" t="s">
        <v>1397</v>
      </c>
    </row>
    <row r="2" ht="12.75" customHeight="1">
      <c r="H2" s="204"/>
    </row>
    <row r="3" spans="1:8" ht="12.75" customHeight="1" thickBot="1">
      <c r="A3" s="205"/>
      <c r="H3" s="203" t="s">
        <v>2325</v>
      </c>
    </row>
    <row r="4" ht="12.75" customHeight="1" thickBot="1">
      <c r="H4" s="201" t="s">
        <v>1342</v>
      </c>
    </row>
    <row r="5" spans="1:8" ht="12.75" customHeight="1" thickBot="1">
      <c r="A5" s="212"/>
      <c r="H5" s="202" t="s">
        <v>1350</v>
      </c>
    </row>
    <row r="6" spans="2:8" ht="13.5" customHeight="1" thickBot="1">
      <c r="B6" s="109" t="s">
        <v>1368</v>
      </c>
      <c r="H6" s="198" t="s">
        <v>541</v>
      </c>
    </row>
    <row r="7" spans="6:8" ht="12.75" customHeight="1" thickBot="1">
      <c r="F7" s="243" t="s">
        <v>1368</v>
      </c>
      <c r="H7" s="199" t="s">
        <v>2076</v>
      </c>
    </row>
    <row r="8" spans="2:8" ht="12.75" customHeight="1" thickBot="1">
      <c r="B8" s="2"/>
      <c r="F8" s="243" t="s">
        <v>1402</v>
      </c>
      <c r="H8" s="206" t="s">
        <v>1361</v>
      </c>
    </row>
    <row r="9" ht="12.75" customHeight="1" thickBot="1">
      <c r="H9" s="337" t="s">
        <v>109</v>
      </c>
    </row>
    <row r="10" ht="12.75" customHeight="1">
      <c r="H10" s="200" t="s">
        <v>484</v>
      </c>
    </row>
    <row r="11" spans="1:25" s="10" customFormat="1" ht="38.25">
      <c r="A11" s="7" t="s">
        <v>1369</v>
      </c>
      <c r="B11" s="351" t="s">
        <v>1927</v>
      </c>
      <c r="C11" s="8" t="s">
        <v>1378</v>
      </c>
      <c r="D11" s="8" t="s">
        <v>1340</v>
      </c>
      <c r="E11" s="8" t="s">
        <v>1379</v>
      </c>
      <c r="F11" s="248" t="s">
        <v>1377</v>
      </c>
      <c r="G11" s="7" t="s">
        <v>1345</v>
      </c>
      <c r="H11" s="9" t="s">
        <v>485</v>
      </c>
      <c r="T11" s="145"/>
      <c r="U11" s="145"/>
      <c r="V11" s="145"/>
      <c r="W11" s="145"/>
      <c r="X11" s="145"/>
      <c r="Y11" s="145"/>
    </row>
    <row r="12" spans="1:20" ht="12.75" customHeight="1">
      <c r="A12" s="11">
        <v>40030</v>
      </c>
      <c r="B12" s="12" t="s">
        <v>1875</v>
      </c>
      <c r="C12" s="15" t="s">
        <v>1404</v>
      </c>
      <c r="D12" s="15" t="s">
        <v>1434</v>
      </c>
      <c r="E12" s="53" t="s">
        <v>1383</v>
      </c>
      <c r="F12" s="246" t="s">
        <v>1876</v>
      </c>
      <c r="G12" s="11">
        <v>40565</v>
      </c>
      <c r="H12" s="17" t="s">
        <v>1415</v>
      </c>
      <c r="T12" s="54"/>
    </row>
    <row r="13" spans="1:8" ht="12.75" customHeight="1">
      <c r="A13" s="11">
        <v>40269</v>
      </c>
      <c r="B13" s="12" t="s">
        <v>424</v>
      </c>
      <c r="C13" s="99" t="s">
        <v>1339</v>
      </c>
      <c r="D13" s="99" t="s">
        <v>1434</v>
      </c>
      <c r="E13" s="14" t="s">
        <v>1383</v>
      </c>
      <c r="F13" s="246" t="s">
        <v>425</v>
      </c>
      <c r="G13" s="11">
        <v>40327</v>
      </c>
      <c r="H13" s="17" t="s">
        <v>1415</v>
      </c>
    </row>
    <row r="14" spans="1:8" ht="12.75" customHeight="1">
      <c r="A14" s="12">
        <v>40269</v>
      </c>
      <c r="B14" s="12">
        <v>40214</v>
      </c>
      <c r="C14" s="15" t="s">
        <v>1142</v>
      </c>
      <c r="D14" s="15" t="s">
        <v>1434</v>
      </c>
      <c r="E14" s="53" t="s">
        <v>1383</v>
      </c>
      <c r="F14" s="246" t="s">
        <v>1331</v>
      </c>
      <c r="G14" s="11">
        <v>40271</v>
      </c>
      <c r="H14" s="17" t="s">
        <v>1415</v>
      </c>
    </row>
    <row r="15" spans="1:8" ht="12.75" customHeight="1">
      <c r="A15" s="21">
        <v>40269</v>
      </c>
      <c r="B15" s="21" t="s">
        <v>1738</v>
      </c>
      <c r="C15" s="22" t="s">
        <v>1797</v>
      </c>
      <c r="D15" s="22" t="s">
        <v>1434</v>
      </c>
      <c r="E15" s="51" t="s">
        <v>1383</v>
      </c>
      <c r="F15" s="247" t="s">
        <v>2179</v>
      </c>
      <c r="G15" s="20">
        <v>40269</v>
      </c>
      <c r="H15" s="28" t="s">
        <v>1387</v>
      </c>
    </row>
    <row r="16" spans="1:8" ht="12.75" customHeight="1">
      <c r="A16" s="21">
        <v>40269</v>
      </c>
      <c r="B16" s="21" t="s">
        <v>606</v>
      </c>
      <c r="C16" s="22" t="s">
        <v>1906</v>
      </c>
      <c r="D16" s="22" t="s">
        <v>1434</v>
      </c>
      <c r="E16" s="51" t="s">
        <v>1383</v>
      </c>
      <c r="F16" s="247" t="s">
        <v>2249</v>
      </c>
      <c r="G16" s="20">
        <v>40269</v>
      </c>
      <c r="H16" s="28" t="s">
        <v>1387</v>
      </c>
    </row>
    <row r="17" spans="1:8" ht="12.75" customHeight="1">
      <c r="A17" s="12">
        <v>40269</v>
      </c>
      <c r="B17" s="12" t="s">
        <v>2221</v>
      </c>
      <c r="C17" s="15" t="s">
        <v>2250</v>
      </c>
      <c r="D17" s="15" t="s">
        <v>1434</v>
      </c>
      <c r="E17" s="53" t="s">
        <v>1383</v>
      </c>
      <c r="F17" s="246" t="s">
        <v>2251</v>
      </c>
      <c r="G17" s="11">
        <v>40313</v>
      </c>
      <c r="H17" s="17" t="s">
        <v>1415</v>
      </c>
    </row>
    <row r="18" spans="1:8" ht="12.75" customHeight="1">
      <c r="A18" s="21">
        <v>40269</v>
      </c>
      <c r="B18" s="21" t="s">
        <v>2252</v>
      </c>
      <c r="C18" s="22" t="s">
        <v>1265</v>
      </c>
      <c r="D18" s="22" t="s">
        <v>1434</v>
      </c>
      <c r="E18" s="51" t="s">
        <v>1383</v>
      </c>
      <c r="F18" s="247" t="s">
        <v>1266</v>
      </c>
      <c r="G18" s="20">
        <v>40280</v>
      </c>
      <c r="H18" s="28" t="s">
        <v>1387</v>
      </c>
    </row>
    <row r="19" spans="1:8" ht="12.75" customHeight="1">
      <c r="A19" s="21">
        <v>40269</v>
      </c>
      <c r="B19" s="21" t="s">
        <v>476</v>
      </c>
      <c r="C19" s="22" t="s">
        <v>1267</v>
      </c>
      <c r="D19" s="22" t="s">
        <v>1434</v>
      </c>
      <c r="E19" s="51" t="s">
        <v>1383</v>
      </c>
      <c r="F19" s="247" t="s">
        <v>1268</v>
      </c>
      <c r="G19" s="20">
        <v>40270</v>
      </c>
      <c r="H19" s="28" t="s">
        <v>1387</v>
      </c>
    </row>
    <row r="20" spans="1:8" ht="12.75" customHeight="1">
      <c r="A20" s="21">
        <v>40269</v>
      </c>
      <c r="B20" s="21" t="s">
        <v>2221</v>
      </c>
      <c r="C20" s="22" t="s">
        <v>2103</v>
      </c>
      <c r="D20" s="22" t="s">
        <v>1434</v>
      </c>
      <c r="E20" s="51" t="s">
        <v>1383</v>
      </c>
      <c r="F20" s="247" t="s">
        <v>2104</v>
      </c>
      <c r="G20" s="20">
        <v>40269</v>
      </c>
      <c r="H20" s="28" t="s">
        <v>1387</v>
      </c>
    </row>
    <row r="21" spans="1:8" ht="12.75" customHeight="1">
      <c r="A21" s="12">
        <v>40269</v>
      </c>
      <c r="B21" s="12" t="s">
        <v>1652</v>
      </c>
      <c r="C21" s="15" t="s">
        <v>1363</v>
      </c>
      <c r="D21" s="15" t="s">
        <v>1344</v>
      </c>
      <c r="E21" s="53" t="s">
        <v>1383</v>
      </c>
      <c r="F21" s="246" t="s">
        <v>1185</v>
      </c>
      <c r="G21" s="11">
        <v>40705</v>
      </c>
      <c r="H21" s="17" t="s">
        <v>1415</v>
      </c>
    </row>
    <row r="22" spans="1:8" ht="12.75" customHeight="1">
      <c r="A22" s="21">
        <v>40273</v>
      </c>
      <c r="B22" s="21" t="s">
        <v>570</v>
      </c>
      <c r="C22" s="56" t="s">
        <v>695</v>
      </c>
      <c r="D22" s="168" t="s">
        <v>1434</v>
      </c>
      <c r="E22" s="24" t="s">
        <v>1383</v>
      </c>
      <c r="F22" s="247" t="s">
        <v>470</v>
      </c>
      <c r="G22" s="20">
        <v>40281</v>
      </c>
      <c r="H22" s="28" t="s">
        <v>1387</v>
      </c>
    </row>
    <row r="23" spans="1:8" ht="12.75" customHeight="1">
      <c r="A23" s="21">
        <v>40273</v>
      </c>
      <c r="B23" s="21" t="s">
        <v>471</v>
      </c>
      <c r="C23" s="56" t="s">
        <v>472</v>
      </c>
      <c r="D23" s="168" t="s">
        <v>1371</v>
      </c>
      <c r="E23" s="24" t="s">
        <v>1383</v>
      </c>
      <c r="F23" s="247" t="s">
        <v>473</v>
      </c>
      <c r="G23" s="20">
        <v>40280</v>
      </c>
      <c r="H23" s="28" t="s">
        <v>1387</v>
      </c>
    </row>
    <row r="24" spans="1:8" ht="12" customHeight="1">
      <c r="A24" s="234">
        <v>40273</v>
      </c>
      <c r="B24" s="253" t="s">
        <v>2173</v>
      </c>
      <c r="C24" s="364"/>
      <c r="D24" s="273"/>
      <c r="E24" s="274"/>
      <c r="F24" s="369"/>
      <c r="G24" s="234"/>
      <c r="H24" s="240"/>
    </row>
    <row r="25" spans="1:8" ht="14.25" customHeight="1">
      <c r="A25" s="20">
        <v>40273</v>
      </c>
      <c r="B25" s="21" t="s">
        <v>585</v>
      </c>
      <c r="C25" s="56" t="s">
        <v>1575</v>
      </c>
      <c r="D25" s="168" t="s">
        <v>1434</v>
      </c>
      <c r="E25" s="24" t="s">
        <v>1383</v>
      </c>
      <c r="F25" s="247" t="s">
        <v>1576</v>
      </c>
      <c r="G25" s="20">
        <v>40282</v>
      </c>
      <c r="H25" s="28" t="s">
        <v>1387</v>
      </c>
    </row>
    <row r="26" spans="1:8" ht="12.75" customHeight="1">
      <c r="A26" s="11">
        <v>40273</v>
      </c>
      <c r="B26" s="12" t="s">
        <v>687</v>
      </c>
      <c r="C26" s="58" t="s">
        <v>1404</v>
      </c>
      <c r="D26" s="167" t="s">
        <v>1434</v>
      </c>
      <c r="E26" s="19" t="s">
        <v>1383</v>
      </c>
      <c r="F26" s="246" t="s">
        <v>688</v>
      </c>
      <c r="G26" s="11">
        <v>40292</v>
      </c>
      <c r="H26" s="17" t="s">
        <v>1415</v>
      </c>
    </row>
    <row r="27" spans="1:8" ht="12.75" customHeight="1">
      <c r="A27" s="20">
        <v>40273</v>
      </c>
      <c r="B27" s="21" t="s">
        <v>689</v>
      </c>
      <c r="C27" s="56" t="s">
        <v>477</v>
      </c>
      <c r="D27" s="168" t="s">
        <v>1434</v>
      </c>
      <c r="E27" s="24" t="s">
        <v>1383</v>
      </c>
      <c r="F27" s="247" t="s">
        <v>690</v>
      </c>
      <c r="G27" s="20">
        <v>40282</v>
      </c>
      <c r="H27" s="28" t="s">
        <v>1387</v>
      </c>
    </row>
    <row r="28" spans="1:8" ht="12.75" customHeight="1">
      <c r="A28" s="11">
        <v>40273</v>
      </c>
      <c r="B28" s="12" t="s">
        <v>691</v>
      </c>
      <c r="C28" s="282" t="s">
        <v>1292</v>
      </c>
      <c r="D28" s="167" t="s">
        <v>1434</v>
      </c>
      <c r="E28" s="19" t="s">
        <v>1383</v>
      </c>
      <c r="F28" s="282" t="s">
        <v>1293</v>
      </c>
      <c r="G28" s="11">
        <v>40327</v>
      </c>
      <c r="H28" s="17" t="s">
        <v>1415</v>
      </c>
    </row>
    <row r="29" spans="1:8" ht="12.75" customHeight="1">
      <c r="A29" s="11">
        <v>40273</v>
      </c>
      <c r="B29" s="12">
        <v>40239</v>
      </c>
      <c r="C29" s="58" t="s">
        <v>1362</v>
      </c>
      <c r="D29" s="167" t="s">
        <v>1371</v>
      </c>
      <c r="E29" s="19" t="s">
        <v>1383</v>
      </c>
      <c r="F29" s="246" t="s">
        <v>46</v>
      </c>
      <c r="G29" s="11">
        <v>40742</v>
      </c>
      <c r="H29" s="17" t="s">
        <v>1415</v>
      </c>
    </row>
    <row r="30" spans="1:8" ht="12.75" customHeight="1">
      <c r="A30" s="21">
        <v>40274</v>
      </c>
      <c r="B30" s="21" t="s">
        <v>1918</v>
      </c>
      <c r="C30" s="56" t="s">
        <v>1404</v>
      </c>
      <c r="D30" s="168" t="s">
        <v>1434</v>
      </c>
      <c r="E30" s="24" t="s">
        <v>1383</v>
      </c>
      <c r="F30" s="247" t="s">
        <v>1067</v>
      </c>
      <c r="G30" s="20">
        <v>40274</v>
      </c>
      <c r="H30" s="28" t="s">
        <v>1387</v>
      </c>
    </row>
    <row r="31" spans="1:8" ht="12.75" customHeight="1">
      <c r="A31" s="12">
        <v>40274</v>
      </c>
      <c r="B31" s="12" t="s">
        <v>476</v>
      </c>
      <c r="C31" s="58" t="s">
        <v>1404</v>
      </c>
      <c r="D31" s="167" t="s">
        <v>1434</v>
      </c>
      <c r="E31" s="19" t="s">
        <v>1383</v>
      </c>
      <c r="F31" s="246" t="s">
        <v>1626</v>
      </c>
      <c r="G31" s="11">
        <v>40488</v>
      </c>
      <c r="H31" s="17" t="s">
        <v>1415</v>
      </c>
    </row>
    <row r="32" spans="1:8" ht="12.75" customHeight="1">
      <c r="A32" s="12">
        <v>40274</v>
      </c>
      <c r="B32" s="33">
        <v>40213</v>
      </c>
      <c r="C32" s="58" t="s">
        <v>1404</v>
      </c>
      <c r="D32" s="167" t="s">
        <v>1434</v>
      </c>
      <c r="E32" s="35" t="s">
        <v>1383</v>
      </c>
      <c r="F32" s="275" t="s">
        <v>1247</v>
      </c>
      <c r="G32" s="11">
        <v>40432</v>
      </c>
      <c r="H32" s="17" t="s">
        <v>1415</v>
      </c>
    </row>
    <row r="33" spans="1:8" ht="12.75" customHeight="1">
      <c r="A33" s="12">
        <v>40274</v>
      </c>
      <c r="B33" s="12" t="s">
        <v>476</v>
      </c>
      <c r="C33" s="58" t="s">
        <v>1404</v>
      </c>
      <c r="D33" s="167" t="s">
        <v>1434</v>
      </c>
      <c r="E33" s="19" t="s">
        <v>1383</v>
      </c>
      <c r="F33" s="275" t="s">
        <v>2243</v>
      </c>
      <c r="G33" s="11">
        <v>40292</v>
      </c>
      <c r="H33" s="17" t="s">
        <v>1415</v>
      </c>
    </row>
    <row r="34" spans="1:25" s="37" customFormat="1" ht="12.75" customHeight="1">
      <c r="A34" s="21">
        <v>40274</v>
      </c>
      <c r="B34" s="21" t="s">
        <v>476</v>
      </c>
      <c r="C34" s="56" t="s">
        <v>1339</v>
      </c>
      <c r="D34" s="168" t="s">
        <v>1434</v>
      </c>
      <c r="E34" s="24" t="s">
        <v>1383</v>
      </c>
      <c r="F34" s="247" t="s">
        <v>273</v>
      </c>
      <c r="G34" s="20">
        <v>40280</v>
      </c>
      <c r="H34" s="28" t="s">
        <v>1387</v>
      </c>
      <c r="I34" s="3"/>
      <c r="J34" s="3"/>
      <c r="K34" s="3"/>
      <c r="L34" s="3"/>
      <c r="M34" s="3"/>
      <c r="N34" s="3"/>
      <c r="O34" s="3"/>
      <c r="P34" s="3"/>
      <c r="Q34" s="3"/>
      <c r="R34" s="3"/>
      <c r="S34" s="3"/>
      <c r="T34" s="155"/>
      <c r="U34" s="155"/>
      <c r="V34" s="155"/>
      <c r="W34" s="155"/>
      <c r="X34" s="155"/>
      <c r="Y34" s="155"/>
    </row>
    <row r="35" spans="1:8" ht="12.75" customHeight="1">
      <c r="A35" s="21">
        <v>40274</v>
      </c>
      <c r="B35" s="21" t="s">
        <v>476</v>
      </c>
      <c r="C35" s="56" t="s">
        <v>1404</v>
      </c>
      <c r="D35" s="168" t="s">
        <v>1434</v>
      </c>
      <c r="E35" s="24" t="s">
        <v>1383</v>
      </c>
      <c r="F35" s="247" t="s">
        <v>2083</v>
      </c>
      <c r="G35" s="20">
        <v>40280</v>
      </c>
      <c r="H35" s="28" t="s">
        <v>1387</v>
      </c>
    </row>
    <row r="36" spans="1:8" ht="12.75" customHeight="1">
      <c r="A36" s="12">
        <v>40274</v>
      </c>
      <c r="B36" s="33" t="s">
        <v>2084</v>
      </c>
      <c r="C36" s="171" t="s">
        <v>1404</v>
      </c>
      <c r="D36" s="167" t="s">
        <v>1434</v>
      </c>
      <c r="E36" s="19" t="s">
        <v>1383</v>
      </c>
      <c r="F36" s="275" t="s">
        <v>1895</v>
      </c>
      <c r="G36" s="11">
        <v>40278</v>
      </c>
      <c r="H36" s="17" t="s">
        <v>1415</v>
      </c>
    </row>
    <row r="37" spans="1:8" ht="12.75" customHeight="1">
      <c r="A37" s="21">
        <v>40274</v>
      </c>
      <c r="B37" s="41" t="s">
        <v>59</v>
      </c>
      <c r="C37" s="244" t="s">
        <v>1440</v>
      </c>
      <c r="D37" s="168" t="s">
        <v>1434</v>
      </c>
      <c r="E37" s="24" t="s">
        <v>1383</v>
      </c>
      <c r="F37" s="250" t="s">
        <v>1144</v>
      </c>
      <c r="G37" s="20">
        <v>40278</v>
      </c>
      <c r="H37" s="28" t="s">
        <v>1387</v>
      </c>
    </row>
    <row r="38" spans="1:25" s="37" customFormat="1" ht="12.75" customHeight="1">
      <c r="A38" s="21">
        <v>40274</v>
      </c>
      <c r="B38" s="41" t="s">
        <v>498</v>
      </c>
      <c r="C38" s="244" t="s">
        <v>1404</v>
      </c>
      <c r="D38" s="168" t="s">
        <v>1434</v>
      </c>
      <c r="E38" s="46" t="s">
        <v>1383</v>
      </c>
      <c r="F38" s="245" t="s">
        <v>2205</v>
      </c>
      <c r="G38" s="20">
        <v>40274</v>
      </c>
      <c r="H38" s="28" t="s">
        <v>1387</v>
      </c>
      <c r="I38" s="3"/>
      <c r="J38" s="3"/>
      <c r="K38" s="3"/>
      <c r="L38" s="3"/>
      <c r="M38" s="3"/>
      <c r="N38" s="3"/>
      <c r="O38" s="3"/>
      <c r="P38" s="3"/>
      <c r="Q38" s="3"/>
      <c r="R38" s="3"/>
      <c r="S38" s="3"/>
      <c r="T38" s="155"/>
      <c r="U38" s="155"/>
      <c r="V38" s="155"/>
      <c r="W38" s="155"/>
      <c r="X38" s="155"/>
      <c r="Y38" s="155"/>
    </row>
    <row r="39" spans="1:25" s="37" customFormat="1" ht="12.75" customHeight="1">
      <c r="A39" s="21">
        <v>40274</v>
      </c>
      <c r="B39" s="41" t="s">
        <v>2084</v>
      </c>
      <c r="C39" s="244" t="s">
        <v>1404</v>
      </c>
      <c r="D39" s="168" t="s">
        <v>1434</v>
      </c>
      <c r="E39" s="24" t="s">
        <v>1383</v>
      </c>
      <c r="F39" s="250" t="s">
        <v>1217</v>
      </c>
      <c r="G39" s="20">
        <v>40278</v>
      </c>
      <c r="H39" s="28" t="s">
        <v>1387</v>
      </c>
      <c r="I39" s="3"/>
      <c r="J39" s="3"/>
      <c r="K39" s="3"/>
      <c r="L39" s="3"/>
      <c r="M39" s="3"/>
      <c r="N39" s="3"/>
      <c r="O39" s="3"/>
      <c r="P39" s="3"/>
      <c r="Q39" s="3"/>
      <c r="R39" s="3"/>
      <c r="S39" s="3"/>
      <c r="T39" s="155"/>
      <c r="U39" s="155"/>
      <c r="V39" s="155"/>
      <c r="W39" s="155"/>
      <c r="X39" s="155"/>
      <c r="Y39" s="155"/>
    </row>
    <row r="40" spans="1:148" s="45" customFormat="1" ht="12.75" customHeight="1">
      <c r="A40" s="12">
        <v>40274</v>
      </c>
      <c r="B40" s="12">
        <v>40259</v>
      </c>
      <c r="C40" s="58" t="s">
        <v>1404</v>
      </c>
      <c r="D40" s="167" t="s">
        <v>1434</v>
      </c>
      <c r="E40" s="35" t="s">
        <v>1383</v>
      </c>
      <c r="F40" s="246" t="s">
        <v>1218</v>
      </c>
      <c r="G40" s="11">
        <v>40292</v>
      </c>
      <c r="H40" s="17" t="s">
        <v>1415</v>
      </c>
      <c r="I40" s="3"/>
      <c r="J40" s="3"/>
      <c r="K40" s="3"/>
      <c r="L40" s="3"/>
      <c r="M40" s="3"/>
      <c r="N40" s="3"/>
      <c r="O40" s="3"/>
      <c r="P40" s="3"/>
      <c r="Q40" s="3"/>
      <c r="R40" s="3"/>
      <c r="S40" s="3"/>
      <c r="T40" s="155"/>
      <c r="U40" s="155"/>
      <c r="V40" s="155"/>
      <c r="W40" s="155"/>
      <c r="X40" s="155"/>
      <c r="Y40" s="155"/>
      <c r="Z40" s="37"/>
      <c r="AA40" s="37"/>
      <c r="AB40" s="37"/>
      <c r="AC40" s="37">
        <v>320000</v>
      </c>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row>
    <row r="41" spans="1:29" s="37" customFormat="1" ht="12.75" customHeight="1">
      <c r="A41" s="12">
        <v>40274</v>
      </c>
      <c r="B41" s="12">
        <v>40273</v>
      </c>
      <c r="C41" s="58" t="s">
        <v>1426</v>
      </c>
      <c r="D41" s="167" t="s">
        <v>1393</v>
      </c>
      <c r="E41" s="19" t="s">
        <v>1393</v>
      </c>
      <c r="F41" s="246" t="s">
        <v>2048</v>
      </c>
      <c r="G41" s="11">
        <v>40315</v>
      </c>
      <c r="H41" s="27" t="s">
        <v>1415</v>
      </c>
      <c r="I41" s="3"/>
      <c r="J41" s="3"/>
      <c r="K41" s="3"/>
      <c r="L41" s="3"/>
      <c r="M41" s="3"/>
      <c r="N41" s="3"/>
      <c r="O41" s="3"/>
      <c r="P41" s="3"/>
      <c r="Q41" s="3"/>
      <c r="R41" s="3"/>
      <c r="S41" s="3"/>
      <c r="T41" s="155"/>
      <c r="U41" s="155"/>
      <c r="V41" s="155"/>
      <c r="W41" s="155"/>
      <c r="X41" s="155"/>
      <c r="Y41" s="155"/>
      <c r="AC41" s="37">
        <v>140000</v>
      </c>
    </row>
    <row r="42" spans="1:148" s="36" customFormat="1" ht="12.75" customHeight="1">
      <c r="A42" s="21">
        <v>40275</v>
      </c>
      <c r="B42" s="21" t="s">
        <v>1919</v>
      </c>
      <c r="C42" s="56" t="s">
        <v>1404</v>
      </c>
      <c r="D42" s="168" t="s">
        <v>1434</v>
      </c>
      <c r="E42" s="46" t="s">
        <v>1383</v>
      </c>
      <c r="F42" s="247" t="s">
        <v>1373</v>
      </c>
      <c r="G42" s="20">
        <v>40275</v>
      </c>
      <c r="H42" s="28" t="s">
        <v>1387</v>
      </c>
      <c r="I42" s="3"/>
      <c r="J42" s="3"/>
      <c r="K42" s="3"/>
      <c r="L42" s="3"/>
      <c r="M42" s="3"/>
      <c r="N42" s="3"/>
      <c r="O42" s="3"/>
      <c r="P42" s="3"/>
      <c r="Q42" s="3"/>
      <c r="R42" s="3"/>
      <c r="S42" s="3"/>
      <c r="T42" s="103"/>
      <c r="U42" s="103"/>
      <c r="V42" s="103"/>
      <c r="W42" s="103"/>
      <c r="X42" s="103"/>
      <c r="Y42" s="103"/>
      <c r="Z42" s="3"/>
      <c r="AA42" s="3"/>
      <c r="AB42" s="3"/>
      <c r="AC42" s="3">
        <v>9000</v>
      </c>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row>
    <row r="43" spans="1:29" ht="12.75" customHeight="1">
      <c r="A43" s="21">
        <v>40275</v>
      </c>
      <c r="B43" s="21" t="s">
        <v>762</v>
      </c>
      <c r="C43" s="56" t="s">
        <v>1404</v>
      </c>
      <c r="D43" s="168" t="s">
        <v>1434</v>
      </c>
      <c r="E43" s="24" t="s">
        <v>1383</v>
      </c>
      <c r="F43" s="247" t="s">
        <v>763</v>
      </c>
      <c r="G43" s="20">
        <v>40275</v>
      </c>
      <c r="H43" s="28" t="s">
        <v>1387</v>
      </c>
      <c r="AC43" s="3">
        <v>50000</v>
      </c>
    </row>
    <row r="44" spans="1:8" ht="12.75" customHeight="1">
      <c r="A44" s="21">
        <v>40275</v>
      </c>
      <c r="B44" s="21">
        <v>40240</v>
      </c>
      <c r="C44" s="56" t="s">
        <v>1404</v>
      </c>
      <c r="D44" s="168" t="s">
        <v>1371</v>
      </c>
      <c r="E44" s="46" t="s">
        <v>1383</v>
      </c>
      <c r="F44" s="247" t="s">
        <v>2229</v>
      </c>
      <c r="G44" s="20">
        <v>40275</v>
      </c>
      <c r="H44" s="28" t="s">
        <v>1387</v>
      </c>
    </row>
    <row r="45" spans="1:148" s="36" customFormat="1" ht="12.75" customHeight="1">
      <c r="A45" s="21">
        <v>40275</v>
      </c>
      <c r="B45" s="21" t="s">
        <v>1623</v>
      </c>
      <c r="C45" s="56" t="s">
        <v>1404</v>
      </c>
      <c r="D45" s="168" t="s">
        <v>1434</v>
      </c>
      <c r="E45" s="46" t="s">
        <v>1383</v>
      </c>
      <c r="F45" s="247" t="s">
        <v>1624</v>
      </c>
      <c r="G45" s="20">
        <v>40281</v>
      </c>
      <c r="H45" s="28" t="s">
        <v>1387</v>
      </c>
      <c r="I45" s="3"/>
      <c r="J45" s="3"/>
      <c r="K45" s="3"/>
      <c r="L45" s="3"/>
      <c r="M45" s="3"/>
      <c r="N45" s="3"/>
      <c r="O45" s="3"/>
      <c r="P45" s="3"/>
      <c r="Q45" s="3"/>
      <c r="R45" s="3"/>
      <c r="S45" s="3"/>
      <c r="T45" s="103"/>
      <c r="U45" s="103"/>
      <c r="V45" s="103"/>
      <c r="W45" s="103"/>
      <c r="X45" s="103"/>
      <c r="Y45" s="10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row>
    <row r="46" spans="1:8" ht="12.75" customHeight="1">
      <c r="A46" s="12">
        <v>40275</v>
      </c>
      <c r="B46" s="12" t="s">
        <v>1656</v>
      </c>
      <c r="C46" s="58" t="s">
        <v>1404</v>
      </c>
      <c r="D46" s="167" t="s">
        <v>1434</v>
      </c>
      <c r="E46" s="35" t="s">
        <v>1383</v>
      </c>
      <c r="F46" s="246" t="s">
        <v>780</v>
      </c>
      <c r="G46" s="11">
        <v>40292</v>
      </c>
      <c r="H46" s="17" t="s">
        <v>1415</v>
      </c>
    </row>
    <row r="47" spans="1:8" ht="12.75" customHeight="1">
      <c r="A47" s="21">
        <v>40275</v>
      </c>
      <c r="B47" s="21">
        <v>40274</v>
      </c>
      <c r="C47" s="244" t="s">
        <v>1404</v>
      </c>
      <c r="D47" s="168" t="s">
        <v>1344</v>
      </c>
      <c r="E47" s="46" t="s">
        <v>1383</v>
      </c>
      <c r="F47" s="247" t="s">
        <v>781</v>
      </c>
      <c r="G47" s="20">
        <v>40275</v>
      </c>
      <c r="H47" s="28" t="s">
        <v>1387</v>
      </c>
    </row>
    <row r="48" spans="1:8" ht="12.75" customHeight="1">
      <c r="A48" s="12">
        <v>40275</v>
      </c>
      <c r="B48" s="12"/>
      <c r="C48" s="171" t="s">
        <v>1404</v>
      </c>
      <c r="D48" s="167" t="s">
        <v>1434</v>
      </c>
      <c r="E48" s="35" t="s">
        <v>1383</v>
      </c>
      <c r="F48" s="246" t="s">
        <v>782</v>
      </c>
      <c r="G48" s="11">
        <v>40292</v>
      </c>
      <c r="H48" s="17" t="s">
        <v>1415</v>
      </c>
    </row>
    <row r="49" spans="1:8" ht="12.75" customHeight="1">
      <c r="A49" s="21">
        <v>40275</v>
      </c>
      <c r="B49" s="21" t="s">
        <v>783</v>
      </c>
      <c r="C49" s="244" t="s">
        <v>1404</v>
      </c>
      <c r="D49" s="168" t="s">
        <v>1434</v>
      </c>
      <c r="E49" s="46" t="s">
        <v>1383</v>
      </c>
      <c r="F49" s="247" t="s">
        <v>784</v>
      </c>
      <c r="G49" s="20">
        <v>40275</v>
      </c>
      <c r="H49" s="28" t="s">
        <v>1387</v>
      </c>
    </row>
    <row r="50" spans="1:8" ht="12.75" customHeight="1">
      <c r="A50" s="21">
        <v>40276</v>
      </c>
      <c r="B50" s="21" t="s">
        <v>762</v>
      </c>
      <c r="C50" s="22" t="s">
        <v>1404</v>
      </c>
      <c r="D50" s="43" t="s">
        <v>1434</v>
      </c>
      <c r="E50" s="46" t="s">
        <v>1383</v>
      </c>
      <c r="F50" s="247" t="s">
        <v>2235</v>
      </c>
      <c r="G50" s="20">
        <v>40276</v>
      </c>
      <c r="H50" s="28" t="s">
        <v>1387</v>
      </c>
    </row>
    <row r="51" spans="1:8" ht="12.75" customHeight="1">
      <c r="A51" s="21">
        <v>40276</v>
      </c>
      <c r="B51" s="21" t="s">
        <v>1786</v>
      </c>
      <c r="C51" s="22" t="s">
        <v>1404</v>
      </c>
      <c r="D51" s="43" t="s">
        <v>1434</v>
      </c>
      <c r="E51" s="46" t="s">
        <v>1383</v>
      </c>
      <c r="F51" s="251" t="s">
        <v>1090</v>
      </c>
      <c r="G51" s="20">
        <v>40276</v>
      </c>
      <c r="H51" s="28" t="s">
        <v>1387</v>
      </c>
    </row>
    <row r="52" spans="1:8" ht="12.75" customHeight="1">
      <c r="A52" s="21">
        <v>40276</v>
      </c>
      <c r="B52" s="21" t="s">
        <v>2134</v>
      </c>
      <c r="C52" s="22" t="s">
        <v>1404</v>
      </c>
      <c r="D52" s="43" t="s">
        <v>1434</v>
      </c>
      <c r="E52" s="46" t="s">
        <v>1383</v>
      </c>
      <c r="F52" s="251" t="s">
        <v>1075</v>
      </c>
      <c r="G52" s="20">
        <v>40276</v>
      </c>
      <c r="H52" s="28" t="s">
        <v>1387</v>
      </c>
    </row>
    <row r="53" spans="1:8" ht="12.75" customHeight="1">
      <c r="A53" s="21">
        <v>40276</v>
      </c>
      <c r="B53" s="21" t="s">
        <v>1074</v>
      </c>
      <c r="C53" s="22" t="s">
        <v>1404</v>
      </c>
      <c r="D53" s="43" t="s">
        <v>1545</v>
      </c>
      <c r="E53" s="46" t="s">
        <v>1383</v>
      </c>
      <c r="F53" s="251" t="s">
        <v>1108</v>
      </c>
      <c r="G53" s="20">
        <v>40276</v>
      </c>
      <c r="H53" s="28" t="s">
        <v>1387</v>
      </c>
    </row>
    <row r="54" spans="1:153" s="36" customFormat="1" ht="12.75" customHeight="1">
      <c r="A54" s="20">
        <v>40276</v>
      </c>
      <c r="B54" s="21" t="s">
        <v>441</v>
      </c>
      <c r="C54" s="22" t="s">
        <v>1404</v>
      </c>
      <c r="D54" s="23" t="s">
        <v>1434</v>
      </c>
      <c r="E54" s="46" t="s">
        <v>1383</v>
      </c>
      <c r="F54" s="247" t="s">
        <v>1109</v>
      </c>
      <c r="G54" s="20">
        <v>40276</v>
      </c>
      <c r="H54" s="28" t="s">
        <v>1387</v>
      </c>
      <c r="I54" s="3"/>
      <c r="J54" s="3"/>
      <c r="K54" s="3"/>
      <c r="L54" s="3"/>
      <c r="M54" s="3"/>
      <c r="N54" s="3"/>
      <c r="O54" s="3"/>
      <c r="P54" s="3"/>
      <c r="Q54" s="3"/>
      <c r="R54" s="3"/>
      <c r="S54" s="3"/>
      <c r="T54" s="103"/>
      <c r="U54" s="103"/>
      <c r="V54" s="103"/>
      <c r="W54" s="103"/>
      <c r="X54" s="103"/>
      <c r="Y54" s="10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row>
    <row r="55" spans="1:160" s="36" customFormat="1" ht="12.75" customHeight="1">
      <c r="A55" s="20">
        <v>40276</v>
      </c>
      <c r="B55" s="21" t="s">
        <v>1110</v>
      </c>
      <c r="C55" s="22" t="s">
        <v>1404</v>
      </c>
      <c r="D55" s="23" t="s">
        <v>1434</v>
      </c>
      <c r="E55" s="46" t="s">
        <v>1383</v>
      </c>
      <c r="F55" s="247" t="s">
        <v>1111</v>
      </c>
      <c r="G55" s="20">
        <v>40280</v>
      </c>
      <c r="H55" s="28" t="s">
        <v>1387</v>
      </c>
      <c r="I55" s="3"/>
      <c r="J55" s="3"/>
      <c r="K55" s="3"/>
      <c r="L55" s="3"/>
      <c r="M55" s="3"/>
      <c r="N55" s="3"/>
      <c r="O55" s="3"/>
      <c r="P55" s="3"/>
      <c r="Q55" s="3"/>
      <c r="R55" s="3"/>
      <c r="S55" s="3"/>
      <c r="T55" s="103"/>
      <c r="U55" s="103"/>
      <c r="V55" s="103"/>
      <c r="W55" s="103"/>
      <c r="X55" s="103"/>
      <c r="Y55" s="10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row>
    <row r="56" spans="1:160" s="36" customFormat="1" ht="12.75" customHeight="1">
      <c r="A56" s="20">
        <v>40276</v>
      </c>
      <c r="B56" s="21" t="s">
        <v>1260</v>
      </c>
      <c r="C56" s="22" t="s">
        <v>1404</v>
      </c>
      <c r="D56" s="23" t="s">
        <v>1434</v>
      </c>
      <c r="E56" s="46" t="s">
        <v>1383</v>
      </c>
      <c r="F56" s="247" t="s">
        <v>2168</v>
      </c>
      <c r="G56" s="20">
        <v>40276</v>
      </c>
      <c r="H56" s="28" t="s">
        <v>1387</v>
      </c>
      <c r="I56" s="3"/>
      <c r="J56" s="3"/>
      <c r="K56" s="3"/>
      <c r="L56" s="3"/>
      <c r="M56" s="3"/>
      <c r="N56" s="3"/>
      <c r="O56" s="3"/>
      <c r="P56" s="3"/>
      <c r="Q56" s="3"/>
      <c r="R56" s="3"/>
      <c r="S56" s="3"/>
      <c r="T56" s="103"/>
      <c r="U56" s="103"/>
      <c r="V56" s="103"/>
      <c r="W56" s="103"/>
      <c r="X56" s="103"/>
      <c r="Y56" s="10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row>
    <row r="57" spans="1:160" s="36" customFormat="1" ht="12.75" customHeight="1">
      <c r="A57" s="20">
        <v>40276</v>
      </c>
      <c r="B57" s="21" t="s">
        <v>2169</v>
      </c>
      <c r="C57" s="22" t="s">
        <v>1404</v>
      </c>
      <c r="D57" s="23" t="s">
        <v>1434</v>
      </c>
      <c r="E57" s="24" t="s">
        <v>1383</v>
      </c>
      <c r="F57" s="251" t="s">
        <v>2170</v>
      </c>
      <c r="G57" s="20">
        <v>40276</v>
      </c>
      <c r="H57" s="28" t="s">
        <v>1387</v>
      </c>
      <c r="I57" s="3"/>
      <c r="J57" s="3"/>
      <c r="K57" s="3"/>
      <c r="L57" s="3"/>
      <c r="M57" s="3"/>
      <c r="N57" s="3"/>
      <c r="O57" s="3"/>
      <c r="P57" s="3"/>
      <c r="Q57" s="3"/>
      <c r="R57" s="3"/>
      <c r="S57" s="3"/>
      <c r="T57" s="103"/>
      <c r="U57" s="103"/>
      <c r="V57" s="103"/>
      <c r="W57" s="103"/>
      <c r="X57" s="103"/>
      <c r="Y57" s="10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row>
    <row r="58" spans="1:160" s="36" customFormat="1" ht="12.75" customHeight="1">
      <c r="A58" s="20">
        <v>40276</v>
      </c>
      <c r="B58" s="21" t="s">
        <v>2163</v>
      </c>
      <c r="C58" s="22" t="s">
        <v>1339</v>
      </c>
      <c r="D58" s="23" t="s">
        <v>1434</v>
      </c>
      <c r="E58" s="24" t="s">
        <v>1383</v>
      </c>
      <c r="F58" s="247" t="s">
        <v>1859</v>
      </c>
      <c r="G58" s="20">
        <v>40276</v>
      </c>
      <c r="H58" s="28" t="s">
        <v>1387</v>
      </c>
      <c r="I58" s="3"/>
      <c r="J58" s="3"/>
      <c r="K58" s="3"/>
      <c r="L58" s="3"/>
      <c r="M58" s="3"/>
      <c r="N58" s="3"/>
      <c r="O58" s="3"/>
      <c r="P58" s="3"/>
      <c r="Q58" s="3"/>
      <c r="R58" s="3"/>
      <c r="S58" s="3"/>
      <c r="T58" s="103"/>
      <c r="U58" s="103"/>
      <c r="V58" s="103"/>
      <c r="W58" s="103"/>
      <c r="X58" s="103"/>
      <c r="Y58" s="10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row>
    <row r="59" spans="1:160" s="36" customFormat="1" ht="12.75" customHeight="1">
      <c r="A59" s="20">
        <v>40276</v>
      </c>
      <c r="B59" s="21" t="s">
        <v>2078</v>
      </c>
      <c r="C59" s="22" t="s">
        <v>1339</v>
      </c>
      <c r="D59" s="23" t="s">
        <v>1434</v>
      </c>
      <c r="E59" s="24" t="s">
        <v>1383</v>
      </c>
      <c r="F59" s="251" t="s">
        <v>2177</v>
      </c>
      <c r="G59" s="20">
        <v>40276</v>
      </c>
      <c r="H59" s="28" t="s">
        <v>1387</v>
      </c>
      <c r="I59" s="3"/>
      <c r="J59" s="3"/>
      <c r="K59" s="3"/>
      <c r="L59" s="3"/>
      <c r="M59" s="3"/>
      <c r="N59" s="3"/>
      <c r="O59" s="3"/>
      <c r="P59" s="3"/>
      <c r="Q59" s="3"/>
      <c r="R59" s="3"/>
      <c r="S59" s="3"/>
      <c r="T59" s="103"/>
      <c r="U59" s="103"/>
      <c r="V59" s="103"/>
      <c r="W59" s="103"/>
      <c r="X59" s="103"/>
      <c r="Y59" s="10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row>
    <row r="60" spans="1:160" s="36" customFormat="1" ht="12.75" customHeight="1">
      <c r="A60" s="11">
        <v>40278</v>
      </c>
      <c r="B60" s="12">
        <v>40253</v>
      </c>
      <c r="C60" s="15" t="s">
        <v>1404</v>
      </c>
      <c r="D60" s="31" t="s">
        <v>1434</v>
      </c>
      <c r="E60" s="35" t="s">
        <v>1383</v>
      </c>
      <c r="F60" s="246" t="s">
        <v>2308</v>
      </c>
      <c r="G60" s="11">
        <v>40278</v>
      </c>
      <c r="H60" s="17" t="s">
        <v>1415</v>
      </c>
      <c r="I60" s="3"/>
      <c r="J60" s="3"/>
      <c r="K60" s="3"/>
      <c r="L60" s="3"/>
      <c r="M60" s="3"/>
      <c r="N60" s="3"/>
      <c r="O60" s="3"/>
      <c r="P60" s="3"/>
      <c r="Q60" s="3"/>
      <c r="R60" s="3"/>
      <c r="S60" s="3"/>
      <c r="T60" s="103"/>
      <c r="U60" s="103"/>
      <c r="V60" s="103"/>
      <c r="W60" s="103"/>
      <c r="X60" s="103"/>
      <c r="Y60" s="10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row>
    <row r="61" spans="1:160" s="36" customFormat="1" ht="12.75" customHeight="1">
      <c r="A61" s="11">
        <v>40280</v>
      </c>
      <c r="B61" s="12" t="s">
        <v>1252</v>
      </c>
      <c r="C61" s="15" t="s">
        <v>1404</v>
      </c>
      <c r="D61" s="60" t="s">
        <v>1305</v>
      </c>
      <c r="E61" s="61" t="s">
        <v>1383</v>
      </c>
      <c r="F61" s="246" t="s">
        <v>1306</v>
      </c>
      <c r="G61" s="11">
        <v>40287</v>
      </c>
      <c r="H61" s="17" t="s">
        <v>1415</v>
      </c>
      <c r="I61" s="3"/>
      <c r="J61" s="3"/>
      <c r="K61" s="3"/>
      <c r="L61" s="3"/>
      <c r="M61" s="3"/>
      <c r="N61" s="3"/>
      <c r="O61" s="3"/>
      <c r="P61" s="3"/>
      <c r="Q61" s="3"/>
      <c r="R61" s="3"/>
      <c r="S61" s="3"/>
      <c r="T61" s="103"/>
      <c r="U61" s="103"/>
      <c r="V61" s="103"/>
      <c r="W61" s="103"/>
      <c r="X61" s="103"/>
      <c r="Y61" s="10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row>
    <row r="62" spans="1:160" s="36" customFormat="1" ht="12.75" customHeight="1">
      <c r="A62" s="11">
        <v>40280</v>
      </c>
      <c r="B62" s="12" t="s">
        <v>1307</v>
      </c>
      <c r="C62" s="15" t="s">
        <v>1404</v>
      </c>
      <c r="D62" s="60" t="s">
        <v>1434</v>
      </c>
      <c r="E62" s="61" t="s">
        <v>1383</v>
      </c>
      <c r="F62" s="246" t="s">
        <v>1052</v>
      </c>
      <c r="G62" s="11">
        <v>40292</v>
      </c>
      <c r="H62" s="17" t="s">
        <v>1415</v>
      </c>
      <c r="I62" s="3"/>
      <c r="J62" s="3"/>
      <c r="K62" s="3"/>
      <c r="L62" s="3"/>
      <c r="M62" s="3"/>
      <c r="N62" s="3"/>
      <c r="O62" s="3"/>
      <c r="P62" s="3"/>
      <c r="Q62" s="3"/>
      <c r="R62" s="3"/>
      <c r="S62" s="3"/>
      <c r="T62" s="103"/>
      <c r="U62" s="103"/>
      <c r="V62" s="103"/>
      <c r="W62" s="103"/>
      <c r="X62" s="103"/>
      <c r="Y62" s="10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row>
    <row r="63" spans="1:8" ht="12.75" customHeight="1">
      <c r="A63" s="20">
        <v>40280</v>
      </c>
      <c r="B63" s="21">
        <v>40259</v>
      </c>
      <c r="C63" s="22" t="s">
        <v>1396</v>
      </c>
      <c r="D63" s="49" t="s">
        <v>1408</v>
      </c>
      <c r="E63" s="50" t="s">
        <v>1383</v>
      </c>
      <c r="F63" s="247" t="s">
        <v>1877</v>
      </c>
      <c r="G63" s="20">
        <v>40280</v>
      </c>
      <c r="H63" s="28" t="s">
        <v>1387</v>
      </c>
    </row>
    <row r="64" spans="1:8" ht="12.75" customHeight="1">
      <c r="A64" s="20">
        <v>40280</v>
      </c>
      <c r="B64" s="21" t="s">
        <v>1878</v>
      </c>
      <c r="C64" s="56" t="s">
        <v>1404</v>
      </c>
      <c r="D64" s="22" t="s">
        <v>1434</v>
      </c>
      <c r="E64" s="51" t="s">
        <v>1383</v>
      </c>
      <c r="F64" s="277" t="s">
        <v>1879</v>
      </c>
      <c r="G64" s="20">
        <v>40280</v>
      </c>
      <c r="H64" s="28" t="s">
        <v>1387</v>
      </c>
    </row>
    <row r="65" spans="1:160" s="36" customFormat="1" ht="12.75" customHeight="1">
      <c r="A65" s="11">
        <v>40280</v>
      </c>
      <c r="B65" s="33" t="s">
        <v>797</v>
      </c>
      <c r="C65" s="34" t="s">
        <v>1404</v>
      </c>
      <c r="D65" s="34" t="s">
        <v>1434</v>
      </c>
      <c r="E65" s="52" t="s">
        <v>1383</v>
      </c>
      <c r="F65" s="275" t="s">
        <v>798</v>
      </c>
      <c r="G65" s="11">
        <v>40299</v>
      </c>
      <c r="H65" s="17" t="s">
        <v>1415</v>
      </c>
      <c r="I65" s="3"/>
      <c r="J65" s="3"/>
      <c r="K65" s="3"/>
      <c r="L65" s="3"/>
      <c r="M65" s="3"/>
      <c r="N65" s="3"/>
      <c r="O65" s="3"/>
      <c r="P65" s="3"/>
      <c r="Q65" s="3"/>
      <c r="R65" s="3"/>
      <c r="S65" s="3"/>
      <c r="T65" s="103"/>
      <c r="U65" s="103"/>
      <c r="V65" s="103"/>
      <c r="W65" s="103"/>
      <c r="X65" s="103"/>
      <c r="Y65" s="10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row>
    <row r="66" spans="1:160" s="36" customFormat="1" ht="12.75" customHeight="1">
      <c r="A66" s="11">
        <v>40281</v>
      </c>
      <c r="B66" s="12" t="s">
        <v>372</v>
      </c>
      <c r="C66" s="15" t="s">
        <v>1404</v>
      </c>
      <c r="D66" s="15" t="s">
        <v>1434</v>
      </c>
      <c r="E66" s="53" t="s">
        <v>1383</v>
      </c>
      <c r="F66" s="246" t="s">
        <v>598</v>
      </c>
      <c r="G66" s="11">
        <v>40292</v>
      </c>
      <c r="H66" s="17" t="s">
        <v>1415</v>
      </c>
      <c r="I66" s="3"/>
      <c r="J66" s="3"/>
      <c r="K66" s="3"/>
      <c r="L66" s="3"/>
      <c r="M66" s="3"/>
      <c r="N66" s="3"/>
      <c r="O66" s="3"/>
      <c r="P66" s="3"/>
      <c r="Q66" s="3"/>
      <c r="R66" s="3"/>
      <c r="S66" s="3"/>
      <c r="T66" s="103"/>
      <c r="U66" s="103"/>
      <c r="V66" s="103"/>
      <c r="W66" s="103"/>
      <c r="X66" s="103"/>
      <c r="Y66" s="10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row>
    <row r="67" spans="1:8" ht="12.75" customHeight="1">
      <c r="A67" s="20">
        <v>40281</v>
      </c>
      <c r="B67" s="21" t="s">
        <v>1525</v>
      </c>
      <c r="C67" s="22" t="s">
        <v>1404</v>
      </c>
      <c r="D67" s="22" t="s">
        <v>1434</v>
      </c>
      <c r="E67" s="51" t="s">
        <v>1383</v>
      </c>
      <c r="F67" s="247" t="s">
        <v>1526</v>
      </c>
      <c r="G67" s="20">
        <v>40281</v>
      </c>
      <c r="H67" s="28" t="s">
        <v>1387</v>
      </c>
    </row>
    <row r="68" spans="1:8" ht="12.75" customHeight="1">
      <c r="A68" s="11">
        <v>40281</v>
      </c>
      <c r="B68" s="12" t="s">
        <v>2093</v>
      </c>
      <c r="C68" s="15" t="s">
        <v>1404</v>
      </c>
      <c r="D68" s="15" t="s">
        <v>1434</v>
      </c>
      <c r="E68" s="53" t="s">
        <v>1383</v>
      </c>
      <c r="F68" s="246" t="s">
        <v>1565</v>
      </c>
      <c r="G68" s="11">
        <v>40292</v>
      </c>
      <c r="H68" s="17" t="s">
        <v>1415</v>
      </c>
    </row>
    <row r="69" spans="1:8" ht="12.75" customHeight="1">
      <c r="A69" s="11">
        <v>40281</v>
      </c>
      <c r="B69" s="12" t="s">
        <v>1564</v>
      </c>
      <c r="C69" s="15" t="s">
        <v>1404</v>
      </c>
      <c r="D69" s="15" t="s">
        <v>1434</v>
      </c>
      <c r="E69" s="53" t="s">
        <v>1383</v>
      </c>
      <c r="F69" s="246" t="s">
        <v>1566</v>
      </c>
      <c r="G69" s="11">
        <v>40292</v>
      </c>
      <c r="H69" s="17" t="s">
        <v>1415</v>
      </c>
    </row>
    <row r="70" spans="1:160" s="36" customFormat="1" ht="12.75" customHeight="1">
      <c r="A70" s="11">
        <v>40281</v>
      </c>
      <c r="B70" s="12" t="s">
        <v>460</v>
      </c>
      <c r="C70" s="15" t="s">
        <v>1404</v>
      </c>
      <c r="D70" s="31" t="s">
        <v>1434</v>
      </c>
      <c r="E70" s="53" t="s">
        <v>1383</v>
      </c>
      <c r="F70" s="246" t="s">
        <v>1536</v>
      </c>
      <c r="G70" s="11">
        <v>40292</v>
      </c>
      <c r="H70" s="17" t="s">
        <v>1415</v>
      </c>
      <c r="I70" s="3"/>
      <c r="J70" s="3"/>
      <c r="K70" s="3"/>
      <c r="L70" s="3"/>
      <c r="M70" s="3"/>
      <c r="N70" s="3"/>
      <c r="O70" s="3"/>
      <c r="P70" s="3"/>
      <c r="Q70" s="3"/>
      <c r="R70" s="3"/>
      <c r="S70" s="3"/>
      <c r="T70" s="103"/>
      <c r="U70" s="103"/>
      <c r="V70" s="103"/>
      <c r="W70" s="103"/>
      <c r="X70" s="103"/>
      <c r="Y70" s="10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row>
    <row r="71" spans="1:25" s="37" customFormat="1" ht="12.75" customHeight="1">
      <c r="A71" s="11">
        <v>40281</v>
      </c>
      <c r="B71" s="12" t="s">
        <v>1537</v>
      </c>
      <c r="C71" s="15" t="s">
        <v>1404</v>
      </c>
      <c r="D71" s="15" t="s">
        <v>1434</v>
      </c>
      <c r="E71" s="53" t="s">
        <v>1383</v>
      </c>
      <c r="F71" s="246" t="s">
        <v>1538</v>
      </c>
      <c r="G71" s="11">
        <v>40299</v>
      </c>
      <c r="H71" s="17" t="s">
        <v>1415</v>
      </c>
      <c r="I71" s="3"/>
      <c r="J71" s="3"/>
      <c r="K71" s="3"/>
      <c r="L71" s="3"/>
      <c r="M71" s="3"/>
      <c r="N71" s="3"/>
      <c r="O71" s="3"/>
      <c r="P71" s="3"/>
      <c r="Q71" s="3"/>
      <c r="R71" s="3"/>
      <c r="S71" s="3"/>
      <c r="T71" s="155"/>
      <c r="U71" s="155"/>
      <c r="V71" s="155"/>
      <c r="W71" s="155"/>
      <c r="X71" s="155"/>
      <c r="Y71" s="155"/>
    </row>
    <row r="72" spans="1:8" ht="12.75" customHeight="1">
      <c r="A72" s="20">
        <v>40281</v>
      </c>
      <c r="B72" s="21">
        <v>39700</v>
      </c>
      <c r="C72" s="22" t="s">
        <v>1404</v>
      </c>
      <c r="D72" s="22" t="s">
        <v>1434</v>
      </c>
      <c r="E72" s="51" t="s">
        <v>1383</v>
      </c>
      <c r="F72" s="247" t="s">
        <v>666</v>
      </c>
      <c r="G72" s="20">
        <v>40281</v>
      </c>
      <c r="H72" s="28" t="s">
        <v>1387</v>
      </c>
    </row>
    <row r="73" spans="1:8" ht="12.75" customHeight="1">
      <c r="A73" s="20">
        <v>40281</v>
      </c>
      <c r="B73" s="21">
        <v>40238</v>
      </c>
      <c r="C73" s="22" t="s">
        <v>1404</v>
      </c>
      <c r="D73" s="22" t="s">
        <v>1434</v>
      </c>
      <c r="E73" s="51" t="s">
        <v>1383</v>
      </c>
      <c r="F73" s="247" t="s">
        <v>1705</v>
      </c>
      <c r="G73" s="20">
        <v>40287</v>
      </c>
      <c r="H73" s="28" t="s">
        <v>1387</v>
      </c>
    </row>
    <row r="74" spans="1:8" ht="12.75" customHeight="1">
      <c r="A74" s="11">
        <v>40281</v>
      </c>
      <c r="B74" s="12">
        <v>39903</v>
      </c>
      <c r="C74" s="15" t="s">
        <v>1404</v>
      </c>
      <c r="D74" s="15" t="s">
        <v>1434</v>
      </c>
      <c r="E74" s="53" t="s">
        <v>1383</v>
      </c>
      <c r="F74" s="246" t="s">
        <v>667</v>
      </c>
      <c r="G74" s="11">
        <v>40292</v>
      </c>
      <c r="H74" s="17" t="s">
        <v>1415</v>
      </c>
    </row>
    <row r="75" spans="1:8" ht="12.75" customHeight="1">
      <c r="A75" s="11">
        <v>40282</v>
      </c>
      <c r="B75" s="12">
        <v>40191</v>
      </c>
      <c r="C75" s="15" t="s">
        <v>1404</v>
      </c>
      <c r="D75" s="15" t="s">
        <v>1434</v>
      </c>
      <c r="E75" s="53" t="s">
        <v>1383</v>
      </c>
      <c r="F75" s="246" t="s">
        <v>2027</v>
      </c>
      <c r="G75" s="11">
        <v>40292</v>
      </c>
      <c r="H75" s="17" t="s">
        <v>1415</v>
      </c>
    </row>
    <row r="76" spans="1:8" ht="12.75" customHeight="1">
      <c r="A76" s="276">
        <v>40282</v>
      </c>
      <c r="B76" s="41" t="s">
        <v>1564</v>
      </c>
      <c r="C76" s="42" t="s">
        <v>1404</v>
      </c>
      <c r="D76" s="42" t="s">
        <v>1434</v>
      </c>
      <c r="E76" s="278" t="s">
        <v>1383</v>
      </c>
      <c r="F76" s="247" t="s">
        <v>2100</v>
      </c>
      <c r="G76" s="20">
        <v>40292</v>
      </c>
      <c r="H76" s="28" t="s">
        <v>1387</v>
      </c>
    </row>
    <row r="77" spans="1:8" ht="12.75" customHeight="1">
      <c r="A77" s="11">
        <v>40282</v>
      </c>
      <c r="B77" s="280">
        <v>40191</v>
      </c>
      <c r="C77" s="15" t="s">
        <v>1404</v>
      </c>
      <c r="D77" s="15" t="s">
        <v>1434</v>
      </c>
      <c r="E77" s="53" t="s">
        <v>1383</v>
      </c>
      <c r="F77" s="246" t="s">
        <v>2001</v>
      </c>
      <c r="G77" s="11">
        <v>40292</v>
      </c>
      <c r="H77" s="17" t="s">
        <v>1415</v>
      </c>
    </row>
    <row r="78" spans="1:8" ht="12.75" customHeight="1">
      <c r="A78" s="11">
        <v>40282</v>
      </c>
      <c r="B78" s="12">
        <v>40191</v>
      </c>
      <c r="C78" s="15" t="s">
        <v>1404</v>
      </c>
      <c r="D78" s="15" t="s">
        <v>1434</v>
      </c>
      <c r="E78" s="53" t="s">
        <v>1383</v>
      </c>
      <c r="F78" s="246" t="s">
        <v>1084</v>
      </c>
      <c r="G78" s="11">
        <v>40292</v>
      </c>
      <c r="H78" s="332" t="s">
        <v>1415</v>
      </c>
    </row>
    <row r="79" spans="1:8" ht="12.75" customHeight="1">
      <c r="A79" s="20">
        <v>40282</v>
      </c>
      <c r="B79" s="21">
        <v>39630</v>
      </c>
      <c r="C79" s="22" t="s">
        <v>1404</v>
      </c>
      <c r="D79" s="22" t="s">
        <v>1434</v>
      </c>
      <c r="E79" s="51" t="s">
        <v>1383</v>
      </c>
      <c r="F79" s="247" t="s">
        <v>2039</v>
      </c>
      <c r="G79" s="20">
        <v>40282</v>
      </c>
      <c r="H79" s="28" t="s">
        <v>1387</v>
      </c>
    </row>
    <row r="80" spans="1:160" s="36" customFormat="1" ht="12.75" customHeight="1">
      <c r="A80" s="20">
        <v>40282</v>
      </c>
      <c r="B80" s="21" t="s">
        <v>2038</v>
      </c>
      <c r="C80" s="22" t="s">
        <v>1404</v>
      </c>
      <c r="D80" s="43" t="s">
        <v>1434</v>
      </c>
      <c r="E80" s="51" t="s">
        <v>1383</v>
      </c>
      <c r="F80" s="247" t="s">
        <v>1882</v>
      </c>
      <c r="G80" s="20">
        <v>40282</v>
      </c>
      <c r="H80" s="28" t="s">
        <v>1387</v>
      </c>
      <c r="I80" s="3"/>
      <c r="J80" s="3"/>
      <c r="K80" s="3"/>
      <c r="L80" s="3"/>
      <c r="M80" s="3"/>
      <c r="N80" s="3"/>
      <c r="O80" s="3"/>
      <c r="P80" s="3"/>
      <c r="Q80" s="3"/>
      <c r="R80" s="3"/>
      <c r="S80" s="3"/>
      <c r="T80" s="103"/>
      <c r="U80" s="103"/>
      <c r="V80" s="103"/>
      <c r="W80" s="103"/>
      <c r="X80" s="103"/>
      <c r="Y80" s="10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row>
    <row r="81" spans="1:8" ht="12.75" customHeight="1">
      <c r="A81" s="11">
        <v>40282</v>
      </c>
      <c r="B81" s="12">
        <v>40213</v>
      </c>
      <c r="C81" s="15" t="s">
        <v>1404</v>
      </c>
      <c r="D81" s="15" t="s">
        <v>1434</v>
      </c>
      <c r="E81" s="53" t="s">
        <v>1383</v>
      </c>
      <c r="F81" s="246" t="s">
        <v>1883</v>
      </c>
      <c r="G81" s="11">
        <v>40299</v>
      </c>
      <c r="H81" s="17" t="s">
        <v>1415</v>
      </c>
    </row>
    <row r="82" spans="1:160" s="45" customFormat="1" ht="12.75" customHeight="1">
      <c r="A82" s="20">
        <v>40282</v>
      </c>
      <c r="B82" s="21" t="s">
        <v>1884</v>
      </c>
      <c r="C82" s="22" t="s">
        <v>1404</v>
      </c>
      <c r="D82" s="22" t="s">
        <v>1434</v>
      </c>
      <c r="E82" s="51" t="s">
        <v>1383</v>
      </c>
      <c r="F82" s="247" t="s">
        <v>1091</v>
      </c>
      <c r="G82" s="20">
        <v>40283</v>
      </c>
      <c r="H82" s="28" t="s">
        <v>1387</v>
      </c>
      <c r="I82" s="3"/>
      <c r="J82" s="3"/>
      <c r="K82" s="3"/>
      <c r="L82" s="3"/>
      <c r="M82" s="3"/>
      <c r="N82" s="3"/>
      <c r="O82" s="3"/>
      <c r="P82" s="3"/>
      <c r="Q82" s="3"/>
      <c r="R82" s="3"/>
      <c r="S82" s="3"/>
      <c r="T82" s="155"/>
      <c r="U82" s="155"/>
      <c r="V82" s="155"/>
      <c r="W82" s="155"/>
      <c r="X82" s="155"/>
      <c r="Y82" s="155"/>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row>
    <row r="83" spans="1:8" ht="12.75" customHeight="1">
      <c r="A83" s="20">
        <v>40282</v>
      </c>
      <c r="B83" s="21" t="s">
        <v>2228</v>
      </c>
      <c r="C83" s="22" t="s">
        <v>1404</v>
      </c>
      <c r="D83" s="22" t="s">
        <v>1434</v>
      </c>
      <c r="E83" s="51" t="s">
        <v>1383</v>
      </c>
      <c r="F83" s="247" t="s">
        <v>1335</v>
      </c>
      <c r="G83" s="20">
        <v>40282</v>
      </c>
      <c r="H83" s="28" t="s">
        <v>1387</v>
      </c>
    </row>
    <row r="84" spans="1:8" ht="12.75" customHeight="1">
      <c r="A84" s="11">
        <v>40282</v>
      </c>
      <c r="B84" s="12" t="s">
        <v>1074</v>
      </c>
      <c r="C84" s="15" t="s">
        <v>1404</v>
      </c>
      <c r="D84" s="15" t="s">
        <v>1434</v>
      </c>
      <c r="E84" s="53" t="s">
        <v>1383</v>
      </c>
      <c r="F84" s="246" t="s">
        <v>1290</v>
      </c>
      <c r="G84" s="11">
        <v>40292</v>
      </c>
      <c r="H84" s="17" t="s">
        <v>1415</v>
      </c>
    </row>
    <row r="85" spans="1:8" ht="12.75" customHeight="1">
      <c r="A85" s="20">
        <v>40282</v>
      </c>
      <c r="B85" s="21">
        <v>40221</v>
      </c>
      <c r="C85" s="22" t="s">
        <v>1404</v>
      </c>
      <c r="D85" s="22" t="s">
        <v>1434</v>
      </c>
      <c r="E85" s="51" t="s">
        <v>1383</v>
      </c>
      <c r="F85" s="247" t="s">
        <v>1291</v>
      </c>
      <c r="G85" s="20">
        <v>40290</v>
      </c>
      <c r="H85" s="28" t="s">
        <v>1387</v>
      </c>
    </row>
    <row r="86" spans="1:160" s="36" customFormat="1" ht="12.75" customHeight="1">
      <c r="A86" s="11">
        <v>40283</v>
      </c>
      <c r="B86" s="12">
        <v>40190</v>
      </c>
      <c r="C86" s="15" t="s">
        <v>1404</v>
      </c>
      <c r="D86" s="15" t="s">
        <v>1434</v>
      </c>
      <c r="E86" s="53" t="s">
        <v>1383</v>
      </c>
      <c r="F86" s="246" t="s">
        <v>1495</v>
      </c>
      <c r="G86" s="11">
        <v>40292</v>
      </c>
      <c r="H86" s="17" t="s">
        <v>1415</v>
      </c>
      <c r="I86" s="3"/>
      <c r="J86" s="3"/>
      <c r="K86" s="3"/>
      <c r="L86" s="3"/>
      <c r="M86" s="3"/>
      <c r="N86" s="3"/>
      <c r="O86" s="3"/>
      <c r="P86" s="3"/>
      <c r="Q86" s="3"/>
      <c r="R86" s="3"/>
      <c r="S86" s="3"/>
      <c r="T86" s="103"/>
      <c r="U86" s="103"/>
      <c r="V86" s="103"/>
      <c r="W86" s="103"/>
      <c r="X86" s="103"/>
      <c r="Y86" s="10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row>
    <row r="87" spans="1:160" s="36" customFormat="1" ht="12.75" customHeight="1">
      <c r="A87" s="11">
        <v>40283</v>
      </c>
      <c r="B87" s="12">
        <v>40208</v>
      </c>
      <c r="C87" s="15" t="s">
        <v>1404</v>
      </c>
      <c r="D87" s="15" t="s">
        <v>1434</v>
      </c>
      <c r="E87" s="53" t="s">
        <v>1383</v>
      </c>
      <c r="F87" s="246" t="s">
        <v>1496</v>
      </c>
      <c r="G87" s="11">
        <v>40292</v>
      </c>
      <c r="H87" s="17" t="s">
        <v>1415</v>
      </c>
      <c r="I87" s="3"/>
      <c r="J87" s="3"/>
      <c r="K87" s="3"/>
      <c r="L87" s="3"/>
      <c r="M87" s="3"/>
      <c r="N87" s="3"/>
      <c r="O87" s="3"/>
      <c r="P87" s="3"/>
      <c r="Q87" s="3"/>
      <c r="R87" s="3"/>
      <c r="S87" s="3"/>
      <c r="T87" s="103"/>
      <c r="U87" s="103"/>
      <c r="V87" s="103"/>
      <c r="W87" s="103"/>
      <c r="X87" s="103"/>
      <c r="Y87" s="10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row>
    <row r="88" spans="1:160" s="36" customFormat="1" ht="12.75" customHeight="1">
      <c r="A88" s="11">
        <v>40283</v>
      </c>
      <c r="B88" s="12">
        <v>40190</v>
      </c>
      <c r="C88" s="13" t="s">
        <v>1404</v>
      </c>
      <c r="D88" s="13" t="s">
        <v>1434</v>
      </c>
      <c r="E88" s="14" t="s">
        <v>1383</v>
      </c>
      <c r="F88" s="246" t="s">
        <v>1497</v>
      </c>
      <c r="G88" s="11">
        <v>40292</v>
      </c>
      <c r="H88" s="17" t="s">
        <v>1415</v>
      </c>
      <c r="I88" s="3"/>
      <c r="J88" s="3"/>
      <c r="K88" s="3"/>
      <c r="L88" s="3"/>
      <c r="M88" s="3"/>
      <c r="N88" s="3"/>
      <c r="O88" s="3"/>
      <c r="P88" s="3"/>
      <c r="Q88" s="3"/>
      <c r="R88" s="3"/>
      <c r="S88" s="3"/>
      <c r="T88" s="103"/>
      <c r="U88" s="103"/>
      <c r="V88" s="103"/>
      <c r="W88" s="103"/>
      <c r="X88" s="103"/>
      <c r="Y88" s="10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row>
    <row r="89" spans="1:160" s="36" customFormat="1" ht="12.75" customHeight="1">
      <c r="A89" s="20">
        <v>40283</v>
      </c>
      <c r="B89" s="21" t="s">
        <v>1498</v>
      </c>
      <c r="C89" s="113" t="s">
        <v>1404</v>
      </c>
      <c r="D89" s="113" t="s">
        <v>1434</v>
      </c>
      <c r="E89" s="59" t="s">
        <v>1383</v>
      </c>
      <c r="F89" s="247" t="s">
        <v>1499</v>
      </c>
      <c r="G89" s="20">
        <v>40283</v>
      </c>
      <c r="H89" s="28" t="s">
        <v>1387</v>
      </c>
      <c r="I89" s="3"/>
      <c r="J89" s="3"/>
      <c r="K89" s="3"/>
      <c r="L89" s="3"/>
      <c r="M89" s="3"/>
      <c r="N89" s="3"/>
      <c r="O89" s="3"/>
      <c r="P89" s="3"/>
      <c r="Q89" s="3"/>
      <c r="R89" s="3"/>
      <c r="S89" s="3"/>
      <c r="T89" s="103"/>
      <c r="U89" s="103"/>
      <c r="V89" s="103"/>
      <c r="W89" s="103"/>
      <c r="X89" s="103"/>
      <c r="Y89" s="10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row>
    <row r="90" spans="1:160" s="36" customFormat="1" ht="12.75" customHeight="1">
      <c r="A90" s="11">
        <v>40283</v>
      </c>
      <c r="B90" s="12">
        <v>40192</v>
      </c>
      <c r="C90" s="15" t="s">
        <v>1404</v>
      </c>
      <c r="D90" s="15" t="s">
        <v>1434</v>
      </c>
      <c r="E90" s="53" t="s">
        <v>1383</v>
      </c>
      <c r="F90" s="246" t="s">
        <v>1500</v>
      </c>
      <c r="G90" s="11">
        <v>40292</v>
      </c>
      <c r="H90" s="17" t="s">
        <v>1415</v>
      </c>
      <c r="I90" s="3"/>
      <c r="J90" s="3"/>
      <c r="K90" s="3"/>
      <c r="L90" s="3"/>
      <c r="M90" s="3"/>
      <c r="N90" s="3"/>
      <c r="O90" s="3"/>
      <c r="P90" s="3"/>
      <c r="Q90" s="3"/>
      <c r="R90" s="3"/>
      <c r="S90" s="3"/>
      <c r="T90" s="103"/>
      <c r="U90" s="103"/>
      <c r="V90" s="103"/>
      <c r="W90" s="103"/>
      <c r="X90" s="103"/>
      <c r="Y90" s="10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row>
    <row r="91" spans="1:160" s="36" customFormat="1" ht="12.75" customHeight="1">
      <c r="A91" s="11">
        <v>40283</v>
      </c>
      <c r="B91" s="12">
        <v>40191</v>
      </c>
      <c r="C91" s="15" t="s">
        <v>1404</v>
      </c>
      <c r="D91" s="15" t="s">
        <v>1434</v>
      </c>
      <c r="E91" s="53" t="s">
        <v>1383</v>
      </c>
      <c r="F91" s="246" t="s">
        <v>1501</v>
      </c>
      <c r="G91" s="11">
        <v>40292</v>
      </c>
      <c r="H91" s="17" t="s">
        <v>1415</v>
      </c>
      <c r="I91" s="3"/>
      <c r="J91" s="3"/>
      <c r="K91" s="3"/>
      <c r="L91" s="3"/>
      <c r="M91" s="3"/>
      <c r="N91" s="3"/>
      <c r="O91" s="3"/>
      <c r="P91" s="3"/>
      <c r="Q91" s="3"/>
      <c r="R91" s="3"/>
      <c r="S91" s="3"/>
      <c r="T91" s="103"/>
      <c r="U91" s="103"/>
      <c r="V91" s="103"/>
      <c r="W91" s="103"/>
      <c r="X91" s="103"/>
      <c r="Y91" s="10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row>
    <row r="92" spans="1:160" s="36" customFormat="1" ht="12.75" customHeight="1">
      <c r="A92" s="11">
        <v>40283</v>
      </c>
      <c r="B92" s="12">
        <v>40192</v>
      </c>
      <c r="C92" s="15" t="s">
        <v>1404</v>
      </c>
      <c r="D92" s="15" t="s">
        <v>1434</v>
      </c>
      <c r="E92" s="53" t="s">
        <v>1383</v>
      </c>
      <c r="F92" s="246" t="s">
        <v>1502</v>
      </c>
      <c r="G92" s="11">
        <v>40292</v>
      </c>
      <c r="H92" s="17" t="s">
        <v>1415</v>
      </c>
      <c r="I92" s="3"/>
      <c r="J92" s="3"/>
      <c r="K92" s="3"/>
      <c r="L92" s="3"/>
      <c r="M92" s="3"/>
      <c r="N92" s="3"/>
      <c r="O92" s="3"/>
      <c r="P92" s="3"/>
      <c r="Q92" s="3"/>
      <c r="R92" s="3"/>
      <c r="S92" s="3"/>
      <c r="T92" s="103"/>
      <c r="U92" s="103"/>
      <c r="V92" s="103"/>
      <c r="W92" s="103"/>
      <c r="X92" s="103"/>
      <c r="Y92" s="10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row>
    <row r="93" spans="1:160" s="36" customFormat="1" ht="12.75" customHeight="1">
      <c r="A93" s="11">
        <v>40283</v>
      </c>
      <c r="B93" s="12">
        <v>40208</v>
      </c>
      <c r="C93" s="15" t="s">
        <v>1404</v>
      </c>
      <c r="D93" s="15" t="s">
        <v>1434</v>
      </c>
      <c r="E93" s="53" t="s">
        <v>1383</v>
      </c>
      <c r="F93" s="246" t="s">
        <v>1503</v>
      </c>
      <c r="G93" s="11">
        <v>40292</v>
      </c>
      <c r="H93" s="17" t="s">
        <v>1415</v>
      </c>
      <c r="I93" s="3"/>
      <c r="J93" s="3"/>
      <c r="K93" s="3"/>
      <c r="L93" s="3"/>
      <c r="M93" s="3"/>
      <c r="N93" s="3"/>
      <c r="O93" s="3"/>
      <c r="P93" s="3"/>
      <c r="Q93" s="3"/>
      <c r="R93" s="3"/>
      <c r="S93" s="3"/>
      <c r="T93" s="103"/>
      <c r="U93" s="103"/>
      <c r="V93" s="103"/>
      <c r="W93" s="103"/>
      <c r="X93" s="103"/>
      <c r="Y93" s="10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row>
    <row r="94" spans="1:160" s="36" customFormat="1" ht="12.75" customHeight="1">
      <c r="A94" s="11">
        <v>40283</v>
      </c>
      <c r="B94" s="12">
        <v>40191</v>
      </c>
      <c r="C94" s="15" t="s">
        <v>1404</v>
      </c>
      <c r="D94" s="15" t="s">
        <v>1434</v>
      </c>
      <c r="E94" s="53" t="s">
        <v>1383</v>
      </c>
      <c r="F94" s="246" t="s">
        <v>1504</v>
      </c>
      <c r="G94" s="11">
        <v>40292</v>
      </c>
      <c r="H94" s="17" t="s">
        <v>1415</v>
      </c>
      <c r="I94" s="3"/>
      <c r="J94" s="3"/>
      <c r="K94" s="3"/>
      <c r="L94" s="3"/>
      <c r="M94" s="3"/>
      <c r="N94" s="3"/>
      <c r="O94" s="3"/>
      <c r="P94" s="3"/>
      <c r="Q94" s="3"/>
      <c r="R94" s="3"/>
      <c r="S94" s="3"/>
      <c r="T94" s="103"/>
      <c r="U94" s="103"/>
      <c r="V94" s="103"/>
      <c r="W94" s="103"/>
      <c r="X94" s="103"/>
      <c r="Y94" s="10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row>
    <row r="95" spans="1:160" s="36" customFormat="1" ht="12.75" customHeight="1">
      <c r="A95" s="20">
        <v>40283</v>
      </c>
      <c r="B95" s="21" t="s">
        <v>762</v>
      </c>
      <c r="C95" s="22" t="s">
        <v>1404</v>
      </c>
      <c r="D95" s="22" t="s">
        <v>1434</v>
      </c>
      <c r="E95" s="51" t="s">
        <v>1383</v>
      </c>
      <c r="F95" s="247" t="s">
        <v>1505</v>
      </c>
      <c r="G95" s="20">
        <v>40283</v>
      </c>
      <c r="H95" s="28" t="s">
        <v>1387</v>
      </c>
      <c r="I95" s="3"/>
      <c r="J95" s="3"/>
      <c r="K95" s="3"/>
      <c r="L95" s="3"/>
      <c r="M95" s="3"/>
      <c r="N95" s="3"/>
      <c r="O95" s="3"/>
      <c r="P95" s="3"/>
      <c r="Q95" s="3"/>
      <c r="R95" s="3"/>
      <c r="S95" s="3"/>
      <c r="T95" s="103"/>
      <c r="U95" s="103"/>
      <c r="V95" s="103"/>
      <c r="W95" s="103"/>
      <c r="X95" s="103"/>
      <c r="Y95" s="10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row>
    <row r="96" spans="1:160" s="36" customFormat="1" ht="12.75" customHeight="1">
      <c r="A96" s="20">
        <v>40283</v>
      </c>
      <c r="B96" s="21" t="s">
        <v>1571</v>
      </c>
      <c r="C96" s="22" t="s">
        <v>1404</v>
      </c>
      <c r="D96" s="22" t="s">
        <v>1434</v>
      </c>
      <c r="E96" s="51" t="s">
        <v>1383</v>
      </c>
      <c r="F96" s="247" t="s">
        <v>515</v>
      </c>
      <c r="G96" s="20">
        <v>40283</v>
      </c>
      <c r="H96" s="28" t="s">
        <v>1387</v>
      </c>
      <c r="I96" s="3"/>
      <c r="J96" s="3"/>
      <c r="K96" s="3"/>
      <c r="L96" s="3"/>
      <c r="M96" s="3"/>
      <c r="N96" s="3"/>
      <c r="O96" s="3"/>
      <c r="P96" s="3"/>
      <c r="Q96" s="3"/>
      <c r="R96" s="3"/>
      <c r="S96" s="3"/>
      <c r="T96" s="103"/>
      <c r="U96" s="103"/>
      <c r="V96" s="103"/>
      <c r="W96" s="103"/>
      <c r="X96" s="103"/>
      <c r="Y96" s="10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row>
    <row r="97" spans="1:8" ht="12.75" customHeight="1">
      <c r="A97" s="11">
        <v>40285</v>
      </c>
      <c r="B97" s="12">
        <v>40259</v>
      </c>
      <c r="C97" s="15" t="s">
        <v>1339</v>
      </c>
      <c r="D97" s="15" t="s">
        <v>1408</v>
      </c>
      <c r="E97" s="53" t="s">
        <v>1383</v>
      </c>
      <c r="F97" s="246" t="s">
        <v>398</v>
      </c>
      <c r="G97" s="11">
        <v>40424</v>
      </c>
      <c r="H97" s="17" t="s">
        <v>1415</v>
      </c>
    </row>
    <row r="98" spans="1:8" ht="12.75" customHeight="1">
      <c r="A98" s="11">
        <v>40285</v>
      </c>
      <c r="B98" s="12" t="s">
        <v>399</v>
      </c>
      <c r="C98" s="15" t="s">
        <v>1404</v>
      </c>
      <c r="D98" s="15" t="s">
        <v>1408</v>
      </c>
      <c r="E98" s="53" t="s">
        <v>1383</v>
      </c>
      <c r="F98" s="246" t="s">
        <v>1514</v>
      </c>
      <c r="G98" s="11">
        <v>40286</v>
      </c>
      <c r="H98" s="17" t="s">
        <v>1415</v>
      </c>
    </row>
    <row r="99" spans="1:8" ht="12.75" customHeight="1">
      <c r="A99" s="11">
        <v>40285</v>
      </c>
      <c r="B99" s="12">
        <v>40343</v>
      </c>
      <c r="C99" s="15" t="s">
        <v>1515</v>
      </c>
      <c r="D99" s="31" t="s">
        <v>1408</v>
      </c>
      <c r="E99" s="53" t="s">
        <v>1383</v>
      </c>
      <c r="F99" s="246" t="s">
        <v>274</v>
      </c>
      <c r="G99" s="11">
        <v>40286</v>
      </c>
      <c r="H99" s="17" t="s">
        <v>1415</v>
      </c>
    </row>
    <row r="100" spans="1:8" ht="12.75" customHeight="1">
      <c r="A100" s="193">
        <v>40285</v>
      </c>
      <c r="B100" s="192">
        <v>40250</v>
      </c>
      <c r="C100" s="189" t="s">
        <v>1404</v>
      </c>
      <c r="D100" s="330" t="s">
        <v>1359</v>
      </c>
      <c r="E100" s="194" t="s">
        <v>1383</v>
      </c>
      <c r="F100" s="241" t="s">
        <v>2156</v>
      </c>
      <c r="G100" s="193"/>
      <c r="H100" s="191" t="s">
        <v>1343</v>
      </c>
    </row>
    <row r="101" spans="1:8" ht="12.75" customHeight="1">
      <c r="A101" s="20">
        <v>40285</v>
      </c>
      <c r="B101" s="21">
        <v>40259</v>
      </c>
      <c r="C101" s="22" t="s">
        <v>1404</v>
      </c>
      <c r="D101" s="22" t="s">
        <v>1359</v>
      </c>
      <c r="E101" s="51" t="s">
        <v>1383</v>
      </c>
      <c r="F101" s="247" t="s">
        <v>542</v>
      </c>
      <c r="G101" s="20">
        <v>40335</v>
      </c>
      <c r="H101" s="28" t="s">
        <v>1387</v>
      </c>
    </row>
    <row r="102" spans="1:160" s="36" customFormat="1" ht="12.75" customHeight="1">
      <c r="A102" s="193">
        <v>40285</v>
      </c>
      <c r="B102" s="192">
        <v>40259</v>
      </c>
      <c r="C102" s="189" t="s">
        <v>1404</v>
      </c>
      <c r="D102" s="189" t="s">
        <v>1408</v>
      </c>
      <c r="E102" s="194" t="s">
        <v>1383</v>
      </c>
      <c r="F102" s="241" t="s">
        <v>543</v>
      </c>
      <c r="G102" s="193"/>
      <c r="H102" s="191" t="s">
        <v>1343</v>
      </c>
      <c r="I102" s="3"/>
      <c r="J102" s="3"/>
      <c r="K102" s="3"/>
      <c r="L102" s="3"/>
      <c r="M102" s="3"/>
      <c r="N102" s="3"/>
      <c r="O102" s="3"/>
      <c r="P102" s="3"/>
      <c r="Q102" s="3"/>
      <c r="R102" s="3"/>
      <c r="S102" s="3"/>
      <c r="T102" s="103"/>
      <c r="U102" s="103"/>
      <c r="V102" s="103"/>
      <c r="W102" s="103"/>
      <c r="X102" s="103"/>
      <c r="Y102" s="10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row>
    <row r="103" spans="1:160" s="36" customFormat="1" ht="12.75" customHeight="1">
      <c r="A103" s="11">
        <v>40287</v>
      </c>
      <c r="B103" s="12" t="s">
        <v>519</v>
      </c>
      <c r="C103" s="15" t="s">
        <v>1404</v>
      </c>
      <c r="D103" s="15" t="s">
        <v>1434</v>
      </c>
      <c r="E103" s="53" t="s">
        <v>1383</v>
      </c>
      <c r="F103" s="246" t="s">
        <v>1463</v>
      </c>
      <c r="G103" s="11">
        <v>40299</v>
      </c>
      <c r="H103" s="17" t="s">
        <v>1415</v>
      </c>
      <c r="I103" s="3"/>
      <c r="J103" s="3"/>
      <c r="K103" s="3"/>
      <c r="L103" s="3"/>
      <c r="M103" s="3"/>
      <c r="N103" s="3"/>
      <c r="O103" s="3"/>
      <c r="P103" s="3"/>
      <c r="Q103" s="3"/>
      <c r="R103" s="3"/>
      <c r="S103" s="3"/>
      <c r="T103" s="103"/>
      <c r="U103" s="103"/>
      <c r="V103" s="103"/>
      <c r="W103" s="103"/>
      <c r="X103" s="103"/>
      <c r="Y103" s="10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row>
    <row r="104" spans="1:160" s="36" customFormat="1" ht="12.75" customHeight="1">
      <c r="A104" s="11">
        <v>40287</v>
      </c>
      <c r="B104" s="12">
        <v>39879</v>
      </c>
      <c r="C104" s="15" t="s">
        <v>1167</v>
      </c>
      <c r="D104" s="15" t="s">
        <v>1434</v>
      </c>
      <c r="E104" s="53" t="s">
        <v>1383</v>
      </c>
      <c r="F104" s="246" t="s">
        <v>275</v>
      </c>
      <c r="G104" s="11">
        <v>40334</v>
      </c>
      <c r="H104" s="17" t="s">
        <v>1415</v>
      </c>
      <c r="I104" s="3"/>
      <c r="J104" s="3"/>
      <c r="K104" s="3"/>
      <c r="L104" s="3"/>
      <c r="M104" s="3"/>
      <c r="N104" s="3"/>
      <c r="O104" s="3"/>
      <c r="P104" s="3"/>
      <c r="Q104" s="3"/>
      <c r="R104" s="3"/>
      <c r="S104" s="3"/>
      <c r="T104" s="103"/>
      <c r="U104" s="103"/>
      <c r="V104" s="103"/>
      <c r="W104" s="103"/>
      <c r="X104" s="103"/>
      <c r="Y104" s="10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row>
    <row r="105" spans="1:160" s="36" customFormat="1" ht="12.75" customHeight="1">
      <c r="A105" s="20">
        <v>40287</v>
      </c>
      <c r="B105" s="21">
        <v>40247</v>
      </c>
      <c r="C105" s="22" t="s">
        <v>1404</v>
      </c>
      <c r="D105" s="22" t="s">
        <v>1434</v>
      </c>
      <c r="E105" s="51" t="s">
        <v>1383</v>
      </c>
      <c r="F105" s="247" t="s">
        <v>1474</v>
      </c>
      <c r="G105" s="20">
        <v>40287</v>
      </c>
      <c r="H105" s="28" t="s">
        <v>1387</v>
      </c>
      <c r="I105" s="3"/>
      <c r="J105" s="3"/>
      <c r="K105" s="3"/>
      <c r="L105" s="3"/>
      <c r="M105" s="3"/>
      <c r="N105" s="3"/>
      <c r="O105" s="3"/>
      <c r="P105" s="3"/>
      <c r="Q105" s="3"/>
      <c r="R105" s="3"/>
      <c r="S105" s="3"/>
      <c r="T105" s="103"/>
      <c r="U105" s="103"/>
      <c r="V105" s="103"/>
      <c r="W105" s="103"/>
      <c r="X105" s="103"/>
      <c r="Y105" s="10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row>
    <row r="106" spans="1:8" ht="12.75" customHeight="1">
      <c r="A106" s="20">
        <v>40287</v>
      </c>
      <c r="B106" s="21">
        <v>40249</v>
      </c>
      <c r="C106" s="22" t="s">
        <v>1404</v>
      </c>
      <c r="D106" s="22" t="s">
        <v>1434</v>
      </c>
      <c r="E106" s="51" t="s">
        <v>1383</v>
      </c>
      <c r="F106" s="247" t="s">
        <v>1475</v>
      </c>
      <c r="G106" s="20">
        <v>40287</v>
      </c>
      <c r="H106" s="28" t="s">
        <v>1387</v>
      </c>
    </row>
    <row r="107" spans="1:160" s="36" customFormat="1" ht="12.75" customHeight="1">
      <c r="A107" s="20">
        <v>40287</v>
      </c>
      <c r="B107" s="21" t="s">
        <v>1476</v>
      </c>
      <c r="C107" s="244" t="s">
        <v>1440</v>
      </c>
      <c r="D107" s="22" t="s">
        <v>1434</v>
      </c>
      <c r="E107" s="51" t="s">
        <v>1383</v>
      </c>
      <c r="F107" s="247" t="s">
        <v>403</v>
      </c>
      <c r="G107" s="20">
        <v>40287</v>
      </c>
      <c r="H107" s="28" t="s">
        <v>1387</v>
      </c>
      <c r="I107" s="3"/>
      <c r="J107" s="3"/>
      <c r="K107" s="3"/>
      <c r="L107" s="3"/>
      <c r="M107" s="3"/>
      <c r="N107" s="3"/>
      <c r="O107" s="3"/>
      <c r="P107" s="3"/>
      <c r="Q107" s="3"/>
      <c r="R107" s="3"/>
      <c r="S107" s="3"/>
      <c r="T107" s="103"/>
      <c r="U107" s="103"/>
      <c r="V107" s="103"/>
      <c r="W107" s="103"/>
      <c r="X107" s="103"/>
      <c r="Y107" s="10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row>
    <row r="108" spans="1:160" s="36" customFormat="1" ht="12.75" customHeight="1">
      <c r="A108" s="20">
        <v>40287</v>
      </c>
      <c r="B108" s="21" t="s">
        <v>2093</v>
      </c>
      <c r="C108" s="22" t="s">
        <v>1404</v>
      </c>
      <c r="D108" s="22" t="s">
        <v>1434</v>
      </c>
      <c r="E108" s="51" t="s">
        <v>1383</v>
      </c>
      <c r="F108" s="247" t="s">
        <v>404</v>
      </c>
      <c r="G108" s="20">
        <v>40287</v>
      </c>
      <c r="H108" s="28" t="s">
        <v>1387</v>
      </c>
      <c r="I108" s="3"/>
      <c r="J108" s="3"/>
      <c r="K108" s="3"/>
      <c r="L108" s="3"/>
      <c r="M108" s="3"/>
      <c r="N108" s="3"/>
      <c r="O108" s="3"/>
      <c r="P108" s="3"/>
      <c r="Q108" s="3"/>
      <c r="R108" s="3"/>
      <c r="S108" s="3"/>
      <c r="T108" s="103"/>
      <c r="U108" s="103"/>
      <c r="V108" s="103"/>
      <c r="W108" s="103"/>
      <c r="X108" s="103"/>
      <c r="Y108" s="10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row>
    <row r="109" spans="1:160" s="36" customFormat="1" ht="12.75" customHeight="1">
      <c r="A109" s="20">
        <v>40287</v>
      </c>
      <c r="B109" s="21">
        <v>40267</v>
      </c>
      <c r="C109" s="22" t="s">
        <v>1404</v>
      </c>
      <c r="D109" s="22" t="s">
        <v>1434</v>
      </c>
      <c r="E109" s="51" t="s">
        <v>1383</v>
      </c>
      <c r="F109" s="247" t="s">
        <v>668</v>
      </c>
      <c r="G109" s="20">
        <v>40287</v>
      </c>
      <c r="H109" s="28" t="s">
        <v>1387</v>
      </c>
      <c r="I109" s="3"/>
      <c r="J109" s="3"/>
      <c r="K109" s="3"/>
      <c r="L109" s="3"/>
      <c r="M109" s="3"/>
      <c r="N109" s="3"/>
      <c r="O109" s="3"/>
      <c r="P109" s="3"/>
      <c r="Q109" s="3"/>
      <c r="R109" s="3"/>
      <c r="S109" s="3"/>
      <c r="T109" s="103"/>
      <c r="U109" s="103"/>
      <c r="V109" s="103"/>
      <c r="W109" s="103"/>
      <c r="X109" s="103"/>
      <c r="Y109" s="10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row>
    <row r="110" spans="1:8" ht="12.75" customHeight="1">
      <c r="A110" s="11">
        <v>40288</v>
      </c>
      <c r="B110" s="12">
        <v>40287</v>
      </c>
      <c r="C110" s="15" t="s">
        <v>1404</v>
      </c>
      <c r="D110" s="15" t="s">
        <v>1434</v>
      </c>
      <c r="E110" s="53" t="s">
        <v>1383</v>
      </c>
      <c r="F110" s="246" t="s">
        <v>1156</v>
      </c>
      <c r="G110" s="11">
        <v>40299</v>
      </c>
      <c r="H110" s="17" t="s">
        <v>1415</v>
      </c>
    </row>
    <row r="111" spans="1:8" ht="12.75" customHeight="1">
      <c r="A111" s="11">
        <v>40288</v>
      </c>
      <c r="B111" s="12">
        <v>40191</v>
      </c>
      <c r="C111" s="15" t="s">
        <v>1404</v>
      </c>
      <c r="D111" s="15" t="s">
        <v>1434</v>
      </c>
      <c r="E111" s="53" t="s">
        <v>1383</v>
      </c>
      <c r="F111" s="246" t="s">
        <v>1157</v>
      </c>
      <c r="G111" s="11">
        <v>40299</v>
      </c>
      <c r="H111" s="17" t="s">
        <v>1415</v>
      </c>
    </row>
    <row r="112" spans="1:8" ht="12.75" customHeight="1">
      <c r="A112" s="20">
        <v>40288</v>
      </c>
      <c r="B112" s="21" t="s">
        <v>1670</v>
      </c>
      <c r="C112" s="22" t="s">
        <v>1404</v>
      </c>
      <c r="D112" s="22" t="s">
        <v>1434</v>
      </c>
      <c r="E112" s="51" t="s">
        <v>1383</v>
      </c>
      <c r="F112" s="247" t="s">
        <v>1965</v>
      </c>
      <c r="G112" s="20">
        <v>40288</v>
      </c>
      <c r="H112" s="28" t="s">
        <v>1387</v>
      </c>
    </row>
    <row r="113" spans="1:8" ht="12.75" customHeight="1">
      <c r="A113" s="20">
        <v>40288</v>
      </c>
      <c r="B113" s="21" t="s">
        <v>2159</v>
      </c>
      <c r="C113" s="22" t="s">
        <v>1404</v>
      </c>
      <c r="D113" s="22" t="s">
        <v>1434</v>
      </c>
      <c r="E113" s="51" t="s">
        <v>1383</v>
      </c>
      <c r="F113" s="247" t="s">
        <v>1966</v>
      </c>
      <c r="G113" s="20">
        <v>40288</v>
      </c>
      <c r="H113" s="28" t="s">
        <v>1387</v>
      </c>
    </row>
    <row r="114" spans="1:8" ht="12.75" customHeight="1">
      <c r="A114" s="20">
        <v>40288</v>
      </c>
      <c r="B114" s="21">
        <v>40041</v>
      </c>
      <c r="C114" s="22" t="s">
        <v>1404</v>
      </c>
      <c r="D114" s="22" t="s">
        <v>1434</v>
      </c>
      <c r="E114" s="51" t="s">
        <v>1383</v>
      </c>
      <c r="F114" s="247" t="s">
        <v>2050</v>
      </c>
      <c r="G114" s="20">
        <v>40288</v>
      </c>
      <c r="H114" s="28" t="s">
        <v>1387</v>
      </c>
    </row>
    <row r="115" spans="1:160" s="36" customFormat="1" ht="12.75" customHeight="1">
      <c r="A115" s="20">
        <v>40288</v>
      </c>
      <c r="B115" s="21">
        <v>40087</v>
      </c>
      <c r="C115" s="22" t="s">
        <v>1404</v>
      </c>
      <c r="D115" s="22" t="s">
        <v>1434</v>
      </c>
      <c r="E115" s="51" t="s">
        <v>1383</v>
      </c>
      <c r="F115" s="247" t="s">
        <v>1141</v>
      </c>
      <c r="G115" s="20">
        <v>40288</v>
      </c>
      <c r="H115" s="28" t="s">
        <v>1387</v>
      </c>
      <c r="I115" s="3"/>
      <c r="J115" s="3"/>
      <c r="K115" s="3"/>
      <c r="L115" s="3"/>
      <c r="M115" s="3"/>
      <c r="N115" s="3"/>
      <c r="O115" s="3"/>
      <c r="P115" s="3"/>
      <c r="Q115" s="3"/>
      <c r="R115" s="3"/>
      <c r="S115" s="3"/>
      <c r="T115" s="103"/>
      <c r="U115" s="103"/>
      <c r="V115" s="103"/>
      <c r="W115" s="103"/>
      <c r="X115" s="103"/>
      <c r="Y115" s="10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row>
    <row r="116" spans="1:160" s="36" customFormat="1" ht="12.75" customHeight="1">
      <c r="A116" s="11">
        <v>40288</v>
      </c>
      <c r="B116" s="12">
        <v>40155</v>
      </c>
      <c r="C116" s="15" t="s">
        <v>1404</v>
      </c>
      <c r="D116" s="15" t="s">
        <v>1371</v>
      </c>
      <c r="E116" s="53" t="s">
        <v>1383</v>
      </c>
      <c r="F116" s="246" t="s">
        <v>1154</v>
      </c>
      <c r="G116" s="11">
        <v>40348</v>
      </c>
      <c r="H116" s="17" t="s">
        <v>1415</v>
      </c>
      <c r="I116" s="3"/>
      <c r="J116" s="3"/>
      <c r="K116" s="3"/>
      <c r="L116" s="3"/>
      <c r="M116" s="3"/>
      <c r="N116" s="3"/>
      <c r="O116" s="3"/>
      <c r="P116" s="3"/>
      <c r="Q116" s="3"/>
      <c r="R116" s="3"/>
      <c r="S116" s="3"/>
      <c r="T116" s="103"/>
      <c r="U116" s="103"/>
      <c r="V116" s="103"/>
      <c r="W116" s="103"/>
      <c r="X116" s="103"/>
      <c r="Y116" s="10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row>
    <row r="117" spans="1:8" ht="12.75" customHeight="1">
      <c r="A117" s="11">
        <v>40288</v>
      </c>
      <c r="B117" s="12">
        <v>40240</v>
      </c>
      <c r="C117" s="15" t="s">
        <v>1404</v>
      </c>
      <c r="D117" s="15" t="s">
        <v>1434</v>
      </c>
      <c r="E117" s="53" t="s">
        <v>1383</v>
      </c>
      <c r="F117" s="246" t="s">
        <v>2242</v>
      </c>
      <c r="G117" s="11">
        <v>40490</v>
      </c>
      <c r="H117" s="17" t="s">
        <v>1415</v>
      </c>
    </row>
    <row r="118" spans="1:8" ht="12.75" customHeight="1">
      <c r="A118" s="11">
        <v>40288</v>
      </c>
      <c r="B118" s="12">
        <v>40271</v>
      </c>
      <c r="C118" s="15" t="s">
        <v>1404</v>
      </c>
      <c r="D118" s="15" t="s">
        <v>1371</v>
      </c>
      <c r="E118" s="53" t="s">
        <v>1383</v>
      </c>
      <c r="F118" s="246" t="s">
        <v>1855</v>
      </c>
      <c r="G118" s="11">
        <v>40369</v>
      </c>
      <c r="H118" s="17" t="s">
        <v>1415</v>
      </c>
    </row>
    <row r="119" spans="1:8" ht="12.75" customHeight="1">
      <c r="A119" s="193">
        <v>40288</v>
      </c>
      <c r="B119" s="192">
        <v>40266</v>
      </c>
      <c r="C119" s="189" t="s">
        <v>1404</v>
      </c>
      <c r="D119" s="189" t="s">
        <v>1371</v>
      </c>
      <c r="E119" s="194" t="s">
        <v>1383</v>
      </c>
      <c r="F119" s="241" t="s">
        <v>2117</v>
      </c>
      <c r="G119" s="193"/>
      <c r="H119" s="191" t="s">
        <v>1343</v>
      </c>
    </row>
    <row r="120" spans="1:8" ht="12.75" customHeight="1">
      <c r="A120" s="11">
        <v>40288</v>
      </c>
      <c r="B120" s="12">
        <v>40270</v>
      </c>
      <c r="C120" s="15" t="s">
        <v>1404</v>
      </c>
      <c r="D120" s="15" t="s">
        <v>1371</v>
      </c>
      <c r="E120" s="53" t="s">
        <v>1383</v>
      </c>
      <c r="F120" s="246" t="s">
        <v>1894</v>
      </c>
      <c r="G120" s="11">
        <v>40341</v>
      </c>
      <c r="H120" s="17" t="s">
        <v>1415</v>
      </c>
    </row>
    <row r="121" spans="1:8" ht="12.75" customHeight="1">
      <c r="A121" s="11">
        <v>40289</v>
      </c>
      <c r="B121" s="12" t="s">
        <v>2093</v>
      </c>
      <c r="C121" s="15" t="s">
        <v>1404</v>
      </c>
      <c r="D121" s="15" t="s">
        <v>1434</v>
      </c>
      <c r="E121" s="53" t="s">
        <v>1383</v>
      </c>
      <c r="F121" s="246" t="s">
        <v>754</v>
      </c>
      <c r="G121" s="11">
        <v>40299</v>
      </c>
      <c r="H121" s="17" t="s">
        <v>1415</v>
      </c>
    </row>
    <row r="122" spans="1:8" ht="12.75" customHeight="1">
      <c r="A122" s="20">
        <v>40290</v>
      </c>
      <c r="B122" s="21">
        <v>40086</v>
      </c>
      <c r="C122" s="22" t="s">
        <v>1404</v>
      </c>
      <c r="D122" s="22" t="s">
        <v>1434</v>
      </c>
      <c r="E122" s="51" t="s">
        <v>1383</v>
      </c>
      <c r="F122" s="247" t="s">
        <v>1706</v>
      </c>
      <c r="G122" s="20">
        <v>40291</v>
      </c>
      <c r="H122" s="28" t="s">
        <v>1387</v>
      </c>
    </row>
    <row r="123" spans="1:160" s="36" customFormat="1" ht="12.75" customHeight="1">
      <c r="A123" s="11">
        <v>40290</v>
      </c>
      <c r="B123" s="12">
        <v>40229</v>
      </c>
      <c r="C123" s="15" t="s">
        <v>1404</v>
      </c>
      <c r="D123" s="15" t="s">
        <v>1434</v>
      </c>
      <c r="E123" s="53" t="s">
        <v>1383</v>
      </c>
      <c r="F123" s="246" t="s">
        <v>1707</v>
      </c>
      <c r="G123" s="11">
        <v>40299</v>
      </c>
      <c r="H123" s="17" t="s">
        <v>1415</v>
      </c>
      <c r="I123" s="3"/>
      <c r="J123" s="3"/>
      <c r="K123" s="3"/>
      <c r="L123" s="3"/>
      <c r="M123" s="3"/>
      <c r="N123" s="3"/>
      <c r="O123" s="3"/>
      <c r="P123" s="3"/>
      <c r="Q123" s="3"/>
      <c r="R123" s="3"/>
      <c r="S123" s="3"/>
      <c r="T123" s="103"/>
      <c r="U123" s="103"/>
      <c r="V123" s="103"/>
      <c r="W123" s="103"/>
      <c r="X123" s="103"/>
      <c r="Y123" s="10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row>
    <row r="124" spans="1:8" ht="12.75" customHeight="1">
      <c r="A124" s="11">
        <v>40290</v>
      </c>
      <c r="B124" s="12">
        <v>40273</v>
      </c>
      <c r="C124" s="15" t="s">
        <v>1404</v>
      </c>
      <c r="D124" s="15" t="s">
        <v>1371</v>
      </c>
      <c r="E124" s="53" t="s">
        <v>1383</v>
      </c>
      <c r="F124" s="246" t="s">
        <v>652</v>
      </c>
      <c r="G124" s="11">
        <v>40327</v>
      </c>
      <c r="H124" s="17" t="s">
        <v>1415</v>
      </c>
    </row>
    <row r="125" spans="1:160" s="36" customFormat="1" ht="15" customHeight="1">
      <c r="A125" s="11">
        <v>40290</v>
      </c>
      <c r="B125" s="131">
        <v>40273</v>
      </c>
      <c r="C125" s="15" t="s">
        <v>1404</v>
      </c>
      <c r="D125" s="15" t="s">
        <v>1371</v>
      </c>
      <c r="E125" s="53" t="s">
        <v>1383</v>
      </c>
      <c r="F125" s="246" t="s">
        <v>653</v>
      </c>
      <c r="G125" s="11">
        <v>40327</v>
      </c>
      <c r="H125" s="17" t="s">
        <v>1415</v>
      </c>
      <c r="I125" s="3"/>
      <c r="J125" s="3"/>
      <c r="K125" s="3"/>
      <c r="L125" s="3"/>
      <c r="M125" s="3"/>
      <c r="N125" s="3"/>
      <c r="O125" s="3"/>
      <c r="P125" s="3"/>
      <c r="Q125" s="3"/>
      <c r="R125" s="3"/>
      <c r="S125" s="3"/>
      <c r="T125" s="103"/>
      <c r="U125" s="103"/>
      <c r="V125" s="103"/>
      <c r="W125" s="103"/>
      <c r="X125" s="103"/>
      <c r="Y125" s="10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row>
    <row r="126" spans="1:8" ht="12.75" customHeight="1">
      <c r="A126" s="11">
        <v>40290</v>
      </c>
      <c r="B126" s="12">
        <v>40257</v>
      </c>
      <c r="C126" s="15" t="s">
        <v>1404</v>
      </c>
      <c r="D126" s="15" t="s">
        <v>1434</v>
      </c>
      <c r="E126" s="53" t="s">
        <v>1383</v>
      </c>
      <c r="F126" s="246" t="s">
        <v>654</v>
      </c>
      <c r="G126" s="11">
        <v>40299</v>
      </c>
      <c r="H126" s="17" t="s">
        <v>1415</v>
      </c>
    </row>
    <row r="127" spans="1:160" s="36" customFormat="1" ht="12.75" customHeight="1">
      <c r="A127" s="20">
        <v>40290</v>
      </c>
      <c r="B127" s="21">
        <v>40072</v>
      </c>
      <c r="C127" s="22" t="s">
        <v>1404</v>
      </c>
      <c r="D127" s="22" t="s">
        <v>1434</v>
      </c>
      <c r="E127" s="51" t="s">
        <v>1383</v>
      </c>
      <c r="F127" s="247" t="s">
        <v>655</v>
      </c>
      <c r="G127" s="20">
        <v>40291</v>
      </c>
      <c r="H127" s="28" t="s">
        <v>1387</v>
      </c>
      <c r="I127" s="3"/>
      <c r="J127" s="3"/>
      <c r="K127" s="3"/>
      <c r="L127" s="3"/>
      <c r="M127" s="3"/>
      <c r="N127" s="3"/>
      <c r="O127" s="3"/>
      <c r="P127" s="3"/>
      <c r="Q127" s="3"/>
      <c r="R127" s="3"/>
      <c r="S127" s="3"/>
      <c r="T127" s="103"/>
      <c r="U127" s="103"/>
      <c r="V127" s="103"/>
      <c r="W127" s="103"/>
      <c r="X127" s="103"/>
      <c r="Y127" s="10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row>
    <row r="128" spans="1:160" s="36" customFormat="1" ht="12.75" customHeight="1">
      <c r="A128" s="11">
        <v>40290</v>
      </c>
      <c r="B128" s="12">
        <v>40275</v>
      </c>
      <c r="C128" s="15" t="s">
        <v>1404</v>
      </c>
      <c r="D128" s="15" t="s">
        <v>1434</v>
      </c>
      <c r="E128" s="53" t="s">
        <v>1383</v>
      </c>
      <c r="F128" s="246" t="s">
        <v>656</v>
      </c>
      <c r="G128" s="11">
        <v>40299</v>
      </c>
      <c r="H128" s="17" t="s">
        <v>1415</v>
      </c>
      <c r="I128" s="3"/>
      <c r="J128" s="3"/>
      <c r="K128" s="3"/>
      <c r="L128" s="3"/>
      <c r="M128" s="3"/>
      <c r="N128" s="3"/>
      <c r="O128" s="3"/>
      <c r="P128" s="3"/>
      <c r="Q128" s="3"/>
      <c r="R128" s="3"/>
      <c r="S128" s="3"/>
      <c r="T128" s="103"/>
      <c r="U128" s="103"/>
      <c r="V128" s="103"/>
      <c r="W128" s="103"/>
      <c r="X128" s="103"/>
      <c r="Y128" s="10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row>
    <row r="129" spans="1:160" s="36" customFormat="1" ht="12.75" customHeight="1">
      <c r="A129" s="193">
        <v>40290</v>
      </c>
      <c r="B129" s="192">
        <v>40288</v>
      </c>
      <c r="C129" s="189" t="s">
        <v>1404</v>
      </c>
      <c r="D129" s="241" t="s">
        <v>1359</v>
      </c>
      <c r="E129" s="194" t="s">
        <v>1383</v>
      </c>
      <c r="F129" s="241" t="s">
        <v>657</v>
      </c>
      <c r="G129" s="193"/>
      <c r="H129" s="191" t="s">
        <v>1343</v>
      </c>
      <c r="I129" s="3"/>
      <c r="J129" s="3"/>
      <c r="K129" s="3"/>
      <c r="L129" s="3"/>
      <c r="M129" s="3"/>
      <c r="N129" s="3"/>
      <c r="O129" s="3"/>
      <c r="P129" s="3"/>
      <c r="Q129" s="3"/>
      <c r="R129" s="3"/>
      <c r="S129" s="3"/>
      <c r="T129" s="103"/>
      <c r="U129" s="103"/>
      <c r="V129" s="103"/>
      <c r="W129" s="103"/>
      <c r="X129" s="103"/>
      <c r="Y129" s="10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row>
    <row r="130" spans="1:160" s="36" customFormat="1" ht="13.5" customHeight="1">
      <c r="A130" s="20">
        <v>40290</v>
      </c>
      <c r="B130" s="130">
        <v>40281</v>
      </c>
      <c r="C130" s="22" t="s">
        <v>1404</v>
      </c>
      <c r="D130" s="247" t="s">
        <v>420</v>
      </c>
      <c r="E130" s="51" t="s">
        <v>1383</v>
      </c>
      <c r="F130" s="247" t="s">
        <v>554</v>
      </c>
      <c r="G130" s="20">
        <v>40290</v>
      </c>
      <c r="H130" s="28" t="s">
        <v>1387</v>
      </c>
      <c r="I130" s="3"/>
      <c r="J130" s="3"/>
      <c r="K130" s="3"/>
      <c r="L130" s="3"/>
      <c r="M130" s="3"/>
      <c r="N130" s="3"/>
      <c r="O130" s="3"/>
      <c r="P130" s="3"/>
      <c r="Q130" s="3"/>
      <c r="R130" s="3"/>
      <c r="S130" s="3"/>
      <c r="T130" s="103"/>
      <c r="U130" s="103"/>
      <c r="V130" s="103"/>
      <c r="W130" s="103"/>
      <c r="X130" s="103"/>
      <c r="Y130" s="10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row>
    <row r="131" spans="1:160" s="36" customFormat="1" ht="12.75" customHeight="1">
      <c r="A131" s="11">
        <v>40293</v>
      </c>
      <c r="B131" s="12" t="s">
        <v>537</v>
      </c>
      <c r="C131" s="15" t="s">
        <v>1404</v>
      </c>
      <c r="D131" s="15" t="s">
        <v>1371</v>
      </c>
      <c r="E131" s="53" t="s">
        <v>1383</v>
      </c>
      <c r="F131" s="246" t="s">
        <v>1127</v>
      </c>
      <c r="G131" s="11">
        <v>40476</v>
      </c>
      <c r="H131" s="17" t="s">
        <v>1415</v>
      </c>
      <c r="I131" s="3"/>
      <c r="J131" s="3"/>
      <c r="K131" s="3"/>
      <c r="L131" s="3"/>
      <c r="M131" s="3"/>
      <c r="N131" s="3"/>
      <c r="O131" s="3"/>
      <c r="P131" s="3"/>
      <c r="Q131" s="3"/>
      <c r="R131" s="3"/>
      <c r="S131" s="3"/>
      <c r="T131" s="103"/>
      <c r="U131" s="103"/>
      <c r="V131" s="103"/>
      <c r="W131" s="103"/>
      <c r="X131" s="103"/>
      <c r="Y131" s="10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row>
    <row r="132" spans="1:8" ht="12.75" customHeight="1">
      <c r="A132" s="20">
        <v>40294</v>
      </c>
      <c r="B132" s="21" t="s">
        <v>2010</v>
      </c>
      <c r="C132" s="43" t="s">
        <v>1404</v>
      </c>
      <c r="D132" s="22" t="s">
        <v>1434</v>
      </c>
      <c r="E132" s="51" t="s">
        <v>1383</v>
      </c>
      <c r="F132" s="247" t="s">
        <v>1842</v>
      </c>
      <c r="G132" s="20">
        <v>40294</v>
      </c>
      <c r="H132" s="28" t="s">
        <v>1387</v>
      </c>
    </row>
    <row r="133" spans="1:160" s="36" customFormat="1" ht="12.75" customHeight="1">
      <c r="A133" s="55">
        <v>40294</v>
      </c>
      <c r="B133" s="33">
        <v>40219</v>
      </c>
      <c r="C133" s="34" t="s">
        <v>1404</v>
      </c>
      <c r="D133" s="34" t="s">
        <v>1434</v>
      </c>
      <c r="E133" s="52" t="s">
        <v>1383</v>
      </c>
      <c r="F133" s="275" t="s">
        <v>792</v>
      </c>
      <c r="G133" s="11">
        <v>40306</v>
      </c>
      <c r="H133" s="17" t="s">
        <v>1415</v>
      </c>
      <c r="I133" s="3"/>
      <c r="J133" s="3"/>
      <c r="K133" s="3"/>
      <c r="L133" s="3"/>
      <c r="M133" s="3"/>
      <c r="N133" s="3"/>
      <c r="O133" s="3"/>
      <c r="P133" s="3"/>
      <c r="Q133" s="3"/>
      <c r="R133" s="3"/>
      <c r="S133" s="3"/>
      <c r="T133" s="103"/>
      <c r="U133" s="103"/>
      <c r="V133" s="103"/>
      <c r="W133" s="103"/>
      <c r="X133" s="103"/>
      <c r="Y133" s="10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row>
    <row r="134" spans="1:160" s="36" customFormat="1" ht="12.75" customHeight="1">
      <c r="A134" s="20">
        <v>40294</v>
      </c>
      <c r="B134" s="21" t="s">
        <v>793</v>
      </c>
      <c r="C134" s="22" t="s">
        <v>1404</v>
      </c>
      <c r="D134" s="22" t="s">
        <v>1434</v>
      </c>
      <c r="E134" s="51" t="s">
        <v>1383</v>
      </c>
      <c r="F134" s="247" t="s">
        <v>794</v>
      </c>
      <c r="G134" s="20">
        <v>40294</v>
      </c>
      <c r="H134" s="28" t="s">
        <v>1387</v>
      </c>
      <c r="I134" s="3"/>
      <c r="J134" s="3"/>
      <c r="K134" s="3"/>
      <c r="L134" s="3"/>
      <c r="M134" s="3"/>
      <c r="N134" s="3"/>
      <c r="O134" s="3"/>
      <c r="P134" s="3"/>
      <c r="Q134" s="3"/>
      <c r="R134" s="3"/>
      <c r="S134" s="3"/>
      <c r="T134" s="103"/>
      <c r="U134" s="103"/>
      <c r="V134" s="103"/>
      <c r="W134" s="103"/>
      <c r="X134" s="103"/>
      <c r="Y134" s="10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row>
    <row r="135" spans="1:8" ht="12.75" customHeight="1">
      <c r="A135" s="11">
        <v>40294</v>
      </c>
      <c r="B135" s="12">
        <v>40291</v>
      </c>
      <c r="C135" s="15" t="s">
        <v>1440</v>
      </c>
      <c r="D135" s="15" t="s">
        <v>1344</v>
      </c>
      <c r="E135" s="53" t="s">
        <v>1383</v>
      </c>
      <c r="F135" s="246" t="s">
        <v>2028</v>
      </c>
      <c r="G135" s="11">
        <v>40306</v>
      </c>
      <c r="H135" s="17" t="s">
        <v>1415</v>
      </c>
    </row>
    <row r="136" spans="1:160" s="36" customFormat="1" ht="12.75" customHeight="1">
      <c r="A136" s="20">
        <v>40295</v>
      </c>
      <c r="B136" s="21" t="s">
        <v>1308</v>
      </c>
      <c r="C136" s="22" t="s">
        <v>1404</v>
      </c>
      <c r="D136" s="22" t="s">
        <v>1434</v>
      </c>
      <c r="E136" s="51" t="s">
        <v>1383</v>
      </c>
      <c r="F136" s="247" t="s">
        <v>1759</v>
      </c>
      <c r="G136" s="20">
        <v>40295</v>
      </c>
      <c r="H136" s="28" t="s">
        <v>1387</v>
      </c>
      <c r="I136" s="3"/>
      <c r="J136" s="3"/>
      <c r="K136" s="3"/>
      <c r="L136" s="3"/>
      <c r="M136" s="3"/>
      <c r="N136" s="3"/>
      <c r="O136" s="3"/>
      <c r="P136" s="3"/>
      <c r="Q136" s="3"/>
      <c r="R136" s="3"/>
      <c r="S136" s="3"/>
      <c r="T136" s="103"/>
      <c r="U136" s="103"/>
      <c r="V136" s="103"/>
      <c r="W136" s="103"/>
      <c r="X136" s="103"/>
      <c r="Y136" s="10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row>
    <row r="137" spans="1:160" s="36" customFormat="1" ht="12.75" customHeight="1">
      <c r="A137" s="20">
        <v>40295</v>
      </c>
      <c r="B137" s="21">
        <v>40090</v>
      </c>
      <c r="C137" s="22" t="s">
        <v>1404</v>
      </c>
      <c r="D137" s="22" t="s">
        <v>1434</v>
      </c>
      <c r="E137" s="51" t="s">
        <v>1383</v>
      </c>
      <c r="F137" s="247" t="s">
        <v>532</v>
      </c>
      <c r="G137" s="20">
        <v>40295</v>
      </c>
      <c r="H137" s="28" t="s">
        <v>1387</v>
      </c>
      <c r="I137" s="3"/>
      <c r="J137" s="3"/>
      <c r="K137" s="3"/>
      <c r="L137" s="3"/>
      <c r="M137" s="3"/>
      <c r="N137" s="3"/>
      <c r="O137" s="3"/>
      <c r="P137" s="3"/>
      <c r="Q137" s="3"/>
      <c r="R137" s="3"/>
      <c r="S137" s="3"/>
      <c r="T137" s="103"/>
      <c r="U137" s="103"/>
      <c r="V137" s="103"/>
      <c r="W137" s="103"/>
      <c r="X137" s="103"/>
      <c r="Y137" s="10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row>
    <row r="138" spans="1:160" s="36" customFormat="1" ht="12.75" customHeight="1">
      <c r="A138" s="20">
        <v>40295</v>
      </c>
      <c r="B138" s="21" t="s">
        <v>498</v>
      </c>
      <c r="C138" s="22" t="s">
        <v>1339</v>
      </c>
      <c r="D138" s="22" t="s">
        <v>1434</v>
      </c>
      <c r="E138" s="51" t="s">
        <v>1383</v>
      </c>
      <c r="F138" s="247" t="s">
        <v>1673</v>
      </c>
      <c r="G138" s="20">
        <v>40295</v>
      </c>
      <c r="H138" s="28" t="s">
        <v>1387</v>
      </c>
      <c r="I138" s="3"/>
      <c r="J138" s="3"/>
      <c r="K138" s="3"/>
      <c r="L138" s="3"/>
      <c r="M138" s="3"/>
      <c r="N138" s="3"/>
      <c r="O138" s="3"/>
      <c r="P138" s="3"/>
      <c r="Q138" s="3"/>
      <c r="R138" s="3"/>
      <c r="S138" s="3"/>
      <c r="T138" s="103"/>
      <c r="U138" s="103"/>
      <c r="V138" s="103"/>
      <c r="W138" s="103"/>
      <c r="X138" s="103"/>
      <c r="Y138" s="10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row>
    <row r="139" spans="1:25" s="37" customFormat="1" ht="12.75" customHeight="1">
      <c r="A139" s="11">
        <v>40295</v>
      </c>
      <c r="B139" s="12">
        <v>40058</v>
      </c>
      <c r="C139" s="15" t="s">
        <v>1404</v>
      </c>
      <c r="D139" s="15" t="s">
        <v>1434</v>
      </c>
      <c r="E139" s="53" t="s">
        <v>1383</v>
      </c>
      <c r="F139" s="246" t="s">
        <v>649</v>
      </c>
      <c r="G139" s="11">
        <v>40306</v>
      </c>
      <c r="H139" s="17" t="s">
        <v>1415</v>
      </c>
      <c r="I139" s="3"/>
      <c r="J139" s="3"/>
      <c r="K139" s="3"/>
      <c r="L139" s="3"/>
      <c r="M139" s="3"/>
      <c r="N139" s="3"/>
      <c r="O139" s="3"/>
      <c r="P139" s="3"/>
      <c r="Q139" s="3"/>
      <c r="R139" s="3"/>
      <c r="S139" s="3"/>
      <c r="T139" s="155"/>
      <c r="U139" s="155"/>
      <c r="V139" s="155"/>
      <c r="W139" s="155"/>
      <c r="X139" s="155"/>
      <c r="Y139" s="155"/>
    </row>
    <row r="140" spans="1:8" ht="12.75" customHeight="1">
      <c r="A140" s="20">
        <v>40295</v>
      </c>
      <c r="B140" s="21">
        <v>40057</v>
      </c>
      <c r="C140" s="22" t="s">
        <v>1404</v>
      </c>
      <c r="D140" s="22" t="s">
        <v>1434</v>
      </c>
      <c r="E140" s="51" t="s">
        <v>1383</v>
      </c>
      <c r="F140" s="247" t="s">
        <v>650</v>
      </c>
      <c r="G140" s="20">
        <v>40306</v>
      </c>
      <c r="H140" s="28" t="s">
        <v>1387</v>
      </c>
    </row>
    <row r="141" spans="1:160" s="36" customFormat="1" ht="12.75" customHeight="1">
      <c r="A141" s="11">
        <v>40295</v>
      </c>
      <c r="B141" s="12">
        <v>40063</v>
      </c>
      <c r="C141" s="15" t="s">
        <v>1404</v>
      </c>
      <c r="D141" s="15" t="s">
        <v>1434</v>
      </c>
      <c r="E141" s="53" t="s">
        <v>1383</v>
      </c>
      <c r="F141" s="246" t="s">
        <v>1713</v>
      </c>
      <c r="G141" s="11">
        <v>40306</v>
      </c>
      <c r="H141" s="17" t="s">
        <v>1415</v>
      </c>
      <c r="I141" s="3"/>
      <c r="J141" s="3"/>
      <c r="K141" s="3"/>
      <c r="L141" s="3"/>
      <c r="M141" s="3"/>
      <c r="N141" s="3"/>
      <c r="O141" s="3"/>
      <c r="P141" s="3"/>
      <c r="Q141" s="3"/>
      <c r="R141" s="3"/>
      <c r="S141" s="3"/>
      <c r="T141" s="103"/>
      <c r="U141" s="103"/>
      <c r="V141" s="103"/>
      <c r="W141" s="103"/>
      <c r="X141" s="103"/>
      <c r="Y141" s="10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row>
    <row r="142" spans="1:160" s="36" customFormat="1" ht="12.75" customHeight="1">
      <c r="A142" s="11">
        <v>40295</v>
      </c>
      <c r="B142" s="12">
        <v>40072</v>
      </c>
      <c r="C142" s="15" t="s">
        <v>1404</v>
      </c>
      <c r="D142" s="15" t="s">
        <v>1434</v>
      </c>
      <c r="E142" s="53" t="s">
        <v>1383</v>
      </c>
      <c r="F142" s="246" t="s">
        <v>1714</v>
      </c>
      <c r="G142" s="11">
        <v>40341</v>
      </c>
      <c r="H142" s="17" t="s">
        <v>1415</v>
      </c>
      <c r="I142" s="3"/>
      <c r="J142" s="3"/>
      <c r="K142" s="3"/>
      <c r="L142" s="3"/>
      <c r="M142" s="3"/>
      <c r="N142" s="3"/>
      <c r="O142" s="3"/>
      <c r="P142" s="3"/>
      <c r="Q142" s="3"/>
      <c r="R142" s="3"/>
      <c r="S142" s="3"/>
      <c r="T142" s="103"/>
      <c r="U142" s="103"/>
      <c r="V142" s="103"/>
      <c r="W142" s="103"/>
      <c r="X142" s="103"/>
      <c r="Y142" s="10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row>
    <row r="143" spans="1:8" ht="12.75" customHeight="1">
      <c r="A143" s="20">
        <v>40295</v>
      </c>
      <c r="B143" s="21" t="s">
        <v>1715</v>
      </c>
      <c r="C143" s="22" t="s">
        <v>1404</v>
      </c>
      <c r="D143" s="22" t="s">
        <v>1434</v>
      </c>
      <c r="E143" s="51" t="s">
        <v>1383</v>
      </c>
      <c r="F143" s="247" t="s">
        <v>1716</v>
      </c>
      <c r="G143" s="20">
        <v>40295</v>
      </c>
      <c r="H143" s="28" t="s">
        <v>1387</v>
      </c>
    </row>
    <row r="144" spans="1:160" s="36" customFormat="1" ht="12.75" customHeight="1">
      <c r="A144" s="20">
        <v>40296</v>
      </c>
      <c r="B144" s="21" t="s">
        <v>2160</v>
      </c>
      <c r="C144" s="22" t="s">
        <v>1339</v>
      </c>
      <c r="D144" s="22" t="s">
        <v>1434</v>
      </c>
      <c r="E144" s="51" t="s">
        <v>1383</v>
      </c>
      <c r="F144" s="247" t="s">
        <v>1848</v>
      </c>
      <c r="G144" s="20">
        <v>40296</v>
      </c>
      <c r="H144" s="28" t="s">
        <v>1387</v>
      </c>
      <c r="I144" s="3"/>
      <c r="J144" s="3"/>
      <c r="K144" s="3"/>
      <c r="L144" s="3"/>
      <c r="M144" s="3"/>
      <c r="N144" s="3"/>
      <c r="O144" s="3"/>
      <c r="P144" s="3"/>
      <c r="Q144" s="3"/>
      <c r="R144" s="3"/>
      <c r="S144" s="3"/>
      <c r="T144" s="103"/>
      <c r="U144" s="103"/>
      <c r="V144" s="103"/>
      <c r="W144" s="103"/>
      <c r="X144" s="103"/>
      <c r="Y144" s="10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row>
    <row r="145" spans="1:160" s="36" customFormat="1" ht="12.75" customHeight="1">
      <c r="A145" s="20">
        <v>40296</v>
      </c>
      <c r="B145" s="21" t="s">
        <v>2160</v>
      </c>
      <c r="C145" s="22" t="s">
        <v>1404</v>
      </c>
      <c r="D145" s="22" t="s">
        <v>1434</v>
      </c>
      <c r="E145" s="51" t="s">
        <v>1383</v>
      </c>
      <c r="F145" s="247" t="s">
        <v>1070</v>
      </c>
      <c r="G145" s="20">
        <v>40296</v>
      </c>
      <c r="H145" s="28" t="s">
        <v>1387</v>
      </c>
      <c r="I145" s="3"/>
      <c r="J145" s="3"/>
      <c r="K145" s="3"/>
      <c r="L145" s="3"/>
      <c r="M145" s="3"/>
      <c r="N145" s="3"/>
      <c r="O145" s="3"/>
      <c r="P145" s="3"/>
      <c r="Q145" s="3"/>
      <c r="R145" s="3"/>
      <c r="S145" s="3"/>
      <c r="T145" s="103"/>
      <c r="U145" s="103"/>
      <c r="V145" s="103"/>
      <c r="W145" s="103"/>
      <c r="X145" s="103"/>
      <c r="Y145" s="10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row>
    <row r="146" spans="1:160" s="36" customFormat="1" ht="12.75" customHeight="1">
      <c r="A146" s="11">
        <v>40296</v>
      </c>
      <c r="B146" s="12" t="s">
        <v>777</v>
      </c>
      <c r="C146" s="15" t="s">
        <v>1404</v>
      </c>
      <c r="D146" s="15" t="s">
        <v>1434</v>
      </c>
      <c r="E146" s="53" t="s">
        <v>1383</v>
      </c>
      <c r="F146" s="246" t="s">
        <v>1329</v>
      </c>
      <c r="G146" s="11">
        <v>40306</v>
      </c>
      <c r="H146" s="17" t="s">
        <v>1415</v>
      </c>
      <c r="I146" s="3"/>
      <c r="J146" s="3"/>
      <c r="K146" s="3"/>
      <c r="L146" s="3"/>
      <c r="M146" s="3"/>
      <c r="N146" s="3"/>
      <c r="O146" s="3"/>
      <c r="P146" s="3"/>
      <c r="Q146" s="3"/>
      <c r="R146" s="3"/>
      <c r="S146" s="3"/>
      <c r="T146" s="103"/>
      <c r="U146" s="103"/>
      <c r="V146" s="103"/>
      <c r="W146" s="103"/>
      <c r="X146" s="103"/>
      <c r="Y146" s="10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row>
    <row r="147" spans="1:8" ht="12.75" customHeight="1">
      <c r="A147" s="11">
        <v>40296</v>
      </c>
      <c r="B147" s="12" t="s">
        <v>670</v>
      </c>
      <c r="C147" s="15" t="s">
        <v>1404</v>
      </c>
      <c r="D147" s="15" t="s">
        <v>1434</v>
      </c>
      <c r="E147" s="53" t="s">
        <v>1383</v>
      </c>
      <c r="F147" s="246" t="s">
        <v>1098</v>
      </c>
      <c r="G147" s="11">
        <v>40313</v>
      </c>
      <c r="H147" s="17" t="s">
        <v>1415</v>
      </c>
    </row>
    <row r="148" spans="1:8" ht="12.75" customHeight="1">
      <c r="A148" s="20">
        <v>40296</v>
      </c>
      <c r="B148" s="21" t="s">
        <v>1330</v>
      </c>
      <c r="C148" s="22" t="s">
        <v>1404</v>
      </c>
      <c r="D148" s="22" t="s">
        <v>1434</v>
      </c>
      <c r="E148" s="51" t="s">
        <v>1383</v>
      </c>
      <c r="F148" s="247" t="s">
        <v>1062</v>
      </c>
      <c r="G148" s="20">
        <v>40321</v>
      </c>
      <c r="H148" s="28" t="s">
        <v>1387</v>
      </c>
    </row>
    <row r="149" spans="1:8" ht="12.75" customHeight="1">
      <c r="A149" s="11">
        <v>40296</v>
      </c>
      <c r="B149" s="12">
        <v>39255</v>
      </c>
      <c r="C149" s="15" t="s">
        <v>1404</v>
      </c>
      <c r="D149" s="15" t="s">
        <v>1408</v>
      </c>
      <c r="E149" s="53" t="s">
        <v>1383</v>
      </c>
      <c r="F149" s="246" t="s">
        <v>2031</v>
      </c>
      <c r="G149" s="11">
        <v>40306</v>
      </c>
      <c r="H149" s="17" t="s">
        <v>1415</v>
      </c>
    </row>
    <row r="150" spans="1:160" s="36" customFormat="1" ht="12.75" customHeight="1">
      <c r="A150" s="11">
        <v>40296</v>
      </c>
      <c r="B150" s="12">
        <v>39255</v>
      </c>
      <c r="C150" s="15" t="s">
        <v>1404</v>
      </c>
      <c r="D150" s="15" t="s">
        <v>1408</v>
      </c>
      <c r="E150" s="53" t="s">
        <v>1383</v>
      </c>
      <c r="F150" s="246" t="s">
        <v>1309</v>
      </c>
      <c r="G150" s="11">
        <v>40306</v>
      </c>
      <c r="H150" s="17" t="s">
        <v>1415</v>
      </c>
      <c r="I150" s="3"/>
      <c r="J150" s="3"/>
      <c r="K150" s="3"/>
      <c r="L150" s="3"/>
      <c r="M150" s="3"/>
      <c r="N150" s="3"/>
      <c r="O150" s="3"/>
      <c r="P150" s="3"/>
      <c r="Q150" s="3"/>
      <c r="R150" s="3"/>
      <c r="S150" s="3"/>
      <c r="T150" s="103"/>
      <c r="U150" s="103"/>
      <c r="V150" s="103"/>
      <c r="W150" s="103"/>
      <c r="X150" s="103"/>
      <c r="Y150" s="10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row>
    <row r="151" spans="1:8" ht="12.75" customHeight="1">
      <c r="A151" s="11">
        <v>40296</v>
      </c>
      <c r="B151" s="12">
        <v>39255</v>
      </c>
      <c r="C151" s="15" t="s">
        <v>1404</v>
      </c>
      <c r="D151" s="15" t="s">
        <v>1408</v>
      </c>
      <c r="E151" s="53" t="s">
        <v>1383</v>
      </c>
      <c r="F151" s="246" t="s">
        <v>1221</v>
      </c>
      <c r="G151" s="11">
        <v>40306</v>
      </c>
      <c r="H151" s="17" t="s">
        <v>1415</v>
      </c>
    </row>
    <row r="152" spans="1:160" s="36" customFormat="1" ht="12.75" customHeight="1">
      <c r="A152" s="11">
        <v>40296</v>
      </c>
      <c r="B152" s="12">
        <v>39255</v>
      </c>
      <c r="C152" s="15" t="s">
        <v>1404</v>
      </c>
      <c r="D152" s="15" t="s">
        <v>1408</v>
      </c>
      <c r="E152" s="53" t="s">
        <v>1383</v>
      </c>
      <c r="F152" s="246" t="s">
        <v>1847</v>
      </c>
      <c r="G152" s="11">
        <v>40306</v>
      </c>
      <c r="H152" s="17" t="s">
        <v>1415</v>
      </c>
      <c r="I152" s="3"/>
      <c r="J152" s="3"/>
      <c r="K152" s="3"/>
      <c r="L152" s="3"/>
      <c r="M152" s="3"/>
      <c r="N152" s="3"/>
      <c r="O152" s="3"/>
      <c r="P152" s="3"/>
      <c r="Q152" s="3"/>
      <c r="R152" s="3"/>
      <c r="S152" s="3"/>
      <c r="T152" s="103"/>
      <c r="U152" s="103"/>
      <c r="V152" s="103"/>
      <c r="W152" s="103"/>
      <c r="X152" s="103"/>
      <c r="Y152" s="10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row>
    <row r="153" spans="1:160" s="36" customFormat="1" ht="12.75" customHeight="1">
      <c r="A153" s="11">
        <v>40296</v>
      </c>
      <c r="B153" s="12">
        <v>39255</v>
      </c>
      <c r="C153" s="15" t="s">
        <v>1404</v>
      </c>
      <c r="D153" s="15" t="s">
        <v>1408</v>
      </c>
      <c r="E153" s="53" t="s">
        <v>1383</v>
      </c>
      <c r="F153" s="246" t="s">
        <v>1222</v>
      </c>
      <c r="G153" s="11">
        <v>40306</v>
      </c>
      <c r="H153" s="17" t="s">
        <v>1415</v>
      </c>
      <c r="I153" s="3"/>
      <c r="J153" s="3"/>
      <c r="K153" s="3"/>
      <c r="L153" s="3"/>
      <c r="M153" s="3"/>
      <c r="N153" s="3"/>
      <c r="O153" s="3"/>
      <c r="P153" s="3"/>
      <c r="Q153" s="3"/>
      <c r="R153" s="3"/>
      <c r="S153" s="3"/>
      <c r="T153" s="103"/>
      <c r="U153" s="103"/>
      <c r="V153" s="103"/>
      <c r="W153" s="103"/>
      <c r="X153" s="103"/>
      <c r="Y153" s="10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row>
    <row r="154" spans="1:160" s="36" customFormat="1" ht="12.75" customHeight="1">
      <c r="A154" s="20">
        <v>40296</v>
      </c>
      <c r="B154" s="21">
        <v>40273</v>
      </c>
      <c r="C154" s="22" t="s">
        <v>1404</v>
      </c>
      <c r="D154" s="22" t="s">
        <v>1434</v>
      </c>
      <c r="E154" s="51" t="s">
        <v>1383</v>
      </c>
      <c r="F154" s="247" t="s">
        <v>1892</v>
      </c>
      <c r="G154" s="20">
        <v>40296</v>
      </c>
      <c r="H154" s="28" t="s">
        <v>1387</v>
      </c>
      <c r="I154" s="3"/>
      <c r="J154" s="3"/>
      <c r="K154" s="3"/>
      <c r="L154" s="3"/>
      <c r="M154" s="3"/>
      <c r="N154" s="3"/>
      <c r="O154" s="3"/>
      <c r="P154" s="3"/>
      <c r="Q154" s="3"/>
      <c r="R154" s="3"/>
      <c r="S154" s="3"/>
      <c r="T154" s="103"/>
      <c r="U154" s="103"/>
      <c r="V154" s="103"/>
      <c r="W154" s="103"/>
      <c r="X154" s="103"/>
      <c r="Y154" s="10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row>
    <row r="155" spans="1:8" ht="12.75" customHeight="1">
      <c r="A155" s="11">
        <v>40296</v>
      </c>
      <c r="B155" s="12">
        <v>40068</v>
      </c>
      <c r="C155" s="15" t="s">
        <v>1404</v>
      </c>
      <c r="D155" s="15" t="s">
        <v>1434</v>
      </c>
      <c r="E155" s="53" t="s">
        <v>1383</v>
      </c>
      <c r="F155" s="246" t="s">
        <v>1891</v>
      </c>
      <c r="G155" s="11">
        <v>40306</v>
      </c>
      <c r="H155" s="17" t="s">
        <v>1415</v>
      </c>
    </row>
    <row r="156" spans="1:25" s="37" customFormat="1" ht="12.75" customHeight="1">
      <c r="A156" s="20">
        <v>40296</v>
      </c>
      <c r="B156" s="21">
        <v>40278</v>
      </c>
      <c r="C156" s="22" t="s">
        <v>1404</v>
      </c>
      <c r="D156" s="22" t="s">
        <v>1434</v>
      </c>
      <c r="E156" s="51" t="s">
        <v>1383</v>
      </c>
      <c r="F156" s="247" t="s">
        <v>1288</v>
      </c>
      <c r="G156" s="20">
        <v>40296</v>
      </c>
      <c r="H156" s="28" t="s">
        <v>1387</v>
      </c>
      <c r="I156" s="3"/>
      <c r="J156" s="3"/>
      <c r="K156" s="3"/>
      <c r="L156" s="3"/>
      <c r="M156" s="3"/>
      <c r="N156" s="3"/>
      <c r="O156" s="3"/>
      <c r="P156" s="3"/>
      <c r="Q156" s="3"/>
      <c r="R156" s="3"/>
      <c r="S156" s="3"/>
      <c r="T156" s="155"/>
      <c r="U156" s="155"/>
      <c r="V156" s="155"/>
      <c r="W156" s="155"/>
      <c r="X156" s="155"/>
      <c r="Y156" s="155"/>
    </row>
    <row r="157" spans="1:160" s="36" customFormat="1" ht="12.75" customHeight="1">
      <c r="A157" s="11">
        <v>40296</v>
      </c>
      <c r="B157" s="12">
        <v>40070</v>
      </c>
      <c r="C157" s="15" t="s">
        <v>1404</v>
      </c>
      <c r="D157" s="15" t="s">
        <v>1434</v>
      </c>
      <c r="E157" s="53" t="s">
        <v>1383</v>
      </c>
      <c r="F157" s="246" t="s">
        <v>1289</v>
      </c>
      <c r="G157" s="11">
        <v>40306</v>
      </c>
      <c r="H157" s="17" t="s">
        <v>1415</v>
      </c>
      <c r="I157" s="3"/>
      <c r="J157" s="3"/>
      <c r="K157" s="3"/>
      <c r="L157" s="3"/>
      <c r="M157" s="3"/>
      <c r="N157" s="3"/>
      <c r="O157" s="3"/>
      <c r="P157" s="3"/>
      <c r="Q157" s="3"/>
      <c r="R157" s="3"/>
      <c r="S157" s="3"/>
      <c r="T157" s="103"/>
      <c r="U157" s="103"/>
      <c r="V157" s="103"/>
      <c r="W157" s="103"/>
      <c r="X157" s="103"/>
      <c r="Y157" s="10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row>
    <row r="158" spans="1:8" ht="12.75" customHeight="1">
      <c r="A158" s="11">
        <v>40296</v>
      </c>
      <c r="B158" s="12">
        <v>40069</v>
      </c>
      <c r="C158" s="15" t="s">
        <v>1404</v>
      </c>
      <c r="D158" s="15" t="s">
        <v>1434</v>
      </c>
      <c r="E158" s="53" t="s">
        <v>1383</v>
      </c>
      <c r="F158" s="246" t="s">
        <v>1796</v>
      </c>
      <c r="G158" s="11">
        <v>40306</v>
      </c>
      <c r="H158" s="17" t="s">
        <v>1415</v>
      </c>
    </row>
    <row r="159" spans="1:8" ht="12.75" customHeight="1">
      <c r="A159" s="11">
        <v>40296</v>
      </c>
      <c r="B159" s="12">
        <v>40068</v>
      </c>
      <c r="C159" s="15" t="s">
        <v>1404</v>
      </c>
      <c r="D159" s="15" t="s">
        <v>1434</v>
      </c>
      <c r="E159" s="53" t="s">
        <v>1383</v>
      </c>
      <c r="F159" s="246" t="s">
        <v>2222</v>
      </c>
      <c r="G159" s="11">
        <v>40306</v>
      </c>
      <c r="H159" s="17" t="s">
        <v>1415</v>
      </c>
    </row>
    <row r="160" spans="1:8" ht="12.75" customHeight="1">
      <c r="A160" s="11">
        <v>40296</v>
      </c>
      <c r="B160" s="12">
        <v>40068</v>
      </c>
      <c r="C160" s="15" t="s">
        <v>1404</v>
      </c>
      <c r="D160" s="15" t="s">
        <v>1434</v>
      </c>
      <c r="E160" s="53" t="s">
        <v>1383</v>
      </c>
      <c r="F160" s="246" t="s">
        <v>1908</v>
      </c>
      <c r="G160" s="11">
        <v>40306</v>
      </c>
      <c r="H160" s="17" t="s">
        <v>1415</v>
      </c>
    </row>
    <row r="161" spans="1:160" s="36" customFormat="1" ht="12.75" customHeight="1">
      <c r="A161" s="11">
        <v>40296</v>
      </c>
      <c r="B161" s="12">
        <v>40069</v>
      </c>
      <c r="C161" s="15" t="s">
        <v>1404</v>
      </c>
      <c r="D161" s="15" t="s">
        <v>1434</v>
      </c>
      <c r="E161" s="53" t="s">
        <v>1383</v>
      </c>
      <c r="F161" s="246" t="s">
        <v>2029</v>
      </c>
      <c r="G161" s="11">
        <v>40306</v>
      </c>
      <c r="H161" s="17" t="s">
        <v>1415</v>
      </c>
      <c r="I161" s="3"/>
      <c r="J161" s="3"/>
      <c r="K161" s="3"/>
      <c r="L161" s="3"/>
      <c r="M161" s="3"/>
      <c r="N161" s="3"/>
      <c r="O161" s="3"/>
      <c r="P161" s="3"/>
      <c r="Q161" s="3"/>
      <c r="R161" s="3"/>
      <c r="S161" s="3"/>
      <c r="T161" s="103"/>
      <c r="U161" s="103"/>
      <c r="V161" s="103"/>
      <c r="W161" s="103"/>
      <c r="X161" s="103"/>
      <c r="Y161" s="10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row>
    <row r="162" spans="1:8" ht="12.75" customHeight="1">
      <c r="A162" s="11">
        <v>40296</v>
      </c>
      <c r="B162" s="12">
        <v>39916</v>
      </c>
      <c r="C162" s="15" t="s">
        <v>1404</v>
      </c>
      <c r="D162" s="15" t="s">
        <v>1434</v>
      </c>
      <c r="E162" s="53" t="s">
        <v>1383</v>
      </c>
      <c r="F162" s="246" t="s">
        <v>2030</v>
      </c>
      <c r="G162" s="11">
        <v>40313</v>
      </c>
      <c r="H162" s="17" t="s">
        <v>1415</v>
      </c>
    </row>
    <row r="163" spans="1:160" s="36" customFormat="1" ht="12.75" customHeight="1">
      <c r="A163" s="11">
        <v>40297</v>
      </c>
      <c r="B163" s="12">
        <v>40068</v>
      </c>
      <c r="C163" s="15" t="s">
        <v>1404</v>
      </c>
      <c r="D163" s="15" t="s">
        <v>1434</v>
      </c>
      <c r="E163" s="53" t="s">
        <v>1383</v>
      </c>
      <c r="F163" s="246" t="s">
        <v>1717</v>
      </c>
      <c r="G163" s="11">
        <v>40306</v>
      </c>
      <c r="H163" s="17" t="s">
        <v>1415</v>
      </c>
      <c r="I163" s="3"/>
      <c r="J163" s="3"/>
      <c r="K163" s="3"/>
      <c r="L163" s="3"/>
      <c r="M163" s="3"/>
      <c r="N163" s="3"/>
      <c r="O163" s="3"/>
      <c r="P163" s="3"/>
      <c r="Q163" s="3"/>
      <c r="R163" s="3"/>
      <c r="S163" s="3"/>
      <c r="T163" s="103"/>
      <c r="U163" s="103"/>
      <c r="V163" s="103"/>
      <c r="W163" s="103"/>
      <c r="X163" s="103"/>
      <c r="Y163" s="10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row>
    <row r="164" spans="1:9" ht="12.75" customHeight="1">
      <c r="A164" s="11">
        <v>40297</v>
      </c>
      <c r="B164" s="12">
        <v>40068</v>
      </c>
      <c r="C164" s="15" t="s">
        <v>1404</v>
      </c>
      <c r="D164" s="15" t="s">
        <v>1434</v>
      </c>
      <c r="E164" s="53" t="s">
        <v>1383</v>
      </c>
      <c r="F164" s="246" t="s">
        <v>694</v>
      </c>
      <c r="G164" s="11">
        <v>40306</v>
      </c>
      <c r="H164" s="17" t="s">
        <v>1415</v>
      </c>
      <c r="I164" s="3" t="s">
        <v>1368</v>
      </c>
    </row>
    <row r="165" spans="1:160" s="36" customFormat="1" ht="12.75" customHeight="1">
      <c r="A165" s="11">
        <v>40297</v>
      </c>
      <c r="B165" s="12">
        <v>40068</v>
      </c>
      <c r="C165" s="15" t="s">
        <v>1404</v>
      </c>
      <c r="D165" s="15" t="s">
        <v>1434</v>
      </c>
      <c r="E165" s="53" t="s">
        <v>1383</v>
      </c>
      <c r="F165" s="246" t="s">
        <v>1528</v>
      </c>
      <c r="G165" s="11">
        <v>40313</v>
      </c>
      <c r="H165" s="17" t="s">
        <v>1415</v>
      </c>
      <c r="I165" s="3"/>
      <c r="J165" s="3"/>
      <c r="K165" s="3"/>
      <c r="L165" s="3"/>
      <c r="M165" s="3"/>
      <c r="N165" s="3"/>
      <c r="O165" s="3"/>
      <c r="P165" s="3"/>
      <c r="Q165" s="3"/>
      <c r="R165" s="3"/>
      <c r="S165" s="3"/>
      <c r="T165" s="103"/>
      <c r="U165" s="103"/>
      <c r="V165" s="103"/>
      <c r="W165" s="103"/>
      <c r="X165" s="103"/>
      <c r="Y165" s="10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row>
    <row r="166" spans="1:8" ht="12.75" customHeight="1">
      <c r="A166" s="12">
        <v>40300</v>
      </c>
      <c r="B166" s="12">
        <v>40011</v>
      </c>
      <c r="C166" s="15" t="s">
        <v>1440</v>
      </c>
      <c r="D166" s="15" t="s">
        <v>1408</v>
      </c>
      <c r="E166" s="53" t="s">
        <v>1383</v>
      </c>
      <c r="F166" s="246" t="s">
        <v>1860</v>
      </c>
      <c r="G166" s="11">
        <v>40315</v>
      </c>
      <c r="H166" s="17" t="s">
        <v>1415</v>
      </c>
    </row>
    <row r="167" spans="1:8" ht="12.75" customHeight="1">
      <c r="A167" s="21">
        <v>40301</v>
      </c>
      <c r="B167" s="21">
        <v>40210</v>
      </c>
      <c r="C167" s="22" t="s">
        <v>1404</v>
      </c>
      <c r="D167" s="22" t="s">
        <v>1434</v>
      </c>
      <c r="E167" s="51" t="s">
        <v>1383</v>
      </c>
      <c r="F167" s="247" t="s">
        <v>276</v>
      </c>
      <c r="G167" s="20">
        <v>40301</v>
      </c>
      <c r="H167" s="28" t="s">
        <v>1387</v>
      </c>
    </row>
    <row r="168" spans="1:8" ht="12.75" customHeight="1">
      <c r="A168" s="12">
        <v>40301</v>
      </c>
      <c r="B168" s="12">
        <v>40238</v>
      </c>
      <c r="C168" s="15" t="s">
        <v>1404</v>
      </c>
      <c r="D168" s="15" t="s">
        <v>1434</v>
      </c>
      <c r="E168" s="53" t="s">
        <v>1383</v>
      </c>
      <c r="F168" s="246" t="s">
        <v>669</v>
      </c>
      <c r="G168" s="11">
        <v>40327</v>
      </c>
      <c r="H168" s="17" t="s">
        <v>1415</v>
      </c>
    </row>
    <row r="169" spans="1:8" ht="12.75" customHeight="1">
      <c r="A169" s="21">
        <v>40301</v>
      </c>
      <c r="B169" s="21">
        <v>40072</v>
      </c>
      <c r="C169" s="22" t="s">
        <v>1404</v>
      </c>
      <c r="D169" s="22" t="s">
        <v>1434</v>
      </c>
      <c r="E169" s="51" t="s">
        <v>1383</v>
      </c>
      <c r="F169" s="247" t="s">
        <v>1731</v>
      </c>
      <c r="G169" s="20">
        <v>40301</v>
      </c>
      <c r="H169" s="28" t="s">
        <v>1387</v>
      </c>
    </row>
    <row r="170" spans="1:8" ht="12.75" customHeight="1">
      <c r="A170" s="21">
        <v>40301</v>
      </c>
      <c r="B170" s="21">
        <v>40212</v>
      </c>
      <c r="C170" s="22" t="s">
        <v>1404</v>
      </c>
      <c r="D170" s="49" t="s">
        <v>1434</v>
      </c>
      <c r="E170" s="50" t="s">
        <v>1383</v>
      </c>
      <c r="F170" s="247" t="s">
        <v>1732</v>
      </c>
      <c r="G170" s="20">
        <v>40301</v>
      </c>
      <c r="H170" s="28" t="s">
        <v>1387</v>
      </c>
    </row>
    <row r="171" spans="1:8" ht="12.75" customHeight="1">
      <c r="A171" s="12">
        <v>40301</v>
      </c>
      <c r="B171" s="12">
        <v>40124</v>
      </c>
      <c r="C171" s="15" t="s">
        <v>1404</v>
      </c>
      <c r="D171" s="15" t="s">
        <v>1434</v>
      </c>
      <c r="E171" s="53" t="s">
        <v>1383</v>
      </c>
      <c r="F171" s="246" t="s">
        <v>509</v>
      </c>
      <c r="G171" s="11">
        <v>40309</v>
      </c>
      <c r="H171" s="17" t="s">
        <v>1415</v>
      </c>
    </row>
    <row r="172" spans="1:8" ht="12.75" customHeight="1">
      <c r="A172" s="12">
        <v>40301</v>
      </c>
      <c r="B172" s="12" t="s">
        <v>510</v>
      </c>
      <c r="C172" s="15" t="s">
        <v>1404</v>
      </c>
      <c r="D172" s="15" t="s">
        <v>1434</v>
      </c>
      <c r="E172" s="53" t="s">
        <v>1383</v>
      </c>
      <c r="F172" s="246" t="s">
        <v>636</v>
      </c>
      <c r="G172" s="11">
        <v>40327</v>
      </c>
      <c r="H172" s="17" t="s">
        <v>1415</v>
      </c>
    </row>
    <row r="173" spans="1:8" ht="12.75" customHeight="1">
      <c r="A173" s="12">
        <v>40301</v>
      </c>
      <c r="B173" s="12">
        <v>40269</v>
      </c>
      <c r="C173" s="15" t="s">
        <v>1404</v>
      </c>
      <c r="D173" s="15" t="s">
        <v>1434</v>
      </c>
      <c r="E173" s="53" t="s">
        <v>1383</v>
      </c>
      <c r="F173" s="246" t="s">
        <v>277</v>
      </c>
      <c r="G173" s="11">
        <v>40404</v>
      </c>
      <c r="H173" s="17" t="s">
        <v>1415</v>
      </c>
    </row>
    <row r="174" spans="1:8" ht="12.75" customHeight="1">
      <c r="A174" s="12">
        <v>40301</v>
      </c>
      <c r="B174" s="12">
        <v>40193</v>
      </c>
      <c r="C174" s="15" t="s">
        <v>1404</v>
      </c>
      <c r="D174" s="15" t="s">
        <v>1434</v>
      </c>
      <c r="E174" s="53" t="s">
        <v>1383</v>
      </c>
      <c r="F174" s="246" t="s">
        <v>637</v>
      </c>
      <c r="G174" s="11">
        <v>40313</v>
      </c>
      <c r="H174" s="17" t="s">
        <v>1415</v>
      </c>
    </row>
    <row r="175" spans="1:8" ht="12.75" customHeight="1">
      <c r="A175" s="11">
        <v>40302</v>
      </c>
      <c r="B175" s="12">
        <v>40173</v>
      </c>
      <c r="C175" s="15" t="s">
        <v>1404</v>
      </c>
      <c r="D175" s="15" t="s">
        <v>1434</v>
      </c>
      <c r="E175" s="53" t="s">
        <v>1383</v>
      </c>
      <c r="F175" s="246" t="s">
        <v>593</v>
      </c>
      <c r="G175" s="11">
        <v>40313</v>
      </c>
      <c r="H175" s="17" t="s">
        <v>1415</v>
      </c>
    </row>
    <row r="176" spans="1:8" ht="12.75" customHeight="1">
      <c r="A176" s="20">
        <v>40302</v>
      </c>
      <c r="B176" s="21" t="s">
        <v>594</v>
      </c>
      <c r="C176" s="22" t="s">
        <v>1404</v>
      </c>
      <c r="D176" s="22" t="s">
        <v>1434</v>
      </c>
      <c r="E176" s="51" t="s">
        <v>1383</v>
      </c>
      <c r="F176" s="247" t="s">
        <v>1473</v>
      </c>
      <c r="G176" s="20">
        <v>40310</v>
      </c>
      <c r="H176" s="28" t="s">
        <v>1387</v>
      </c>
    </row>
    <row r="177" spans="1:8" ht="12.75" customHeight="1">
      <c r="A177" s="20">
        <v>40302</v>
      </c>
      <c r="B177" s="21" t="s">
        <v>1585</v>
      </c>
      <c r="C177" s="22" t="s">
        <v>1404</v>
      </c>
      <c r="D177" s="22" t="s">
        <v>1434</v>
      </c>
      <c r="E177" s="51" t="s">
        <v>1383</v>
      </c>
      <c r="F177" s="247" t="s">
        <v>637</v>
      </c>
      <c r="G177" s="20">
        <v>40308</v>
      </c>
      <c r="H177" s="28" t="s">
        <v>1387</v>
      </c>
    </row>
    <row r="178" spans="1:8" ht="12.75" customHeight="1">
      <c r="A178" s="20">
        <v>40302</v>
      </c>
      <c r="B178" s="21">
        <v>40182</v>
      </c>
      <c r="C178" s="22" t="s">
        <v>1404</v>
      </c>
      <c r="D178" s="22" t="s">
        <v>1371</v>
      </c>
      <c r="E178" s="51" t="s">
        <v>1383</v>
      </c>
      <c r="F178" s="247" t="s">
        <v>596</v>
      </c>
      <c r="G178" s="20">
        <v>40302</v>
      </c>
      <c r="H178" s="28" t="s">
        <v>1387</v>
      </c>
    </row>
    <row r="179" spans="1:8" ht="12.75" customHeight="1">
      <c r="A179" s="11">
        <v>40302</v>
      </c>
      <c r="B179" s="12">
        <v>40281</v>
      </c>
      <c r="C179" s="15" t="s">
        <v>1404</v>
      </c>
      <c r="D179" s="15" t="s">
        <v>1434</v>
      </c>
      <c r="E179" s="53" t="s">
        <v>1383</v>
      </c>
      <c r="F179" s="246" t="s">
        <v>563</v>
      </c>
      <c r="G179" s="11">
        <v>40304</v>
      </c>
      <c r="H179" s="17" t="s">
        <v>1415</v>
      </c>
    </row>
    <row r="180" spans="1:8" ht="12.75" customHeight="1">
      <c r="A180" s="11">
        <v>40302</v>
      </c>
      <c r="B180" s="12">
        <v>40280</v>
      </c>
      <c r="C180" s="15" t="s">
        <v>1404</v>
      </c>
      <c r="D180" s="15" t="s">
        <v>1434</v>
      </c>
      <c r="E180" s="53" t="s">
        <v>1383</v>
      </c>
      <c r="F180" s="246" t="s">
        <v>452</v>
      </c>
      <c r="G180" s="11">
        <v>40327</v>
      </c>
      <c r="H180" s="17" t="s">
        <v>1415</v>
      </c>
    </row>
    <row r="181" spans="1:8" ht="12.75" customHeight="1">
      <c r="A181" s="11">
        <v>40303</v>
      </c>
      <c r="B181" s="12">
        <v>40243</v>
      </c>
      <c r="C181" s="15" t="s">
        <v>1339</v>
      </c>
      <c r="D181" s="15" t="s">
        <v>1434</v>
      </c>
      <c r="E181" s="53" t="s">
        <v>1383</v>
      </c>
      <c r="F181" s="246" t="s">
        <v>278</v>
      </c>
      <c r="G181" s="11">
        <v>40334</v>
      </c>
      <c r="H181" s="17" t="s">
        <v>1415</v>
      </c>
    </row>
    <row r="182" spans="1:8" ht="12.75" customHeight="1">
      <c r="A182" s="12">
        <v>40303</v>
      </c>
      <c r="B182" s="12">
        <v>40293</v>
      </c>
      <c r="C182" s="15" t="s">
        <v>1404</v>
      </c>
      <c r="D182" s="15" t="s">
        <v>1434</v>
      </c>
      <c r="E182" s="53" t="s">
        <v>1383</v>
      </c>
      <c r="F182" s="246" t="s">
        <v>1885</v>
      </c>
      <c r="G182" s="11">
        <v>40313</v>
      </c>
      <c r="H182" s="17" t="s">
        <v>1415</v>
      </c>
    </row>
    <row r="183" spans="1:8" ht="12.75" customHeight="1">
      <c r="A183" s="12">
        <v>40303</v>
      </c>
      <c r="B183" s="12" t="s">
        <v>2196</v>
      </c>
      <c r="C183" s="15" t="s">
        <v>1404</v>
      </c>
      <c r="D183" s="15" t="s">
        <v>1408</v>
      </c>
      <c r="E183" s="53" t="s">
        <v>1383</v>
      </c>
      <c r="F183" s="246" t="s">
        <v>2197</v>
      </c>
      <c r="G183" s="11">
        <v>40424</v>
      </c>
      <c r="H183" s="17" t="s">
        <v>1415</v>
      </c>
    </row>
    <row r="184" spans="1:8" ht="12.75" customHeight="1">
      <c r="A184" s="21">
        <v>40303</v>
      </c>
      <c r="B184" s="21">
        <v>40272</v>
      </c>
      <c r="C184" s="22" t="s">
        <v>1404</v>
      </c>
      <c r="D184" s="22" t="s">
        <v>1434</v>
      </c>
      <c r="E184" s="51" t="s">
        <v>1383</v>
      </c>
      <c r="F184" s="247" t="s">
        <v>1112</v>
      </c>
      <c r="G184" s="20">
        <v>40304</v>
      </c>
      <c r="H184" s="27" t="s">
        <v>1387</v>
      </c>
    </row>
    <row r="185" spans="1:8" ht="12.75" customHeight="1">
      <c r="A185" s="21">
        <v>40303</v>
      </c>
      <c r="B185" s="21" t="s">
        <v>1113</v>
      </c>
      <c r="C185" s="22" t="s">
        <v>1404</v>
      </c>
      <c r="D185" s="22" t="s">
        <v>1434</v>
      </c>
      <c r="E185" s="51" t="s">
        <v>1383</v>
      </c>
      <c r="F185" s="247" t="s">
        <v>1114</v>
      </c>
      <c r="G185" s="20">
        <v>40303</v>
      </c>
      <c r="H185" s="28" t="s">
        <v>1387</v>
      </c>
    </row>
    <row r="186" spans="1:8" ht="12.75" customHeight="1">
      <c r="A186" s="21">
        <v>40303</v>
      </c>
      <c r="B186" s="21">
        <v>40285</v>
      </c>
      <c r="C186" s="22" t="s">
        <v>1404</v>
      </c>
      <c r="D186" s="22" t="s">
        <v>1434</v>
      </c>
      <c r="E186" s="51" t="s">
        <v>1383</v>
      </c>
      <c r="F186" s="247" t="s">
        <v>2309</v>
      </c>
      <c r="G186" s="20">
        <v>40308</v>
      </c>
      <c r="H186" s="28" t="s">
        <v>1387</v>
      </c>
    </row>
    <row r="187" spans="1:8" ht="12.75" customHeight="1">
      <c r="A187" s="12">
        <v>40303</v>
      </c>
      <c r="B187" s="12">
        <v>39873</v>
      </c>
      <c r="C187" s="15" t="s">
        <v>1362</v>
      </c>
      <c r="D187" s="15" t="s">
        <v>1434</v>
      </c>
      <c r="E187" s="53" t="s">
        <v>1383</v>
      </c>
      <c r="F187" s="246" t="s">
        <v>1733</v>
      </c>
      <c r="G187" s="11">
        <v>40327</v>
      </c>
      <c r="H187" s="17" t="s">
        <v>1415</v>
      </c>
    </row>
    <row r="188" spans="1:8" ht="12.75" customHeight="1">
      <c r="A188" s="21">
        <v>40304</v>
      </c>
      <c r="B188" s="21" t="s">
        <v>1833</v>
      </c>
      <c r="C188" s="22" t="s">
        <v>1339</v>
      </c>
      <c r="D188" s="22" t="s">
        <v>1434</v>
      </c>
      <c r="E188" s="51" t="s">
        <v>1383</v>
      </c>
      <c r="F188" s="247" t="s">
        <v>1953</v>
      </c>
      <c r="G188" s="20">
        <v>40304</v>
      </c>
      <c r="H188" s="28" t="s">
        <v>1387</v>
      </c>
    </row>
    <row r="189" spans="1:8" ht="12.75" customHeight="1">
      <c r="A189" s="12">
        <v>40304</v>
      </c>
      <c r="B189" s="12" t="s">
        <v>2085</v>
      </c>
      <c r="C189" s="15" t="s">
        <v>1404</v>
      </c>
      <c r="D189" s="15" t="s">
        <v>1434</v>
      </c>
      <c r="E189" s="53" t="s">
        <v>1383</v>
      </c>
      <c r="F189" s="246" t="s">
        <v>2086</v>
      </c>
      <c r="G189" s="11">
        <v>40313</v>
      </c>
      <c r="H189" s="17" t="s">
        <v>1415</v>
      </c>
    </row>
    <row r="190" spans="1:8" ht="12.75" customHeight="1">
      <c r="A190" s="12">
        <v>40304</v>
      </c>
      <c r="B190" s="12">
        <v>39849</v>
      </c>
      <c r="C190" s="15" t="s">
        <v>1404</v>
      </c>
      <c r="D190" s="15" t="s">
        <v>1434</v>
      </c>
      <c r="E190" s="53" t="s">
        <v>1383</v>
      </c>
      <c r="F190" s="246" t="s">
        <v>2087</v>
      </c>
      <c r="G190" s="11">
        <v>40313</v>
      </c>
      <c r="H190" s="17" t="s">
        <v>1415</v>
      </c>
    </row>
    <row r="191" spans="1:8" ht="12.75" customHeight="1">
      <c r="A191" s="21">
        <v>40304</v>
      </c>
      <c r="B191" s="21"/>
      <c r="C191" s="22" t="s">
        <v>1404</v>
      </c>
      <c r="D191" s="22" t="s">
        <v>1434</v>
      </c>
      <c r="E191" s="51" t="s">
        <v>1383</v>
      </c>
      <c r="F191" s="247" t="s">
        <v>2088</v>
      </c>
      <c r="G191" s="20">
        <v>40304</v>
      </c>
      <c r="H191" s="28" t="s">
        <v>1387</v>
      </c>
    </row>
    <row r="192" spans="1:8" ht="12.75" customHeight="1">
      <c r="A192" s="21">
        <v>40304</v>
      </c>
      <c r="B192" s="21">
        <v>39779</v>
      </c>
      <c r="C192" s="22" t="s">
        <v>1339</v>
      </c>
      <c r="D192" s="22" t="s">
        <v>1305</v>
      </c>
      <c r="E192" s="51" t="s">
        <v>1383</v>
      </c>
      <c r="F192" s="247" t="s">
        <v>279</v>
      </c>
      <c r="G192" s="20">
        <v>40343</v>
      </c>
      <c r="H192" s="28" t="s">
        <v>1387</v>
      </c>
    </row>
    <row r="193" spans="1:8" ht="12.75" customHeight="1">
      <c r="A193" s="12">
        <v>40304</v>
      </c>
      <c r="B193" s="12">
        <v>40239</v>
      </c>
      <c r="C193" s="15" t="s">
        <v>1404</v>
      </c>
      <c r="D193" s="15" t="s">
        <v>1434</v>
      </c>
      <c r="E193" s="53" t="s">
        <v>1383</v>
      </c>
      <c r="F193" s="246" t="s">
        <v>2253</v>
      </c>
      <c r="G193" s="11">
        <v>40320</v>
      </c>
      <c r="H193" s="17" t="s">
        <v>1415</v>
      </c>
    </row>
    <row r="194" spans="1:8" ht="12.75" customHeight="1">
      <c r="A194" s="192">
        <v>40304</v>
      </c>
      <c r="B194" s="192">
        <v>40284</v>
      </c>
      <c r="C194" s="189" t="s">
        <v>1404</v>
      </c>
      <c r="D194" s="189" t="s">
        <v>1434</v>
      </c>
      <c r="E194" s="194" t="s">
        <v>1383</v>
      </c>
      <c r="F194" s="241" t="s">
        <v>2141</v>
      </c>
      <c r="G194" s="193"/>
      <c r="H194" s="191" t="s">
        <v>1343</v>
      </c>
    </row>
    <row r="195" spans="1:8" ht="12.75" customHeight="1">
      <c r="A195" s="21">
        <v>40304</v>
      </c>
      <c r="B195" s="21" t="s">
        <v>2139</v>
      </c>
      <c r="C195" s="22" t="s">
        <v>1404</v>
      </c>
      <c r="D195" s="22" t="s">
        <v>1434</v>
      </c>
      <c r="E195" s="51" t="s">
        <v>1383</v>
      </c>
      <c r="F195" s="247" t="s">
        <v>2140</v>
      </c>
      <c r="G195" s="20">
        <v>40316</v>
      </c>
      <c r="H195" s="28" t="s">
        <v>1387</v>
      </c>
    </row>
    <row r="196" spans="1:8" ht="12.75" customHeight="1">
      <c r="A196" s="12">
        <v>40308</v>
      </c>
      <c r="B196" s="12">
        <v>40167</v>
      </c>
      <c r="C196" s="15" t="s">
        <v>1404</v>
      </c>
      <c r="D196" s="15" t="s">
        <v>1434</v>
      </c>
      <c r="E196" s="53" t="s">
        <v>1383</v>
      </c>
      <c r="F196" s="15" t="s">
        <v>755</v>
      </c>
      <c r="G196" s="11">
        <v>40310</v>
      </c>
      <c r="H196" s="17" t="s">
        <v>1415</v>
      </c>
    </row>
    <row r="197" spans="1:8" ht="12.75" customHeight="1">
      <c r="A197" s="21">
        <v>40308</v>
      </c>
      <c r="B197" s="21">
        <v>39934</v>
      </c>
      <c r="C197" s="22" t="s">
        <v>1404</v>
      </c>
      <c r="D197" s="22" t="s">
        <v>1434</v>
      </c>
      <c r="E197" s="51" t="s">
        <v>1383</v>
      </c>
      <c r="F197" s="247" t="s">
        <v>1320</v>
      </c>
      <c r="G197" s="20">
        <v>40308</v>
      </c>
      <c r="H197" s="28" t="s">
        <v>1387</v>
      </c>
    </row>
    <row r="198" spans="1:8" ht="12.75" customHeight="1">
      <c r="A198" s="21">
        <v>40308</v>
      </c>
      <c r="B198" s="21">
        <v>40278</v>
      </c>
      <c r="C198" s="22" t="s">
        <v>1404</v>
      </c>
      <c r="D198" s="22" t="s">
        <v>1434</v>
      </c>
      <c r="E198" s="51" t="s">
        <v>1383</v>
      </c>
      <c r="F198" s="247" t="s">
        <v>1324</v>
      </c>
      <c r="G198" s="20">
        <v>40308</v>
      </c>
      <c r="H198" s="28" t="s">
        <v>1387</v>
      </c>
    </row>
    <row r="199" spans="1:8" ht="12.75" customHeight="1">
      <c r="A199" s="12">
        <v>40308</v>
      </c>
      <c r="B199" s="12">
        <v>40219</v>
      </c>
      <c r="C199" s="15" t="s">
        <v>1404</v>
      </c>
      <c r="D199" s="15" t="s">
        <v>1434</v>
      </c>
      <c r="E199" s="53" t="s">
        <v>1383</v>
      </c>
      <c r="F199" s="246" t="s">
        <v>1636</v>
      </c>
      <c r="G199" s="11">
        <v>40315</v>
      </c>
      <c r="H199" s="17" t="s">
        <v>1415</v>
      </c>
    </row>
    <row r="200" spans="1:8" ht="12.75" customHeight="1">
      <c r="A200" s="21">
        <v>40308</v>
      </c>
      <c r="B200" s="21">
        <v>40247</v>
      </c>
      <c r="C200" s="22" t="s">
        <v>1404</v>
      </c>
      <c r="D200" s="22" t="s">
        <v>1434</v>
      </c>
      <c r="E200" s="51" t="s">
        <v>1383</v>
      </c>
      <c r="F200" s="247" t="s">
        <v>1314</v>
      </c>
      <c r="G200" s="20">
        <v>40315</v>
      </c>
      <c r="H200" s="28" t="s">
        <v>1387</v>
      </c>
    </row>
    <row r="201" spans="1:8" ht="12.75" customHeight="1">
      <c r="A201" s="21">
        <v>40308</v>
      </c>
      <c r="B201" s="21">
        <v>40283</v>
      </c>
      <c r="C201" s="22" t="s">
        <v>1404</v>
      </c>
      <c r="D201" s="22" t="s">
        <v>1434</v>
      </c>
      <c r="E201" s="51" t="s">
        <v>1383</v>
      </c>
      <c r="F201" s="247" t="s">
        <v>2256</v>
      </c>
      <c r="G201" s="20">
        <v>40310</v>
      </c>
      <c r="H201" s="28" t="s">
        <v>1387</v>
      </c>
    </row>
    <row r="202" spans="1:8" ht="12.75" customHeight="1">
      <c r="A202" s="12">
        <v>40308</v>
      </c>
      <c r="B202" s="12">
        <v>40200</v>
      </c>
      <c r="C202" s="15" t="s">
        <v>1404</v>
      </c>
      <c r="D202" s="15" t="s">
        <v>1434</v>
      </c>
      <c r="E202" s="53" t="s">
        <v>1383</v>
      </c>
      <c r="F202" s="246" t="s">
        <v>280</v>
      </c>
      <c r="G202" s="11">
        <v>40308</v>
      </c>
      <c r="H202" s="17" t="s">
        <v>1415</v>
      </c>
    </row>
    <row r="203" spans="1:8" ht="12.75" customHeight="1">
      <c r="A203" s="21">
        <v>40308</v>
      </c>
      <c r="B203" s="21">
        <v>40068</v>
      </c>
      <c r="C203" s="22" t="s">
        <v>1404</v>
      </c>
      <c r="D203" s="22" t="s">
        <v>1434</v>
      </c>
      <c r="E203" s="51" t="s">
        <v>1383</v>
      </c>
      <c r="F203" s="247" t="s">
        <v>1284</v>
      </c>
      <c r="G203" s="20">
        <v>40308</v>
      </c>
      <c r="H203" s="28" t="s">
        <v>1387</v>
      </c>
    </row>
    <row r="204" spans="1:8" ht="12.75" customHeight="1">
      <c r="A204" s="12">
        <v>40308</v>
      </c>
      <c r="B204" s="12">
        <v>40453</v>
      </c>
      <c r="C204" s="15" t="s">
        <v>1404</v>
      </c>
      <c r="D204" s="15" t="s">
        <v>1434</v>
      </c>
      <c r="E204" s="53" t="s">
        <v>1383</v>
      </c>
      <c r="F204" s="246" t="s">
        <v>2176</v>
      </c>
      <c r="G204" s="11">
        <v>40355</v>
      </c>
      <c r="H204" s="17" t="s">
        <v>1415</v>
      </c>
    </row>
    <row r="205" spans="1:8" ht="12.75" customHeight="1">
      <c r="A205" s="12">
        <v>40309</v>
      </c>
      <c r="B205" s="12">
        <v>40219</v>
      </c>
      <c r="C205" s="15" t="s">
        <v>1404</v>
      </c>
      <c r="D205" s="15" t="s">
        <v>1434</v>
      </c>
      <c r="E205" s="53" t="s">
        <v>1383</v>
      </c>
      <c r="F205" s="246" t="s">
        <v>446</v>
      </c>
      <c r="G205" s="11">
        <v>40327</v>
      </c>
      <c r="H205" s="17" t="s">
        <v>1415</v>
      </c>
    </row>
    <row r="206" spans="1:8" ht="12.75" customHeight="1">
      <c r="A206" s="21">
        <v>40309</v>
      </c>
      <c r="B206" s="21" t="s">
        <v>793</v>
      </c>
      <c r="C206" s="62" t="s">
        <v>1404</v>
      </c>
      <c r="D206" s="22" t="s">
        <v>1434</v>
      </c>
      <c r="E206" s="51" t="s">
        <v>1383</v>
      </c>
      <c r="F206" s="247" t="s">
        <v>447</v>
      </c>
      <c r="G206" s="20">
        <v>40309</v>
      </c>
      <c r="H206" s="28" t="s">
        <v>1387</v>
      </c>
    </row>
    <row r="207" spans="1:8" ht="12.75" customHeight="1">
      <c r="A207" s="12">
        <v>40309</v>
      </c>
      <c r="B207" s="12">
        <v>40302</v>
      </c>
      <c r="C207" s="64" t="s">
        <v>1404</v>
      </c>
      <c r="D207" s="15" t="s">
        <v>1434</v>
      </c>
      <c r="E207" s="53" t="s">
        <v>1383</v>
      </c>
      <c r="F207" s="246" t="s">
        <v>281</v>
      </c>
      <c r="G207" s="11">
        <v>40334</v>
      </c>
      <c r="H207" s="17" t="s">
        <v>1415</v>
      </c>
    </row>
    <row r="208" spans="1:8" ht="12.75" customHeight="1">
      <c r="A208" s="21">
        <v>40309</v>
      </c>
      <c r="B208" s="21">
        <v>40289</v>
      </c>
      <c r="C208" s="62" t="s">
        <v>1339</v>
      </c>
      <c r="D208" s="22" t="s">
        <v>1434</v>
      </c>
      <c r="E208" s="51" t="s">
        <v>1383</v>
      </c>
      <c r="F208" s="247" t="s">
        <v>574</v>
      </c>
      <c r="G208" s="20">
        <v>40309</v>
      </c>
      <c r="H208" s="28" t="s">
        <v>1387</v>
      </c>
    </row>
    <row r="209" spans="1:8" ht="12.75" customHeight="1">
      <c r="A209" s="12">
        <v>40309</v>
      </c>
      <c r="B209" s="12">
        <v>39934</v>
      </c>
      <c r="C209" s="64" t="s">
        <v>1404</v>
      </c>
      <c r="D209" s="15" t="s">
        <v>1434</v>
      </c>
      <c r="E209" s="53" t="s">
        <v>1383</v>
      </c>
      <c r="F209" s="246" t="s">
        <v>575</v>
      </c>
      <c r="G209" s="11">
        <v>40327</v>
      </c>
      <c r="H209" s="17" t="s">
        <v>1415</v>
      </c>
    </row>
    <row r="210" spans="1:8" ht="12.75" customHeight="1">
      <c r="A210" s="12">
        <v>40309</v>
      </c>
      <c r="B210" s="12">
        <v>40265</v>
      </c>
      <c r="C210" s="64" t="s">
        <v>1404</v>
      </c>
      <c r="D210" s="15" t="s">
        <v>1434</v>
      </c>
      <c r="E210" s="53" t="s">
        <v>1383</v>
      </c>
      <c r="F210" s="246" t="s">
        <v>576</v>
      </c>
      <c r="G210" s="11">
        <v>40312</v>
      </c>
      <c r="H210" s="17" t="s">
        <v>1415</v>
      </c>
    </row>
    <row r="211" spans="1:8" ht="12.75" customHeight="1">
      <c r="A211" s="21">
        <v>40309</v>
      </c>
      <c r="B211" s="21" t="s">
        <v>793</v>
      </c>
      <c r="C211" s="62" t="s">
        <v>1404</v>
      </c>
      <c r="D211" s="22" t="s">
        <v>1434</v>
      </c>
      <c r="E211" s="51" t="s">
        <v>1383</v>
      </c>
      <c r="F211" s="247" t="s">
        <v>577</v>
      </c>
      <c r="G211" s="20">
        <v>40309</v>
      </c>
      <c r="H211" s="28" t="s">
        <v>1387</v>
      </c>
    </row>
    <row r="212" spans="1:8" ht="12.75" customHeight="1">
      <c r="A212" s="20">
        <v>40310</v>
      </c>
      <c r="B212" s="21">
        <v>40285</v>
      </c>
      <c r="C212" s="62" t="s">
        <v>1404</v>
      </c>
      <c r="D212" s="22" t="s">
        <v>1434</v>
      </c>
      <c r="E212" s="51" t="s">
        <v>1383</v>
      </c>
      <c r="F212" s="247" t="s">
        <v>1868</v>
      </c>
      <c r="G212" s="20">
        <v>40311</v>
      </c>
      <c r="H212" s="28" t="s">
        <v>1387</v>
      </c>
    </row>
    <row r="213" spans="1:8" ht="12.75" customHeight="1">
      <c r="A213" s="20">
        <v>40310</v>
      </c>
      <c r="B213" s="21" t="s">
        <v>1869</v>
      </c>
      <c r="C213" s="62" t="s">
        <v>1404</v>
      </c>
      <c r="D213" s="22" t="s">
        <v>1434</v>
      </c>
      <c r="E213" s="51" t="s">
        <v>1383</v>
      </c>
      <c r="F213" s="247" t="s">
        <v>2185</v>
      </c>
      <c r="G213" s="20">
        <v>40310</v>
      </c>
      <c r="H213" s="28" t="s">
        <v>1387</v>
      </c>
    </row>
    <row r="214" spans="1:8" ht="12.75" customHeight="1">
      <c r="A214" s="20">
        <v>40310</v>
      </c>
      <c r="B214" s="21">
        <v>40068</v>
      </c>
      <c r="C214" s="334" t="s">
        <v>1440</v>
      </c>
      <c r="D214" s="22" t="s">
        <v>1434</v>
      </c>
      <c r="E214" s="51" t="s">
        <v>1383</v>
      </c>
      <c r="F214" s="247" t="s">
        <v>764</v>
      </c>
      <c r="G214" s="20">
        <v>40311</v>
      </c>
      <c r="H214" s="28" t="s">
        <v>1387</v>
      </c>
    </row>
    <row r="215" spans="1:8" ht="12.75" customHeight="1">
      <c r="A215" s="20">
        <v>40310</v>
      </c>
      <c r="B215" s="182">
        <v>40246</v>
      </c>
      <c r="C215" s="22" t="s">
        <v>1404</v>
      </c>
      <c r="D215" s="22" t="s">
        <v>1434</v>
      </c>
      <c r="E215" s="51" t="s">
        <v>1383</v>
      </c>
      <c r="F215" s="247" t="s">
        <v>765</v>
      </c>
      <c r="G215" s="20">
        <v>40311</v>
      </c>
      <c r="H215" s="28" t="s">
        <v>1387</v>
      </c>
    </row>
    <row r="216" spans="1:8" ht="12.75" customHeight="1">
      <c r="A216" s="20">
        <v>40310</v>
      </c>
      <c r="B216" s="182">
        <v>40286</v>
      </c>
      <c r="C216" s="62" t="s">
        <v>1404</v>
      </c>
      <c r="D216" s="22" t="s">
        <v>1434</v>
      </c>
      <c r="E216" s="51" t="s">
        <v>1383</v>
      </c>
      <c r="F216" s="247" t="s">
        <v>766</v>
      </c>
      <c r="G216" s="20">
        <v>40311</v>
      </c>
      <c r="H216" s="28" t="s">
        <v>1387</v>
      </c>
    </row>
    <row r="217" spans="1:8" ht="12.75" customHeight="1">
      <c r="A217" s="193">
        <v>40310</v>
      </c>
      <c r="B217" s="321">
        <v>40210</v>
      </c>
      <c r="C217" s="211" t="s">
        <v>1404</v>
      </c>
      <c r="D217" s="189" t="s">
        <v>1408</v>
      </c>
      <c r="E217" s="194" t="s">
        <v>1383</v>
      </c>
      <c r="F217" s="241" t="s">
        <v>2225</v>
      </c>
      <c r="G217" s="193">
        <v>40310</v>
      </c>
      <c r="H217" s="191" t="s">
        <v>1343</v>
      </c>
    </row>
    <row r="218" spans="1:8" ht="12.75" customHeight="1">
      <c r="A218" s="11">
        <v>40310</v>
      </c>
      <c r="B218" s="132">
        <v>40273</v>
      </c>
      <c r="C218" s="64" t="s">
        <v>1404</v>
      </c>
      <c r="D218" s="15" t="s">
        <v>1408</v>
      </c>
      <c r="E218" s="53" t="s">
        <v>1383</v>
      </c>
      <c r="F218" s="246" t="s">
        <v>1321</v>
      </c>
      <c r="G218" s="11">
        <v>40328</v>
      </c>
      <c r="H218" s="17" t="s">
        <v>1415</v>
      </c>
    </row>
    <row r="219" spans="1:8" ht="14.25" customHeight="1">
      <c r="A219" s="11">
        <v>40310</v>
      </c>
      <c r="B219" s="132">
        <v>40255</v>
      </c>
      <c r="C219" s="64" t="s">
        <v>1440</v>
      </c>
      <c r="D219" s="15" t="s">
        <v>1408</v>
      </c>
      <c r="E219" s="53" t="s">
        <v>1383</v>
      </c>
      <c r="F219" s="246" t="s">
        <v>1107</v>
      </c>
      <c r="G219" s="11">
        <v>40376</v>
      </c>
      <c r="H219" s="17" t="s">
        <v>1415</v>
      </c>
    </row>
    <row r="220" spans="1:8" ht="12.75" customHeight="1">
      <c r="A220" s="11">
        <v>40310</v>
      </c>
      <c r="B220" s="132">
        <v>40148</v>
      </c>
      <c r="C220" s="64" t="s">
        <v>1404</v>
      </c>
      <c r="D220" s="15" t="s">
        <v>1408</v>
      </c>
      <c r="E220" s="53" t="s">
        <v>1383</v>
      </c>
      <c r="F220" s="246" t="s">
        <v>2181</v>
      </c>
      <c r="G220" s="11">
        <v>40369</v>
      </c>
      <c r="H220" s="17" t="s">
        <v>1415</v>
      </c>
    </row>
    <row r="221" spans="1:8" ht="12.75" customHeight="1">
      <c r="A221" s="11">
        <v>40310</v>
      </c>
      <c r="B221" s="132">
        <v>40234</v>
      </c>
      <c r="C221" s="64" t="s">
        <v>1404</v>
      </c>
      <c r="D221" s="15" t="s">
        <v>1408</v>
      </c>
      <c r="E221" s="53" t="s">
        <v>1383</v>
      </c>
      <c r="F221" s="246" t="s">
        <v>1937</v>
      </c>
      <c r="G221" s="11">
        <v>40378</v>
      </c>
      <c r="H221" s="17" t="s">
        <v>1415</v>
      </c>
    </row>
    <row r="222" spans="1:8" ht="12.75" customHeight="1">
      <c r="A222" s="20">
        <v>40310</v>
      </c>
      <c r="B222" s="182">
        <v>40251</v>
      </c>
      <c r="C222" s="62" t="s">
        <v>1404</v>
      </c>
      <c r="D222" s="22" t="s">
        <v>1371</v>
      </c>
      <c r="E222" s="51" t="s">
        <v>1383</v>
      </c>
      <c r="F222" s="247" t="s">
        <v>767</v>
      </c>
      <c r="G222" s="20">
        <v>40310</v>
      </c>
      <c r="H222" s="28" t="s">
        <v>1387</v>
      </c>
    </row>
    <row r="223" spans="1:8" ht="12.75" customHeight="1">
      <c r="A223" s="20">
        <v>40311</v>
      </c>
      <c r="B223" s="182" t="s">
        <v>1697</v>
      </c>
      <c r="C223" s="62" t="s">
        <v>1404</v>
      </c>
      <c r="D223" s="22" t="s">
        <v>1434</v>
      </c>
      <c r="E223" s="51" t="s">
        <v>1383</v>
      </c>
      <c r="F223" s="247" t="s">
        <v>1391</v>
      </c>
      <c r="G223" s="20">
        <v>40311</v>
      </c>
      <c r="H223" s="28" t="s">
        <v>1387</v>
      </c>
    </row>
    <row r="224" spans="1:8" ht="12.75" customHeight="1">
      <c r="A224" s="11">
        <v>40311</v>
      </c>
      <c r="B224" s="132">
        <v>40193</v>
      </c>
      <c r="C224" s="64" t="s">
        <v>1362</v>
      </c>
      <c r="D224" s="15" t="s">
        <v>1434</v>
      </c>
      <c r="E224" s="53" t="s">
        <v>1383</v>
      </c>
      <c r="F224" s="246" t="s">
        <v>282</v>
      </c>
      <c r="G224" s="11">
        <v>40327</v>
      </c>
      <c r="H224" s="17" t="s">
        <v>1415</v>
      </c>
    </row>
    <row r="225" spans="1:8" ht="12.75" customHeight="1">
      <c r="A225" s="11">
        <v>40311</v>
      </c>
      <c r="B225" s="132">
        <v>40306</v>
      </c>
      <c r="C225" s="64" t="s">
        <v>1362</v>
      </c>
      <c r="D225" s="15" t="s">
        <v>1434</v>
      </c>
      <c r="E225" s="53" t="s">
        <v>1383</v>
      </c>
      <c r="F225" s="246" t="s">
        <v>282</v>
      </c>
      <c r="G225" s="11">
        <v>40327</v>
      </c>
      <c r="H225" s="17" t="s">
        <v>1415</v>
      </c>
    </row>
    <row r="226" spans="1:8" ht="12.75" customHeight="1">
      <c r="A226" s="11">
        <v>40311</v>
      </c>
      <c r="B226" s="12">
        <v>40306</v>
      </c>
      <c r="C226" s="64" t="s">
        <v>1362</v>
      </c>
      <c r="D226" s="15" t="s">
        <v>1434</v>
      </c>
      <c r="E226" s="53" t="s">
        <v>1383</v>
      </c>
      <c r="F226" s="246" t="s">
        <v>282</v>
      </c>
      <c r="G226" s="11">
        <v>40327</v>
      </c>
      <c r="H226" s="17" t="s">
        <v>1415</v>
      </c>
    </row>
    <row r="227" spans="1:8" ht="12.75" customHeight="1">
      <c r="A227" s="11">
        <v>40311</v>
      </c>
      <c r="B227" s="12">
        <v>40309</v>
      </c>
      <c r="C227" s="64" t="s">
        <v>1362</v>
      </c>
      <c r="D227" s="15" t="s">
        <v>1434</v>
      </c>
      <c r="E227" s="53" t="s">
        <v>1383</v>
      </c>
      <c r="F227" s="246" t="s">
        <v>282</v>
      </c>
      <c r="G227" s="11">
        <v>40327</v>
      </c>
      <c r="H227" s="17" t="s">
        <v>1415</v>
      </c>
    </row>
    <row r="228" spans="1:8" ht="12.75" customHeight="1">
      <c r="A228" s="11">
        <v>40311</v>
      </c>
      <c r="B228" s="12">
        <v>40308</v>
      </c>
      <c r="C228" s="64" t="s">
        <v>1362</v>
      </c>
      <c r="D228" s="15" t="s">
        <v>1434</v>
      </c>
      <c r="E228" s="53" t="s">
        <v>1383</v>
      </c>
      <c r="F228" s="246" t="s">
        <v>282</v>
      </c>
      <c r="G228" s="11">
        <v>40327</v>
      </c>
      <c r="H228" s="17" t="s">
        <v>1415</v>
      </c>
    </row>
    <row r="229" spans="1:8" ht="12.75" customHeight="1">
      <c r="A229" s="11">
        <v>40311</v>
      </c>
      <c r="B229" s="12">
        <v>40308</v>
      </c>
      <c r="C229" s="64" t="s">
        <v>1362</v>
      </c>
      <c r="D229" s="15" t="s">
        <v>1434</v>
      </c>
      <c r="E229" s="53" t="s">
        <v>1383</v>
      </c>
      <c r="F229" s="246" t="s">
        <v>282</v>
      </c>
      <c r="G229" s="11">
        <v>40327</v>
      </c>
      <c r="H229" s="17" t="s">
        <v>1415</v>
      </c>
    </row>
    <row r="230" spans="1:8" ht="12.75" customHeight="1">
      <c r="A230" s="11">
        <v>40311</v>
      </c>
      <c r="B230" s="12">
        <v>40308</v>
      </c>
      <c r="C230" s="64" t="s">
        <v>1362</v>
      </c>
      <c r="D230" s="15" t="s">
        <v>1434</v>
      </c>
      <c r="E230" s="53" t="s">
        <v>1383</v>
      </c>
      <c r="F230" s="246" t="s">
        <v>282</v>
      </c>
      <c r="G230" s="11">
        <v>40327</v>
      </c>
      <c r="H230" s="17" t="s">
        <v>1415</v>
      </c>
    </row>
    <row r="231" spans="1:8" ht="12.75" customHeight="1">
      <c r="A231" s="11">
        <v>40311</v>
      </c>
      <c r="B231" s="12">
        <v>40308</v>
      </c>
      <c r="C231" s="64" t="s">
        <v>1362</v>
      </c>
      <c r="D231" s="15" t="s">
        <v>1434</v>
      </c>
      <c r="E231" s="53" t="s">
        <v>1383</v>
      </c>
      <c r="F231" s="246" t="s">
        <v>282</v>
      </c>
      <c r="G231" s="11">
        <v>40327</v>
      </c>
      <c r="H231" s="17" t="s">
        <v>1415</v>
      </c>
    </row>
    <row r="232" spans="1:8" ht="12.75" customHeight="1">
      <c r="A232" s="20">
        <v>40311</v>
      </c>
      <c r="B232" s="21" t="s">
        <v>512</v>
      </c>
      <c r="C232" s="62" t="s">
        <v>1404</v>
      </c>
      <c r="D232" s="22" t="s">
        <v>1434</v>
      </c>
      <c r="E232" s="51" t="s">
        <v>1383</v>
      </c>
      <c r="F232" s="247" t="s">
        <v>513</v>
      </c>
      <c r="G232" s="20">
        <v>40311</v>
      </c>
      <c r="H232" s="28" t="s">
        <v>1387</v>
      </c>
    </row>
    <row r="233" spans="1:8" ht="12.75" customHeight="1">
      <c r="A233" s="20">
        <v>40311</v>
      </c>
      <c r="B233" s="21">
        <v>40283</v>
      </c>
      <c r="C233" s="22" t="s">
        <v>1404</v>
      </c>
      <c r="D233" s="22" t="s">
        <v>1434</v>
      </c>
      <c r="E233" s="51" t="s">
        <v>1383</v>
      </c>
      <c r="F233" s="247" t="s">
        <v>624</v>
      </c>
      <c r="G233" s="20">
        <v>40311</v>
      </c>
      <c r="H233" s="28" t="s">
        <v>1387</v>
      </c>
    </row>
    <row r="234" spans="1:8" ht="12.75" customHeight="1">
      <c r="A234" s="11">
        <v>40313</v>
      </c>
      <c r="B234" s="12">
        <v>40257</v>
      </c>
      <c r="C234" s="15" t="s">
        <v>1404</v>
      </c>
      <c r="D234" s="15" t="s">
        <v>1371</v>
      </c>
      <c r="E234" s="53" t="s">
        <v>1383</v>
      </c>
      <c r="F234" s="246" t="s">
        <v>1829</v>
      </c>
      <c r="G234" s="11">
        <v>40341</v>
      </c>
      <c r="H234" s="17" t="s">
        <v>1415</v>
      </c>
    </row>
    <row r="235" spans="1:8" ht="12.75" customHeight="1">
      <c r="A235" s="11">
        <v>40313</v>
      </c>
      <c r="B235" s="12" t="s">
        <v>1489</v>
      </c>
      <c r="C235" s="15" t="s">
        <v>1404</v>
      </c>
      <c r="D235" s="15" t="s">
        <v>1434</v>
      </c>
      <c r="E235" s="53" t="s">
        <v>1383</v>
      </c>
      <c r="F235" s="246" t="s">
        <v>1490</v>
      </c>
      <c r="G235" s="11">
        <v>40327</v>
      </c>
      <c r="H235" s="17" t="s">
        <v>1415</v>
      </c>
    </row>
    <row r="236" spans="1:8" ht="12.75" customHeight="1">
      <c r="A236" s="20">
        <v>40313</v>
      </c>
      <c r="B236" s="21">
        <v>40026</v>
      </c>
      <c r="C236" s="22" t="s">
        <v>1404</v>
      </c>
      <c r="D236" s="22" t="s">
        <v>1371</v>
      </c>
      <c r="E236" s="51" t="s">
        <v>1383</v>
      </c>
      <c r="F236" s="247" t="s">
        <v>283</v>
      </c>
      <c r="G236" s="20">
        <v>40336</v>
      </c>
      <c r="H236" s="28" t="s">
        <v>1387</v>
      </c>
    </row>
    <row r="237" spans="1:8" ht="12.75" customHeight="1">
      <c r="A237" s="299">
        <v>40314</v>
      </c>
      <c r="B237" s="307">
        <v>40312</v>
      </c>
      <c r="C237" s="300" t="s">
        <v>1404</v>
      </c>
      <c r="D237" s="300" t="s">
        <v>1371</v>
      </c>
      <c r="E237" s="301" t="s">
        <v>1383</v>
      </c>
      <c r="F237" s="302" t="s">
        <v>1982</v>
      </c>
      <c r="G237" s="299">
        <v>40486</v>
      </c>
      <c r="H237" s="303" t="s">
        <v>2076</v>
      </c>
    </row>
    <row r="238" spans="1:8" ht="12.75" customHeight="1">
      <c r="A238" s="11">
        <v>40315</v>
      </c>
      <c r="B238" s="12">
        <v>40252</v>
      </c>
      <c r="C238" s="15" t="s">
        <v>1362</v>
      </c>
      <c r="D238" s="15" t="s">
        <v>1305</v>
      </c>
      <c r="E238" s="53" t="s">
        <v>1383</v>
      </c>
      <c r="F238" s="246" t="s">
        <v>65</v>
      </c>
      <c r="G238" s="11">
        <v>40397</v>
      </c>
      <c r="H238" s="17" t="s">
        <v>1415</v>
      </c>
    </row>
    <row r="239" spans="1:8" ht="12.75" customHeight="1">
      <c r="A239" s="11">
        <v>40315</v>
      </c>
      <c r="B239" s="12" t="s">
        <v>793</v>
      </c>
      <c r="C239" s="15" t="s">
        <v>1404</v>
      </c>
      <c r="D239" s="15" t="s">
        <v>1434</v>
      </c>
      <c r="E239" s="53" t="s">
        <v>1383</v>
      </c>
      <c r="F239" s="246" t="s">
        <v>1660</v>
      </c>
      <c r="G239" s="11">
        <v>40362</v>
      </c>
      <c r="H239" s="17" t="s">
        <v>1415</v>
      </c>
    </row>
    <row r="240" spans="1:8" ht="12.75" customHeight="1">
      <c r="A240" s="20">
        <v>40315</v>
      </c>
      <c r="B240" s="21" t="s">
        <v>2169</v>
      </c>
      <c r="C240" s="22" t="s">
        <v>1404</v>
      </c>
      <c r="D240" s="22" t="s">
        <v>1434</v>
      </c>
      <c r="E240" s="51" t="s">
        <v>1383</v>
      </c>
      <c r="F240" s="247" t="s">
        <v>1661</v>
      </c>
      <c r="G240" s="20">
        <v>40323</v>
      </c>
      <c r="H240" s="28" t="s">
        <v>1387</v>
      </c>
    </row>
    <row r="241" spans="1:8" ht="12.75" customHeight="1">
      <c r="A241" s="11">
        <v>40315</v>
      </c>
      <c r="B241" s="12">
        <v>40310</v>
      </c>
      <c r="C241" s="15" t="s">
        <v>1440</v>
      </c>
      <c r="D241" s="15" t="s">
        <v>1371</v>
      </c>
      <c r="E241" s="53" t="s">
        <v>1383</v>
      </c>
      <c r="F241" s="246" t="s">
        <v>284</v>
      </c>
      <c r="G241" s="11">
        <v>40341</v>
      </c>
      <c r="H241" s="17" t="s">
        <v>1415</v>
      </c>
    </row>
    <row r="242" spans="1:8" ht="12.75" customHeight="1">
      <c r="A242" s="20">
        <v>40315</v>
      </c>
      <c r="B242" s="21" t="s">
        <v>1516</v>
      </c>
      <c r="C242" s="22" t="s">
        <v>1404</v>
      </c>
      <c r="D242" s="22" t="s">
        <v>1434</v>
      </c>
      <c r="E242" s="51" t="s">
        <v>1383</v>
      </c>
      <c r="F242" s="247" t="s">
        <v>1517</v>
      </c>
      <c r="G242" s="20">
        <v>40385</v>
      </c>
      <c r="H242" s="28" t="s">
        <v>1387</v>
      </c>
    </row>
    <row r="243" spans="1:8" ht="12.75" customHeight="1">
      <c r="A243" s="11">
        <v>40315</v>
      </c>
      <c r="B243" s="12" t="s">
        <v>2169</v>
      </c>
      <c r="C243" s="15" t="s">
        <v>1339</v>
      </c>
      <c r="D243" s="15" t="s">
        <v>1434</v>
      </c>
      <c r="E243" s="53" t="s">
        <v>1383</v>
      </c>
      <c r="F243" s="246" t="s">
        <v>1518</v>
      </c>
      <c r="G243" s="11">
        <v>40334</v>
      </c>
      <c r="H243" s="17" t="s">
        <v>1415</v>
      </c>
    </row>
    <row r="244" spans="1:8" ht="12.75" customHeight="1">
      <c r="A244" s="11">
        <v>40315</v>
      </c>
      <c r="B244" s="12">
        <v>40309</v>
      </c>
      <c r="C244" s="15" t="s">
        <v>1404</v>
      </c>
      <c r="D244" s="15" t="s">
        <v>1344</v>
      </c>
      <c r="E244" s="53" t="s">
        <v>1383</v>
      </c>
      <c r="F244" s="246" t="s">
        <v>64</v>
      </c>
      <c r="G244" s="11">
        <v>40327</v>
      </c>
      <c r="H244" s="17" t="s">
        <v>1415</v>
      </c>
    </row>
    <row r="245" spans="1:8" ht="12.75" customHeight="1">
      <c r="A245" s="11">
        <v>40316</v>
      </c>
      <c r="B245" s="135">
        <v>40299</v>
      </c>
      <c r="C245" s="15" t="s">
        <v>1404</v>
      </c>
      <c r="D245" s="68" t="s">
        <v>1393</v>
      </c>
      <c r="E245" s="53" t="s">
        <v>1393</v>
      </c>
      <c r="F245" s="246" t="s">
        <v>1386</v>
      </c>
      <c r="G245" s="11">
        <v>40316</v>
      </c>
      <c r="H245" s="17" t="s">
        <v>1415</v>
      </c>
    </row>
    <row r="246" spans="1:8" ht="12.75" customHeight="1">
      <c r="A246" s="11">
        <v>40316</v>
      </c>
      <c r="B246" s="131" t="s">
        <v>2306</v>
      </c>
      <c r="C246" s="15" t="s">
        <v>1404</v>
      </c>
      <c r="D246" s="69" t="s">
        <v>1434</v>
      </c>
      <c r="E246" s="53" t="s">
        <v>1383</v>
      </c>
      <c r="F246" s="246" t="s">
        <v>2307</v>
      </c>
      <c r="G246" s="11">
        <v>40481</v>
      </c>
      <c r="H246" s="17" t="s">
        <v>1415</v>
      </c>
    </row>
    <row r="247" spans="1:8" ht="12.75" customHeight="1">
      <c r="A247" s="11">
        <v>40316</v>
      </c>
      <c r="B247" s="12">
        <v>40310</v>
      </c>
      <c r="C247" s="15" t="s">
        <v>1362</v>
      </c>
      <c r="D247" s="83" t="s">
        <v>1434</v>
      </c>
      <c r="E247" s="84" t="s">
        <v>1383</v>
      </c>
      <c r="F247" s="324" t="s">
        <v>1645</v>
      </c>
      <c r="G247" s="11">
        <v>40397</v>
      </c>
      <c r="H247" s="17" t="s">
        <v>1415</v>
      </c>
    </row>
    <row r="248" spans="1:8" ht="12.75" customHeight="1">
      <c r="A248" s="20">
        <v>40317</v>
      </c>
      <c r="B248" s="133">
        <v>40312</v>
      </c>
      <c r="C248" s="22" t="s">
        <v>1339</v>
      </c>
      <c r="D248" s="63" t="s">
        <v>1344</v>
      </c>
      <c r="E248" s="51" t="s">
        <v>1383</v>
      </c>
      <c r="F248" s="295" t="s">
        <v>402</v>
      </c>
      <c r="G248" s="20">
        <v>40334</v>
      </c>
      <c r="H248" s="28" t="s">
        <v>1387</v>
      </c>
    </row>
    <row r="249" spans="1:8" ht="12.75" customHeight="1">
      <c r="A249" s="20">
        <v>40318</v>
      </c>
      <c r="B249" s="21" t="s">
        <v>1830</v>
      </c>
      <c r="C249" s="22" t="s">
        <v>1440</v>
      </c>
      <c r="D249" s="86" t="s">
        <v>1434</v>
      </c>
      <c r="E249" s="51" t="s">
        <v>1383</v>
      </c>
      <c r="F249" s="247" t="s">
        <v>1831</v>
      </c>
      <c r="G249" s="20">
        <v>40453</v>
      </c>
      <c r="H249" s="28" t="s">
        <v>1387</v>
      </c>
    </row>
    <row r="250" spans="1:8" ht="12.75" customHeight="1">
      <c r="A250" s="11">
        <v>40318</v>
      </c>
      <c r="B250" s="136">
        <v>40313</v>
      </c>
      <c r="C250" s="15" t="s">
        <v>1362</v>
      </c>
      <c r="D250" s="68" t="s">
        <v>1434</v>
      </c>
      <c r="E250" s="53" t="s">
        <v>1383</v>
      </c>
      <c r="F250" s="286" t="s">
        <v>2044</v>
      </c>
      <c r="G250" s="11">
        <v>40341</v>
      </c>
      <c r="H250" s="17" t="s">
        <v>1415</v>
      </c>
    </row>
    <row r="251" spans="1:8" ht="12.75" customHeight="1">
      <c r="A251" s="11">
        <v>40318</v>
      </c>
      <c r="B251" s="135">
        <v>40313</v>
      </c>
      <c r="C251" s="15" t="s">
        <v>1362</v>
      </c>
      <c r="D251" s="66" t="s">
        <v>1371</v>
      </c>
      <c r="E251" s="53" t="s">
        <v>1383</v>
      </c>
      <c r="F251" s="283" t="s">
        <v>1316</v>
      </c>
      <c r="G251" s="11">
        <v>40376</v>
      </c>
      <c r="H251" s="17" t="s">
        <v>1415</v>
      </c>
    </row>
    <row r="252" spans="1:8" ht="12.75" customHeight="1">
      <c r="A252" s="11">
        <v>40318</v>
      </c>
      <c r="B252" s="12">
        <v>40247</v>
      </c>
      <c r="C252" s="15" t="s">
        <v>1440</v>
      </c>
      <c r="D252" s="15" t="s">
        <v>1434</v>
      </c>
      <c r="E252" s="53" t="s">
        <v>1383</v>
      </c>
      <c r="F252" s="246" t="s">
        <v>1220</v>
      </c>
      <c r="G252" s="11">
        <v>40327</v>
      </c>
      <c r="H252" s="17" t="s">
        <v>1415</v>
      </c>
    </row>
    <row r="253" spans="1:8" ht="12.75" customHeight="1">
      <c r="A253" s="11">
        <v>40318</v>
      </c>
      <c r="B253" s="12">
        <v>40316</v>
      </c>
      <c r="C253" s="15" t="s">
        <v>1362</v>
      </c>
      <c r="D253" s="15" t="s">
        <v>1434</v>
      </c>
      <c r="E253" s="53" t="s">
        <v>1383</v>
      </c>
      <c r="F253" s="246" t="s">
        <v>768</v>
      </c>
      <c r="G253" s="11">
        <v>40348</v>
      </c>
      <c r="H253" s="17" t="s">
        <v>1415</v>
      </c>
    </row>
    <row r="254" spans="1:8" ht="12.75" customHeight="1">
      <c r="A254" s="11">
        <v>40321</v>
      </c>
      <c r="B254" s="12">
        <v>40307</v>
      </c>
      <c r="C254" s="15" t="s">
        <v>1404</v>
      </c>
      <c r="D254" s="15" t="s">
        <v>1344</v>
      </c>
      <c r="E254" s="53" t="s">
        <v>1383</v>
      </c>
      <c r="F254" s="246" t="s">
        <v>1174</v>
      </c>
      <c r="G254" s="11">
        <v>40355</v>
      </c>
      <c r="H254" s="17" t="s">
        <v>1415</v>
      </c>
    </row>
    <row r="255" spans="1:8" ht="12.75" customHeight="1">
      <c r="A255" s="140">
        <v>40321</v>
      </c>
      <c r="B255" s="21">
        <v>40316</v>
      </c>
      <c r="C255" s="22" t="s">
        <v>1440</v>
      </c>
      <c r="D255" s="22" t="s">
        <v>1434</v>
      </c>
      <c r="E255" s="51" t="s">
        <v>1383</v>
      </c>
      <c r="F255" s="247" t="s">
        <v>285</v>
      </c>
      <c r="G255" s="20">
        <v>40340</v>
      </c>
      <c r="H255" s="28" t="s">
        <v>1387</v>
      </c>
    </row>
    <row r="256" spans="1:8" ht="12.75" customHeight="1">
      <c r="A256" s="140">
        <v>40322</v>
      </c>
      <c r="B256" s="21">
        <v>40312</v>
      </c>
      <c r="C256" s="22" t="s">
        <v>1339</v>
      </c>
      <c r="D256" s="22" t="s">
        <v>1545</v>
      </c>
      <c r="E256" s="51" t="s">
        <v>1383</v>
      </c>
      <c r="F256" s="247" t="s">
        <v>1310</v>
      </c>
      <c r="G256" s="20">
        <v>40322</v>
      </c>
      <c r="H256" s="28" t="s">
        <v>1387</v>
      </c>
    </row>
    <row r="257" spans="1:8" ht="12.75" customHeight="1">
      <c r="A257" s="101">
        <v>40322</v>
      </c>
      <c r="B257" s="12">
        <v>40321</v>
      </c>
      <c r="C257" s="15" t="s">
        <v>1362</v>
      </c>
      <c r="D257" s="15" t="s">
        <v>1344</v>
      </c>
      <c r="E257" s="53" t="s">
        <v>1383</v>
      </c>
      <c r="F257" s="246" t="s">
        <v>1311</v>
      </c>
      <c r="G257" s="11">
        <v>40327</v>
      </c>
      <c r="H257" s="17" t="s">
        <v>1415</v>
      </c>
    </row>
    <row r="258" spans="1:8" ht="12.75" customHeight="1">
      <c r="A258" s="140">
        <v>40322</v>
      </c>
      <c r="B258" s="21" t="s">
        <v>1312</v>
      </c>
      <c r="C258" s="22" t="s">
        <v>1339</v>
      </c>
      <c r="D258" s="22" t="s">
        <v>1434</v>
      </c>
      <c r="E258" s="51" t="s">
        <v>1182</v>
      </c>
      <c r="F258" s="247" t="s">
        <v>1325</v>
      </c>
      <c r="G258" s="20">
        <v>40332</v>
      </c>
      <c r="H258" s="28" t="s">
        <v>1387</v>
      </c>
    </row>
    <row r="259" spans="1:8" ht="12.75" customHeight="1">
      <c r="A259" s="140">
        <v>40322</v>
      </c>
      <c r="B259" s="21" t="s">
        <v>1312</v>
      </c>
      <c r="C259" s="22" t="s">
        <v>1339</v>
      </c>
      <c r="D259" s="22" t="s">
        <v>1434</v>
      </c>
      <c r="E259" s="51" t="s">
        <v>1182</v>
      </c>
      <c r="F259" s="247" t="s">
        <v>1326</v>
      </c>
      <c r="G259" s="20">
        <v>40332</v>
      </c>
      <c r="H259" s="28" t="s">
        <v>1387</v>
      </c>
    </row>
    <row r="260" spans="1:8" ht="12.75" customHeight="1">
      <c r="A260" s="140">
        <v>40322</v>
      </c>
      <c r="B260" s="21" t="s">
        <v>1697</v>
      </c>
      <c r="C260" s="22" t="s">
        <v>1404</v>
      </c>
      <c r="D260" s="22" t="s">
        <v>1305</v>
      </c>
      <c r="E260" s="51" t="s">
        <v>1383</v>
      </c>
      <c r="F260" s="247" t="s">
        <v>1215</v>
      </c>
      <c r="G260" s="20">
        <v>40325</v>
      </c>
      <c r="H260" s="28" t="s">
        <v>1387</v>
      </c>
    </row>
    <row r="261" spans="1:8" ht="12.75" customHeight="1">
      <c r="A261" s="101">
        <v>40322</v>
      </c>
      <c r="B261" s="135">
        <v>40318</v>
      </c>
      <c r="C261" s="15" t="s">
        <v>1404</v>
      </c>
      <c r="D261" s="67" t="s">
        <v>1434</v>
      </c>
      <c r="E261" s="77" t="s">
        <v>1383</v>
      </c>
      <c r="F261" s="283" t="s">
        <v>2035</v>
      </c>
      <c r="G261" s="11">
        <v>40369</v>
      </c>
      <c r="H261" s="17" t="s">
        <v>1415</v>
      </c>
    </row>
    <row r="262" spans="1:8" ht="12.75" customHeight="1">
      <c r="A262" s="140">
        <v>40323</v>
      </c>
      <c r="B262" s="21" t="s">
        <v>1686</v>
      </c>
      <c r="C262" s="22" t="s">
        <v>1339</v>
      </c>
      <c r="D262" s="22" t="s">
        <v>1434</v>
      </c>
      <c r="E262" s="51" t="s">
        <v>1383</v>
      </c>
      <c r="F262" s="247" t="s">
        <v>1687</v>
      </c>
      <c r="G262" s="20">
        <v>40480</v>
      </c>
      <c r="H262" s="27" t="s">
        <v>1387</v>
      </c>
    </row>
    <row r="263" spans="1:8" ht="12.75" customHeight="1">
      <c r="A263" s="197">
        <v>40323</v>
      </c>
      <c r="B263" s="192">
        <v>40321</v>
      </c>
      <c r="C263" s="189" t="s">
        <v>1404</v>
      </c>
      <c r="D263" s="189" t="s">
        <v>1434</v>
      </c>
      <c r="E263" s="194" t="s">
        <v>1383</v>
      </c>
      <c r="F263" s="241" t="s">
        <v>1688</v>
      </c>
      <c r="G263" s="193"/>
      <c r="H263" s="191" t="s">
        <v>1343</v>
      </c>
    </row>
    <row r="264" spans="1:8" ht="12.75" customHeight="1">
      <c r="A264" s="140">
        <v>40323</v>
      </c>
      <c r="B264" s="21">
        <v>40315</v>
      </c>
      <c r="C264" s="22" t="s">
        <v>1404</v>
      </c>
      <c r="D264" s="22" t="s">
        <v>1434</v>
      </c>
      <c r="E264" s="51" t="s">
        <v>1383</v>
      </c>
      <c r="F264" s="247" t="s">
        <v>768</v>
      </c>
      <c r="G264" s="20">
        <v>40340</v>
      </c>
      <c r="H264" s="28" t="s">
        <v>1387</v>
      </c>
    </row>
    <row r="265" spans="1:8" ht="12.75" customHeight="1">
      <c r="A265" s="140">
        <v>40323</v>
      </c>
      <c r="B265" s="182">
        <v>40320</v>
      </c>
      <c r="C265" s="62" t="s">
        <v>1404</v>
      </c>
      <c r="D265" s="22" t="s">
        <v>1434</v>
      </c>
      <c r="E265" s="51" t="s">
        <v>1383</v>
      </c>
      <c r="F265" s="247" t="s">
        <v>1689</v>
      </c>
      <c r="G265" s="20">
        <v>40386</v>
      </c>
      <c r="H265" s="28" t="s">
        <v>1387</v>
      </c>
    </row>
    <row r="266" spans="1:8" ht="12.75" customHeight="1">
      <c r="A266" s="101">
        <v>40323</v>
      </c>
      <c r="B266" s="132">
        <v>37027</v>
      </c>
      <c r="C266" s="64" t="s">
        <v>1404</v>
      </c>
      <c r="D266" s="15" t="s">
        <v>1434</v>
      </c>
      <c r="E266" s="53" t="s">
        <v>1383</v>
      </c>
      <c r="F266" s="246" t="s">
        <v>1690</v>
      </c>
      <c r="G266" s="11">
        <v>40334</v>
      </c>
      <c r="H266" s="17" t="s">
        <v>1415</v>
      </c>
    </row>
    <row r="267" spans="1:8" ht="12.75" customHeight="1">
      <c r="A267" s="101">
        <v>40324</v>
      </c>
      <c r="B267" s="132">
        <v>40304</v>
      </c>
      <c r="C267" s="64" t="s">
        <v>1404</v>
      </c>
      <c r="D267" s="15" t="s">
        <v>1434</v>
      </c>
      <c r="E267" s="53" t="s">
        <v>1383</v>
      </c>
      <c r="F267" s="246" t="s">
        <v>751</v>
      </c>
      <c r="G267" s="11">
        <v>40446</v>
      </c>
      <c r="H267" s="17" t="s">
        <v>1415</v>
      </c>
    </row>
    <row r="268" spans="1:8" ht="12.75" customHeight="1">
      <c r="A268" s="101">
        <v>40324</v>
      </c>
      <c r="B268" s="132">
        <v>40322</v>
      </c>
      <c r="C268" s="64" t="s">
        <v>1362</v>
      </c>
      <c r="D268" s="15" t="s">
        <v>1434</v>
      </c>
      <c r="E268" s="53" t="s">
        <v>1383</v>
      </c>
      <c r="F268" s="246" t="s">
        <v>1336</v>
      </c>
      <c r="G268" s="11">
        <v>40327</v>
      </c>
      <c r="H268" s="17" t="s">
        <v>1415</v>
      </c>
    </row>
    <row r="269" spans="1:8" ht="12.75" customHeight="1">
      <c r="A269" s="101">
        <v>40324</v>
      </c>
      <c r="B269" s="132" t="s">
        <v>1904</v>
      </c>
      <c r="C269" s="64" t="s">
        <v>1404</v>
      </c>
      <c r="D269" s="15" t="s">
        <v>1434</v>
      </c>
      <c r="E269" s="53" t="s">
        <v>1383</v>
      </c>
      <c r="F269" s="246" t="s">
        <v>287</v>
      </c>
      <c r="G269" s="11">
        <v>40355</v>
      </c>
      <c r="H269" s="17" t="s">
        <v>1415</v>
      </c>
    </row>
    <row r="270" spans="1:8" ht="12.75" customHeight="1">
      <c r="A270" s="140">
        <v>40324</v>
      </c>
      <c r="B270" s="21">
        <v>40323</v>
      </c>
      <c r="C270" s="22" t="s">
        <v>1404</v>
      </c>
      <c r="D270" s="22" t="s">
        <v>1344</v>
      </c>
      <c r="E270" s="51" t="s">
        <v>1383</v>
      </c>
      <c r="F270" s="247" t="s">
        <v>1657</v>
      </c>
      <c r="G270" s="20">
        <v>40326</v>
      </c>
      <c r="H270" s="28" t="s">
        <v>1387</v>
      </c>
    </row>
    <row r="271" spans="1:8" ht="12.75" customHeight="1">
      <c r="A271" s="20">
        <v>40324</v>
      </c>
      <c r="B271" s="21" t="s">
        <v>2169</v>
      </c>
      <c r="C271" s="22" t="s">
        <v>1440</v>
      </c>
      <c r="D271" s="22" t="s">
        <v>1434</v>
      </c>
      <c r="E271" s="51" t="s">
        <v>1383</v>
      </c>
      <c r="F271" s="247" t="s">
        <v>1658</v>
      </c>
      <c r="G271" s="20">
        <v>40339</v>
      </c>
      <c r="H271" s="28" t="s">
        <v>1387</v>
      </c>
    </row>
    <row r="272" spans="1:8" ht="12.75" customHeight="1">
      <c r="A272" s="101">
        <v>40324</v>
      </c>
      <c r="B272" s="12">
        <v>40320</v>
      </c>
      <c r="C272" s="15" t="s">
        <v>1362</v>
      </c>
      <c r="D272" s="15" t="s">
        <v>1434</v>
      </c>
      <c r="E272" s="53" t="s">
        <v>1383</v>
      </c>
      <c r="F272" s="246" t="s">
        <v>1659</v>
      </c>
      <c r="G272" s="11">
        <v>40348</v>
      </c>
      <c r="H272" s="17" t="s">
        <v>1415</v>
      </c>
    </row>
    <row r="273" spans="1:8" ht="12.75" customHeight="1">
      <c r="A273" s="101">
        <v>40324</v>
      </c>
      <c r="B273" s="12" t="s">
        <v>1516</v>
      </c>
      <c r="C273" s="15" t="s">
        <v>1404</v>
      </c>
      <c r="D273" s="15" t="s">
        <v>1434</v>
      </c>
      <c r="E273" s="53" t="s">
        <v>1383</v>
      </c>
      <c r="F273" s="246" t="s">
        <v>1886</v>
      </c>
      <c r="G273" s="11">
        <v>40334</v>
      </c>
      <c r="H273" s="17" t="s">
        <v>1415</v>
      </c>
    </row>
    <row r="274" spans="1:8" ht="12.75" customHeight="1">
      <c r="A274" s="101">
        <v>40324</v>
      </c>
      <c r="B274" s="12" t="s">
        <v>1656</v>
      </c>
      <c r="C274" s="15" t="s">
        <v>1404</v>
      </c>
      <c r="D274" s="15" t="s">
        <v>1434</v>
      </c>
      <c r="E274" s="53" t="s">
        <v>1383</v>
      </c>
      <c r="F274" s="246" t="s">
        <v>286</v>
      </c>
      <c r="G274" s="11">
        <v>40334</v>
      </c>
      <c r="H274" s="17" t="s">
        <v>1415</v>
      </c>
    </row>
    <row r="275" spans="1:8" ht="12.75" customHeight="1">
      <c r="A275" s="197">
        <v>40324</v>
      </c>
      <c r="B275" s="192">
        <v>40229</v>
      </c>
      <c r="C275" s="189" t="s">
        <v>1404</v>
      </c>
      <c r="D275" s="189" t="s">
        <v>1359</v>
      </c>
      <c r="E275" s="194" t="s">
        <v>1383</v>
      </c>
      <c r="F275" s="241" t="s">
        <v>1386</v>
      </c>
      <c r="G275" s="193"/>
      <c r="H275" s="191" t="s">
        <v>1343</v>
      </c>
    </row>
    <row r="276" spans="1:8" ht="12.75" customHeight="1">
      <c r="A276" s="197">
        <v>40324</v>
      </c>
      <c r="B276" s="192" t="s">
        <v>1904</v>
      </c>
      <c r="C276" s="189" t="s">
        <v>1404</v>
      </c>
      <c r="D276" s="189" t="s">
        <v>1434</v>
      </c>
      <c r="E276" s="194" t="s">
        <v>1383</v>
      </c>
      <c r="F276" s="241" t="s">
        <v>287</v>
      </c>
      <c r="G276" s="193"/>
      <c r="H276" s="191" t="s">
        <v>1343</v>
      </c>
    </row>
    <row r="277" spans="1:8" ht="12.75" customHeight="1">
      <c r="A277" s="101">
        <v>40325</v>
      </c>
      <c r="B277" s="12">
        <v>40321</v>
      </c>
      <c r="C277" s="15" t="s">
        <v>1362</v>
      </c>
      <c r="D277" s="15" t="s">
        <v>1371</v>
      </c>
      <c r="E277" s="53" t="s">
        <v>1383</v>
      </c>
      <c r="F277" s="246" t="s">
        <v>434</v>
      </c>
      <c r="G277" s="11">
        <v>40523</v>
      </c>
      <c r="H277" s="17" t="s">
        <v>1415</v>
      </c>
    </row>
    <row r="278" spans="1:8" ht="12.75" customHeight="1">
      <c r="A278" s="101">
        <v>40325</v>
      </c>
      <c r="B278" s="12">
        <v>38838</v>
      </c>
      <c r="C278" s="15" t="s">
        <v>1404</v>
      </c>
      <c r="D278" s="15" t="s">
        <v>1344</v>
      </c>
      <c r="E278" s="53" t="s">
        <v>1383</v>
      </c>
      <c r="F278" s="246" t="s">
        <v>435</v>
      </c>
      <c r="G278" s="11">
        <v>40656</v>
      </c>
      <c r="H278" s="17" t="s">
        <v>1415</v>
      </c>
    </row>
    <row r="279" spans="1:8" ht="12.75" customHeight="1">
      <c r="A279" s="101">
        <v>40325</v>
      </c>
      <c r="B279" s="12">
        <v>40324</v>
      </c>
      <c r="C279" s="15" t="s">
        <v>1362</v>
      </c>
      <c r="D279" s="15" t="s">
        <v>1344</v>
      </c>
      <c r="E279" s="53" t="s">
        <v>1383</v>
      </c>
      <c r="F279" s="246" t="s">
        <v>436</v>
      </c>
      <c r="G279" s="11">
        <v>40341</v>
      </c>
      <c r="H279" s="17" t="s">
        <v>1415</v>
      </c>
    </row>
    <row r="280" spans="1:8" ht="12.75" customHeight="1">
      <c r="A280" s="101">
        <v>40325</v>
      </c>
      <c r="B280" s="12" t="s">
        <v>674</v>
      </c>
      <c r="C280" s="15" t="s">
        <v>1440</v>
      </c>
      <c r="D280" s="15" t="s">
        <v>1434</v>
      </c>
      <c r="E280" s="53" t="s">
        <v>1383</v>
      </c>
      <c r="F280" s="246" t="s">
        <v>210</v>
      </c>
      <c r="G280" s="11">
        <v>40390</v>
      </c>
      <c r="H280" s="17" t="s">
        <v>1415</v>
      </c>
    </row>
    <row r="281" spans="1:8" ht="12.75" customHeight="1">
      <c r="A281" s="101">
        <v>40325</v>
      </c>
      <c r="B281" s="12" t="s">
        <v>923</v>
      </c>
      <c r="C281" s="15" t="s">
        <v>1404</v>
      </c>
      <c r="D281" s="15" t="s">
        <v>1434</v>
      </c>
      <c r="E281" s="53" t="s">
        <v>1383</v>
      </c>
      <c r="F281" s="246" t="s">
        <v>1709</v>
      </c>
      <c r="G281" s="11">
        <v>40348</v>
      </c>
      <c r="H281" s="17" t="s">
        <v>1415</v>
      </c>
    </row>
    <row r="282" spans="1:8" ht="12.75" customHeight="1">
      <c r="A282" s="101">
        <v>40325</v>
      </c>
      <c r="B282" s="12">
        <v>37742</v>
      </c>
      <c r="C282" s="15" t="s">
        <v>1404</v>
      </c>
      <c r="D282" s="15" t="s">
        <v>1344</v>
      </c>
      <c r="E282" s="53" t="s">
        <v>1383</v>
      </c>
      <c r="F282" s="246" t="s">
        <v>435</v>
      </c>
      <c r="G282" s="11">
        <v>40494</v>
      </c>
      <c r="H282" s="17" t="s">
        <v>1415</v>
      </c>
    </row>
    <row r="283" spans="1:8" ht="12.75" customHeight="1">
      <c r="A283" s="101">
        <v>40325</v>
      </c>
      <c r="B283" s="12" t="s">
        <v>556</v>
      </c>
      <c r="C283" s="15" t="s">
        <v>1339</v>
      </c>
      <c r="D283" s="15" t="s">
        <v>1434</v>
      </c>
      <c r="E283" s="53" t="s">
        <v>1383</v>
      </c>
      <c r="F283" s="246" t="s">
        <v>288</v>
      </c>
      <c r="G283" s="11">
        <v>40453</v>
      </c>
      <c r="H283" s="17" t="s">
        <v>1415</v>
      </c>
    </row>
    <row r="284" spans="1:8" ht="12.75" customHeight="1">
      <c r="A284" s="101">
        <v>40325</v>
      </c>
      <c r="B284" s="12">
        <v>40026</v>
      </c>
      <c r="C284" s="15" t="s">
        <v>1404</v>
      </c>
      <c r="D284" s="15" t="s">
        <v>1371</v>
      </c>
      <c r="E284" s="53" t="s">
        <v>1383</v>
      </c>
      <c r="F284" s="246" t="s">
        <v>557</v>
      </c>
      <c r="G284" s="11">
        <v>40383</v>
      </c>
      <c r="H284" s="17" t="s">
        <v>1415</v>
      </c>
    </row>
    <row r="285" spans="1:8" ht="12.75" customHeight="1">
      <c r="A285" s="101">
        <v>40326</v>
      </c>
      <c r="B285" s="136">
        <v>40282</v>
      </c>
      <c r="C285" s="66" t="s">
        <v>1404</v>
      </c>
      <c r="D285" s="357" t="s">
        <v>1371</v>
      </c>
      <c r="E285" s="77" t="s">
        <v>1383</v>
      </c>
      <c r="F285" s="283" t="s">
        <v>1322</v>
      </c>
      <c r="G285" s="11">
        <v>40341</v>
      </c>
      <c r="H285" s="17" t="s">
        <v>1415</v>
      </c>
    </row>
    <row r="286" spans="1:8" ht="12.75" customHeight="1">
      <c r="A286" s="20">
        <v>40326</v>
      </c>
      <c r="B286" s="130" t="s">
        <v>1323</v>
      </c>
      <c r="C286" s="62" t="s">
        <v>1404</v>
      </c>
      <c r="D286" s="86" t="s">
        <v>1371</v>
      </c>
      <c r="E286" s="51" t="s">
        <v>1383</v>
      </c>
      <c r="F286" s="247" t="s">
        <v>2234</v>
      </c>
      <c r="G286" s="20">
        <v>40326</v>
      </c>
      <c r="H286" s="28" t="s">
        <v>1387</v>
      </c>
    </row>
    <row r="287" spans="1:8" ht="12.75" customHeight="1">
      <c r="A287" s="20">
        <v>40329</v>
      </c>
      <c r="B287" s="21">
        <v>40315</v>
      </c>
      <c r="C287" s="73" t="s">
        <v>1440</v>
      </c>
      <c r="D287" s="86" t="s">
        <v>1434</v>
      </c>
      <c r="E287" s="72" t="s">
        <v>1383</v>
      </c>
      <c r="F287" s="247" t="s">
        <v>790</v>
      </c>
      <c r="G287" s="20">
        <v>40330</v>
      </c>
      <c r="H287" s="28" t="s">
        <v>1387</v>
      </c>
    </row>
    <row r="288" spans="1:8" ht="12.75" customHeight="1">
      <c r="A288" s="11">
        <v>40329</v>
      </c>
      <c r="B288" s="12" t="s">
        <v>791</v>
      </c>
      <c r="C288" s="64" t="s">
        <v>1404</v>
      </c>
      <c r="D288" s="69" t="s">
        <v>1434</v>
      </c>
      <c r="E288" s="53" t="s">
        <v>1383</v>
      </c>
      <c r="F288" s="246" t="s">
        <v>1970</v>
      </c>
      <c r="G288" s="11">
        <v>40348</v>
      </c>
      <c r="H288" s="17" t="s">
        <v>1415</v>
      </c>
    </row>
    <row r="289" spans="1:8" ht="12.75" customHeight="1">
      <c r="A289" s="101">
        <v>40329</v>
      </c>
      <c r="B289" s="135">
        <v>40310</v>
      </c>
      <c r="C289" s="66" t="s">
        <v>1440</v>
      </c>
      <c r="D289" s="66" t="s">
        <v>1434</v>
      </c>
      <c r="E289" s="358" t="s">
        <v>1383</v>
      </c>
      <c r="F289" s="246" t="s">
        <v>2114</v>
      </c>
      <c r="G289" s="11">
        <v>40376</v>
      </c>
      <c r="H289" s="17" t="s">
        <v>1415</v>
      </c>
    </row>
    <row r="290" spans="1:8" ht="12.75" customHeight="1">
      <c r="A290" s="101">
        <v>40329</v>
      </c>
      <c r="B290" s="12">
        <v>40324</v>
      </c>
      <c r="C290" s="64" t="s">
        <v>1362</v>
      </c>
      <c r="D290" s="64" t="s">
        <v>1434</v>
      </c>
      <c r="E290" s="88" t="s">
        <v>1383</v>
      </c>
      <c r="F290" s="246" t="s">
        <v>785</v>
      </c>
      <c r="G290" s="11">
        <v>40341</v>
      </c>
      <c r="H290" s="17" t="s">
        <v>1415</v>
      </c>
    </row>
    <row r="291" spans="1:8" ht="12.75" customHeight="1">
      <c r="A291" s="140">
        <v>40329</v>
      </c>
      <c r="B291" s="21" t="s">
        <v>786</v>
      </c>
      <c r="C291" s="76" t="s">
        <v>1362</v>
      </c>
      <c r="D291" s="76" t="s">
        <v>1434</v>
      </c>
      <c r="E291" s="353" t="s">
        <v>1383</v>
      </c>
      <c r="F291" s="247" t="s">
        <v>2324</v>
      </c>
      <c r="G291" s="20">
        <v>40332</v>
      </c>
      <c r="H291" s="28" t="s">
        <v>1387</v>
      </c>
    </row>
    <row r="292" spans="1:8" ht="12.75" customHeight="1">
      <c r="A292" s="140">
        <v>40329</v>
      </c>
      <c r="B292" s="21" t="s">
        <v>786</v>
      </c>
      <c r="C292" s="62" t="s">
        <v>1362</v>
      </c>
      <c r="D292" s="62" t="s">
        <v>1434</v>
      </c>
      <c r="E292" s="87" t="s">
        <v>1383</v>
      </c>
      <c r="F292" s="247" t="s">
        <v>1960</v>
      </c>
      <c r="G292" s="20">
        <v>40332</v>
      </c>
      <c r="H292" s="28" t="s">
        <v>1387</v>
      </c>
    </row>
    <row r="293" spans="1:8" ht="12.75" customHeight="1">
      <c r="A293" s="140">
        <v>40329</v>
      </c>
      <c r="B293" s="133" t="s">
        <v>2163</v>
      </c>
      <c r="C293" s="62" t="s">
        <v>1339</v>
      </c>
      <c r="D293" s="62" t="s">
        <v>1182</v>
      </c>
      <c r="E293" s="87" t="s">
        <v>1383</v>
      </c>
      <c r="F293" s="247" t="s">
        <v>1102</v>
      </c>
      <c r="G293" s="20">
        <v>40332</v>
      </c>
      <c r="H293" s="28" t="s">
        <v>1387</v>
      </c>
    </row>
    <row r="294" spans="1:8" ht="12.75" customHeight="1">
      <c r="A294" s="140">
        <v>40329</v>
      </c>
      <c r="B294" s="21" t="s">
        <v>2163</v>
      </c>
      <c r="C294" s="73" t="s">
        <v>1339</v>
      </c>
      <c r="D294" s="73" t="s">
        <v>1182</v>
      </c>
      <c r="E294" s="366" t="s">
        <v>1383</v>
      </c>
      <c r="F294" s="247" t="s">
        <v>1103</v>
      </c>
      <c r="G294" s="20">
        <v>40332</v>
      </c>
      <c r="H294" s="28" t="s">
        <v>1387</v>
      </c>
    </row>
    <row r="295" spans="1:8" ht="12.75" customHeight="1">
      <c r="A295" s="101">
        <v>40330</v>
      </c>
      <c r="B295" s="135">
        <v>40311</v>
      </c>
      <c r="C295" s="90" t="s">
        <v>1440</v>
      </c>
      <c r="D295" s="67" t="s">
        <v>1434</v>
      </c>
      <c r="E295" s="77" t="s">
        <v>1383</v>
      </c>
      <c r="F295" s="246" t="s">
        <v>1701</v>
      </c>
      <c r="G295" s="11">
        <v>40355</v>
      </c>
      <c r="H295" s="191" t="s">
        <v>1415</v>
      </c>
    </row>
    <row r="296" spans="1:8" ht="12.75" customHeight="1">
      <c r="A296" s="101">
        <v>40330</v>
      </c>
      <c r="B296" s="135" t="s">
        <v>1312</v>
      </c>
      <c r="C296" s="64" t="s">
        <v>1404</v>
      </c>
      <c r="D296" s="15" t="s">
        <v>1434</v>
      </c>
      <c r="E296" s="77" t="s">
        <v>1383</v>
      </c>
      <c r="F296" s="246" t="s">
        <v>1112</v>
      </c>
      <c r="G296" s="11">
        <v>40348</v>
      </c>
      <c r="H296" s="17" t="s">
        <v>1415</v>
      </c>
    </row>
    <row r="297" spans="1:8" ht="12.75" customHeight="1">
      <c r="A297" s="140">
        <v>40330</v>
      </c>
      <c r="B297" s="21">
        <v>40323</v>
      </c>
      <c r="C297" s="76" t="s">
        <v>1404</v>
      </c>
      <c r="D297" s="75" t="s">
        <v>1434</v>
      </c>
      <c r="E297" s="81" t="s">
        <v>1383</v>
      </c>
      <c r="F297" s="247" t="s">
        <v>1318</v>
      </c>
      <c r="G297" s="20">
        <v>40333</v>
      </c>
      <c r="H297" s="28" t="s">
        <v>1387</v>
      </c>
    </row>
    <row r="298" spans="1:8" ht="12.75" customHeight="1">
      <c r="A298" s="101">
        <v>40330</v>
      </c>
      <c r="B298" s="136">
        <v>40326</v>
      </c>
      <c r="C298" s="64" t="s">
        <v>1404</v>
      </c>
      <c r="D298" s="15" t="s">
        <v>1344</v>
      </c>
      <c r="E298" s="77" t="s">
        <v>1383</v>
      </c>
      <c r="F298" s="246" t="s">
        <v>1702</v>
      </c>
      <c r="G298" s="11">
        <v>40530</v>
      </c>
      <c r="H298" s="17" t="s">
        <v>1415</v>
      </c>
    </row>
    <row r="299" spans="1:8" ht="12.75" customHeight="1">
      <c r="A299" s="140">
        <v>40330</v>
      </c>
      <c r="B299" s="21" t="s">
        <v>1703</v>
      </c>
      <c r="C299" s="62" t="s">
        <v>1404</v>
      </c>
      <c r="D299" s="22" t="s">
        <v>1434</v>
      </c>
      <c r="E299" s="81" t="s">
        <v>1383</v>
      </c>
      <c r="F299" s="247" t="s">
        <v>1704</v>
      </c>
      <c r="G299" s="20">
        <v>40333</v>
      </c>
      <c r="H299" s="28" t="s">
        <v>1387</v>
      </c>
    </row>
    <row r="300" spans="1:8" ht="12.75" customHeight="1">
      <c r="A300" s="101">
        <v>40330</v>
      </c>
      <c r="B300" s="134">
        <v>40308</v>
      </c>
      <c r="C300" s="90" t="s">
        <v>1404</v>
      </c>
      <c r="D300" s="89" t="s">
        <v>1371</v>
      </c>
      <c r="E300" s="77" t="s">
        <v>1383</v>
      </c>
      <c r="F300" s="246" t="s">
        <v>120</v>
      </c>
      <c r="G300" s="11">
        <v>40350</v>
      </c>
      <c r="H300" s="17" t="s">
        <v>1415</v>
      </c>
    </row>
    <row r="301" spans="1:8" ht="12.75" customHeight="1">
      <c r="A301" s="101">
        <v>40330</v>
      </c>
      <c r="B301" s="134">
        <v>40308</v>
      </c>
      <c r="C301" s="90" t="s">
        <v>1404</v>
      </c>
      <c r="D301" s="89" t="s">
        <v>1371</v>
      </c>
      <c r="E301" s="77" t="s">
        <v>1383</v>
      </c>
      <c r="F301" s="246" t="s">
        <v>120</v>
      </c>
      <c r="G301" s="11">
        <v>40350</v>
      </c>
      <c r="H301" s="17" t="s">
        <v>1415</v>
      </c>
    </row>
    <row r="302" spans="1:8" ht="14.25" customHeight="1">
      <c r="A302" s="140">
        <v>40330</v>
      </c>
      <c r="B302" s="21">
        <v>40309</v>
      </c>
      <c r="C302" s="22" t="s">
        <v>1404</v>
      </c>
      <c r="D302" s="86" t="s">
        <v>1434</v>
      </c>
      <c r="E302" s="81" t="s">
        <v>1383</v>
      </c>
      <c r="F302" s="247" t="s">
        <v>1319</v>
      </c>
      <c r="G302" s="20">
        <v>40333</v>
      </c>
      <c r="H302" s="28" t="s">
        <v>1387</v>
      </c>
    </row>
    <row r="303" spans="1:8" ht="12.75" customHeight="1">
      <c r="A303" s="101">
        <v>40331</v>
      </c>
      <c r="B303" s="12" t="s">
        <v>932</v>
      </c>
      <c r="C303" s="15" t="s">
        <v>1362</v>
      </c>
      <c r="D303" s="69" t="s">
        <v>1434</v>
      </c>
      <c r="E303" s="77" t="s">
        <v>1383</v>
      </c>
      <c r="F303" s="246" t="s">
        <v>933</v>
      </c>
      <c r="G303" s="11">
        <v>40348</v>
      </c>
      <c r="H303" s="17" t="s">
        <v>1415</v>
      </c>
    </row>
    <row r="304" spans="1:8" ht="12.75" customHeight="1">
      <c r="A304" s="11">
        <v>40331</v>
      </c>
      <c r="B304" s="12" t="s">
        <v>148</v>
      </c>
      <c r="C304" s="15" t="s">
        <v>1362</v>
      </c>
      <c r="D304" s="15" t="s">
        <v>1434</v>
      </c>
      <c r="E304" s="53" t="s">
        <v>1383</v>
      </c>
      <c r="F304" s="246" t="s">
        <v>149</v>
      </c>
      <c r="G304" s="11">
        <v>40376</v>
      </c>
      <c r="H304" s="17" t="s">
        <v>1415</v>
      </c>
    </row>
    <row r="305" spans="1:8" ht="12.75" customHeight="1">
      <c r="A305" s="11">
        <v>40331</v>
      </c>
      <c r="B305" s="12" t="s">
        <v>150</v>
      </c>
      <c r="C305" s="15" t="s">
        <v>1404</v>
      </c>
      <c r="D305" s="15" t="s">
        <v>1434</v>
      </c>
      <c r="E305" s="53" t="s">
        <v>1383</v>
      </c>
      <c r="F305" s="246" t="s">
        <v>151</v>
      </c>
      <c r="G305" s="11">
        <v>40341</v>
      </c>
      <c r="H305" s="17" t="s">
        <v>1415</v>
      </c>
    </row>
    <row r="306" spans="1:8" ht="12.75" customHeight="1">
      <c r="A306" s="20">
        <v>40331</v>
      </c>
      <c r="B306" s="21" t="s">
        <v>2163</v>
      </c>
      <c r="C306" s="22" t="s">
        <v>1440</v>
      </c>
      <c r="D306" s="22" t="s">
        <v>1371</v>
      </c>
      <c r="E306" s="51" t="s">
        <v>1383</v>
      </c>
      <c r="F306" s="247" t="s">
        <v>119</v>
      </c>
      <c r="G306" s="20">
        <v>40340</v>
      </c>
      <c r="H306" s="28" t="s">
        <v>1387</v>
      </c>
    </row>
    <row r="307" spans="1:8" ht="12.75" customHeight="1">
      <c r="A307" s="11">
        <v>40331</v>
      </c>
      <c r="B307" s="12" t="s">
        <v>2169</v>
      </c>
      <c r="C307" s="15" t="s">
        <v>1404</v>
      </c>
      <c r="D307" s="15" t="s">
        <v>1408</v>
      </c>
      <c r="E307" s="53" t="s">
        <v>1383</v>
      </c>
      <c r="F307" s="246" t="s">
        <v>289</v>
      </c>
      <c r="G307" s="11">
        <v>40383</v>
      </c>
      <c r="H307" s="17" t="s">
        <v>1415</v>
      </c>
    </row>
    <row r="308" spans="1:8" ht="12.75" customHeight="1">
      <c r="A308" s="11">
        <v>40331</v>
      </c>
      <c r="B308" s="12">
        <v>40238</v>
      </c>
      <c r="C308" s="15" t="s">
        <v>1404</v>
      </c>
      <c r="D308" s="15" t="s">
        <v>1408</v>
      </c>
      <c r="E308" s="53" t="s">
        <v>1383</v>
      </c>
      <c r="F308" s="246" t="s">
        <v>828</v>
      </c>
      <c r="G308" s="11">
        <v>40383</v>
      </c>
      <c r="H308" s="17" t="s">
        <v>1415</v>
      </c>
    </row>
    <row r="309" spans="1:8" ht="12.75" customHeight="1">
      <c r="A309" s="11">
        <v>40332</v>
      </c>
      <c r="B309" s="131" t="s">
        <v>2306</v>
      </c>
      <c r="C309" s="15" t="s">
        <v>1404</v>
      </c>
      <c r="D309" s="15" t="s">
        <v>1434</v>
      </c>
      <c r="E309" s="53" t="s">
        <v>1383</v>
      </c>
      <c r="F309" s="246" t="s">
        <v>1160</v>
      </c>
      <c r="G309" s="11">
        <v>40348</v>
      </c>
      <c r="H309" s="17" t="s">
        <v>1415</v>
      </c>
    </row>
    <row r="310" spans="1:8" ht="12.75" customHeight="1">
      <c r="A310" s="11">
        <v>40332</v>
      </c>
      <c r="B310" s="12">
        <v>40238</v>
      </c>
      <c r="C310" s="15" t="s">
        <v>1404</v>
      </c>
      <c r="D310" s="15" t="s">
        <v>1371</v>
      </c>
      <c r="E310" s="53" t="s">
        <v>1383</v>
      </c>
      <c r="F310" s="246" t="s">
        <v>1161</v>
      </c>
      <c r="G310" s="11">
        <v>40341</v>
      </c>
      <c r="H310" s="17" t="s">
        <v>1415</v>
      </c>
    </row>
    <row r="311" spans="1:8" ht="12.75" customHeight="1">
      <c r="A311" s="11">
        <v>40332</v>
      </c>
      <c r="B311" s="12" t="s">
        <v>1256</v>
      </c>
      <c r="C311" s="68" t="s">
        <v>1404</v>
      </c>
      <c r="D311" s="15" t="s">
        <v>1434</v>
      </c>
      <c r="E311" s="53" t="s">
        <v>1383</v>
      </c>
      <c r="F311" s="246" t="s">
        <v>1257</v>
      </c>
      <c r="G311" s="11">
        <v>40341</v>
      </c>
      <c r="H311" s="17" t="s">
        <v>1415</v>
      </c>
    </row>
    <row r="312" spans="1:8" ht="12.75" customHeight="1">
      <c r="A312" s="11">
        <v>40332</v>
      </c>
      <c r="B312" s="12" t="s">
        <v>1259</v>
      </c>
      <c r="C312" s="15" t="s">
        <v>1404</v>
      </c>
      <c r="D312" s="15" t="s">
        <v>1434</v>
      </c>
      <c r="E312" s="53" t="s">
        <v>1383</v>
      </c>
      <c r="F312" s="246" t="s">
        <v>1181</v>
      </c>
      <c r="G312" s="11">
        <v>40348</v>
      </c>
      <c r="H312" s="17" t="s">
        <v>1415</v>
      </c>
    </row>
    <row r="313" spans="1:8" ht="12.75" customHeight="1">
      <c r="A313" s="11">
        <v>40332</v>
      </c>
      <c r="B313" s="12" t="s">
        <v>1259</v>
      </c>
      <c r="C313" s="15" t="s">
        <v>1404</v>
      </c>
      <c r="D313" s="15" t="s">
        <v>1434</v>
      </c>
      <c r="E313" s="53" t="s">
        <v>1383</v>
      </c>
      <c r="F313" s="246" t="s">
        <v>1165</v>
      </c>
      <c r="G313" s="11">
        <v>40348</v>
      </c>
      <c r="H313" s="17" t="s">
        <v>1415</v>
      </c>
    </row>
    <row r="314" spans="1:8" ht="12.75" customHeight="1">
      <c r="A314" s="11">
        <v>40332</v>
      </c>
      <c r="B314" s="12" t="s">
        <v>1256</v>
      </c>
      <c r="C314" s="15" t="s">
        <v>1404</v>
      </c>
      <c r="D314" s="15" t="s">
        <v>1434</v>
      </c>
      <c r="E314" s="53" t="s">
        <v>1383</v>
      </c>
      <c r="F314" s="246" t="s">
        <v>1258</v>
      </c>
      <c r="G314" s="11">
        <v>40341</v>
      </c>
      <c r="H314" s="17" t="s">
        <v>1415</v>
      </c>
    </row>
    <row r="315" spans="1:8" ht="12.75" customHeight="1">
      <c r="A315" s="11">
        <v>40334</v>
      </c>
      <c r="B315" s="12">
        <v>40329</v>
      </c>
      <c r="C315" s="15" t="s">
        <v>1404</v>
      </c>
      <c r="D315" s="15" t="s">
        <v>1408</v>
      </c>
      <c r="E315" s="53" t="s">
        <v>1383</v>
      </c>
      <c r="F315" s="246" t="s">
        <v>2101</v>
      </c>
      <c r="G315" s="11">
        <v>40454</v>
      </c>
      <c r="H315" s="17" t="s">
        <v>1415</v>
      </c>
    </row>
    <row r="316" spans="1:8" ht="12.75" customHeight="1">
      <c r="A316" s="11">
        <v>40335</v>
      </c>
      <c r="B316" s="12">
        <v>40307</v>
      </c>
      <c r="C316" s="15" t="s">
        <v>1362</v>
      </c>
      <c r="D316" s="15" t="s">
        <v>1371</v>
      </c>
      <c r="E316" s="53" t="s">
        <v>1383</v>
      </c>
      <c r="F316" s="246" t="s">
        <v>180</v>
      </c>
      <c r="G316" s="11">
        <v>40369</v>
      </c>
      <c r="H316" s="17" t="s">
        <v>1415</v>
      </c>
    </row>
    <row r="317" spans="1:8" ht="12.75" customHeight="1">
      <c r="A317" s="20">
        <v>40336</v>
      </c>
      <c r="B317" s="21">
        <v>40326</v>
      </c>
      <c r="C317" s="62" t="s">
        <v>1404</v>
      </c>
      <c r="D317" s="22" t="s">
        <v>1434</v>
      </c>
      <c r="E317" s="51" t="s">
        <v>1383</v>
      </c>
      <c r="F317" s="247" t="s">
        <v>817</v>
      </c>
      <c r="G317" s="20">
        <v>40336</v>
      </c>
      <c r="H317" s="28" t="s">
        <v>1387</v>
      </c>
    </row>
    <row r="318" spans="1:8" ht="12.75" customHeight="1">
      <c r="A318" s="11">
        <v>40336</v>
      </c>
      <c r="B318" s="12" t="s">
        <v>818</v>
      </c>
      <c r="C318" s="15" t="s">
        <v>1404</v>
      </c>
      <c r="D318" s="15" t="s">
        <v>1434</v>
      </c>
      <c r="E318" s="53" t="s">
        <v>1383</v>
      </c>
      <c r="F318" s="246" t="s">
        <v>26</v>
      </c>
      <c r="G318" s="11">
        <v>40348</v>
      </c>
      <c r="H318" s="17" t="s">
        <v>1415</v>
      </c>
    </row>
    <row r="319" spans="1:8" ht="12.75" customHeight="1">
      <c r="A319" s="11">
        <v>40336</v>
      </c>
      <c r="B319" s="12" t="s">
        <v>818</v>
      </c>
      <c r="C319" s="15" t="s">
        <v>1404</v>
      </c>
      <c r="D319" s="15" t="s">
        <v>1434</v>
      </c>
      <c r="E319" s="53" t="s">
        <v>1383</v>
      </c>
      <c r="F319" s="246" t="s">
        <v>931</v>
      </c>
      <c r="G319" s="11">
        <v>40341</v>
      </c>
      <c r="H319" s="17" t="s">
        <v>1415</v>
      </c>
    </row>
    <row r="320" spans="1:8" ht="12.75" customHeight="1">
      <c r="A320" s="20">
        <v>40336</v>
      </c>
      <c r="B320" s="169" t="s">
        <v>27</v>
      </c>
      <c r="C320" s="62" t="s">
        <v>1362</v>
      </c>
      <c r="D320" s="22" t="s">
        <v>1434</v>
      </c>
      <c r="E320" s="51" t="s">
        <v>1383</v>
      </c>
      <c r="F320" s="247" t="s">
        <v>28</v>
      </c>
      <c r="G320" s="20">
        <v>40336</v>
      </c>
      <c r="H320" s="28" t="s">
        <v>1387</v>
      </c>
    </row>
    <row r="321" spans="1:8" ht="12.75" customHeight="1">
      <c r="A321" s="20">
        <v>40336</v>
      </c>
      <c r="B321" s="21">
        <v>40327</v>
      </c>
      <c r="C321" s="22" t="s">
        <v>1404</v>
      </c>
      <c r="D321" s="22" t="s">
        <v>1344</v>
      </c>
      <c r="E321" s="51" t="s">
        <v>1383</v>
      </c>
      <c r="F321" s="247" t="s">
        <v>161</v>
      </c>
      <c r="G321" s="20">
        <v>40336</v>
      </c>
      <c r="H321" s="28" t="s">
        <v>1387</v>
      </c>
    </row>
    <row r="322" spans="1:8" ht="12.75" customHeight="1">
      <c r="A322" s="20">
        <v>40336</v>
      </c>
      <c r="B322" s="21" t="s">
        <v>162</v>
      </c>
      <c r="C322" s="22" t="s">
        <v>1440</v>
      </c>
      <c r="D322" s="22" t="s">
        <v>1408</v>
      </c>
      <c r="E322" s="51" t="s">
        <v>1383</v>
      </c>
      <c r="F322" s="247" t="s">
        <v>94</v>
      </c>
      <c r="G322" s="20">
        <v>40336</v>
      </c>
      <c r="H322" s="28" t="s">
        <v>1387</v>
      </c>
    </row>
    <row r="323" spans="1:8" ht="12.75" customHeight="1">
      <c r="A323" s="11">
        <v>40337</v>
      </c>
      <c r="B323" s="12">
        <v>40333</v>
      </c>
      <c r="C323" s="15" t="s">
        <v>1339</v>
      </c>
      <c r="D323" s="15" t="s">
        <v>1371</v>
      </c>
      <c r="E323" s="53" t="s">
        <v>1383</v>
      </c>
      <c r="F323" s="246" t="s">
        <v>888</v>
      </c>
      <c r="G323" s="11">
        <v>40397</v>
      </c>
      <c r="H323" s="17" t="s">
        <v>1415</v>
      </c>
    </row>
    <row r="324" spans="1:8" ht="12.75" customHeight="1">
      <c r="A324" s="20">
        <v>40337</v>
      </c>
      <c r="B324" s="21" t="s">
        <v>793</v>
      </c>
      <c r="C324" s="22" t="s">
        <v>1362</v>
      </c>
      <c r="D324" s="22" t="s">
        <v>1434</v>
      </c>
      <c r="E324" s="51" t="s">
        <v>1383</v>
      </c>
      <c r="F324" s="247" t="s">
        <v>889</v>
      </c>
      <c r="G324" s="20">
        <v>40338</v>
      </c>
      <c r="H324" s="28" t="s">
        <v>1387</v>
      </c>
    </row>
    <row r="325" spans="1:8" ht="12.75" customHeight="1">
      <c r="A325" s="11">
        <v>40337</v>
      </c>
      <c r="B325" s="12">
        <v>40336</v>
      </c>
      <c r="C325" s="15" t="s">
        <v>1362</v>
      </c>
      <c r="D325" s="15" t="s">
        <v>1371</v>
      </c>
      <c r="E325" s="53" t="s">
        <v>1383</v>
      </c>
      <c r="F325" s="246" t="s">
        <v>290</v>
      </c>
      <c r="G325" s="11">
        <v>40362</v>
      </c>
      <c r="H325" s="17" t="s">
        <v>1415</v>
      </c>
    </row>
    <row r="326" spans="1:8" ht="12.75" customHeight="1">
      <c r="A326" s="11">
        <v>40337</v>
      </c>
      <c r="B326" s="12">
        <v>40336</v>
      </c>
      <c r="C326" s="15" t="s">
        <v>1362</v>
      </c>
      <c r="D326" s="15" t="s">
        <v>1371</v>
      </c>
      <c r="E326" s="53" t="s">
        <v>1383</v>
      </c>
      <c r="F326" s="246" t="s">
        <v>291</v>
      </c>
      <c r="G326" s="11">
        <v>40362</v>
      </c>
      <c r="H326" s="17" t="s">
        <v>1415</v>
      </c>
    </row>
    <row r="327" spans="1:8" ht="12.75" customHeight="1">
      <c r="A327" s="11">
        <v>40337</v>
      </c>
      <c r="B327" s="12">
        <v>40335</v>
      </c>
      <c r="C327" s="15" t="s">
        <v>1362</v>
      </c>
      <c r="D327" s="15" t="s">
        <v>1434</v>
      </c>
      <c r="E327" s="53" t="s">
        <v>1383</v>
      </c>
      <c r="F327" s="246" t="s">
        <v>1659</v>
      </c>
      <c r="G327" s="11">
        <v>40369</v>
      </c>
      <c r="H327" s="17" t="s">
        <v>1415</v>
      </c>
    </row>
    <row r="328" spans="1:8" ht="12.75" customHeight="1">
      <c r="A328" s="11">
        <v>40337</v>
      </c>
      <c r="B328" s="12">
        <v>40335</v>
      </c>
      <c r="C328" s="15" t="s">
        <v>1362</v>
      </c>
      <c r="D328" s="15" t="s">
        <v>1371</v>
      </c>
      <c r="E328" s="53" t="s">
        <v>1383</v>
      </c>
      <c r="F328" s="246" t="s">
        <v>292</v>
      </c>
      <c r="G328" s="11">
        <v>40355</v>
      </c>
      <c r="H328" s="17" t="s">
        <v>1415</v>
      </c>
    </row>
    <row r="329" spans="1:8" ht="12.75" customHeight="1">
      <c r="A329" s="11">
        <v>40337</v>
      </c>
      <c r="B329" s="12">
        <v>40335</v>
      </c>
      <c r="C329" s="15" t="s">
        <v>1362</v>
      </c>
      <c r="D329" s="15" t="s">
        <v>1371</v>
      </c>
      <c r="E329" s="53" t="s">
        <v>1383</v>
      </c>
      <c r="F329" s="246" t="s">
        <v>293</v>
      </c>
      <c r="G329" s="11">
        <v>40355</v>
      </c>
      <c r="H329" s="17" t="s">
        <v>1415</v>
      </c>
    </row>
    <row r="330" spans="1:33" s="287" customFormat="1" ht="12.75" customHeight="1">
      <c r="A330" s="11">
        <v>40337</v>
      </c>
      <c r="B330" s="12">
        <v>40335</v>
      </c>
      <c r="C330" s="15" t="s">
        <v>1362</v>
      </c>
      <c r="D330" s="15" t="s">
        <v>1371</v>
      </c>
      <c r="E330" s="53" t="s">
        <v>1383</v>
      </c>
      <c r="F330" s="246" t="s">
        <v>294</v>
      </c>
      <c r="G330" s="11">
        <v>40355</v>
      </c>
      <c r="H330" s="17" t="s">
        <v>1415</v>
      </c>
      <c r="I330" s="3"/>
      <c r="J330" s="3"/>
      <c r="K330" s="3"/>
      <c r="L330" s="3"/>
      <c r="M330" s="3"/>
      <c r="N330" s="3"/>
      <c r="O330" s="3"/>
      <c r="P330" s="3"/>
      <c r="Q330" s="3"/>
      <c r="R330" s="3"/>
      <c r="S330" s="3"/>
      <c r="T330" s="103"/>
      <c r="U330" s="103"/>
      <c r="V330" s="103"/>
      <c r="W330" s="103"/>
      <c r="X330" s="103"/>
      <c r="Y330" s="103"/>
      <c r="Z330" s="3"/>
      <c r="AA330" s="3"/>
      <c r="AB330" s="3"/>
      <c r="AC330" s="3"/>
      <c r="AD330" s="3"/>
      <c r="AE330" s="3"/>
      <c r="AF330" s="3"/>
      <c r="AG330" s="3"/>
    </row>
    <row r="331" spans="1:8" ht="12.75" customHeight="1">
      <c r="A331" s="11">
        <v>40337</v>
      </c>
      <c r="B331" s="12">
        <v>40335</v>
      </c>
      <c r="C331" s="15" t="s">
        <v>1362</v>
      </c>
      <c r="D331" s="15" t="s">
        <v>1371</v>
      </c>
      <c r="E331" s="53" t="s">
        <v>1383</v>
      </c>
      <c r="F331" s="246" t="s">
        <v>295</v>
      </c>
      <c r="G331" s="11">
        <v>40355</v>
      </c>
      <c r="H331" s="17" t="s">
        <v>1415</v>
      </c>
    </row>
    <row r="332" spans="1:8" ht="12.75" customHeight="1">
      <c r="A332" s="11">
        <v>40337</v>
      </c>
      <c r="B332" s="12">
        <v>40335</v>
      </c>
      <c r="C332" s="15" t="s">
        <v>1362</v>
      </c>
      <c r="D332" s="15" t="s">
        <v>1371</v>
      </c>
      <c r="E332" s="53" t="s">
        <v>1383</v>
      </c>
      <c r="F332" s="246" t="s">
        <v>296</v>
      </c>
      <c r="G332" s="11">
        <v>40390</v>
      </c>
      <c r="H332" s="17" t="s">
        <v>1415</v>
      </c>
    </row>
    <row r="333" spans="1:8" ht="12.75" customHeight="1">
      <c r="A333" s="11">
        <v>40337</v>
      </c>
      <c r="B333" s="12">
        <v>40335</v>
      </c>
      <c r="C333" s="15" t="s">
        <v>1362</v>
      </c>
      <c r="D333" s="15" t="s">
        <v>1371</v>
      </c>
      <c r="E333" s="53" t="s">
        <v>1383</v>
      </c>
      <c r="F333" s="246" t="s">
        <v>292</v>
      </c>
      <c r="G333" s="11">
        <v>40390</v>
      </c>
      <c r="H333" s="17" t="s">
        <v>1415</v>
      </c>
    </row>
    <row r="334" spans="1:8" ht="12.75" customHeight="1">
      <c r="A334" s="11">
        <v>40337</v>
      </c>
      <c r="B334" s="12">
        <v>40335</v>
      </c>
      <c r="C334" s="15" t="s">
        <v>1362</v>
      </c>
      <c r="D334" s="15" t="s">
        <v>1371</v>
      </c>
      <c r="E334" s="53" t="s">
        <v>1383</v>
      </c>
      <c r="F334" s="246" t="s">
        <v>293</v>
      </c>
      <c r="G334" s="11">
        <v>40390</v>
      </c>
      <c r="H334" s="17" t="s">
        <v>1415</v>
      </c>
    </row>
    <row r="335" spans="1:8" ht="12.75" customHeight="1">
      <c r="A335" s="11">
        <v>40337</v>
      </c>
      <c r="B335" s="12">
        <v>40335</v>
      </c>
      <c r="C335" s="15" t="s">
        <v>1362</v>
      </c>
      <c r="D335" s="15" t="s">
        <v>1371</v>
      </c>
      <c r="E335" s="53" t="s">
        <v>1383</v>
      </c>
      <c r="F335" s="246" t="s">
        <v>294</v>
      </c>
      <c r="G335" s="11">
        <v>40383</v>
      </c>
      <c r="H335" s="17" t="s">
        <v>1415</v>
      </c>
    </row>
    <row r="336" spans="1:8" ht="12.75" customHeight="1">
      <c r="A336" s="11">
        <v>40337</v>
      </c>
      <c r="B336" s="12">
        <v>40335</v>
      </c>
      <c r="C336" s="15" t="s">
        <v>1362</v>
      </c>
      <c r="D336" s="15" t="s">
        <v>1371</v>
      </c>
      <c r="E336" s="53" t="s">
        <v>1383</v>
      </c>
      <c r="F336" s="246" t="s">
        <v>295</v>
      </c>
      <c r="G336" s="11">
        <v>40390</v>
      </c>
      <c r="H336" s="17" t="s">
        <v>1415</v>
      </c>
    </row>
    <row r="337" spans="1:8" ht="12.75" customHeight="1">
      <c r="A337" s="11">
        <v>40338</v>
      </c>
      <c r="B337" s="12">
        <v>40307</v>
      </c>
      <c r="C337" s="15" t="s">
        <v>1404</v>
      </c>
      <c r="D337" s="15" t="s">
        <v>1371</v>
      </c>
      <c r="E337" s="53" t="s">
        <v>1383</v>
      </c>
      <c r="F337" s="246" t="s">
        <v>2069</v>
      </c>
      <c r="G337" s="11">
        <v>40376</v>
      </c>
      <c r="H337" s="17" t="s">
        <v>1415</v>
      </c>
    </row>
    <row r="338" spans="1:8" ht="12.75" customHeight="1">
      <c r="A338" s="20">
        <v>40338</v>
      </c>
      <c r="B338" s="21">
        <v>40329</v>
      </c>
      <c r="C338" s="22" t="s">
        <v>1404</v>
      </c>
      <c r="D338" s="22" t="s">
        <v>1434</v>
      </c>
      <c r="E338" s="51" t="s">
        <v>1383</v>
      </c>
      <c r="F338" s="247" t="s">
        <v>1243</v>
      </c>
      <c r="G338" s="20">
        <v>40340</v>
      </c>
      <c r="H338" s="28" t="s">
        <v>1387</v>
      </c>
    </row>
    <row r="339" spans="1:8" ht="12.75" customHeight="1">
      <c r="A339" s="11">
        <v>40338</v>
      </c>
      <c r="B339" s="12">
        <v>40327</v>
      </c>
      <c r="C339" s="15" t="s">
        <v>1404</v>
      </c>
      <c r="D339" s="15" t="s">
        <v>1434</v>
      </c>
      <c r="E339" s="53" t="s">
        <v>1383</v>
      </c>
      <c r="F339" s="246" t="s">
        <v>1244</v>
      </c>
      <c r="G339" s="11">
        <v>40348</v>
      </c>
      <c r="H339" s="17" t="s">
        <v>1415</v>
      </c>
    </row>
    <row r="340" spans="1:8" ht="12.75" customHeight="1">
      <c r="A340" s="11">
        <v>40338</v>
      </c>
      <c r="B340" s="12" t="s">
        <v>1245</v>
      </c>
      <c r="C340" s="15" t="s">
        <v>1404</v>
      </c>
      <c r="D340" s="15" t="s">
        <v>1344</v>
      </c>
      <c r="E340" s="53" t="s">
        <v>1383</v>
      </c>
      <c r="F340" s="246" t="s">
        <v>1246</v>
      </c>
      <c r="G340" s="11">
        <v>40558</v>
      </c>
      <c r="H340" s="17" t="s">
        <v>1415</v>
      </c>
    </row>
    <row r="341" spans="1:8" ht="12.75" customHeight="1">
      <c r="A341" s="193">
        <v>40338</v>
      </c>
      <c r="B341" s="192">
        <v>40315</v>
      </c>
      <c r="C341" s="189" t="s">
        <v>1362</v>
      </c>
      <c r="D341" s="189" t="s">
        <v>1371</v>
      </c>
      <c r="E341" s="194" t="s">
        <v>1383</v>
      </c>
      <c r="F341" s="241" t="s">
        <v>2155</v>
      </c>
      <c r="G341" s="193"/>
      <c r="H341" s="191" t="s">
        <v>1343</v>
      </c>
    </row>
    <row r="342" spans="1:8" ht="12.75" customHeight="1">
      <c r="A342" s="11">
        <v>40338</v>
      </c>
      <c r="B342" s="12">
        <v>40301</v>
      </c>
      <c r="C342" s="15" t="s">
        <v>1404</v>
      </c>
      <c r="D342" s="15" t="s">
        <v>1344</v>
      </c>
      <c r="E342" s="53" t="s">
        <v>1383</v>
      </c>
      <c r="F342" s="246" t="s">
        <v>2070</v>
      </c>
      <c r="G342" s="11">
        <v>40376</v>
      </c>
      <c r="H342" s="17" t="s">
        <v>1415</v>
      </c>
    </row>
    <row r="343" spans="1:8" ht="12.75" customHeight="1">
      <c r="A343" s="11">
        <v>40338</v>
      </c>
      <c r="B343" s="12">
        <v>40327</v>
      </c>
      <c r="C343" s="15" t="s">
        <v>1404</v>
      </c>
      <c r="D343" s="15" t="s">
        <v>1371</v>
      </c>
      <c r="E343" s="53" t="s">
        <v>1383</v>
      </c>
      <c r="F343" s="246" t="s">
        <v>2153</v>
      </c>
      <c r="G343" s="11">
        <v>40355</v>
      </c>
      <c r="H343" s="17" t="s">
        <v>1415</v>
      </c>
    </row>
    <row r="344" spans="1:8" ht="12.75" customHeight="1">
      <c r="A344" s="11">
        <v>40338</v>
      </c>
      <c r="B344" s="12">
        <v>40328</v>
      </c>
      <c r="C344" s="15" t="s">
        <v>1404</v>
      </c>
      <c r="D344" s="15" t="s">
        <v>1371</v>
      </c>
      <c r="E344" s="53" t="s">
        <v>1383</v>
      </c>
      <c r="F344" s="246" t="s">
        <v>1968</v>
      </c>
      <c r="G344" s="11">
        <v>40521</v>
      </c>
      <c r="H344" s="17" t="s">
        <v>1415</v>
      </c>
    </row>
    <row r="345" spans="1:8" ht="12.75" customHeight="1">
      <c r="A345" s="11">
        <v>40338</v>
      </c>
      <c r="B345" s="12">
        <v>40328</v>
      </c>
      <c r="C345" s="15" t="s">
        <v>1404</v>
      </c>
      <c r="D345" s="15" t="s">
        <v>1371</v>
      </c>
      <c r="E345" s="53" t="s">
        <v>1383</v>
      </c>
      <c r="F345" s="246" t="s">
        <v>1969</v>
      </c>
      <c r="G345" s="11">
        <v>40411</v>
      </c>
      <c r="H345" s="17" t="s">
        <v>1415</v>
      </c>
    </row>
    <row r="346" spans="1:8" ht="12.75" customHeight="1">
      <c r="A346" s="11">
        <v>40339</v>
      </c>
      <c r="B346" s="12">
        <v>40314</v>
      </c>
      <c r="C346" s="15" t="s">
        <v>1362</v>
      </c>
      <c r="D346" s="15" t="s">
        <v>1434</v>
      </c>
      <c r="E346" s="53" t="s">
        <v>1383</v>
      </c>
      <c r="F346" s="246" t="s">
        <v>933</v>
      </c>
      <c r="G346" s="11">
        <v>40348</v>
      </c>
      <c r="H346" s="284" t="s">
        <v>1415</v>
      </c>
    </row>
    <row r="347" spans="1:8" ht="12.75" customHeight="1">
      <c r="A347" s="11">
        <v>40339</v>
      </c>
      <c r="B347" s="12">
        <v>40338</v>
      </c>
      <c r="C347" s="15" t="s">
        <v>1362</v>
      </c>
      <c r="D347" s="15" t="s">
        <v>1371</v>
      </c>
      <c r="E347" s="53" t="s">
        <v>1383</v>
      </c>
      <c r="F347" s="246" t="s">
        <v>297</v>
      </c>
      <c r="G347" s="11">
        <v>40355</v>
      </c>
      <c r="H347" s="284" t="s">
        <v>1415</v>
      </c>
    </row>
    <row r="348" spans="1:8" ht="12.75" customHeight="1">
      <c r="A348" s="11">
        <v>40339</v>
      </c>
      <c r="B348" s="12">
        <v>40338</v>
      </c>
      <c r="C348" s="15" t="s">
        <v>1362</v>
      </c>
      <c r="D348" s="15" t="s">
        <v>1371</v>
      </c>
      <c r="E348" s="53" t="s">
        <v>1383</v>
      </c>
      <c r="F348" s="246" t="s">
        <v>298</v>
      </c>
      <c r="G348" s="11">
        <v>40355</v>
      </c>
      <c r="H348" s="284" t="s">
        <v>1415</v>
      </c>
    </row>
    <row r="349" spans="1:8" ht="12.75" customHeight="1">
      <c r="A349" s="11">
        <v>40339</v>
      </c>
      <c r="B349" s="12">
        <v>40338</v>
      </c>
      <c r="C349" s="15" t="s">
        <v>1362</v>
      </c>
      <c r="D349" s="15" t="s">
        <v>1371</v>
      </c>
      <c r="E349" s="53" t="s">
        <v>1383</v>
      </c>
      <c r="F349" s="246" t="s">
        <v>299</v>
      </c>
      <c r="G349" s="11">
        <v>40355</v>
      </c>
      <c r="H349" s="284" t="s">
        <v>1415</v>
      </c>
    </row>
    <row r="350" spans="1:8" ht="12.75" customHeight="1">
      <c r="A350" s="11">
        <v>40339</v>
      </c>
      <c r="B350" s="12">
        <v>40338</v>
      </c>
      <c r="C350" s="15" t="s">
        <v>1362</v>
      </c>
      <c r="D350" s="15" t="s">
        <v>1371</v>
      </c>
      <c r="E350" s="53" t="s">
        <v>1383</v>
      </c>
      <c r="F350" s="246" t="s">
        <v>300</v>
      </c>
      <c r="G350" s="11">
        <v>40355</v>
      </c>
      <c r="H350" s="284" t="s">
        <v>1415</v>
      </c>
    </row>
    <row r="351" spans="1:8" ht="12.75" customHeight="1">
      <c r="A351" s="11">
        <v>40339</v>
      </c>
      <c r="B351" s="12">
        <v>40338</v>
      </c>
      <c r="C351" s="15" t="s">
        <v>1362</v>
      </c>
      <c r="D351" s="15" t="s">
        <v>1371</v>
      </c>
      <c r="E351" s="53" t="s">
        <v>1383</v>
      </c>
      <c r="F351" s="246" t="s">
        <v>301</v>
      </c>
      <c r="G351" s="11">
        <v>40355</v>
      </c>
      <c r="H351" s="11" t="s">
        <v>1415</v>
      </c>
    </row>
    <row r="352" spans="1:8" ht="12.75" customHeight="1">
      <c r="A352" s="20">
        <v>40339</v>
      </c>
      <c r="B352" s="21">
        <v>40321</v>
      </c>
      <c r="C352" s="22" t="s">
        <v>1362</v>
      </c>
      <c r="D352" s="22" t="s">
        <v>1371</v>
      </c>
      <c r="E352" s="51" t="s">
        <v>1383</v>
      </c>
      <c r="F352" s="247" t="s">
        <v>1029</v>
      </c>
      <c r="G352" s="20">
        <v>40394</v>
      </c>
      <c r="H352" s="20" t="s">
        <v>1387</v>
      </c>
    </row>
    <row r="353" spans="1:8" ht="12.75" customHeight="1">
      <c r="A353" s="11">
        <v>40339</v>
      </c>
      <c r="B353" s="12">
        <v>40330</v>
      </c>
      <c r="C353" s="15" t="s">
        <v>1404</v>
      </c>
      <c r="D353" s="15" t="s">
        <v>1371</v>
      </c>
      <c r="E353" s="53" t="s">
        <v>1383</v>
      </c>
      <c r="F353" s="246" t="s">
        <v>302</v>
      </c>
      <c r="G353" s="11">
        <v>40348</v>
      </c>
      <c r="H353" s="17" t="s">
        <v>1415</v>
      </c>
    </row>
    <row r="354" spans="1:8" ht="12.75" customHeight="1">
      <c r="A354" s="11">
        <v>40339</v>
      </c>
      <c r="B354" s="12">
        <v>40338</v>
      </c>
      <c r="C354" s="15" t="s">
        <v>1362</v>
      </c>
      <c r="D354" s="15" t="s">
        <v>1371</v>
      </c>
      <c r="E354" s="53" t="s">
        <v>1383</v>
      </c>
      <c r="F354" s="246" t="s">
        <v>297</v>
      </c>
      <c r="G354" s="11">
        <v>40376</v>
      </c>
      <c r="H354" s="284" t="s">
        <v>1415</v>
      </c>
    </row>
    <row r="355" spans="1:8" ht="12.75" customHeight="1">
      <c r="A355" s="11">
        <v>40339</v>
      </c>
      <c r="B355" s="12">
        <v>40338</v>
      </c>
      <c r="C355" s="15" t="s">
        <v>1362</v>
      </c>
      <c r="D355" s="15" t="s">
        <v>1371</v>
      </c>
      <c r="E355" s="53" t="s">
        <v>1383</v>
      </c>
      <c r="F355" s="246" t="s">
        <v>298</v>
      </c>
      <c r="G355" s="11">
        <v>40376</v>
      </c>
      <c r="H355" s="284" t="s">
        <v>1415</v>
      </c>
    </row>
    <row r="356" spans="1:8" ht="12.75" customHeight="1">
      <c r="A356" s="11">
        <v>40339</v>
      </c>
      <c r="B356" s="12">
        <v>40338</v>
      </c>
      <c r="C356" s="15" t="s">
        <v>1362</v>
      </c>
      <c r="D356" s="15" t="s">
        <v>1371</v>
      </c>
      <c r="E356" s="53" t="s">
        <v>1383</v>
      </c>
      <c r="F356" s="246" t="s">
        <v>299</v>
      </c>
      <c r="G356" s="11">
        <v>40376</v>
      </c>
      <c r="H356" s="284" t="s">
        <v>1415</v>
      </c>
    </row>
    <row r="357" spans="1:8" ht="12.75" customHeight="1">
      <c r="A357" s="11">
        <v>40339</v>
      </c>
      <c r="B357" s="12">
        <v>40338</v>
      </c>
      <c r="C357" s="15" t="s">
        <v>1362</v>
      </c>
      <c r="D357" s="15" t="s">
        <v>1371</v>
      </c>
      <c r="E357" s="53" t="s">
        <v>1383</v>
      </c>
      <c r="F357" s="246" t="s">
        <v>300</v>
      </c>
      <c r="G357" s="11">
        <v>40376</v>
      </c>
      <c r="H357" s="284" t="s">
        <v>1415</v>
      </c>
    </row>
    <row r="358" spans="1:8" ht="12.75" customHeight="1">
      <c r="A358" s="11">
        <v>40339</v>
      </c>
      <c r="B358" s="12">
        <v>40338</v>
      </c>
      <c r="C358" s="15" t="s">
        <v>1362</v>
      </c>
      <c r="D358" s="15" t="s">
        <v>1371</v>
      </c>
      <c r="E358" s="53" t="s">
        <v>1383</v>
      </c>
      <c r="F358" s="246" t="s">
        <v>301</v>
      </c>
      <c r="G358" s="11">
        <v>40376</v>
      </c>
      <c r="H358" s="284" t="s">
        <v>1415</v>
      </c>
    </row>
    <row r="359" spans="1:8" ht="12.75" customHeight="1">
      <c r="A359" s="11">
        <v>40340</v>
      </c>
      <c r="B359" s="12">
        <v>40326</v>
      </c>
      <c r="C359" s="15" t="s">
        <v>1440</v>
      </c>
      <c r="D359" s="15" t="s">
        <v>1434</v>
      </c>
      <c r="E359" s="53" t="s">
        <v>1383</v>
      </c>
      <c r="F359" s="246" t="s">
        <v>2046</v>
      </c>
      <c r="G359" s="11">
        <v>40418</v>
      </c>
      <c r="H359" s="17" t="s">
        <v>1415</v>
      </c>
    </row>
    <row r="360" spans="1:8" ht="12.75" customHeight="1">
      <c r="A360" s="11">
        <v>40341</v>
      </c>
      <c r="B360" s="12" t="s">
        <v>131</v>
      </c>
      <c r="C360" s="15" t="s">
        <v>1362</v>
      </c>
      <c r="D360" s="15" t="s">
        <v>1371</v>
      </c>
      <c r="E360" s="53" t="s">
        <v>1383</v>
      </c>
      <c r="F360" s="246" t="s">
        <v>190</v>
      </c>
      <c r="G360" s="11">
        <v>40397</v>
      </c>
      <c r="H360" s="17" t="s">
        <v>1415</v>
      </c>
    </row>
    <row r="361" spans="1:8" ht="12.75" customHeight="1">
      <c r="A361" s="11">
        <v>40341</v>
      </c>
      <c r="B361" s="12">
        <v>40328</v>
      </c>
      <c r="C361" s="15" t="s">
        <v>1362</v>
      </c>
      <c r="D361" s="15" t="s">
        <v>1371</v>
      </c>
      <c r="E361" s="53" t="s">
        <v>1383</v>
      </c>
      <c r="F361" s="246" t="s">
        <v>191</v>
      </c>
      <c r="G361" s="11">
        <v>40397</v>
      </c>
      <c r="H361" s="17" t="s">
        <v>1415</v>
      </c>
    </row>
    <row r="362" spans="1:8" ht="12.75" customHeight="1">
      <c r="A362" s="11">
        <v>40341</v>
      </c>
      <c r="B362" s="12">
        <v>40335</v>
      </c>
      <c r="C362" s="15" t="s">
        <v>1404</v>
      </c>
      <c r="D362" s="15" t="s">
        <v>1371</v>
      </c>
      <c r="E362" s="53" t="s">
        <v>1383</v>
      </c>
      <c r="F362" s="246" t="s">
        <v>1016</v>
      </c>
      <c r="G362" s="11">
        <v>40362</v>
      </c>
      <c r="H362" s="17" t="s">
        <v>1415</v>
      </c>
    </row>
    <row r="363" spans="1:8" ht="12.75" customHeight="1">
      <c r="A363" s="20">
        <v>40341</v>
      </c>
      <c r="B363" s="21" t="s">
        <v>858</v>
      </c>
      <c r="C363" s="22" t="s">
        <v>1404</v>
      </c>
      <c r="D363" s="22" t="s">
        <v>1371</v>
      </c>
      <c r="E363" s="51" t="s">
        <v>1383</v>
      </c>
      <c r="F363" s="247" t="s">
        <v>303</v>
      </c>
      <c r="G363" s="20">
        <v>40348</v>
      </c>
      <c r="H363" s="28" t="s">
        <v>1387</v>
      </c>
    </row>
    <row r="364" spans="1:8" ht="12.75" customHeight="1">
      <c r="A364" s="11">
        <v>40343</v>
      </c>
      <c r="B364" s="12">
        <v>40337</v>
      </c>
      <c r="C364" s="15" t="s">
        <v>1362</v>
      </c>
      <c r="D364" s="15" t="s">
        <v>1434</v>
      </c>
      <c r="E364" s="53" t="s">
        <v>1383</v>
      </c>
      <c r="F364" s="246" t="s">
        <v>859</v>
      </c>
      <c r="G364" s="11">
        <v>40355</v>
      </c>
      <c r="H364" s="17" t="s">
        <v>1415</v>
      </c>
    </row>
    <row r="365" spans="1:8" ht="12.75" customHeight="1">
      <c r="A365" s="11">
        <v>40343</v>
      </c>
      <c r="B365" s="12">
        <v>40327</v>
      </c>
      <c r="C365" s="15" t="s">
        <v>1404</v>
      </c>
      <c r="D365" s="15" t="s">
        <v>1434</v>
      </c>
      <c r="E365" s="53" t="s">
        <v>1383</v>
      </c>
      <c r="F365" s="246" t="s">
        <v>29</v>
      </c>
      <c r="G365" s="11">
        <v>40390</v>
      </c>
      <c r="H365" s="17" t="s">
        <v>1415</v>
      </c>
    </row>
    <row r="366" spans="1:8" ht="12.75" customHeight="1">
      <c r="A366" s="20">
        <v>40343</v>
      </c>
      <c r="B366" s="21" t="s">
        <v>30</v>
      </c>
      <c r="C366" s="22" t="s">
        <v>1404</v>
      </c>
      <c r="D366" s="22" t="s">
        <v>1434</v>
      </c>
      <c r="E366" s="51" t="s">
        <v>1383</v>
      </c>
      <c r="F366" s="247" t="s">
        <v>956</v>
      </c>
      <c r="G366" s="20">
        <v>40351</v>
      </c>
      <c r="H366" s="28" t="s">
        <v>1387</v>
      </c>
    </row>
    <row r="367" spans="1:8" ht="12.75" customHeight="1">
      <c r="A367" s="20">
        <v>40343</v>
      </c>
      <c r="B367" s="21" t="s">
        <v>957</v>
      </c>
      <c r="C367" s="22" t="s">
        <v>1404</v>
      </c>
      <c r="D367" s="22" t="s">
        <v>1434</v>
      </c>
      <c r="E367" s="51" t="s">
        <v>1383</v>
      </c>
      <c r="F367" s="247" t="s">
        <v>958</v>
      </c>
      <c r="G367" s="20">
        <v>40343</v>
      </c>
      <c r="H367" s="28" t="s">
        <v>1387</v>
      </c>
    </row>
    <row r="368" spans="1:8" ht="12.75" customHeight="1">
      <c r="A368" s="11">
        <v>40343</v>
      </c>
      <c r="B368" s="12" t="s">
        <v>76</v>
      </c>
      <c r="C368" s="15" t="s">
        <v>1362</v>
      </c>
      <c r="D368" s="15" t="s">
        <v>1434</v>
      </c>
      <c r="E368" s="53" t="s">
        <v>1383</v>
      </c>
      <c r="F368" s="246" t="s">
        <v>1014</v>
      </c>
      <c r="G368" s="11">
        <v>40362</v>
      </c>
      <c r="H368" s="17" t="s">
        <v>1415</v>
      </c>
    </row>
    <row r="369" spans="1:8" ht="12.75" customHeight="1">
      <c r="A369" s="11">
        <v>40343</v>
      </c>
      <c r="B369" s="12" t="s">
        <v>1686</v>
      </c>
      <c r="C369" s="15" t="s">
        <v>1404</v>
      </c>
      <c r="D369" s="15" t="s">
        <v>1434</v>
      </c>
      <c r="E369" s="53" t="s">
        <v>1383</v>
      </c>
      <c r="F369" s="246" t="s">
        <v>1015</v>
      </c>
      <c r="G369" s="11">
        <v>40355</v>
      </c>
      <c r="H369" s="17" t="s">
        <v>1415</v>
      </c>
    </row>
    <row r="370" spans="1:8" ht="12.75" customHeight="1">
      <c r="A370" s="193">
        <v>40343</v>
      </c>
      <c r="B370" s="192">
        <v>40328</v>
      </c>
      <c r="C370" s="189" t="s">
        <v>1362</v>
      </c>
      <c r="D370" s="189" t="s">
        <v>1371</v>
      </c>
      <c r="E370" s="194" t="s">
        <v>1383</v>
      </c>
      <c r="F370" s="241" t="s">
        <v>191</v>
      </c>
      <c r="G370" s="193"/>
      <c r="H370" s="191" t="s">
        <v>1343</v>
      </c>
    </row>
    <row r="371" spans="1:8" ht="12.75" customHeight="1">
      <c r="A371" s="11">
        <v>40344</v>
      </c>
      <c r="B371" s="12">
        <v>40335</v>
      </c>
      <c r="C371" s="15" t="s">
        <v>1362</v>
      </c>
      <c r="D371" s="15" t="s">
        <v>1434</v>
      </c>
      <c r="E371" s="53" t="s">
        <v>1383</v>
      </c>
      <c r="F371" s="246" t="s">
        <v>1047</v>
      </c>
      <c r="G371" s="11">
        <v>40362</v>
      </c>
      <c r="H371" s="17" t="s">
        <v>1415</v>
      </c>
    </row>
    <row r="372" spans="1:8" ht="12.75" customHeight="1">
      <c r="A372" s="11">
        <v>40344</v>
      </c>
      <c r="B372" s="12" t="s">
        <v>1049</v>
      </c>
      <c r="C372" s="15" t="s">
        <v>1404</v>
      </c>
      <c r="D372" s="15" t="s">
        <v>1434</v>
      </c>
      <c r="E372" s="53" t="s">
        <v>1383</v>
      </c>
      <c r="F372" s="246" t="s">
        <v>955</v>
      </c>
      <c r="G372" s="11">
        <v>40355</v>
      </c>
      <c r="H372" s="17" t="s">
        <v>1415</v>
      </c>
    </row>
    <row r="373" spans="1:8" ht="12.75" customHeight="1">
      <c r="A373" s="11">
        <v>40344</v>
      </c>
      <c r="B373" s="12">
        <v>40334</v>
      </c>
      <c r="C373" s="15" t="s">
        <v>1404</v>
      </c>
      <c r="D373" s="15" t="s">
        <v>1371</v>
      </c>
      <c r="E373" s="53" t="s">
        <v>1383</v>
      </c>
      <c r="F373" s="246" t="s">
        <v>1048</v>
      </c>
      <c r="G373" s="11">
        <v>40355</v>
      </c>
      <c r="H373" s="191" t="s">
        <v>1415</v>
      </c>
    </row>
    <row r="374" spans="1:8" ht="12.75" customHeight="1">
      <c r="A374" s="11">
        <v>40345</v>
      </c>
      <c r="B374" s="12" t="s">
        <v>1623</v>
      </c>
      <c r="C374" s="15" t="s">
        <v>1362</v>
      </c>
      <c r="D374" s="15" t="s">
        <v>1434</v>
      </c>
      <c r="E374" s="53" t="s">
        <v>1383</v>
      </c>
      <c r="F374" s="246" t="s">
        <v>728</v>
      </c>
      <c r="G374" s="11">
        <v>40481</v>
      </c>
      <c r="H374" s="17" t="s">
        <v>1415</v>
      </c>
    </row>
    <row r="375" spans="1:8" ht="12.75" customHeight="1">
      <c r="A375" s="11">
        <v>40345</v>
      </c>
      <c r="B375" s="12">
        <v>40342</v>
      </c>
      <c r="C375" s="15" t="s">
        <v>1404</v>
      </c>
      <c r="D375" s="15" t="s">
        <v>1434</v>
      </c>
      <c r="E375" s="53" t="s">
        <v>1383</v>
      </c>
      <c r="F375" s="246" t="s">
        <v>66</v>
      </c>
      <c r="G375" s="11">
        <v>40383</v>
      </c>
      <c r="H375" s="17" t="s">
        <v>1415</v>
      </c>
    </row>
    <row r="376" spans="1:8" ht="12.75" customHeight="1">
      <c r="A376" s="11">
        <v>40346</v>
      </c>
      <c r="B376" s="11">
        <v>40346</v>
      </c>
      <c r="C376" s="15" t="s">
        <v>1362</v>
      </c>
      <c r="D376" s="15" t="s">
        <v>1434</v>
      </c>
      <c r="E376" s="53" t="s">
        <v>1383</v>
      </c>
      <c r="F376" s="246" t="s">
        <v>2158</v>
      </c>
      <c r="G376" s="11">
        <v>40355</v>
      </c>
      <c r="H376" s="17" t="s">
        <v>1415</v>
      </c>
    </row>
    <row r="377" spans="1:8" ht="12.75" customHeight="1">
      <c r="A377" s="11">
        <v>40346</v>
      </c>
      <c r="B377" s="12" t="s">
        <v>150</v>
      </c>
      <c r="C377" s="15" t="s">
        <v>1362</v>
      </c>
      <c r="D377" s="15" t="s">
        <v>1434</v>
      </c>
      <c r="E377" s="53" t="s">
        <v>1383</v>
      </c>
      <c r="F377" s="246" t="s">
        <v>1071</v>
      </c>
      <c r="G377" s="11">
        <v>40369</v>
      </c>
      <c r="H377" s="17" t="s">
        <v>1415</v>
      </c>
    </row>
    <row r="378" spans="1:8" ht="12.75" customHeight="1">
      <c r="A378" s="20">
        <v>40346</v>
      </c>
      <c r="B378" s="21" t="s">
        <v>1072</v>
      </c>
      <c r="C378" s="22" t="s">
        <v>1440</v>
      </c>
      <c r="D378" s="22" t="s">
        <v>1434</v>
      </c>
      <c r="E378" s="51" t="s">
        <v>1383</v>
      </c>
      <c r="F378" s="247" t="s">
        <v>1073</v>
      </c>
      <c r="G378" s="20">
        <v>40384</v>
      </c>
      <c r="H378" s="28" t="s">
        <v>1387</v>
      </c>
    </row>
    <row r="379" spans="1:8" ht="12.75" customHeight="1">
      <c r="A379" s="11">
        <v>40346</v>
      </c>
      <c r="B379" s="12">
        <v>40345</v>
      </c>
      <c r="C379" s="15" t="s">
        <v>1362</v>
      </c>
      <c r="D379" s="15" t="s">
        <v>1371</v>
      </c>
      <c r="E379" s="53" t="s">
        <v>1383</v>
      </c>
      <c r="F379" s="246" t="s">
        <v>1115</v>
      </c>
      <c r="G379" s="11">
        <v>40362</v>
      </c>
      <c r="H379" s="17" t="s">
        <v>1415</v>
      </c>
    </row>
    <row r="380" spans="1:8" ht="12.75" customHeight="1">
      <c r="A380" s="11">
        <v>40346</v>
      </c>
      <c r="B380" s="12" t="s">
        <v>957</v>
      </c>
      <c r="C380" s="15" t="s">
        <v>1362</v>
      </c>
      <c r="D380" s="15" t="s">
        <v>1371</v>
      </c>
      <c r="E380" s="53" t="s">
        <v>1383</v>
      </c>
      <c r="F380" s="246" t="s">
        <v>1116</v>
      </c>
      <c r="G380" s="11">
        <v>40369</v>
      </c>
      <c r="H380" s="17" t="s">
        <v>1415</v>
      </c>
    </row>
    <row r="381" spans="1:50" s="287" customFormat="1" ht="12.75" customHeight="1">
      <c r="A381" s="20">
        <v>40346</v>
      </c>
      <c r="B381" s="21" t="s">
        <v>1260</v>
      </c>
      <c r="C381" s="22" t="s">
        <v>1404</v>
      </c>
      <c r="D381" s="22" t="s">
        <v>1371</v>
      </c>
      <c r="E381" s="51" t="s">
        <v>1383</v>
      </c>
      <c r="F381" s="247" t="s">
        <v>1117</v>
      </c>
      <c r="G381" s="20">
        <v>40349</v>
      </c>
      <c r="H381" s="28" t="s">
        <v>1387</v>
      </c>
      <c r="I381" s="3"/>
      <c r="J381" s="3"/>
      <c r="K381" s="3"/>
      <c r="L381" s="3"/>
      <c r="M381" s="3"/>
      <c r="N381" s="3"/>
      <c r="O381" s="3"/>
      <c r="P381" s="3"/>
      <c r="Q381" s="3"/>
      <c r="R381" s="3"/>
      <c r="S381" s="3"/>
      <c r="T381" s="103"/>
      <c r="U381" s="103"/>
      <c r="V381" s="103"/>
      <c r="W381" s="103"/>
      <c r="X381" s="103"/>
      <c r="Y381" s="10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row>
    <row r="382" spans="1:8" ht="12.75" customHeight="1">
      <c r="A382" s="193">
        <v>40346</v>
      </c>
      <c r="B382" s="193">
        <v>40346</v>
      </c>
      <c r="C382" s="189" t="s">
        <v>1362</v>
      </c>
      <c r="D382" s="189" t="s">
        <v>1434</v>
      </c>
      <c r="E382" s="194" t="s">
        <v>1383</v>
      </c>
      <c r="F382" s="241" t="s">
        <v>304</v>
      </c>
      <c r="G382" s="193"/>
      <c r="H382" s="288" t="s">
        <v>1343</v>
      </c>
    </row>
    <row r="383" spans="1:8" ht="12.75" customHeight="1">
      <c r="A383" s="20">
        <v>40347</v>
      </c>
      <c r="B383" s="21">
        <v>40343</v>
      </c>
      <c r="C383" s="22" t="s">
        <v>1362</v>
      </c>
      <c r="D383" s="22" t="s">
        <v>1371</v>
      </c>
      <c r="E383" s="51" t="s">
        <v>1383</v>
      </c>
      <c r="F383" s="22" t="s">
        <v>1036</v>
      </c>
      <c r="G383" s="20">
        <v>40347</v>
      </c>
      <c r="H383" s="28" t="s">
        <v>1387</v>
      </c>
    </row>
    <row r="384" spans="1:50" s="287" customFormat="1" ht="12.75" customHeight="1">
      <c r="A384" s="11">
        <v>40348</v>
      </c>
      <c r="B384" s="12">
        <v>40331</v>
      </c>
      <c r="C384" s="15" t="s">
        <v>1404</v>
      </c>
      <c r="D384" s="15" t="s">
        <v>1371</v>
      </c>
      <c r="E384" s="53" t="s">
        <v>1383</v>
      </c>
      <c r="F384" s="246" t="s">
        <v>1286</v>
      </c>
      <c r="G384" s="11">
        <v>40402</v>
      </c>
      <c r="H384" s="17" t="s">
        <v>1415</v>
      </c>
      <c r="I384" s="3"/>
      <c r="J384" s="3"/>
      <c r="K384" s="3"/>
      <c r="L384" s="3"/>
      <c r="M384" s="3"/>
      <c r="N384" s="3"/>
      <c r="O384" s="3"/>
      <c r="P384" s="3"/>
      <c r="Q384" s="3"/>
      <c r="R384" s="3"/>
      <c r="S384" s="3"/>
      <c r="T384" s="103"/>
      <c r="U384" s="103"/>
      <c r="V384" s="103"/>
      <c r="W384" s="103"/>
      <c r="X384" s="103"/>
      <c r="Y384" s="10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row>
    <row r="385" spans="1:8" ht="12.75" customHeight="1">
      <c r="A385" s="11">
        <v>40348</v>
      </c>
      <c r="B385" s="12">
        <v>40341</v>
      </c>
      <c r="C385" s="15" t="s">
        <v>1404</v>
      </c>
      <c r="D385" s="15" t="s">
        <v>1371</v>
      </c>
      <c r="E385" s="53" t="s">
        <v>1383</v>
      </c>
      <c r="F385" s="246" t="s">
        <v>2276</v>
      </c>
      <c r="G385" s="11">
        <v>40369</v>
      </c>
      <c r="H385" s="17" t="s">
        <v>1415</v>
      </c>
    </row>
    <row r="386" spans="1:8" ht="12.75" customHeight="1">
      <c r="A386" s="20">
        <v>40348</v>
      </c>
      <c r="B386" s="21">
        <v>40343</v>
      </c>
      <c r="C386" s="22" t="s">
        <v>1404</v>
      </c>
      <c r="D386" s="22" t="s">
        <v>1371</v>
      </c>
      <c r="E386" s="51" t="s">
        <v>1383</v>
      </c>
      <c r="F386" s="247" t="s">
        <v>2277</v>
      </c>
      <c r="G386" s="20">
        <v>40351</v>
      </c>
      <c r="H386" s="28" t="s">
        <v>1387</v>
      </c>
    </row>
    <row r="387" spans="1:8" ht="12.75" customHeight="1">
      <c r="A387" s="11">
        <v>40348</v>
      </c>
      <c r="B387" s="12">
        <v>40343</v>
      </c>
      <c r="C387" s="15" t="s">
        <v>1362</v>
      </c>
      <c r="D387" s="15" t="s">
        <v>1371</v>
      </c>
      <c r="E387" s="53" t="s">
        <v>1383</v>
      </c>
      <c r="F387" s="246" t="s">
        <v>2278</v>
      </c>
      <c r="G387" s="11">
        <v>40362</v>
      </c>
      <c r="H387" s="17" t="s">
        <v>1415</v>
      </c>
    </row>
    <row r="388" spans="1:8" ht="12.75" customHeight="1">
      <c r="A388" s="20">
        <v>40348</v>
      </c>
      <c r="B388" s="21">
        <v>40343</v>
      </c>
      <c r="C388" s="22" t="s">
        <v>1362</v>
      </c>
      <c r="D388" s="22" t="s">
        <v>1371</v>
      </c>
      <c r="E388" s="51" t="s">
        <v>1383</v>
      </c>
      <c r="F388" s="247" t="s">
        <v>2279</v>
      </c>
      <c r="G388" s="20">
        <v>40405</v>
      </c>
      <c r="H388" s="28" t="s">
        <v>1387</v>
      </c>
    </row>
    <row r="389" spans="1:8" ht="12.75" customHeight="1">
      <c r="A389" s="11">
        <v>40348</v>
      </c>
      <c r="B389" s="137">
        <v>40268</v>
      </c>
      <c r="C389" s="15" t="s">
        <v>1404</v>
      </c>
      <c r="D389" s="15" t="s">
        <v>1371</v>
      </c>
      <c r="E389" s="53" t="s">
        <v>1383</v>
      </c>
      <c r="F389" s="246" t="s">
        <v>1143</v>
      </c>
      <c r="G389" s="11">
        <v>40390</v>
      </c>
      <c r="H389" s="17" t="s">
        <v>1415</v>
      </c>
    </row>
    <row r="390" spans="1:8" ht="12.75" customHeight="1">
      <c r="A390" s="11">
        <v>40348</v>
      </c>
      <c r="B390" s="12" t="s">
        <v>1931</v>
      </c>
      <c r="C390" s="15" t="s">
        <v>1404</v>
      </c>
      <c r="D390" s="15" t="s">
        <v>1371</v>
      </c>
      <c r="E390" s="53" t="s">
        <v>1383</v>
      </c>
      <c r="F390" s="246" t="s">
        <v>1930</v>
      </c>
      <c r="G390" s="11">
        <v>40376</v>
      </c>
      <c r="H390" s="17" t="s">
        <v>1415</v>
      </c>
    </row>
    <row r="391" spans="1:8" ht="12.75" customHeight="1">
      <c r="A391" s="11">
        <v>40348</v>
      </c>
      <c r="B391" s="12">
        <v>40334</v>
      </c>
      <c r="C391" s="15" t="s">
        <v>1440</v>
      </c>
      <c r="D391" s="15" t="s">
        <v>1371</v>
      </c>
      <c r="E391" s="53" t="s">
        <v>1383</v>
      </c>
      <c r="F391" s="246" t="s">
        <v>1932</v>
      </c>
      <c r="G391" s="11">
        <v>40425</v>
      </c>
      <c r="H391" s="17" t="s">
        <v>1415</v>
      </c>
    </row>
    <row r="392" spans="1:8" ht="12.75" customHeight="1">
      <c r="A392" s="11">
        <v>40350</v>
      </c>
      <c r="B392" s="12">
        <v>39933</v>
      </c>
      <c r="C392" s="15" t="s">
        <v>1339</v>
      </c>
      <c r="D392" s="15" t="s">
        <v>1371</v>
      </c>
      <c r="E392" s="53" t="s">
        <v>1383</v>
      </c>
      <c r="F392" s="246" t="s">
        <v>1233</v>
      </c>
      <c r="G392" s="11">
        <v>40463</v>
      </c>
      <c r="H392" s="17" t="s">
        <v>1415</v>
      </c>
    </row>
    <row r="393" spans="1:8" ht="12.75" customHeight="1">
      <c r="A393" s="11">
        <v>40350</v>
      </c>
      <c r="B393" s="280" t="s">
        <v>1232</v>
      </c>
      <c r="C393" s="15" t="s">
        <v>1362</v>
      </c>
      <c r="D393" s="15" t="s">
        <v>1434</v>
      </c>
      <c r="E393" s="53" t="s">
        <v>1383</v>
      </c>
      <c r="F393" s="246" t="s">
        <v>1595</v>
      </c>
      <c r="G393" s="11">
        <v>40362</v>
      </c>
      <c r="H393" s="17" t="s">
        <v>1415</v>
      </c>
    </row>
    <row r="394" spans="1:8" ht="12.75" customHeight="1">
      <c r="A394" s="20">
        <v>40350</v>
      </c>
      <c r="B394" s="21" t="s">
        <v>1231</v>
      </c>
      <c r="C394" s="22" t="s">
        <v>1404</v>
      </c>
      <c r="D394" s="22" t="s">
        <v>1434</v>
      </c>
      <c r="E394" s="51" t="s">
        <v>1383</v>
      </c>
      <c r="F394" s="247" t="s">
        <v>1234</v>
      </c>
      <c r="G394" s="20">
        <v>40350</v>
      </c>
      <c r="H394" s="28" t="s">
        <v>1387</v>
      </c>
    </row>
    <row r="395" spans="1:8" ht="12.75" customHeight="1">
      <c r="A395" s="11">
        <v>40350</v>
      </c>
      <c r="B395" s="12">
        <v>40210</v>
      </c>
      <c r="C395" s="15" t="s">
        <v>1404</v>
      </c>
      <c r="D395" s="15" t="s">
        <v>1434</v>
      </c>
      <c r="E395" s="53" t="s">
        <v>1383</v>
      </c>
      <c r="F395" s="246" t="s">
        <v>1066</v>
      </c>
      <c r="G395" s="11">
        <v>40362</v>
      </c>
      <c r="H395" s="17" t="s">
        <v>1415</v>
      </c>
    </row>
    <row r="396" spans="1:8" ht="12.75" customHeight="1">
      <c r="A396" s="20">
        <v>40350</v>
      </c>
      <c r="B396" s="21">
        <v>40230</v>
      </c>
      <c r="C396" s="22" t="s">
        <v>1339</v>
      </c>
      <c r="D396" s="22" t="s">
        <v>1434</v>
      </c>
      <c r="E396" s="51" t="s">
        <v>1383</v>
      </c>
      <c r="F396" s="247" t="s">
        <v>1644</v>
      </c>
      <c r="G396" s="20">
        <v>40384</v>
      </c>
      <c r="H396" s="28" t="s">
        <v>1387</v>
      </c>
    </row>
    <row r="397" spans="1:8" ht="12.75" customHeight="1">
      <c r="A397" s="20">
        <v>40350</v>
      </c>
      <c r="B397" s="21" t="s">
        <v>1904</v>
      </c>
      <c r="C397" s="22" t="s">
        <v>1440</v>
      </c>
      <c r="D397" s="22" t="s">
        <v>1434</v>
      </c>
      <c r="E397" s="51" t="s">
        <v>1383</v>
      </c>
      <c r="F397" s="247" t="s">
        <v>2126</v>
      </c>
      <c r="G397" s="20">
        <v>40389</v>
      </c>
      <c r="H397" s="28" t="s">
        <v>1387</v>
      </c>
    </row>
    <row r="398" spans="1:8" ht="12.75" customHeight="1">
      <c r="A398" s="20">
        <v>40350</v>
      </c>
      <c r="B398" s="21" t="s">
        <v>1516</v>
      </c>
      <c r="C398" s="22" t="s">
        <v>1404</v>
      </c>
      <c r="D398" s="22" t="s">
        <v>1305</v>
      </c>
      <c r="E398" s="51" t="s">
        <v>1383</v>
      </c>
      <c r="F398" s="247" t="s">
        <v>1391</v>
      </c>
      <c r="G398" s="20">
        <v>40389</v>
      </c>
      <c r="H398" s="28" t="s">
        <v>1387</v>
      </c>
    </row>
    <row r="399" spans="1:8" ht="12.75" customHeight="1">
      <c r="A399" s="11">
        <v>40350</v>
      </c>
      <c r="B399" s="12">
        <v>40331</v>
      </c>
      <c r="C399" s="15" t="s">
        <v>1404</v>
      </c>
      <c r="D399" s="15" t="s">
        <v>1434</v>
      </c>
      <c r="E399" s="53" t="s">
        <v>1383</v>
      </c>
      <c r="F399" s="246" t="s">
        <v>1594</v>
      </c>
      <c r="G399" s="11">
        <v>40390</v>
      </c>
      <c r="H399" s="17" t="s">
        <v>1415</v>
      </c>
    </row>
    <row r="400" spans="1:8" ht="12.75" customHeight="1">
      <c r="A400" s="11">
        <v>40351</v>
      </c>
      <c r="B400" s="12">
        <v>40336</v>
      </c>
      <c r="C400" s="15" t="s">
        <v>1440</v>
      </c>
      <c r="D400" s="15" t="s">
        <v>1371</v>
      </c>
      <c r="E400" s="53" t="s">
        <v>1383</v>
      </c>
      <c r="F400" s="246" t="s">
        <v>875</v>
      </c>
      <c r="G400" s="11">
        <v>40418</v>
      </c>
      <c r="H400" s="17" t="s">
        <v>1415</v>
      </c>
    </row>
    <row r="401" spans="1:8" ht="12.75" customHeight="1">
      <c r="A401" s="20">
        <v>40351</v>
      </c>
      <c r="B401" s="21">
        <v>40345</v>
      </c>
      <c r="C401" s="22" t="s">
        <v>1339</v>
      </c>
      <c r="D401" s="22" t="s">
        <v>1344</v>
      </c>
      <c r="E401" s="51" t="s">
        <v>1383</v>
      </c>
      <c r="F401" s="247" t="s">
        <v>15</v>
      </c>
      <c r="G401" s="20">
        <v>40403</v>
      </c>
      <c r="H401" s="28" t="s">
        <v>1387</v>
      </c>
    </row>
    <row r="402" spans="1:8" ht="12.75" customHeight="1">
      <c r="A402" s="11">
        <v>40351</v>
      </c>
      <c r="B402" s="12">
        <v>39974</v>
      </c>
      <c r="C402" s="15" t="s">
        <v>1404</v>
      </c>
      <c r="D402" s="15" t="s">
        <v>1411</v>
      </c>
      <c r="E402" s="53" t="s">
        <v>1383</v>
      </c>
      <c r="F402" s="246" t="s">
        <v>973</v>
      </c>
      <c r="G402" s="11">
        <v>40390</v>
      </c>
      <c r="H402" s="17" t="s">
        <v>1415</v>
      </c>
    </row>
    <row r="403" spans="1:8" ht="12.75" customHeight="1">
      <c r="A403" s="11">
        <v>40352</v>
      </c>
      <c r="B403" s="12">
        <v>40345</v>
      </c>
      <c r="C403" s="15" t="s">
        <v>1362</v>
      </c>
      <c r="D403" s="15" t="s">
        <v>1371</v>
      </c>
      <c r="E403" s="53" t="s">
        <v>1383</v>
      </c>
      <c r="F403" s="246" t="s">
        <v>2238</v>
      </c>
      <c r="G403" s="11">
        <v>40355</v>
      </c>
      <c r="H403" s="17" t="s">
        <v>1415</v>
      </c>
    </row>
    <row r="404" spans="1:8" ht="12.75" customHeight="1">
      <c r="A404" s="11">
        <v>40352</v>
      </c>
      <c r="B404" s="12">
        <v>40345</v>
      </c>
      <c r="C404" s="15" t="s">
        <v>1362</v>
      </c>
      <c r="D404" s="15" t="s">
        <v>1371</v>
      </c>
      <c r="E404" s="53" t="s">
        <v>1383</v>
      </c>
      <c r="F404" s="246" t="s">
        <v>2238</v>
      </c>
      <c r="G404" s="11">
        <v>40404</v>
      </c>
      <c r="H404" s="17" t="s">
        <v>1415</v>
      </c>
    </row>
    <row r="405" spans="1:8" ht="12.75" customHeight="1">
      <c r="A405" s="11">
        <v>40353</v>
      </c>
      <c r="B405" s="12">
        <v>40313</v>
      </c>
      <c r="C405" s="15" t="s">
        <v>1362</v>
      </c>
      <c r="D405" s="15" t="s">
        <v>1408</v>
      </c>
      <c r="E405" s="53" t="s">
        <v>1383</v>
      </c>
      <c r="F405" s="246" t="s">
        <v>699</v>
      </c>
      <c r="G405" s="11">
        <v>40424</v>
      </c>
      <c r="H405" s="17" t="s">
        <v>1415</v>
      </c>
    </row>
    <row r="406" spans="1:8" ht="12.75" customHeight="1">
      <c r="A406" s="11">
        <v>40353</v>
      </c>
      <c r="B406" s="356" t="s">
        <v>1038</v>
      </c>
      <c r="C406" s="15" t="s">
        <v>1362</v>
      </c>
      <c r="D406" s="15" t="s">
        <v>1408</v>
      </c>
      <c r="E406" s="53" t="s">
        <v>1383</v>
      </c>
      <c r="F406" s="246" t="s">
        <v>816</v>
      </c>
      <c r="G406" s="11">
        <v>40424</v>
      </c>
      <c r="H406" s="17" t="s">
        <v>1415</v>
      </c>
    </row>
    <row r="407" spans="1:8" ht="12.75" customHeight="1">
      <c r="A407" s="11">
        <v>40353</v>
      </c>
      <c r="B407" s="12">
        <v>40336</v>
      </c>
      <c r="C407" s="15" t="s">
        <v>1362</v>
      </c>
      <c r="D407" s="15" t="s">
        <v>1408</v>
      </c>
      <c r="E407" s="53" t="s">
        <v>1383</v>
      </c>
      <c r="F407" s="246" t="s">
        <v>1045</v>
      </c>
      <c r="G407" s="11">
        <v>40424</v>
      </c>
      <c r="H407" s="17" t="s">
        <v>1415</v>
      </c>
    </row>
    <row r="408" spans="1:8" ht="12.75" customHeight="1">
      <c r="A408" s="11">
        <v>40353</v>
      </c>
      <c r="B408" s="12">
        <v>40318</v>
      </c>
      <c r="C408" s="15" t="s">
        <v>1362</v>
      </c>
      <c r="D408" s="15" t="s">
        <v>1408</v>
      </c>
      <c r="E408" s="53" t="s">
        <v>1383</v>
      </c>
      <c r="F408" s="246" t="s">
        <v>1046</v>
      </c>
      <c r="G408" s="11">
        <v>40424</v>
      </c>
      <c r="H408" s="17" t="s">
        <v>1415</v>
      </c>
    </row>
    <row r="409" spans="1:8" ht="12.75" customHeight="1">
      <c r="A409" s="11">
        <v>40353</v>
      </c>
      <c r="B409" s="12">
        <v>40313</v>
      </c>
      <c r="C409" s="15" t="s">
        <v>1362</v>
      </c>
      <c r="D409" s="15" t="s">
        <v>1408</v>
      </c>
      <c r="E409" s="53" t="s">
        <v>1383</v>
      </c>
      <c r="F409" s="246" t="s">
        <v>877</v>
      </c>
      <c r="G409" s="11">
        <v>40424</v>
      </c>
      <c r="H409" s="17" t="s">
        <v>1415</v>
      </c>
    </row>
    <row r="410" spans="1:8" ht="12.75" customHeight="1">
      <c r="A410" s="20">
        <v>40353</v>
      </c>
      <c r="B410" s="21" t="s">
        <v>878</v>
      </c>
      <c r="C410" s="22" t="s">
        <v>1362</v>
      </c>
      <c r="D410" s="22" t="s">
        <v>1434</v>
      </c>
      <c r="E410" s="51" t="s">
        <v>1383</v>
      </c>
      <c r="F410" s="247" t="s">
        <v>879</v>
      </c>
      <c r="G410" s="20">
        <v>40382</v>
      </c>
      <c r="H410" s="28" t="s">
        <v>1387</v>
      </c>
    </row>
    <row r="411" spans="1:8" ht="12.75" customHeight="1">
      <c r="A411" s="11">
        <v>40353</v>
      </c>
      <c r="B411" s="12" t="s">
        <v>880</v>
      </c>
      <c r="C411" s="15" t="s">
        <v>1362</v>
      </c>
      <c r="D411" s="15" t="s">
        <v>1434</v>
      </c>
      <c r="E411" s="53" t="s">
        <v>1383</v>
      </c>
      <c r="F411" s="246" t="s">
        <v>917</v>
      </c>
      <c r="G411" s="11">
        <v>40362</v>
      </c>
      <c r="H411" s="17" t="s">
        <v>1415</v>
      </c>
    </row>
    <row r="412" spans="1:8" ht="12.75" customHeight="1">
      <c r="A412" s="11">
        <v>40355</v>
      </c>
      <c r="B412" s="12" t="s">
        <v>1043</v>
      </c>
      <c r="C412" s="15" t="s">
        <v>1404</v>
      </c>
      <c r="D412" s="15" t="s">
        <v>1344</v>
      </c>
      <c r="E412" s="53" t="s">
        <v>1383</v>
      </c>
      <c r="F412" s="246" t="s">
        <v>7</v>
      </c>
      <c r="G412" s="11">
        <v>40369</v>
      </c>
      <c r="H412" s="17" t="s">
        <v>1415</v>
      </c>
    </row>
    <row r="413" spans="1:8" ht="12.75" customHeight="1">
      <c r="A413" s="11">
        <v>40355</v>
      </c>
      <c r="B413" s="12">
        <v>40443</v>
      </c>
      <c r="C413" s="15" t="s">
        <v>1404</v>
      </c>
      <c r="D413" s="15" t="s">
        <v>1434</v>
      </c>
      <c r="E413" s="53" t="s">
        <v>1383</v>
      </c>
      <c r="F413" s="246" t="s">
        <v>174</v>
      </c>
      <c r="G413" s="11">
        <v>40464</v>
      </c>
      <c r="H413" s="17" t="s">
        <v>1415</v>
      </c>
    </row>
    <row r="414" spans="1:8" ht="12.75" customHeight="1">
      <c r="A414" s="11">
        <v>40355</v>
      </c>
      <c r="B414" s="12">
        <v>40096</v>
      </c>
      <c r="C414" s="15" t="s">
        <v>1404</v>
      </c>
      <c r="D414" s="15" t="s">
        <v>1434</v>
      </c>
      <c r="E414" s="53" t="s">
        <v>1383</v>
      </c>
      <c r="F414" s="246" t="s">
        <v>19</v>
      </c>
      <c r="G414" s="11">
        <v>40390</v>
      </c>
      <c r="H414" s="17" t="s">
        <v>1415</v>
      </c>
    </row>
    <row r="415" spans="1:8" ht="12.75" customHeight="1">
      <c r="A415" s="11">
        <v>40355</v>
      </c>
      <c r="B415" s="12">
        <v>39491</v>
      </c>
      <c r="C415" s="15" t="s">
        <v>1404</v>
      </c>
      <c r="D415" s="15" t="s">
        <v>1408</v>
      </c>
      <c r="E415" s="53" t="s">
        <v>1383</v>
      </c>
      <c r="F415" s="246" t="s">
        <v>1041</v>
      </c>
      <c r="G415" s="11">
        <v>40425</v>
      </c>
      <c r="H415" s="17" t="s">
        <v>1415</v>
      </c>
    </row>
    <row r="416" spans="1:8" ht="12.75" customHeight="1">
      <c r="A416" s="11">
        <v>40355</v>
      </c>
      <c r="B416" s="12">
        <v>40329</v>
      </c>
      <c r="C416" s="15" t="s">
        <v>1362</v>
      </c>
      <c r="D416" s="15" t="s">
        <v>1408</v>
      </c>
      <c r="E416" s="53" t="s">
        <v>1383</v>
      </c>
      <c r="F416" s="246" t="s">
        <v>1042</v>
      </c>
      <c r="G416" s="11">
        <v>40424</v>
      </c>
      <c r="H416" s="17" t="s">
        <v>1415</v>
      </c>
    </row>
    <row r="417" spans="1:8" ht="12.75" customHeight="1">
      <c r="A417" s="11">
        <v>40357</v>
      </c>
      <c r="B417" s="12">
        <v>40349</v>
      </c>
      <c r="C417" s="15" t="s">
        <v>1404</v>
      </c>
      <c r="D417" s="15" t="s">
        <v>1434</v>
      </c>
      <c r="E417" s="53" t="s">
        <v>1383</v>
      </c>
      <c r="F417" s="246" t="s">
        <v>2097</v>
      </c>
      <c r="G417" s="11">
        <v>40362</v>
      </c>
      <c r="H417" s="17" t="s">
        <v>1415</v>
      </c>
    </row>
    <row r="418" spans="1:8" ht="12.75" customHeight="1">
      <c r="A418" s="20">
        <v>40357</v>
      </c>
      <c r="B418" s="21">
        <v>40326</v>
      </c>
      <c r="C418" s="22" t="s">
        <v>1404</v>
      </c>
      <c r="D418" s="22" t="s">
        <v>1434</v>
      </c>
      <c r="E418" s="51" t="s">
        <v>1383</v>
      </c>
      <c r="F418" s="247" t="s">
        <v>1351</v>
      </c>
      <c r="G418" s="20">
        <v>40379</v>
      </c>
      <c r="H418" s="28" t="s">
        <v>1387</v>
      </c>
    </row>
    <row r="419" spans="1:8" ht="12.75" customHeight="1">
      <c r="A419" s="20">
        <v>40357</v>
      </c>
      <c r="B419" s="21"/>
      <c r="C419" s="22" t="s">
        <v>1404</v>
      </c>
      <c r="D419" s="22" t="s">
        <v>1371</v>
      </c>
      <c r="E419" s="51" t="s">
        <v>1383</v>
      </c>
      <c r="F419" s="247"/>
      <c r="G419" s="20">
        <v>40454</v>
      </c>
      <c r="H419" s="28" t="s">
        <v>1387</v>
      </c>
    </row>
    <row r="420" spans="1:8" ht="12.75" customHeight="1">
      <c r="A420" s="11">
        <v>40357</v>
      </c>
      <c r="B420" s="12" t="s">
        <v>1270</v>
      </c>
      <c r="C420" s="15" t="s">
        <v>1404</v>
      </c>
      <c r="D420" s="15" t="s">
        <v>1434</v>
      </c>
      <c r="E420" s="53" t="s">
        <v>1383</v>
      </c>
      <c r="F420" s="246" t="s">
        <v>1271</v>
      </c>
      <c r="G420" s="11">
        <v>40383</v>
      </c>
      <c r="H420" s="17" t="s">
        <v>1415</v>
      </c>
    </row>
    <row r="421" spans="1:8" ht="12.75" customHeight="1">
      <c r="A421" s="11">
        <v>40357</v>
      </c>
      <c r="B421" s="12" t="s">
        <v>1272</v>
      </c>
      <c r="C421" s="15" t="s">
        <v>1362</v>
      </c>
      <c r="D421" s="15" t="s">
        <v>1434</v>
      </c>
      <c r="E421" s="53" t="s">
        <v>1383</v>
      </c>
      <c r="F421" s="246" t="s">
        <v>1419</v>
      </c>
      <c r="G421" s="11">
        <v>40362</v>
      </c>
      <c r="H421" s="17" t="s">
        <v>1415</v>
      </c>
    </row>
    <row r="422" spans="1:8" ht="12.75" customHeight="1">
      <c r="A422" s="20">
        <v>40357</v>
      </c>
      <c r="B422" s="21" t="s">
        <v>1598</v>
      </c>
      <c r="C422" s="22" t="s">
        <v>1404</v>
      </c>
      <c r="D422" s="22" t="s">
        <v>1371</v>
      </c>
      <c r="E422" s="51" t="s">
        <v>1383</v>
      </c>
      <c r="F422" s="247" t="s">
        <v>1599</v>
      </c>
      <c r="G422" s="20">
        <v>40380</v>
      </c>
      <c r="H422" s="28" t="s">
        <v>1387</v>
      </c>
    </row>
    <row r="423" spans="1:8" ht="12.75" customHeight="1">
      <c r="A423" s="11">
        <v>40357</v>
      </c>
      <c r="B423" s="12">
        <v>40353</v>
      </c>
      <c r="C423" s="15" t="s">
        <v>1404</v>
      </c>
      <c r="D423" s="15" t="s">
        <v>1344</v>
      </c>
      <c r="E423" s="53" t="s">
        <v>1383</v>
      </c>
      <c r="F423" s="246" t="s">
        <v>2156</v>
      </c>
      <c r="G423" s="11">
        <v>40362</v>
      </c>
      <c r="H423" s="17" t="s">
        <v>1415</v>
      </c>
    </row>
    <row r="424" spans="1:50" s="287" customFormat="1" ht="12.75" customHeight="1">
      <c r="A424" s="11">
        <v>40358</v>
      </c>
      <c r="B424" s="12" t="s">
        <v>1656</v>
      </c>
      <c r="C424" s="15" t="s">
        <v>1362</v>
      </c>
      <c r="D424" s="15" t="s">
        <v>1434</v>
      </c>
      <c r="E424" s="53" t="s">
        <v>1383</v>
      </c>
      <c r="F424" s="246" t="s">
        <v>1843</v>
      </c>
      <c r="G424" s="11">
        <v>40362</v>
      </c>
      <c r="H424" s="17" t="s">
        <v>1415</v>
      </c>
      <c r="I424" s="3"/>
      <c r="J424" s="3"/>
      <c r="K424" s="3"/>
      <c r="L424" s="3"/>
      <c r="M424" s="3"/>
      <c r="N424" s="3"/>
      <c r="O424" s="3"/>
      <c r="P424" s="3"/>
      <c r="Q424" s="3"/>
      <c r="R424" s="3"/>
      <c r="S424" s="3"/>
      <c r="T424" s="103"/>
      <c r="U424" s="103"/>
      <c r="V424" s="103"/>
      <c r="W424" s="103"/>
      <c r="X424" s="103"/>
      <c r="Y424" s="10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row>
    <row r="425" spans="1:8" ht="12.75" customHeight="1">
      <c r="A425" s="20">
        <v>40359</v>
      </c>
      <c r="B425" s="21" t="s">
        <v>849</v>
      </c>
      <c r="C425" s="22" t="s">
        <v>1404</v>
      </c>
      <c r="D425" s="22" t="s">
        <v>1434</v>
      </c>
      <c r="E425" s="51" t="s">
        <v>1383</v>
      </c>
      <c r="F425" s="247" t="s">
        <v>1901</v>
      </c>
      <c r="G425" s="20">
        <v>40385</v>
      </c>
      <c r="H425" s="28" t="s">
        <v>1387</v>
      </c>
    </row>
    <row r="426" spans="1:8" ht="12.75" customHeight="1">
      <c r="A426" s="11">
        <v>40359</v>
      </c>
      <c r="B426" s="12" t="s">
        <v>1904</v>
      </c>
      <c r="C426" s="15" t="s">
        <v>1404</v>
      </c>
      <c r="D426" s="15" t="s">
        <v>1434</v>
      </c>
      <c r="E426" s="53" t="s">
        <v>1383</v>
      </c>
      <c r="F426" s="246" t="s">
        <v>1347</v>
      </c>
      <c r="G426" s="11">
        <v>40397</v>
      </c>
      <c r="H426" s="17" t="s">
        <v>1415</v>
      </c>
    </row>
    <row r="427" spans="1:8" ht="12.75" customHeight="1">
      <c r="A427" s="20">
        <v>40359</v>
      </c>
      <c r="B427" s="21" t="s">
        <v>2169</v>
      </c>
      <c r="C427" s="22" t="s">
        <v>1404</v>
      </c>
      <c r="D427" s="22" t="s">
        <v>1434</v>
      </c>
      <c r="E427" s="51" t="s">
        <v>1383</v>
      </c>
      <c r="F427" s="247" t="s">
        <v>850</v>
      </c>
      <c r="G427" s="20">
        <v>40361</v>
      </c>
      <c r="H427" s="28" t="s">
        <v>1387</v>
      </c>
    </row>
    <row r="428" spans="1:8" ht="12.75" customHeight="1">
      <c r="A428" s="20">
        <v>40359</v>
      </c>
      <c r="B428" s="21"/>
      <c r="C428" s="22" t="s">
        <v>1362</v>
      </c>
      <c r="D428" s="22"/>
      <c r="E428" s="51"/>
      <c r="F428" s="247" t="s">
        <v>851</v>
      </c>
      <c r="G428" s="20">
        <v>40454</v>
      </c>
      <c r="H428" s="28" t="s">
        <v>1387</v>
      </c>
    </row>
    <row r="429" spans="1:8" ht="12.75" customHeight="1">
      <c r="A429" s="11">
        <v>40359</v>
      </c>
      <c r="B429" s="12" t="s">
        <v>1135</v>
      </c>
      <c r="C429" s="15" t="s">
        <v>1404</v>
      </c>
      <c r="D429" s="15" t="s">
        <v>1408</v>
      </c>
      <c r="E429" s="53" t="s">
        <v>1383</v>
      </c>
      <c r="F429" s="246" t="s">
        <v>1803</v>
      </c>
      <c r="G429" s="11">
        <v>40397</v>
      </c>
      <c r="H429" s="17" t="s">
        <v>1415</v>
      </c>
    </row>
    <row r="430" spans="1:68" s="287" customFormat="1" ht="12.75" customHeight="1">
      <c r="A430" s="11">
        <v>40359</v>
      </c>
      <c r="B430" s="12">
        <v>40316</v>
      </c>
      <c r="C430" s="15" t="s">
        <v>1404</v>
      </c>
      <c r="D430" s="15" t="s">
        <v>1371</v>
      </c>
      <c r="E430" s="53" t="s">
        <v>1383</v>
      </c>
      <c r="F430" s="246" t="s">
        <v>1629</v>
      </c>
      <c r="G430" s="11">
        <v>40404</v>
      </c>
      <c r="H430" s="17" t="s">
        <v>1415</v>
      </c>
      <c r="I430" s="3"/>
      <c r="J430" s="3"/>
      <c r="K430" s="3"/>
      <c r="L430" s="3"/>
      <c r="M430" s="3"/>
      <c r="N430" s="3"/>
      <c r="O430" s="3"/>
      <c r="P430" s="3"/>
      <c r="Q430" s="3"/>
      <c r="R430" s="3"/>
      <c r="S430" s="3"/>
      <c r="T430" s="103"/>
      <c r="U430" s="103"/>
      <c r="V430" s="103"/>
      <c r="W430" s="103"/>
      <c r="X430" s="103"/>
      <c r="Y430" s="10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row>
    <row r="431" spans="1:8" ht="12.75" customHeight="1">
      <c r="A431" s="11">
        <v>40360</v>
      </c>
      <c r="B431" s="12" t="s">
        <v>1902</v>
      </c>
      <c r="C431" s="15" t="s">
        <v>1440</v>
      </c>
      <c r="D431" s="15" t="s">
        <v>1371</v>
      </c>
      <c r="E431" s="53" t="s">
        <v>1383</v>
      </c>
      <c r="F431" s="246" t="s">
        <v>1903</v>
      </c>
      <c r="G431" s="11">
        <v>40411</v>
      </c>
      <c r="H431" s="17" t="s">
        <v>1415</v>
      </c>
    </row>
    <row r="432" spans="1:8" ht="12.75" customHeight="1">
      <c r="A432" s="11">
        <v>40360</v>
      </c>
      <c r="B432" s="12" t="s">
        <v>1904</v>
      </c>
      <c r="C432" s="15" t="s">
        <v>1404</v>
      </c>
      <c r="D432" s="15" t="s">
        <v>1434</v>
      </c>
      <c r="E432" s="53" t="s">
        <v>1383</v>
      </c>
      <c r="F432" s="246" t="s">
        <v>2129</v>
      </c>
      <c r="G432" s="11">
        <v>40411</v>
      </c>
      <c r="H432" s="17" t="s">
        <v>1415</v>
      </c>
    </row>
    <row r="433" spans="1:8" ht="12.75" customHeight="1">
      <c r="A433" s="11">
        <v>40360</v>
      </c>
      <c r="B433" s="12" t="s">
        <v>1270</v>
      </c>
      <c r="C433" s="15" t="s">
        <v>1362</v>
      </c>
      <c r="D433" s="15" t="s">
        <v>1371</v>
      </c>
      <c r="E433" s="53" t="s">
        <v>1383</v>
      </c>
      <c r="F433" s="246" t="s">
        <v>1327</v>
      </c>
      <c r="G433" s="11">
        <v>40383</v>
      </c>
      <c r="H433" s="17" t="s">
        <v>1415</v>
      </c>
    </row>
    <row r="434" spans="1:68" s="287" customFormat="1" ht="12.75" customHeight="1">
      <c r="A434" s="11">
        <v>40360</v>
      </c>
      <c r="B434" s="12">
        <v>40349</v>
      </c>
      <c r="C434" s="15" t="s">
        <v>1404</v>
      </c>
      <c r="D434" s="15" t="s">
        <v>1408</v>
      </c>
      <c r="E434" s="53" t="s">
        <v>1383</v>
      </c>
      <c r="F434" s="246" t="s">
        <v>1328</v>
      </c>
      <c r="G434" s="11">
        <v>40383</v>
      </c>
      <c r="H434" s="17" t="s">
        <v>1415</v>
      </c>
      <c r="I434" s="3"/>
      <c r="J434" s="3"/>
      <c r="K434" s="3"/>
      <c r="L434" s="3"/>
      <c r="M434" s="3"/>
      <c r="N434" s="3"/>
      <c r="O434" s="3"/>
      <c r="P434" s="3"/>
      <c r="Q434" s="3"/>
      <c r="R434" s="3"/>
      <c r="S434" s="3"/>
      <c r="T434" s="103"/>
      <c r="U434" s="103"/>
      <c r="V434" s="103"/>
      <c r="W434" s="103"/>
      <c r="X434" s="103"/>
      <c r="Y434" s="10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row>
    <row r="435" spans="1:8" ht="12.75" customHeight="1">
      <c r="A435" s="11">
        <v>40360</v>
      </c>
      <c r="B435" s="12">
        <v>40360</v>
      </c>
      <c r="C435" s="15" t="s">
        <v>1386</v>
      </c>
      <c r="D435" s="15" t="s">
        <v>1393</v>
      </c>
      <c r="E435" s="53" t="s">
        <v>1393</v>
      </c>
      <c r="F435" s="246" t="s">
        <v>209</v>
      </c>
      <c r="G435" s="11">
        <v>40365</v>
      </c>
      <c r="H435" s="17" t="s">
        <v>1415</v>
      </c>
    </row>
    <row r="436" spans="1:68" s="287" customFormat="1" ht="12.75" customHeight="1">
      <c r="A436" s="11">
        <v>40361</v>
      </c>
      <c r="B436" s="12">
        <v>40360</v>
      </c>
      <c r="C436" s="15" t="s">
        <v>1362</v>
      </c>
      <c r="D436" s="15" t="s">
        <v>1408</v>
      </c>
      <c r="E436" s="53" t="s">
        <v>1383</v>
      </c>
      <c r="F436" s="246" t="s">
        <v>1630</v>
      </c>
      <c r="G436" s="11">
        <v>40397</v>
      </c>
      <c r="H436" s="17" t="s">
        <v>1415</v>
      </c>
      <c r="I436" s="3"/>
      <c r="J436" s="3"/>
      <c r="K436" s="3"/>
      <c r="L436" s="3"/>
      <c r="M436" s="3"/>
      <c r="N436" s="3"/>
      <c r="O436" s="3"/>
      <c r="P436" s="3"/>
      <c r="Q436" s="3"/>
      <c r="R436" s="3"/>
      <c r="S436" s="3"/>
      <c r="T436" s="103"/>
      <c r="U436" s="103"/>
      <c r="V436" s="103"/>
      <c r="W436" s="103"/>
      <c r="X436" s="103"/>
      <c r="Y436" s="10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row>
    <row r="437" spans="1:68" s="287" customFormat="1" ht="12.75" customHeight="1">
      <c r="A437" s="11">
        <v>40364</v>
      </c>
      <c r="B437" s="12" t="s">
        <v>1656</v>
      </c>
      <c r="C437" s="15" t="s">
        <v>1362</v>
      </c>
      <c r="D437" s="15" t="s">
        <v>1434</v>
      </c>
      <c r="E437" s="53" t="s">
        <v>1383</v>
      </c>
      <c r="F437" s="246" t="s">
        <v>1950</v>
      </c>
      <c r="G437" s="11">
        <v>40411</v>
      </c>
      <c r="H437" s="17" t="s">
        <v>1415</v>
      </c>
      <c r="I437" s="3"/>
      <c r="J437" s="3"/>
      <c r="K437" s="3"/>
      <c r="L437" s="3"/>
      <c r="M437" s="3"/>
      <c r="N437" s="3"/>
      <c r="O437" s="3"/>
      <c r="P437" s="3"/>
      <c r="Q437" s="3"/>
      <c r="R437" s="3"/>
      <c r="S437" s="3"/>
      <c r="T437" s="103"/>
      <c r="U437" s="103"/>
      <c r="V437" s="103"/>
      <c r="W437" s="103"/>
      <c r="X437" s="103"/>
      <c r="Y437" s="10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row>
    <row r="438" spans="1:8" ht="12.75" customHeight="1">
      <c r="A438" s="20">
        <v>40364</v>
      </c>
      <c r="B438" s="21" t="s">
        <v>1656</v>
      </c>
      <c r="C438" s="22" t="s">
        <v>1404</v>
      </c>
      <c r="D438" s="22" t="s">
        <v>1434</v>
      </c>
      <c r="E438" s="51" t="s">
        <v>1383</v>
      </c>
      <c r="F438" s="247" t="s">
        <v>1951</v>
      </c>
      <c r="G438" s="20">
        <v>40403</v>
      </c>
      <c r="H438" s="28" t="s">
        <v>1387</v>
      </c>
    </row>
    <row r="439" spans="1:8" ht="12.75" customHeight="1">
      <c r="A439" s="11">
        <v>40364</v>
      </c>
      <c r="B439" s="12" t="s">
        <v>1952</v>
      </c>
      <c r="C439" s="15" t="s">
        <v>1440</v>
      </c>
      <c r="D439" s="15" t="s">
        <v>1434</v>
      </c>
      <c r="E439" s="53" t="s">
        <v>1383</v>
      </c>
      <c r="F439" s="246" t="s">
        <v>1777</v>
      </c>
      <c r="G439" s="11">
        <v>40442</v>
      </c>
      <c r="H439" s="17" t="s">
        <v>1415</v>
      </c>
    </row>
    <row r="440" spans="1:8" ht="12.75" customHeight="1">
      <c r="A440" s="11">
        <v>40364</v>
      </c>
      <c r="B440" s="12">
        <v>40352</v>
      </c>
      <c r="C440" s="15" t="s">
        <v>1362</v>
      </c>
      <c r="D440" s="15" t="s">
        <v>1434</v>
      </c>
      <c r="E440" s="53" t="s">
        <v>1383</v>
      </c>
      <c r="F440" s="246" t="s">
        <v>1419</v>
      </c>
      <c r="G440" s="11">
        <v>40376</v>
      </c>
      <c r="H440" s="17" t="s">
        <v>1415</v>
      </c>
    </row>
    <row r="441" spans="1:8" ht="12.75" customHeight="1">
      <c r="A441" s="11">
        <v>40364</v>
      </c>
      <c r="B441" s="12">
        <v>40317</v>
      </c>
      <c r="C441" s="15" t="s">
        <v>1440</v>
      </c>
      <c r="D441" s="15" t="s">
        <v>1371</v>
      </c>
      <c r="E441" s="53" t="s">
        <v>1383</v>
      </c>
      <c r="F441" s="246" t="s">
        <v>1777</v>
      </c>
      <c r="G441" s="11">
        <v>40383</v>
      </c>
      <c r="H441" s="17" t="s">
        <v>1415</v>
      </c>
    </row>
    <row r="442" spans="1:8" ht="12.75" customHeight="1">
      <c r="A442" s="11">
        <v>40364</v>
      </c>
      <c r="B442" s="12">
        <v>40357</v>
      </c>
      <c r="C442" s="15" t="s">
        <v>1404</v>
      </c>
      <c r="D442" s="15" t="s">
        <v>1434</v>
      </c>
      <c r="E442" s="53" t="s">
        <v>1383</v>
      </c>
      <c r="F442" s="246" t="s">
        <v>1778</v>
      </c>
      <c r="G442" s="11">
        <v>40383</v>
      </c>
      <c r="H442" s="17" t="s">
        <v>1415</v>
      </c>
    </row>
    <row r="443" spans="1:8" ht="12.75" customHeight="1">
      <c r="A443" s="20">
        <v>40364</v>
      </c>
      <c r="B443" s="21" t="s">
        <v>2169</v>
      </c>
      <c r="C443" s="22" t="s">
        <v>1404</v>
      </c>
      <c r="D443" s="22" t="s">
        <v>1434</v>
      </c>
      <c r="E443" s="51" t="s">
        <v>1383</v>
      </c>
      <c r="F443" s="247" t="s">
        <v>1351</v>
      </c>
      <c r="G443" s="20">
        <v>40385</v>
      </c>
      <c r="H443" s="28" t="s">
        <v>1387</v>
      </c>
    </row>
    <row r="444" spans="1:8" ht="12.75" customHeight="1">
      <c r="A444" s="339">
        <v>40364</v>
      </c>
      <c r="B444" s="340" t="s">
        <v>1986</v>
      </c>
      <c r="C444" s="341" t="s">
        <v>1404</v>
      </c>
      <c r="D444" s="341" t="s">
        <v>1344</v>
      </c>
      <c r="E444" s="342" t="s">
        <v>1383</v>
      </c>
      <c r="F444" s="343" t="s">
        <v>1406</v>
      </c>
      <c r="G444" s="339">
        <v>40398</v>
      </c>
      <c r="H444" s="344" t="s">
        <v>2076</v>
      </c>
    </row>
    <row r="445" spans="1:8" ht="12.75" customHeight="1">
      <c r="A445" s="11">
        <v>40364</v>
      </c>
      <c r="B445" s="12" t="s">
        <v>1952</v>
      </c>
      <c r="C445" s="15" t="s">
        <v>1440</v>
      </c>
      <c r="D445" s="15" t="s">
        <v>1434</v>
      </c>
      <c r="E445" s="53" t="s">
        <v>1383</v>
      </c>
      <c r="F445" s="246" t="s">
        <v>1777</v>
      </c>
      <c r="G445" s="11">
        <v>40460</v>
      </c>
      <c r="H445" s="17" t="s">
        <v>1415</v>
      </c>
    </row>
    <row r="446" spans="1:8" ht="12.75" customHeight="1">
      <c r="A446" s="11">
        <v>40365</v>
      </c>
      <c r="B446" s="12" t="s">
        <v>1043</v>
      </c>
      <c r="C446" s="15" t="s">
        <v>1362</v>
      </c>
      <c r="D446" s="15" t="s">
        <v>1434</v>
      </c>
      <c r="E446" s="53" t="s">
        <v>1383</v>
      </c>
      <c r="F446" s="246" t="s">
        <v>2056</v>
      </c>
      <c r="G446" s="11">
        <v>40404</v>
      </c>
      <c r="H446" s="17" t="s">
        <v>1415</v>
      </c>
    </row>
    <row r="447" spans="1:8" ht="12.75" customHeight="1">
      <c r="A447" s="11">
        <v>40365</v>
      </c>
      <c r="B447" s="12">
        <v>40332</v>
      </c>
      <c r="C447" s="15" t="s">
        <v>1362</v>
      </c>
      <c r="D447" s="15" t="s">
        <v>1371</v>
      </c>
      <c r="E447" s="53" t="s">
        <v>1383</v>
      </c>
      <c r="F447" s="246" t="s">
        <v>759</v>
      </c>
      <c r="G447" s="11">
        <v>40383</v>
      </c>
      <c r="H447" s="17" t="s">
        <v>1415</v>
      </c>
    </row>
    <row r="448" spans="1:8" ht="12.75" customHeight="1">
      <c r="A448" s="20">
        <v>40365</v>
      </c>
      <c r="B448" s="21" t="s">
        <v>1881</v>
      </c>
      <c r="C448" s="22" t="s">
        <v>1362</v>
      </c>
      <c r="D448" s="22" t="s">
        <v>1434</v>
      </c>
      <c r="E448" s="51" t="s">
        <v>1383</v>
      </c>
      <c r="F448" s="247" t="s">
        <v>1095</v>
      </c>
      <c r="G448" s="20">
        <v>40403</v>
      </c>
      <c r="H448" s="28" t="s">
        <v>1387</v>
      </c>
    </row>
    <row r="449" spans="1:8" ht="12.75" customHeight="1">
      <c r="A449" s="11">
        <v>40365</v>
      </c>
      <c r="B449" s="12">
        <v>40363</v>
      </c>
      <c r="C449" s="15" t="s">
        <v>1404</v>
      </c>
      <c r="D449" s="15" t="s">
        <v>1434</v>
      </c>
      <c r="E449" s="53" t="s">
        <v>1383</v>
      </c>
      <c r="F449" s="246" t="s">
        <v>1096</v>
      </c>
      <c r="G449" s="11">
        <v>40383</v>
      </c>
      <c r="H449" s="17" t="s">
        <v>1415</v>
      </c>
    </row>
    <row r="450" spans="1:8" ht="12.75" customHeight="1">
      <c r="A450" s="11">
        <v>40366</v>
      </c>
      <c r="B450" s="12" t="s">
        <v>1097</v>
      </c>
      <c r="C450" s="15" t="s">
        <v>1404</v>
      </c>
      <c r="D450" s="15" t="s">
        <v>1434</v>
      </c>
      <c r="E450" s="53" t="s">
        <v>1383</v>
      </c>
      <c r="F450" s="246" t="s">
        <v>305</v>
      </c>
      <c r="G450" s="11">
        <v>40383</v>
      </c>
      <c r="H450" s="17" t="s">
        <v>1415</v>
      </c>
    </row>
    <row r="451" spans="1:8" ht="12.75" customHeight="1">
      <c r="A451" s="11">
        <v>40366</v>
      </c>
      <c r="B451" s="12">
        <v>40365</v>
      </c>
      <c r="C451" s="15" t="s">
        <v>1362</v>
      </c>
      <c r="D451" s="15" t="s">
        <v>1434</v>
      </c>
      <c r="E451" s="53" t="s">
        <v>1383</v>
      </c>
      <c r="F451" s="246" t="s">
        <v>807</v>
      </c>
      <c r="G451" s="11">
        <v>40390</v>
      </c>
      <c r="H451" s="17" t="s">
        <v>1415</v>
      </c>
    </row>
    <row r="452" spans="1:8" ht="12.75" customHeight="1">
      <c r="A452" s="20">
        <v>40366</v>
      </c>
      <c r="B452" s="21" t="s">
        <v>1774</v>
      </c>
      <c r="C452" s="22" t="s">
        <v>1404</v>
      </c>
      <c r="D452" s="22" t="s">
        <v>1434</v>
      </c>
      <c r="E452" s="51" t="s">
        <v>1383</v>
      </c>
      <c r="F452" s="247" t="s">
        <v>1391</v>
      </c>
      <c r="G452" s="20">
        <v>40384</v>
      </c>
      <c r="H452" s="28" t="s">
        <v>1387</v>
      </c>
    </row>
    <row r="453" spans="1:8" ht="12.75" customHeight="1">
      <c r="A453" s="11">
        <v>40366</v>
      </c>
      <c r="B453" s="12">
        <v>40337</v>
      </c>
      <c r="C453" s="15" t="s">
        <v>1404</v>
      </c>
      <c r="D453" s="15" t="s">
        <v>1434</v>
      </c>
      <c r="E453" s="53" t="s">
        <v>1383</v>
      </c>
      <c r="F453" s="246" t="s">
        <v>1775</v>
      </c>
      <c r="G453" s="11">
        <v>40383</v>
      </c>
      <c r="H453" s="17" t="s">
        <v>1415</v>
      </c>
    </row>
    <row r="454" spans="1:8" ht="12.75" customHeight="1">
      <c r="A454" s="20">
        <v>40366</v>
      </c>
      <c r="B454" s="21">
        <v>40358</v>
      </c>
      <c r="C454" s="22" t="s">
        <v>1404</v>
      </c>
      <c r="D454" s="22" t="s">
        <v>1434</v>
      </c>
      <c r="E454" s="51" t="s">
        <v>1383</v>
      </c>
      <c r="F454" s="247" t="s">
        <v>1776</v>
      </c>
      <c r="G454" s="20">
        <v>40381</v>
      </c>
      <c r="H454" s="28" t="s">
        <v>1387</v>
      </c>
    </row>
    <row r="455" spans="1:8" ht="12.75" customHeight="1">
      <c r="A455" s="11">
        <v>40367</v>
      </c>
      <c r="B455" s="12">
        <v>40366</v>
      </c>
      <c r="C455" s="15" t="s">
        <v>1404</v>
      </c>
      <c r="D455" s="15" t="s">
        <v>1344</v>
      </c>
      <c r="E455" s="53" t="s">
        <v>1383</v>
      </c>
      <c r="F455" s="246" t="s">
        <v>2156</v>
      </c>
      <c r="G455" s="11">
        <v>40383</v>
      </c>
      <c r="H455" s="17" t="s">
        <v>1415</v>
      </c>
    </row>
    <row r="456" spans="1:8" ht="12.75" customHeight="1">
      <c r="A456" s="193">
        <v>40367</v>
      </c>
      <c r="B456" s="192" t="s">
        <v>1232</v>
      </c>
      <c r="C456" s="189" t="s">
        <v>1362</v>
      </c>
      <c r="D456" s="189" t="s">
        <v>1371</v>
      </c>
      <c r="E456" s="194" t="s">
        <v>1383</v>
      </c>
      <c r="F456" s="241" t="s">
        <v>1787</v>
      </c>
      <c r="G456" s="193"/>
      <c r="H456" s="191" t="s">
        <v>1343</v>
      </c>
    </row>
    <row r="457" spans="1:8" ht="12.75" customHeight="1">
      <c r="A457" s="20">
        <v>40371</v>
      </c>
      <c r="B457" s="21" t="s">
        <v>1656</v>
      </c>
      <c r="C457" s="22" t="s">
        <v>1404</v>
      </c>
      <c r="D457" s="22" t="s">
        <v>1371</v>
      </c>
      <c r="E457" s="51" t="s">
        <v>1383</v>
      </c>
      <c r="F457" s="247" t="s">
        <v>1201</v>
      </c>
      <c r="G457" s="20">
        <v>40389</v>
      </c>
      <c r="H457" s="28" t="s">
        <v>1387</v>
      </c>
    </row>
    <row r="458" spans="1:8" ht="12.75" customHeight="1">
      <c r="A458" s="11">
        <v>40371</v>
      </c>
      <c r="B458" s="12">
        <v>40371</v>
      </c>
      <c r="C458" s="15" t="s">
        <v>1362</v>
      </c>
      <c r="D458" s="15" t="s">
        <v>1371</v>
      </c>
      <c r="E458" s="53" t="s">
        <v>1383</v>
      </c>
      <c r="F458" s="246" t="s">
        <v>306</v>
      </c>
      <c r="G458" s="11">
        <v>40376</v>
      </c>
      <c r="H458" s="17" t="s">
        <v>1415</v>
      </c>
    </row>
    <row r="459" spans="1:8" ht="12.75" customHeight="1">
      <c r="A459" s="20">
        <v>40371</v>
      </c>
      <c r="B459" s="21" t="s">
        <v>1202</v>
      </c>
      <c r="C459" s="22" t="s">
        <v>1404</v>
      </c>
      <c r="D459" s="22" t="s">
        <v>1434</v>
      </c>
      <c r="E459" s="51" t="s">
        <v>1383</v>
      </c>
      <c r="F459" s="247" t="s">
        <v>1203</v>
      </c>
      <c r="G459" s="20">
        <v>40385</v>
      </c>
      <c r="H459" s="28" t="s">
        <v>1387</v>
      </c>
    </row>
    <row r="460" spans="1:8" ht="12.75" customHeight="1">
      <c r="A460" s="20">
        <v>40372</v>
      </c>
      <c r="B460" s="21" t="s">
        <v>1656</v>
      </c>
      <c r="C460" s="22" t="s">
        <v>1404</v>
      </c>
      <c r="D460" s="22" t="s">
        <v>1434</v>
      </c>
      <c r="E460" s="51" t="s">
        <v>1383</v>
      </c>
      <c r="F460" s="247" t="s">
        <v>90</v>
      </c>
      <c r="G460" s="20">
        <v>40395</v>
      </c>
      <c r="H460" s="28" t="s">
        <v>1387</v>
      </c>
    </row>
    <row r="461" spans="1:8" ht="12.75" customHeight="1">
      <c r="A461" s="20">
        <v>40372</v>
      </c>
      <c r="B461" s="21" t="s">
        <v>1904</v>
      </c>
      <c r="C461" s="22" t="s">
        <v>1404</v>
      </c>
      <c r="D461" s="22" t="s">
        <v>1434</v>
      </c>
      <c r="E461" s="51" t="s">
        <v>1383</v>
      </c>
      <c r="F461" s="247" t="s">
        <v>91</v>
      </c>
      <c r="G461" s="20">
        <v>40395</v>
      </c>
      <c r="H461" s="28" t="s">
        <v>1387</v>
      </c>
    </row>
    <row r="462" spans="1:8" ht="12.75" customHeight="1">
      <c r="A462" s="20">
        <v>40372</v>
      </c>
      <c r="B462" s="21" t="s">
        <v>2169</v>
      </c>
      <c r="C462" s="22" t="s">
        <v>1404</v>
      </c>
      <c r="D462" s="22" t="s">
        <v>1434</v>
      </c>
      <c r="E462" s="51" t="s">
        <v>1383</v>
      </c>
      <c r="F462" s="247" t="s">
        <v>92</v>
      </c>
      <c r="G462" s="20">
        <v>40395</v>
      </c>
      <c r="H462" s="28" t="s">
        <v>1387</v>
      </c>
    </row>
    <row r="463" spans="1:8" ht="12.75" customHeight="1">
      <c r="A463" s="11">
        <v>40372</v>
      </c>
      <c r="B463" s="12" t="s">
        <v>27</v>
      </c>
      <c r="C463" s="15" t="s">
        <v>1404</v>
      </c>
      <c r="D463" s="15" t="s">
        <v>1434</v>
      </c>
      <c r="E463" s="53" t="s">
        <v>1383</v>
      </c>
      <c r="F463" s="246" t="s">
        <v>886</v>
      </c>
      <c r="G463" s="11">
        <v>40390</v>
      </c>
      <c r="H463" s="17" t="s">
        <v>1415</v>
      </c>
    </row>
    <row r="464" spans="1:8" ht="12.75" customHeight="1">
      <c r="A464" s="20">
        <v>40372</v>
      </c>
      <c r="B464" s="21" t="s">
        <v>887</v>
      </c>
      <c r="C464" s="22" t="s">
        <v>1404</v>
      </c>
      <c r="D464" s="22" t="s">
        <v>1371</v>
      </c>
      <c r="E464" s="51" t="s">
        <v>1383</v>
      </c>
      <c r="F464" s="247" t="s">
        <v>963</v>
      </c>
      <c r="G464" s="20">
        <v>40380</v>
      </c>
      <c r="H464" s="28" t="s">
        <v>1387</v>
      </c>
    </row>
    <row r="465" spans="1:8" ht="12.75" customHeight="1">
      <c r="A465" s="20">
        <v>40372</v>
      </c>
      <c r="B465" s="21" t="s">
        <v>1656</v>
      </c>
      <c r="C465" s="22" t="s">
        <v>1404</v>
      </c>
      <c r="D465" s="22" t="s">
        <v>1434</v>
      </c>
      <c r="E465" s="51" t="s">
        <v>1383</v>
      </c>
      <c r="F465" s="247" t="s">
        <v>92</v>
      </c>
      <c r="G465" s="20">
        <v>40395</v>
      </c>
      <c r="H465" s="28" t="s">
        <v>1387</v>
      </c>
    </row>
    <row r="466" spans="1:8" ht="12.75" customHeight="1">
      <c r="A466" s="11">
        <v>40372</v>
      </c>
      <c r="B466" s="12" t="s">
        <v>964</v>
      </c>
      <c r="C466" s="15" t="s">
        <v>1404</v>
      </c>
      <c r="D466" s="15" t="s">
        <v>1434</v>
      </c>
      <c r="E466" s="53" t="s">
        <v>1383</v>
      </c>
      <c r="F466" s="246" t="s">
        <v>965</v>
      </c>
      <c r="G466" s="11">
        <v>40411</v>
      </c>
      <c r="H466" s="17" t="s">
        <v>1415</v>
      </c>
    </row>
    <row r="467" spans="1:8" ht="12.75" customHeight="1">
      <c r="A467" s="20">
        <v>40372</v>
      </c>
      <c r="B467" s="21" t="s">
        <v>1656</v>
      </c>
      <c r="C467" s="22" t="s">
        <v>1404</v>
      </c>
      <c r="D467" s="22" t="s">
        <v>1434</v>
      </c>
      <c r="E467" s="51" t="s">
        <v>1383</v>
      </c>
      <c r="F467" s="247" t="s">
        <v>93</v>
      </c>
      <c r="G467" s="20">
        <v>40395</v>
      </c>
      <c r="H467" s="28" t="s">
        <v>1387</v>
      </c>
    </row>
    <row r="468" spans="1:8" ht="12.75" customHeight="1">
      <c r="A468" s="20">
        <v>40372</v>
      </c>
      <c r="B468" s="21" t="s">
        <v>713</v>
      </c>
      <c r="C468" s="22" t="s">
        <v>1404</v>
      </c>
      <c r="D468" s="22" t="s">
        <v>1371</v>
      </c>
      <c r="E468" s="51" t="s">
        <v>1383</v>
      </c>
      <c r="F468" s="247" t="s">
        <v>714</v>
      </c>
      <c r="G468" s="20">
        <v>40395</v>
      </c>
      <c r="H468" s="28" t="s">
        <v>1387</v>
      </c>
    </row>
    <row r="469" spans="1:8" ht="12.75" customHeight="1">
      <c r="A469" s="20">
        <v>40372</v>
      </c>
      <c r="B469" s="21">
        <v>40372</v>
      </c>
      <c r="C469" s="22" t="s">
        <v>1404</v>
      </c>
      <c r="D469" s="22" t="s">
        <v>1344</v>
      </c>
      <c r="E469" s="51" t="s">
        <v>1383</v>
      </c>
      <c r="F469" s="247" t="s">
        <v>715</v>
      </c>
      <c r="G469" s="20">
        <v>40387</v>
      </c>
      <c r="H469" s="28" t="s">
        <v>1387</v>
      </c>
    </row>
    <row r="470" spans="1:8" ht="12.75" customHeight="1" thickBot="1">
      <c r="A470" s="11">
        <v>40373</v>
      </c>
      <c r="B470" s="12" t="s">
        <v>1623</v>
      </c>
      <c r="C470" s="15" t="s">
        <v>1362</v>
      </c>
      <c r="D470" s="15" t="s">
        <v>1434</v>
      </c>
      <c r="E470" s="53" t="s">
        <v>1383</v>
      </c>
      <c r="F470" s="246" t="s">
        <v>98</v>
      </c>
      <c r="G470" s="11">
        <v>40376</v>
      </c>
      <c r="H470" s="333" t="s">
        <v>1415</v>
      </c>
    </row>
    <row r="471" spans="1:8" ht="12.75" customHeight="1">
      <c r="A471" s="105">
        <v>40373</v>
      </c>
      <c r="B471" s="123">
        <v>40372</v>
      </c>
      <c r="C471" s="106" t="s">
        <v>1404</v>
      </c>
      <c r="D471" s="106" t="s">
        <v>1344</v>
      </c>
      <c r="E471" s="107" t="s">
        <v>1383</v>
      </c>
      <c r="F471" s="328" t="s">
        <v>99</v>
      </c>
      <c r="G471" s="105"/>
      <c r="H471" s="104" t="s">
        <v>1361</v>
      </c>
    </row>
    <row r="472" spans="1:8" ht="12.75" customHeight="1">
      <c r="A472" s="11">
        <v>40373</v>
      </c>
      <c r="B472" s="12">
        <v>40358</v>
      </c>
      <c r="C472" s="15" t="s">
        <v>1362</v>
      </c>
      <c r="D472" s="15" t="s">
        <v>1434</v>
      </c>
      <c r="E472" s="53" t="s">
        <v>1383</v>
      </c>
      <c r="F472" s="246" t="s">
        <v>903</v>
      </c>
      <c r="G472" s="11">
        <v>40383</v>
      </c>
      <c r="H472" s="17" t="s">
        <v>1415</v>
      </c>
    </row>
    <row r="473" spans="1:8" ht="12.75" customHeight="1">
      <c r="A473" s="339">
        <v>40373</v>
      </c>
      <c r="B473" s="340">
        <v>40369</v>
      </c>
      <c r="C473" s="341" t="s">
        <v>1404</v>
      </c>
      <c r="D473" s="341" t="s">
        <v>1344</v>
      </c>
      <c r="E473" s="342" t="s">
        <v>1383</v>
      </c>
      <c r="F473" s="343" t="s">
        <v>110</v>
      </c>
      <c r="G473" s="339">
        <v>40398</v>
      </c>
      <c r="H473" s="344" t="s">
        <v>2076</v>
      </c>
    </row>
    <row r="474" spans="1:8" ht="12.75" customHeight="1">
      <c r="A474" s="11">
        <v>40374</v>
      </c>
      <c r="B474" s="12" t="s">
        <v>2057</v>
      </c>
      <c r="C474" s="15" t="s">
        <v>1404</v>
      </c>
      <c r="D474" s="15" t="s">
        <v>1434</v>
      </c>
      <c r="E474" s="53" t="s">
        <v>1383</v>
      </c>
      <c r="F474" s="246" t="s">
        <v>1018</v>
      </c>
      <c r="G474" s="11">
        <v>40376</v>
      </c>
      <c r="H474" s="17" t="s">
        <v>1415</v>
      </c>
    </row>
    <row r="475" spans="1:8" ht="12.75" customHeight="1">
      <c r="A475" s="11">
        <v>40375</v>
      </c>
      <c r="B475" s="12">
        <v>40371</v>
      </c>
      <c r="C475" s="15" t="s">
        <v>1404</v>
      </c>
      <c r="D475" s="15" t="s">
        <v>1408</v>
      </c>
      <c r="E475" s="53" t="s">
        <v>1383</v>
      </c>
      <c r="F475" s="246" t="s">
        <v>1019</v>
      </c>
      <c r="G475" s="11">
        <v>40376</v>
      </c>
      <c r="H475" s="17" t="s">
        <v>1415</v>
      </c>
    </row>
    <row r="476" spans="1:8" ht="12.75" customHeight="1">
      <c r="A476" s="20">
        <v>40376</v>
      </c>
      <c r="B476" s="21">
        <v>39717</v>
      </c>
      <c r="C476" s="22" t="s">
        <v>1339</v>
      </c>
      <c r="D476" s="22" t="s">
        <v>1408</v>
      </c>
      <c r="E476" s="51" t="s">
        <v>1383</v>
      </c>
      <c r="F476" s="247" t="s">
        <v>307</v>
      </c>
      <c r="G476" s="20">
        <v>40480</v>
      </c>
      <c r="H476" s="27" t="s">
        <v>1387</v>
      </c>
    </row>
    <row r="477" spans="1:8" ht="12.75" customHeight="1">
      <c r="A477" s="193">
        <v>40376</v>
      </c>
      <c r="B477" s="192" t="s">
        <v>2247</v>
      </c>
      <c r="C477" s="189" t="s">
        <v>1404</v>
      </c>
      <c r="D477" s="189" t="s">
        <v>1408</v>
      </c>
      <c r="E477" s="194" t="s">
        <v>1383</v>
      </c>
      <c r="F477" s="241" t="s">
        <v>2244</v>
      </c>
      <c r="G477" s="193"/>
      <c r="H477" s="191" t="s">
        <v>1343</v>
      </c>
    </row>
    <row r="478" spans="1:8" ht="12.75" customHeight="1">
      <c r="A478" s="193">
        <v>40376</v>
      </c>
      <c r="B478" s="289">
        <v>40177</v>
      </c>
      <c r="C478" s="189" t="s">
        <v>1404</v>
      </c>
      <c r="D478" s="189" t="s">
        <v>1408</v>
      </c>
      <c r="E478" s="194" t="s">
        <v>1383</v>
      </c>
      <c r="F478" s="241" t="s">
        <v>2254</v>
      </c>
      <c r="G478" s="193"/>
      <c r="H478" s="191" t="s">
        <v>1343</v>
      </c>
    </row>
    <row r="479" spans="1:8" ht="12.75" customHeight="1">
      <c r="A479" s="11">
        <v>40376</v>
      </c>
      <c r="B479" s="12">
        <v>40353</v>
      </c>
      <c r="C479" s="15" t="s">
        <v>1339</v>
      </c>
      <c r="D479" s="15" t="s">
        <v>1408</v>
      </c>
      <c r="E479" s="53" t="s">
        <v>1383</v>
      </c>
      <c r="F479" s="246" t="s">
        <v>1315</v>
      </c>
      <c r="G479" s="11">
        <v>40477</v>
      </c>
      <c r="H479" s="17" t="s">
        <v>1415</v>
      </c>
    </row>
    <row r="480" spans="1:8" ht="12.75" customHeight="1">
      <c r="A480" s="20">
        <v>40376</v>
      </c>
      <c r="B480" s="21">
        <v>39865</v>
      </c>
      <c r="C480" s="22" t="s">
        <v>1404</v>
      </c>
      <c r="D480" s="22" t="s">
        <v>1408</v>
      </c>
      <c r="E480" s="51" t="s">
        <v>1383</v>
      </c>
      <c r="F480" s="247" t="s">
        <v>1391</v>
      </c>
      <c r="G480" s="20">
        <v>40394</v>
      </c>
      <c r="H480" s="28" t="s">
        <v>1387</v>
      </c>
    </row>
    <row r="481" spans="1:8" ht="12.75" customHeight="1">
      <c r="A481" s="11">
        <v>40376</v>
      </c>
      <c r="B481" s="280">
        <v>40335</v>
      </c>
      <c r="C481" s="15" t="s">
        <v>1362</v>
      </c>
      <c r="D481" s="15" t="s">
        <v>1408</v>
      </c>
      <c r="E481" s="53" t="s">
        <v>1383</v>
      </c>
      <c r="F481" s="246" t="s">
        <v>1287</v>
      </c>
      <c r="G481" s="11">
        <v>40424</v>
      </c>
      <c r="H481" s="17" t="s">
        <v>1415</v>
      </c>
    </row>
    <row r="482" spans="1:8" ht="12.75" customHeight="1">
      <c r="A482" s="193">
        <v>40376</v>
      </c>
      <c r="B482" s="192">
        <v>40329</v>
      </c>
      <c r="C482" s="189" t="s">
        <v>1362</v>
      </c>
      <c r="D482" s="189" t="s">
        <v>1408</v>
      </c>
      <c r="E482" s="194" t="s">
        <v>1383</v>
      </c>
      <c r="F482" s="241" t="s">
        <v>1287</v>
      </c>
      <c r="G482" s="193"/>
      <c r="H482" s="191" t="s">
        <v>1343</v>
      </c>
    </row>
    <row r="483" spans="1:8" ht="12.75" customHeight="1">
      <c r="A483" s="11">
        <v>40376</v>
      </c>
      <c r="B483" s="12">
        <v>40318</v>
      </c>
      <c r="C483" s="15" t="s">
        <v>1404</v>
      </c>
      <c r="D483" s="15" t="s">
        <v>1408</v>
      </c>
      <c r="E483" s="53" t="s">
        <v>1383</v>
      </c>
      <c r="F483" s="246" t="s">
        <v>308</v>
      </c>
      <c r="G483" s="11">
        <v>40397</v>
      </c>
      <c r="H483" s="17" t="s">
        <v>1415</v>
      </c>
    </row>
    <row r="484" spans="1:8" ht="12.75" customHeight="1">
      <c r="A484" s="11">
        <v>40376</v>
      </c>
      <c r="B484" s="12">
        <v>40371</v>
      </c>
      <c r="C484" s="15" t="s">
        <v>1404</v>
      </c>
      <c r="D484" s="15" t="s">
        <v>1371</v>
      </c>
      <c r="E484" s="53" t="s">
        <v>1383</v>
      </c>
      <c r="F484" s="246" t="s">
        <v>1264</v>
      </c>
      <c r="G484" s="11">
        <v>40397</v>
      </c>
      <c r="H484" s="17" t="s">
        <v>1415</v>
      </c>
    </row>
    <row r="485" spans="1:8" ht="12.75" customHeight="1">
      <c r="A485" s="11">
        <v>40376</v>
      </c>
      <c r="B485" s="280" t="s">
        <v>2211</v>
      </c>
      <c r="C485" s="15" t="s">
        <v>1362</v>
      </c>
      <c r="D485" s="15" t="s">
        <v>1371</v>
      </c>
      <c r="E485" s="53" t="s">
        <v>1383</v>
      </c>
      <c r="F485" s="246" t="s">
        <v>1603</v>
      </c>
      <c r="G485" s="11">
        <v>40411</v>
      </c>
      <c r="H485" s="17" t="s">
        <v>1415</v>
      </c>
    </row>
    <row r="486" spans="1:8" ht="12.75" customHeight="1">
      <c r="A486" s="11">
        <v>40376</v>
      </c>
      <c r="B486" s="280">
        <v>40304</v>
      </c>
      <c r="C486" s="15" t="s">
        <v>1362</v>
      </c>
      <c r="D486" s="15" t="s">
        <v>1371</v>
      </c>
      <c r="E486" s="53" t="s">
        <v>1383</v>
      </c>
      <c r="F486" s="246" t="s">
        <v>1603</v>
      </c>
      <c r="G486" s="11">
        <v>40404</v>
      </c>
      <c r="H486" s="17" t="s">
        <v>1415</v>
      </c>
    </row>
    <row r="487" spans="1:8" ht="12.75" customHeight="1">
      <c r="A487" s="11">
        <v>40376</v>
      </c>
      <c r="B487" s="12">
        <v>40371</v>
      </c>
      <c r="C487" s="15" t="s">
        <v>1362</v>
      </c>
      <c r="D487" s="15" t="s">
        <v>1371</v>
      </c>
      <c r="E487" s="53" t="s">
        <v>1383</v>
      </c>
      <c r="F487" s="246" t="s">
        <v>2209</v>
      </c>
      <c r="G487" s="11">
        <v>40390</v>
      </c>
      <c r="H487" s="17" t="s">
        <v>1415</v>
      </c>
    </row>
    <row r="488" spans="1:8" ht="12.75" customHeight="1">
      <c r="A488" s="11">
        <v>40376</v>
      </c>
      <c r="B488" s="12">
        <v>40315</v>
      </c>
      <c r="C488" s="15" t="s">
        <v>1362</v>
      </c>
      <c r="D488" s="15" t="s">
        <v>1371</v>
      </c>
      <c r="E488" s="53" t="s">
        <v>1383</v>
      </c>
      <c r="F488" s="246" t="s">
        <v>2210</v>
      </c>
      <c r="G488" s="11">
        <v>40383</v>
      </c>
      <c r="H488" s="17" t="s">
        <v>1415</v>
      </c>
    </row>
    <row r="489" spans="1:8" ht="12.75" customHeight="1">
      <c r="A489" s="11">
        <v>40376</v>
      </c>
      <c r="B489" s="12">
        <v>40372</v>
      </c>
      <c r="C489" s="15" t="s">
        <v>1404</v>
      </c>
      <c r="D489" s="15" t="s">
        <v>1371</v>
      </c>
      <c r="E489" s="53" t="s">
        <v>1383</v>
      </c>
      <c r="F489" s="246" t="s">
        <v>1101</v>
      </c>
      <c r="G489" s="11">
        <v>40457</v>
      </c>
      <c r="H489" s="17" t="s">
        <v>1415</v>
      </c>
    </row>
    <row r="490" spans="1:8" ht="12.75" customHeight="1">
      <c r="A490" s="20">
        <v>40376</v>
      </c>
      <c r="B490" s="21">
        <v>40371</v>
      </c>
      <c r="C490" s="22" t="s">
        <v>1404</v>
      </c>
      <c r="D490" s="22" t="s">
        <v>1371</v>
      </c>
      <c r="E490" s="51" t="s">
        <v>1383</v>
      </c>
      <c r="F490" s="247" t="s">
        <v>2070</v>
      </c>
      <c r="G490" s="20">
        <v>40390</v>
      </c>
      <c r="H490" s="28" t="s">
        <v>1387</v>
      </c>
    </row>
    <row r="491" spans="1:8" ht="12.75" customHeight="1">
      <c r="A491" s="11">
        <v>40377</v>
      </c>
      <c r="B491" s="12" t="s">
        <v>1020</v>
      </c>
      <c r="C491" s="15" t="s">
        <v>1362</v>
      </c>
      <c r="D491" s="15" t="s">
        <v>1371</v>
      </c>
      <c r="E491" s="53" t="s">
        <v>1383</v>
      </c>
      <c r="F491" s="246" t="s">
        <v>2268</v>
      </c>
      <c r="G491" s="11">
        <v>40377</v>
      </c>
      <c r="H491" s="17" t="s">
        <v>1415</v>
      </c>
    </row>
    <row r="492" spans="1:8" ht="12.75" customHeight="1">
      <c r="A492" s="20">
        <v>40377</v>
      </c>
      <c r="B492" s="352" t="s">
        <v>969</v>
      </c>
      <c r="C492" s="22" t="s">
        <v>1362</v>
      </c>
      <c r="D492" s="22" t="s">
        <v>1371</v>
      </c>
      <c r="E492" s="51" t="s">
        <v>1383</v>
      </c>
      <c r="F492" s="247" t="s">
        <v>970</v>
      </c>
      <c r="G492" s="20">
        <v>40390</v>
      </c>
      <c r="H492" s="28" t="s">
        <v>1387</v>
      </c>
    </row>
    <row r="493" spans="1:8" ht="12.75" customHeight="1">
      <c r="A493" s="20">
        <v>40377</v>
      </c>
      <c r="B493" s="130" t="s">
        <v>971</v>
      </c>
      <c r="C493" s="22" t="s">
        <v>1404</v>
      </c>
      <c r="D493" s="22" t="s">
        <v>1371</v>
      </c>
      <c r="E493" s="51" t="s">
        <v>1383</v>
      </c>
      <c r="F493" s="247" t="s">
        <v>1264</v>
      </c>
      <c r="G493" s="20">
        <v>40390</v>
      </c>
      <c r="H493" s="28" t="s">
        <v>1387</v>
      </c>
    </row>
    <row r="494" spans="1:8" ht="12.75" customHeight="1">
      <c r="A494" s="20">
        <v>40377</v>
      </c>
      <c r="B494" s="21">
        <v>40316</v>
      </c>
      <c r="C494" s="22" t="s">
        <v>1362</v>
      </c>
      <c r="D494" s="22" t="s">
        <v>1371</v>
      </c>
      <c r="E494" s="51" t="s">
        <v>1383</v>
      </c>
      <c r="F494" s="247" t="s">
        <v>1116</v>
      </c>
      <c r="G494" s="20">
        <v>40390</v>
      </c>
      <c r="H494" s="28" t="s">
        <v>1387</v>
      </c>
    </row>
    <row r="495" spans="1:8" ht="12.75" customHeight="1">
      <c r="A495" s="11">
        <v>40377</v>
      </c>
      <c r="B495" s="12">
        <v>40347</v>
      </c>
      <c r="C495" s="15" t="s">
        <v>1404</v>
      </c>
      <c r="D495" s="15" t="s">
        <v>1371</v>
      </c>
      <c r="E495" s="53" t="s">
        <v>1383</v>
      </c>
      <c r="F495" s="246" t="s">
        <v>186</v>
      </c>
      <c r="G495" s="11">
        <v>40390</v>
      </c>
      <c r="H495" s="17" t="s">
        <v>1415</v>
      </c>
    </row>
    <row r="496" spans="1:8" ht="12.75" customHeight="1">
      <c r="A496" s="20">
        <v>40377</v>
      </c>
      <c r="B496" s="111">
        <v>40364</v>
      </c>
      <c r="C496" s="22" t="s">
        <v>1404</v>
      </c>
      <c r="D496" s="22" t="s">
        <v>1371</v>
      </c>
      <c r="E496" s="51" t="s">
        <v>1383</v>
      </c>
      <c r="F496" s="247" t="s">
        <v>187</v>
      </c>
      <c r="G496" s="20">
        <v>40377</v>
      </c>
      <c r="H496" s="28" t="s">
        <v>1387</v>
      </c>
    </row>
    <row r="497" spans="1:8" ht="12.75" customHeight="1">
      <c r="A497" s="20">
        <v>40377</v>
      </c>
      <c r="B497" s="21">
        <v>40366</v>
      </c>
      <c r="C497" s="22" t="s">
        <v>1404</v>
      </c>
      <c r="D497" s="22" t="s">
        <v>1408</v>
      </c>
      <c r="E497" s="51" t="s">
        <v>1383</v>
      </c>
      <c r="F497" s="247" t="s">
        <v>700</v>
      </c>
      <c r="G497" s="20">
        <v>40394</v>
      </c>
      <c r="H497" s="28" t="s">
        <v>1387</v>
      </c>
    </row>
    <row r="498" spans="1:8" ht="12.75" customHeight="1">
      <c r="A498" s="11">
        <v>40377</v>
      </c>
      <c r="B498" s="12">
        <v>40353</v>
      </c>
      <c r="C498" s="15" t="s">
        <v>1404</v>
      </c>
      <c r="D498" s="15" t="s">
        <v>1408</v>
      </c>
      <c r="E498" s="53" t="s">
        <v>1383</v>
      </c>
      <c r="F498" s="246" t="s">
        <v>11</v>
      </c>
      <c r="G498" s="11">
        <v>40418</v>
      </c>
      <c r="H498" s="17" t="s">
        <v>1415</v>
      </c>
    </row>
    <row r="499" spans="1:8" ht="12.75" customHeight="1">
      <c r="A499" s="11">
        <v>40377</v>
      </c>
      <c r="B499" s="12">
        <v>40353</v>
      </c>
      <c r="C499" s="15" t="s">
        <v>1362</v>
      </c>
      <c r="D499" s="15" t="s">
        <v>1408</v>
      </c>
      <c r="E499" s="53" t="s">
        <v>1383</v>
      </c>
      <c r="F499" s="246" t="s">
        <v>13</v>
      </c>
      <c r="G499" s="11">
        <v>40719</v>
      </c>
      <c r="H499" s="17" t="s">
        <v>1415</v>
      </c>
    </row>
    <row r="500" spans="1:8" ht="12.75" customHeight="1">
      <c r="A500" s="193">
        <v>40377</v>
      </c>
      <c r="B500" s="192">
        <v>40337</v>
      </c>
      <c r="C500" s="189" t="s">
        <v>1404</v>
      </c>
      <c r="D500" s="189" t="s">
        <v>1371</v>
      </c>
      <c r="E500" s="194" t="s">
        <v>1383</v>
      </c>
      <c r="F500" s="241" t="s">
        <v>14</v>
      </c>
      <c r="G500" s="193"/>
      <c r="H500" s="191" t="s">
        <v>1343</v>
      </c>
    </row>
    <row r="501" spans="1:8" ht="12.75" customHeight="1">
      <c r="A501" s="187">
        <v>40377</v>
      </c>
      <c r="B501" s="361">
        <v>40359</v>
      </c>
      <c r="C501" s="82" t="s">
        <v>1404</v>
      </c>
      <c r="D501" s="82" t="s">
        <v>1371</v>
      </c>
      <c r="E501" s="84" t="s">
        <v>1383</v>
      </c>
      <c r="F501" s="324" t="s">
        <v>833</v>
      </c>
      <c r="G501" s="187">
        <v>40621</v>
      </c>
      <c r="H501" s="354" t="s">
        <v>1415</v>
      </c>
    </row>
    <row r="502" spans="1:8" ht="12.75" customHeight="1">
      <c r="A502" s="193">
        <v>40377</v>
      </c>
      <c r="B502" s="192">
        <v>40361</v>
      </c>
      <c r="C502" s="189" t="s">
        <v>1440</v>
      </c>
      <c r="D502" s="189" t="s">
        <v>1371</v>
      </c>
      <c r="E502" s="194" t="s">
        <v>1383</v>
      </c>
      <c r="F502" s="241" t="s">
        <v>157</v>
      </c>
      <c r="G502" s="193"/>
      <c r="H502" s="191" t="s">
        <v>1343</v>
      </c>
    </row>
    <row r="503" spans="1:8" ht="12.75" customHeight="1">
      <c r="A503" s="193">
        <v>40377</v>
      </c>
      <c r="B503" s="192">
        <v>40361</v>
      </c>
      <c r="C503" s="189" t="s">
        <v>1440</v>
      </c>
      <c r="D503" s="189" t="s">
        <v>1371</v>
      </c>
      <c r="E503" s="194" t="s">
        <v>1383</v>
      </c>
      <c r="F503" s="241" t="s">
        <v>0</v>
      </c>
      <c r="G503" s="193"/>
      <c r="H503" s="191" t="s">
        <v>1343</v>
      </c>
    </row>
    <row r="504" spans="1:8" ht="12.75" customHeight="1">
      <c r="A504" s="11">
        <v>40377</v>
      </c>
      <c r="B504" s="12">
        <v>40359</v>
      </c>
      <c r="C504" s="15" t="s">
        <v>1404</v>
      </c>
      <c r="D504" s="15" t="s">
        <v>1371</v>
      </c>
      <c r="E504" s="53" t="s">
        <v>1383</v>
      </c>
      <c r="F504" s="246" t="s">
        <v>834</v>
      </c>
      <c r="G504" s="11">
        <v>40404</v>
      </c>
      <c r="H504" s="17" t="s">
        <v>1415</v>
      </c>
    </row>
    <row r="505" spans="1:8" ht="12.75" customHeight="1">
      <c r="A505" s="11">
        <v>40377</v>
      </c>
      <c r="B505" s="131" t="s">
        <v>1262</v>
      </c>
      <c r="C505" s="15" t="s">
        <v>1404</v>
      </c>
      <c r="D505" s="15" t="s">
        <v>1371</v>
      </c>
      <c r="E505" s="53" t="s">
        <v>1383</v>
      </c>
      <c r="F505" s="246" t="s">
        <v>1263</v>
      </c>
      <c r="G505" s="11">
        <v>40397</v>
      </c>
      <c r="H505" s="17" t="s">
        <v>1415</v>
      </c>
    </row>
    <row r="506" spans="1:8" ht="12.75" customHeight="1">
      <c r="A506" s="20">
        <v>40377</v>
      </c>
      <c r="B506" s="130" t="s">
        <v>1020</v>
      </c>
      <c r="C506" s="22" t="s">
        <v>1404</v>
      </c>
      <c r="D506" s="22" t="s">
        <v>1371</v>
      </c>
      <c r="E506" s="51" t="s">
        <v>1383</v>
      </c>
      <c r="F506" s="247" t="s">
        <v>1065</v>
      </c>
      <c r="G506" s="20">
        <v>40385</v>
      </c>
      <c r="H506" s="28" t="s">
        <v>1387</v>
      </c>
    </row>
    <row r="507" spans="1:8" ht="12.75" customHeight="1">
      <c r="A507" s="11">
        <v>40378</v>
      </c>
      <c r="B507" s="12" t="s">
        <v>2023</v>
      </c>
      <c r="C507" s="15" t="s">
        <v>1362</v>
      </c>
      <c r="D507" s="15" t="s">
        <v>1371</v>
      </c>
      <c r="E507" s="53" t="s">
        <v>1383</v>
      </c>
      <c r="F507" s="246" t="s">
        <v>2102</v>
      </c>
      <c r="G507" s="11">
        <v>40383</v>
      </c>
      <c r="H507" s="17" t="s">
        <v>1415</v>
      </c>
    </row>
    <row r="508" spans="1:8" ht="12.75" customHeight="1">
      <c r="A508" s="20">
        <v>40378</v>
      </c>
      <c r="B508" s="21" t="s">
        <v>1516</v>
      </c>
      <c r="C508" s="22" t="s">
        <v>1404</v>
      </c>
      <c r="D508" s="22" t="s">
        <v>1434</v>
      </c>
      <c r="E508" s="51" t="s">
        <v>1383</v>
      </c>
      <c r="F508" s="247" t="s">
        <v>1391</v>
      </c>
      <c r="G508" s="20">
        <v>40389</v>
      </c>
      <c r="H508" s="28" t="s">
        <v>1387</v>
      </c>
    </row>
    <row r="509" spans="1:8" ht="12.75" customHeight="1">
      <c r="A509" s="11">
        <v>40378</v>
      </c>
      <c r="B509" s="12" t="s">
        <v>1043</v>
      </c>
      <c r="C509" s="15" t="s">
        <v>1404</v>
      </c>
      <c r="D509" s="15" t="s">
        <v>1434</v>
      </c>
      <c r="E509" s="53" t="s">
        <v>1383</v>
      </c>
      <c r="F509" s="246" t="s">
        <v>1607</v>
      </c>
      <c r="G509" s="11">
        <v>40397</v>
      </c>
      <c r="H509" s="17" t="s">
        <v>1415</v>
      </c>
    </row>
    <row r="510" spans="1:8" ht="12.75" customHeight="1">
      <c r="A510" s="11">
        <v>40378</v>
      </c>
      <c r="B510" s="12" t="s">
        <v>793</v>
      </c>
      <c r="C510" s="15" t="s">
        <v>1404</v>
      </c>
      <c r="D510" s="15" t="s">
        <v>1434</v>
      </c>
      <c r="E510" s="53" t="s">
        <v>1383</v>
      </c>
      <c r="F510" s="246" t="s">
        <v>1806</v>
      </c>
      <c r="G510" s="11">
        <v>40446</v>
      </c>
      <c r="H510" s="17" t="s">
        <v>1415</v>
      </c>
    </row>
    <row r="511" spans="1:8" ht="12.75" customHeight="1">
      <c r="A511" s="20">
        <v>40378</v>
      </c>
      <c r="B511" s="21" t="s">
        <v>1656</v>
      </c>
      <c r="C511" s="22" t="s">
        <v>1362</v>
      </c>
      <c r="D511" s="22" t="s">
        <v>1434</v>
      </c>
      <c r="E511" s="51" t="s">
        <v>1383</v>
      </c>
      <c r="F511" s="247" t="s">
        <v>2077</v>
      </c>
      <c r="G511" s="20">
        <v>40482</v>
      </c>
      <c r="H511" s="28" t="s">
        <v>1387</v>
      </c>
    </row>
    <row r="512" spans="1:8" ht="12.75" customHeight="1">
      <c r="A512" s="11">
        <v>40378</v>
      </c>
      <c r="B512" s="12">
        <v>40366</v>
      </c>
      <c r="C512" s="15" t="s">
        <v>1386</v>
      </c>
      <c r="D512" s="15" t="s">
        <v>1408</v>
      </c>
      <c r="E512" s="53" t="s">
        <v>1383</v>
      </c>
      <c r="F512" s="246" t="s">
        <v>1303</v>
      </c>
      <c r="G512" s="11">
        <v>40425</v>
      </c>
      <c r="H512" s="17" t="s">
        <v>1415</v>
      </c>
    </row>
    <row r="513" spans="1:8" ht="12.75" customHeight="1">
      <c r="A513" s="11">
        <v>40379</v>
      </c>
      <c r="B513" s="12" t="s">
        <v>793</v>
      </c>
      <c r="C513" s="15" t="s">
        <v>1362</v>
      </c>
      <c r="D513" s="15" t="s">
        <v>1434</v>
      </c>
      <c r="E513" s="53" t="s">
        <v>1383</v>
      </c>
      <c r="F513" s="246" t="s">
        <v>896</v>
      </c>
      <c r="G513" s="11">
        <v>40390</v>
      </c>
      <c r="H513" s="17" t="s">
        <v>1415</v>
      </c>
    </row>
    <row r="514" spans="1:8" ht="12.75" customHeight="1">
      <c r="A514" s="11">
        <v>40379</v>
      </c>
      <c r="B514" s="12" t="s">
        <v>897</v>
      </c>
      <c r="C514" s="15" t="s">
        <v>1404</v>
      </c>
      <c r="D514" s="15" t="s">
        <v>1371</v>
      </c>
      <c r="E514" s="53" t="s">
        <v>1383</v>
      </c>
      <c r="F514" s="246" t="s">
        <v>898</v>
      </c>
      <c r="G514" s="11">
        <v>40397</v>
      </c>
      <c r="H514" s="17" t="s">
        <v>1415</v>
      </c>
    </row>
    <row r="515" spans="1:8" ht="12.75" customHeight="1">
      <c r="A515" s="11">
        <v>40379</v>
      </c>
      <c r="B515" s="12" t="s">
        <v>1516</v>
      </c>
      <c r="C515" s="15" t="s">
        <v>1404</v>
      </c>
      <c r="D515" s="15" t="s">
        <v>1371</v>
      </c>
      <c r="E515" s="53" t="s">
        <v>1383</v>
      </c>
      <c r="F515" s="246" t="s">
        <v>899</v>
      </c>
      <c r="G515" s="11">
        <v>40404</v>
      </c>
      <c r="H515" s="17" t="s">
        <v>1415</v>
      </c>
    </row>
    <row r="516" spans="1:8" ht="12.75" customHeight="1">
      <c r="A516" s="20">
        <v>40379</v>
      </c>
      <c r="B516" s="21" t="s">
        <v>1043</v>
      </c>
      <c r="C516" s="22" t="s">
        <v>1440</v>
      </c>
      <c r="D516" s="22" t="s">
        <v>1434</v>
      </c>
      <c r="E516" s="51" t="s">
        <v>1383</v>
      </c>
      <c r="F516" s="247" t="s">
        <v>918</v>
      </c>
      <c r="G516" s="20">
        <v>40379</v>
      </c>
      <c r="H516" s="28" t="s">
        <v>1387</v>
      </c>
    </row>
    <row r="517" spans="1:8" ht="12.75" customHeight="1">
      <c r="A517" s="11">
        <v>40379</v>
      </c>
      <c r="B517" s="12" t="s">
        <v>1231</v>
      </c>
      <c r="C517" s="15" t="s">
        <v>1362</v>
      </c>
      <c r="D517" s="15" t="s">
        <v>1434</v>
      </c>
      <c r="E517" s="53" t="s">
        <v>1383</v>
      </c>
      <c r="F517" s="246" t="s">
        <v>1702</v>
      </c>
      <c r="G517" s="11">
        <v>40397</v>
      </c>
      <c r="H517" s="17" t="s">
        <v>1415</v>
      </c>
    </row>
    <row r="518" spans="1:8" ht="12.75" customHeight="1">
      <c r="A518" s="11">
        <v>40379</v>
      </c>
      <c r="B518" s="12">
        <v>40353</v>
      </c>
      <c r="C518" s="15" t="s">
        <v>1404</v>
      </c>
      <c r="D518" s="15" t="s">
        <v>1434</v>
      </c>
      <c r="E518" s="53" t="s">
        <v>1383</v>
      </c>
      <c r="F518" s="246" t="s">
        <v>950</v>
      </c>
      <c r="G518" s="11">
        <v>40412</v>
      </c>
      <c r="H518" s="17" t="s">
        <v>1415</v>
      </c>
    </row>
    <row r="519" spans="1:8" ht="12.75" customHeight="1">
      <c r="A519" s="11">
        <v>40379</v>
      </c>
      <c r="B519" s="12" t="s">
        <v>887</v>
      </c>
      <c r="C519" s="15" t="s">
        <v>1362</v>
      </c>
      <c r="D519" s="15" t="s">
        <v>1434</v>
      </c>
      <c r="E519" s="53" t="s">
        <v>1383</v>
      </c>
      <c r="F519" s="246" t="s">
        <v>1287</v>
      </c>
      <c r="G519" s="11">
        <v>40404</v>
      </c>
      <c r="H519" s="17" t="s">
        <v>1415</v>
      </c>
    </row>
    <row r="520" spans="1:8" ht="12.75" customHeight="1">
      <c r="A520" s="20">
        <v>40379</v>
      </c>
      <c r="B520" s="21" t="s">
        <v>951</v>
      </c>
      <c r="C520" s="22" t="s">
        <v>1404</v>
      </c>
      <c r="D520" s="22" t="s">
        <v>1371</v>
      </c>
      <c r="E520" s="51" t="s">
        <v>1383</v>
      </c>
      <c r="F520" s="247" t="s">
        <v>952</v>
      </c>
      <c r="G520" s="20">
        <v>40395</v>
      </c>
      <c r="H520" s="28" t="s">
        <v>1387</v>
      </c>
    </row>
    <row r="521" spans="1:8" ht="12.75" customHeight="1">
      <c r="A521" s="20">
        <v>40379</v>
      </c>
      <c r="B521" s="21" t="s">
        <v>951</v>
      </c>
      <c r="C521" s="22" t="s">
        <v>1404</v>
      </c>
      <c r="D521" s="22" t="s">
        <v>1371</v>
      </c>
      <c r="E521" s="51" t="s">
        <v>1383</v>
      </c>
      <c r="F521" s="247" t="s">
        <v>835</v>
      </c>
      <c r="G521" s="20">
        <v>40395</v>
      </c>
      <c r="H521" s="28" t="s">
        <v>1387</v>
      </c>
    </row>
    <row r="522" spans="1:8" ht="12.75" customHeight="1">
      <c r="A522" s="20">
        <v>40379</v>
      </c>
      <c r="B522" s="21" t="s">
        <v>173</v>
      </c>
      <c r="C522" s="22" t="s">
        <v>1404</v>
      </c>
      <c r="D522" s="22" t="s">
        <v>1371</v>
      </c>
      <c r="E522" s="51" t="s">
        <v>1383</v>
      </c>
      <c r="F522" s="247" t="s">
        <v>114</v>
      </c>
      <c r="G522" s="20">
        <v>40385</v>
      </c>
      <c r="H522" s="28" t="s">
        <v>1387</v>
      </c>
    </row>
    <row r="523" spans="1:8" ht="12.75" customHeight="1">
      <c r="A523" s="20">
        <v>40379</v>
      </c>
      <c r="B523" s="21" t="s">
        <v>951</v>
      </c>
      <c r="C523" s="22" t="s">
        <v>1404</v>
      </c>
      <c r="D523" s="22" t="s">
        <v>1371</v>
      </c>
      <c r="E523" s="51" t="s">
        <v>1383</v>
      </c>
      <c r="F523" s="247" t="s">
        <v>172</v>
      </c>
      <c r="G523" s="196">
        <v>40395</v>
      </c>
      <c r="H523" s="28" t="s">
        <v>1387</v>
      </c>
    </row>
    <row r="524" spans="1:8" ht="12.75" customHeight="1">
      <c r="A524" s="11">
        <v>40380</v>
      </c>
      <c r="B524" s="12">
        <v>40379</v>
      </c>
      <c r="C524" s="15" t="s">
        <v>1362</v>
      </c>
      <c r="D524" s="15" t="s">
        <v>1371</v>
      </c>
      <c r="E524" s="53" t="s">
        <v>1383</v>
      </c>
      <c r="F524" s="246" t="s">
        <v>2099</v>
      </c>
      <c r="G524" s="11">
        <v>40397</v>
      </c>
      <c r="H524" s="17" t="s">
        <v>1415</v>
      </c>
    </row>
    <row r="525" spans="1:8" ht="12.75" customHeight="1">
      <c r="A525" s="11">
        <v>40380</v>
      </c>
      <c r="B525" s="12">
        <v>40379</v>
      </c>
      <c r="C525" s="15" t="s">
        <v>1362</v>
      </c>
      <c r="D525" s="15" t="s">
        <v>1371</v>
      </c>
      <c r="E525" s="53" t="s">
        <v>1383</v>
      </c>
      <c r="F525" s="246" t="s">
        <v>2099</v>
      </c>
      <c r="G525" s="11">
        <v>40390</v>
      </c>
      <c r="H525" s="17" t="s">
        <v>1415</v>
      </c>
    </row>
    <row r="526" spans="1:8" ht="12.75" customHeight="1">
      <c r="A526" s="20">
        <v>40380</v>
      </c>
      <c r="B526" s="21" t="s">
        <v>1799</v>
      </c>
      <c r="C526" s="22" t="s">
        <v>1404</v>
      </c>
      <c r="D526" s="22" t="s">
        <v>1434</v>
      </c>
      <c r="E526" s="51" t="s">
        <v>1383</v>
      </c>
      <c r="F526" s="247" t="s">
        <v>1264</v>
      </c>
      <c r="G526" s="20">
        <v>40386</v>
      </c>
      <c r="H526" s="28" t="s">
        <v>1387</v>
      </c>
    </row>
    <row r="527" spans="1:8" ht="12.75" customHeight="1">
      <c r="A527" s="20">
        <v>40380</v>
      </c>
      <c r="B527" s="21" t="s">
        <v>1800</v>
      </c>
      <c r="C527" s="22" t="s">
        <v>1404</v>
      </c>
      <c r="D527" s="22" t="s">
        <v>1434</v>
      </c>
      <c r="E527" s="51" t="s">
        <v>1383</v>
      </c>
      <c r="F527" s="247" t="s">
        <v>1801</v>
      </c>
      <c r="G527" s="20">
        <v>40380</v>
      </c>
      <c r="H527" s="28" t="s">
        <v>1387</v>
      </c>
    </row>
    <row r="528" spans="1:8" ht="12.75" customHeight="1">
      <c r="A528" s="11">
        <v>40380</v>
      </c>
      <c r="B528" s="12" t="s">
        <v>1097</v>
      </c>
      <c r="C528" s="15" t="s">
        <v>1404</v>
      </c>
      <c r="D528" s="15" t="s">
        <v>1371</v>
      </c>
      <c r="E528" s="53" t="s">
        <v>1383</v>
      </c>
      <c r="F528" s="246" t="s">
        <v>1057</v>
      </c>
      <c r="G528" s="11">
        <v>40390</v>
      </c>
      <c r="H528" s="17" t="s">
        <v>1415</v>
      </c>
    </row>
    <row r="529" spans="1:8" ht="12.75" customHeight="1">
      <c r="A529" s="11">
        <v>40380</v>
      </c>
      <c r="B529" s="131" t="s">
        <v>971</v>
      </c>
      <c r="C529" s="15" t="s">
        <v>1404</v>
      </c>
      <c r="D529" s="15" t="s">
        <v>1434</v>
      </c>
      <c r="E529" s="53" t="s">
        <v>1383</v>
      </c>
      <c r="F529" s="246" t="s">
        <v>1871</v>
      </c>
      <c r="G529" s="11">
        <v>40383</v>
      </c>
      <c r="H529" s="17" t="s">
        <v>1415</v>
      </c>
    </row>
    <row r="530" spans="1:8" ht="12.75" customHeight="1">
      <c r="A530" s="192">
        <v>40380</v>
      </c>
      <c r="B530" s="192">
        <v>40356</v>
      </c>
      <c r="C530" s="189" t="s">
        <v>1362</v>
      </c>
      <c r="D530" s="189" t="s">
        <v>1371</v>
      </c>
      <c r="E530" s="194" t="s">
        <v>1383</v>
      </c>
      <c r="F530" s="241" t="s">
        <v>1057</v>
      </c>
      <c r="G530" s="193"/>
      <c r="H530" s="191" t="s">
        <v>1343</v>
      </c>
    </row>
    <row r="531" spans="1:8" ht="12.75" customHeight="1">
      <c r="A531" s="12">
        <v>40381</v>
      </c>
      <c r="B531" s="12" t="s">
        <v>1516</v>
      </c>
      <c r="C531" s="15" t="s">
        <v>1404</v>
      </c>
      <c r="D531" s="15" t="s">
        <v>1434</v>
      </c>
      <c r="E531" s="53" t="s">
        <v>1383</v>
      </c>
      <c r="F531" s="246" t="s">
        <v>927</v>
      </c>
      <c r="G531" s="11">
        <v>40397</v>
      </c>
      <c r="H531" s="17" t="s">
        <v>1415</v>
      </c>
    </row>
    <row r="532" spans="1:8" ht="12.75" customHeight="1">
      <c r="A532" s="12">
        <v>40381</v>
      </c>
      <c r="B532" s="12">
        <v>40274</v>
      </c>
      <c r="C532" s="15" t="s">
        <v>1404</v>
      </c>
      <c r="D532" s="15" t="s">
        <v>1371</v>
      </c>
      <c r="E532" s="53" t="s">
        <v>1383</v>
      </c>
      <c r="F532" s="246" t="s">
        <v>914</v>
      </c>
      <c r="G532" s="11">
        <v>40446</v>
      </c>
      <c r="H532" s="17" t="s">
        <v>1415</v>
      </c>
    </row>
    <row r="533" spans="1:8" ht="12.75" customHeight="1">
      <c r="A533" s="12">
        <v>40381</v>
      </c>
      <c r="B533" s="12">
        <v>40343</v>
      </c>
      <c r="C533" s="15" t="s">
        <v>1404</v>
      </c>
      <c r="D533" s="15" t="s">
        <v>1371</v>
      </c>
      <c r="E533" s="53" t="s">
        <v>1383</v>
      </c>
      <c r="F533" s="246" t="s">
        <v>827</v>
      </c>
      <c r="G533" s="11">
        <v>40460</v>
      </c>
      <c r="H533" s="17" t="s">
        <v>1415</v>
      </c>
    </row>
    <row r="534" spans="1:8" ht="12.75" customHeight="1">
      <c r="A534" s="12">
        <v>40381</v>
      </c>
      <c r="B534" s="12">
        <v>40341</v>
      </c>
      <c r="C534" s="15" t="s">
        <v>1404</v>
      </c>
      <c r="D534" s="15" t="s">
        <v>1371</v>
      </c>
      <c r="E534" s="53" t="s">
        <v>1383</v>
      </c>
      <c r="F534" s="246" t="s">
        <v>1373</v>
      </c>
      <c r="G534" s="11">
        <v>40381</v>
      </c>
      <c r="H534" s="17" t="s">
        <v>1415</v>
      </c>
    </row>
    <row r="535" spans="1:8" ht="12.75" customHeight="1">
      <c r="A535" s="12">
        <v>40381</v>
      </c>
      <c r="B535" s="12">
        <v>40341</v>
      </c>
      <c r="C535" s="15" t="s">
        <v>1404</v>
      </c>
      <c r="D535" s="15" t="s">
        <v>1371</v>
      </c>
      <c r="E535" s="53" t="s">
        <v>1383</v>
      </c>
      <c r="F535" s="246" t="s">
        <v>139</v>
      </c>
      <c r="G535" s="11">
        <v>40411</v>
      </c>
      <c r="H535" s="17" t="s">
        <v>1415</v>
      </c>
    </row>
    <row r="536" spans="1:8" ht="12.75" customHeight="1">
      <c r="A536" s="12">
        <v>40381</v>
      </c>
      <c r="B536" s="12">
        <v>40337</v>
      </c>
      <c r="C536" s="15" t="s">
        <v>1404</v>
      </c>
      <c r="D536" s="15" t="s">
        <v>1371</v>
      </c>
      <c r="E536" s="53" t="s">
        <v>1383</v>
      </c>
      <c r="F536" s="246" t="s">
        <v>12</v>
      </c>
      <c r="G536" s="11">
        <v>40383</v>
      </c>
      <c r="H536" s="17" t="s">
        <v>1415</v>
      </c>
    </row>
    <row r="537" spans="1:25" ht="12.75" customHeight="1">
      <c r="A537" s="12">
        <v>40381</v>
      </c>
      <c r="B537" s="12">
        <v>40355</v>
      </c>
      <c r="C537" s="15" t="s">
        <v>1404</v>
      </c>
      <c r="D537" s="15" t="s">
        <v>1371</v>
      </c>
      <c r="E537" s="53" t="s">
        <v>1383</v>
      </c>
      <c r="F537" s="246" t="s">
        <v>87</v>
      </c>
      <c r="G537" s="11">
        <v>40397</v>
      </c>
      <c r="H537" s="191" t="s">
        <v>1415</v>
      </c>
      <c r="T537" s="3"/>
      <c r="U537" s="3"/>
      <c r="V537" s="3"/>
      <c r="W537" s="3"/>
      <c r="X537" s="3"/>
      <c r="Y537" s="3"/>
    </row>
    <row r="538" spans="1:8" ht="12.75" customHeight="1">
      <c r="A538" s="12">
        <v>40381</v>
      </c>
      <c r="B538" s="12">
        <v>40344</v>
      </c>
      <c r="C538" s="15" t="s">
        <v>1404</v>
      </c>
      <c r="D538" s="15" t="s">
        <v>1371</v>
      </c>
      <c r="E538" s="53" t="s">
        <v>1383</v>
      </c>
      <c r="F538" s="246" t="s">
        <v>87</v>
      </c>
      <c r="G538" s="11">
        <v>40477</v>
      </c>
      <c r="H538" s="17" t="s">
        <v>1415</v>
      </c>
    </row>
    <row r="539" spans="1:8" ht="12.75" customHeight="1">
      <c r="A539" s="12">
        <v>40381</v>
      </c>
      <c r="B539" s="12">
        <v>40356</v>
      </c>
      <c r="C539" s="15" t="s">
        <v>1404</v>
      </c>
      <c r="D539" s="15" t="s">
        <v>1371</v>
      </c>
      <c r="E539" s="53" t="s">
        <v>1383</v>
      </c>
      <c r="F539" s="246" t="s">
        <v>87</v>
      </c>
      <c r="G539" s="11">
        <v>40404</v>
      </c>
      <c r="H539" s="17" t="s">
        <v>1415</v>
      </c>
    </row>
    <row r="540" spans="1:8" ht="12.75" customHeight="1">
      <c r="A540" s="12">
        <v>40381</v>
      </c>
      <c r="B540" s="12">
        <v>40357</v>
      </c>
      <c r="C540" s="15" t="s">
        <v>1404</v>
      </c>
      <c r="D540" s="15" t="s">
        <v>1371</v>
      </c>
      <c r="E540" s="53" t="s">
        <v>1383</v>
      </c>
      <c r="F540" s="246" t="s">
        <v>140</v>
      </c>
      <c r="G540" s="11">
        <v>40404</v>
      </c>
      <c r="H540" s="17" t="s">
        <v>1415</v>
      </c>
    </row>
    <row r="541" spans="1:8" ht="12.75" customHeight="1">
      <c r="A541" s="12">
        <v>40381</v>
      </c>
      <c r="B541" s="12">
        <v>40369</v>
      </c>
      <c r="C541" s="15" t="s">
        <v>1404</v>
      </c>
      <c r="D541" s="15" t="s">
        <v>1371</v>
      </c>
      <c r="E541" s="53" t="s">
        <v>1383</v>
      </c>
      <c r="F541" s="246" t="s">
        <v>87</v>
      </c>
      <c r="G541" s="11">
        <v>40397</v>
      </c>
      <c r="H541" s="17" t="s">
        <v>1415</v>
      </c>
    </row>
    <row r="542" spans="1:8" ht="12.75" customHeight="1">
      <c r="A542" s="12">
        <v>40381</v>
      </c>
      <c r="B542" s="12">
        <v>40327</v>
      </c>
      <c r="C542" s="15" t="s">
        <v>1404</v>
      </c>
      <c r="D542" s="15" t="s">
        <v>1371</v>
      </c>
      <c r="E542" s="53" t="s">
        <v>1383</v>
      </c>
      <c r="F542" s="246" t="s">
        <v>10</v>
      </c>
      <c r="G542" s="11">
        <v>40383</v>
      </c>
      <c r="H542" s="17" t="s">
        <v>1415</v>
      </c>
    </row>
    <row r="543" spans="1:8" ht="12.75" customHeight="1">
      <c r="A543" s="21">
        <v>40381</v>
      </c>
      <c r="B543" s="21">
        <v>40007</v>
      </c>
      <c r="C543" s="22" t="s">
        <v>1339</v>
      </c>
      <c r="D543" s="22" t="s">
        <v>1371</v>
      </c>
      <c r="E543" s="51" t="s">
        <v>1383</v>
      </c>
      <c r="F543" s="247" t="s">
        <v>309</v>
      </c>
      <c r="G543" s="20">
        <v>40524</v>
      </c>
      <c r="H543" s="28" t="s">
        <v>1387</v>
      </c>
    </row>
    <row r="544" spans="1:8" ht="12.75" customHeight="1">
      <c r="A544" s="12">
        <v>40381</v>
      </c>
      <c r="B544" s="12" t="s">
        <v>854</v>
      </c>
      <c r="C544" s="15" t="s">
        <v>1362</v>
      </c>
      <c r="D544" s="15" t="s">
        <v>1371</v>
      </c>
      <c r="E544" s="53" t="s">
        <v>1383</v>
      </c>
      <c r="F544" s="246" t="s">
        <v>997</v>
      </c>
      <c r="G544" s="11">
        <v>40390</v>
      </c>
      <c r="H544" s="17" t="s">
        <v>1415</v>
      </c>
    </row>
    <row r="545" spans="1:8" ht="12.75" customHeight="1" thickBot="1">
      <c r="A545" s="12">
        <v>40381</v>
      </c>
      <c r="B545" s="12" t="s">
        <v>887</v>
      </c>
      <c r="C545" s="15" t="s">
        <v>1362</v>
      </c>
      <c r="D545" s="15" t="s">
        <v>1371</v>
      </c>
      <c r="E545" s="53" t="s">
        <v>1383</v>
      </c>
      <c r="F545" s="246" t="s">
        <v>310</v>
      </c>
      <c r="G545" s="11">
        <v>40397</v>
      </c>
      <c r="H545" s="17" t="s">
        <v>1415</v>
      </c>
    </row>
    <row r="546" spans="1:8" ht="12.75" customHeight="1" thickBot="1">
      <c r="A546" s="192">
        <v>40383</v>
      </c>
      <c r="B546" s="192">
        <v>40347</v>
      </c>
      <c r="C546" s="189" t="s">
        <v>1339</v>
      </c>
      <c r="D546" s="189" t="s">
        <v>1371</v>
      </c>
      <c r="E546" s="194" t="s">
        <v>1383</v>
      </c>
      <c r="F546" s="241" t="s">
        <v>100</v>
      </c>
      <c r="G546" s="193"/>
      <c r="H546" s="372" t="s">
        <v>1343</v>
      </c>
    </row>
    <row r="547" spans="1:8" ht="12.75" customHeight="1">
      <c r="A547" s="12">
        <v>40383</v>
      </c>
      <c r="B547" s="12" t="s">
        <v>133</v>
      </c>
      <c r="C547" s="15" t="s">
        <v>1339</v>
      </c>
      <c r="D547" s="15" t="s">
        <v>1371</v>
      </c>
      <c r="E547" s="53" t="s">
        <v>1383</v>
      </c>
      <c r="F547" s="246" t="s">
        <v>134</v>
      </c>
      <c r="G547" s="11">
        <v>40397</v>
      </c>
      <c r="H547" s="17" t="s">
        <v>1415</v>
      </c>
    </row>
    <row r="548" spans="1:8" ht="12.75" customHeight="1">
      <c r="A548" s="12">
        <v>40383</v>
      </c>
      <c r="B548" s="12">
        <v>40383</v>
      </c>
      <c r="C548" s="15" t="s">
        <v>1404</v>
      </c>
      <c r="D548" s="15" t="s">
        <v>1344</v>
      </c>
      <c r="E548" s="53" t="s">
        <v>1383</v>
      </c>
      <c r="F548" s="246" t="s">
        <v>2156</v>
      </c>
      <c r="G548" s="11">
        <v>40390</v>
      </c>
      <c r="H548" s="17" t="s">
        <v>1415</v>
      </c>
    </row>
    <row r="549" spans="1:8" ht="12.75" customHeight="1">
      <c r="A549" s="12">
        <v>40383</v>
      </c>
      <c r="B549" s="12" t="s">
        <v>1113</v>
      </c>
      <c r="C549" s="15" t="s">
        <v>1404</v>
      </c>
      <c r="D549" s="15" t="s">
        <v>1371</v>
      </c>
      <c r="E549" s="53" t="s">
        <v>1383</v>
      </c>
      <c r="F549" s="246" t="s">
        <v>998</v>
      </c>
      <c r="G549" s="11">
        <v>40418</v>
      </c>
      <c r="H549" s="17" t="s">
        <v>1415</v>
      </c>
    </row>
    <row r="550" spans="1:8" ht="12.75" customHeight="1">
      <c r="A550" s="12">
        <v>40383</v>
      </c>
      <c r="B550" s="131" t="s">
        <v>118</v>
      </c>
      <c r="C550" s="15" t="s">
        <v>1404</v>
      </c>
      <c r="D550" s="15" t="s">
        <v>1371</v>
      </c>
      <c r="E550" s="53" t="s">
        <v>1383</v>
      </c>
      <c r="F550" s="246" t="s">
        <v>86</v>
      </c>
      <c r="G550" s="11">
        <v>40446</v>
      </c>
      <c r="H550" s="17" t="s">
        <v>1415</v>
      </c>
    </row>
    <row r="551" spans="1:25" ht="12.75" customHeight="1">
      <c r="A551" s="12">
        <v>40383</v>
      </c>
      <c r="B551" s="12">
        <v>40340</v>
      </c>
      <c r="C551" s="15" t="s">
        <v>1404</v>
      </c>
      <c r="D551" s="15" t="s">
        <v>1371</v>
      </c>
      <c r="E551" s="53" t="s">
        <v>1383</v>
      </c>
      <c r="F551" s="246" t="s">
        <v>1044</v>
      </c>
      <c r="G551" s="11">
        <v>40418</v>
      </c>
      <c r="H551" s="17" t="s">
        <v>1415</v>
      </c>
      <c r="T551" s="3"/>
      <c r="U551" s="3"/>
      <c r="V551" s="3"/>
      <c r="W551" s="3"/>
      <c r="X551" s="3"/>
      <c r="Y551" s="3"/>
    </row>
    <row r="552" spans="1:8" ht="12.75" customHeight="1">
      <c r="A552" s="12">
        <v>40384</v>
      </c>
      <c r="B552" s="12">
        <v>40350</v>
      </c>
      <c r="C552" s="15" t="s">
        <v>1404</v>
      </c>
      <c r="D552" s="15" t="s">
        <v>1371</v>
      </c>
      <c r="E552" s="53" t="s">
        <v>1383</v>
      </c>
      <c r="F552" s="246" t="s">
        <v>106</v>
      </c>
      <c r="G552" s="11">
        <v>40404</v>
      </c>
      <c r="H552" s="17" t="s">
        <v>1415</v>
      </c>
    </row>
    <row r="553" spans="1:8" ht="12.75" customHeight="1">
      <c r="A553" s="11">
        <v>40384</v>
      </c>
      <c r="B553" s="12">
        <v>40315</v>
      </c>
      <c r="C553" s="15" t="s">
        <v>1386</v>
      </c>
      <c r="D553" s="15" t="s">
        <v>1371</v>
      </c>
      <c r="E553" s="53" t="s">
        <v>1383</v>
      </c>
      <c r="F553" s="246" t="s">
        <v>1401</v>
      </c>
      <c r="G553" s="11">
        <v>40404</v>
      </c>
      <c r="H553" s="17" t="s">
        <v>1415</v>
      </c>
    </row>
    <row r="554" spans="1:8" ht="12.75" customHeight="1">
      <c r="A554" s="11">
        <v>40385</v>
      </c>
      <c r="B554" s="12" t="s">
        <v>1904</v>
      </c>
      <c r="C554" s="15" t="s">
        <v>1362</v>
      </c>
      <c r="D554" s="15" t="s">
        <v>1434</v>
      </c>
      <c r="E554" s="53" t="s">
        <v>1383</v>
      </c>
      <c r="F554" s="246" t="s">
        <v>1659</v>
      </c>
      <c r="G554" s="11">
        <v>40397</v>
      </c>
      <c r="H554" s="17" t="s">
        <v>1415</v>
      </c>
    </row>
    <row r="555" spans="1:8" ht="12.75" customHeight="1">
      <c r="A555" s="20">
        <v>40385</v>
      </c>
      <c r="B555" s="21" t="s">
        <v>2118</v>
      </c>
      <c r="C555" s="22" t="s">
        <v>1339</v>
      </c>
      <c r="D555" s="22" t="s">
        <v>1545</v>
      </c>
      <c r="E555" s="51" t="s">
        <v>1383</v>
      </c>
      <c r="F555" s="247" t="s">
        <v>2119</v>
      </c>
      <c r="G555" s="20">
        <v>40416</v>
      </c>
      <c r="H555" s="28" t="s">
        <v>1387</v>
      </c>
    </row>
    <row r="556" spans="1:8" ht="12.75" customHeight="1">
      <c r="A556" s="11">
        <v>40385</v>
      </c>
      <c r="B556" s="131" t="s">
        <v>2120</v>
      </c>
      <c r="C556" s="15" t="s">
        <v>1362</v>
      </c>
      <c r="D556" s="15" t="s">
        <v>1371</v>
      </c>
      <c r="E556" s="53" t="s">
        <v>1383</v>
      </c>
      <c r="F556" s="246" t="s">
        <v>2099</v>
      </c>
      <c r="G556" s="11">
        <v>40390</v>
      </c>
      <c r="H556" s="17" t="s">
        <v>1415</v>
      </c>
    </row>
    <row r="557" spans="1:8" ht="12.75" customHeight="1">
      <c r="A557" s="11">
        <v>40385</v>
      </c>
      <c r="B557" s="131" t="s">
        <v>2120</v>
      </c>
      <c r="C557" s="15" t="s">
        <v>1362</v>
      </c>
      <c r="D557" s="15" t="s">
        <v>1371</v>
      </c>
      <c r="E557" s="53" t="s">
        <v>1383</v>
      </c>
      <c r="F557" s="246" t="s">
        <v>1057</v>
      </c>
      <c r="G557" s="11">
        <v>40390</v>
      </c>
      <c r="H557" s="27" t="s">
        <v>1415</v>
      </c>
    </row>
    <row r="558" spans="1:8" ht="12.75" customHeight="1">
      <c r="A558" s="11">
        <v>40385</v>
      </c>
      <c r="B558" s="12" t="s">
        <v>1231</v>
      </c>
      <c r="C558" s="15" t="s">
        <v>1404</v>
      </c>
      <c r="D558" s="15" t="s">
        <v>1434</v>
      </c>
      <c r="E558" s="53" t="s">
        <v>1383</v>
      </c>
      <c r="F558" s="246" t="s">
        <v>2121</v>
      </c>
      <c r="G558" s="11">
        <v>40404</v>
      </c>
      <c r="H558" s="17" t="s">
        <v>1415</v>
      </c>
    </row>
    <row r="559" spans="1:8" ht="12.75" customHeight="1">
      <c r="A559" s="20">
        <v>40385</v>
      </c>
      <c r="B559" s="21" t="s">
        <v>1656</v>
      </c>
      <c r="C559" s="22" t="s">
        <v>1404</v>
      </c>
      <c r="D559" s="22" t="s">
        <v>1371</v>
      </c>
      <c r="E559" s="51" t="s">
        <v>1383</v>
      </c>
      <c r="F559" s="247" t="s">
        <v>2122</v>
      </c>
      <c r="G559" s="20">
        <v>40395</v>
      </c>
      <c r="H559" s="28" t="s">
        <v>1387</v>
      </c>
    </row>
    <row r="560" spans="1:8" ht="12.75" customHeight="1">
      <c r="A560" s="11">
        <v>40386</v>
      </c>
      <c r="B560" s="12" t="s">
        <v>786</v>
      </c>
      <c r="C560" s="15" t="s">
        <v>1404</v>
      </c>
      <c r="D560" s="15" t="s">
        <v>1434</v>
      </c>
      <c r="E560" s="53" t="s">
        <v>1383</v>
      </c>
      <c r="F560" s="246" t="s">
        <v>159</v>
      </c>
      <c r="G560" s="11">
        <v>40411</v>
      </c>
      <c r="H560" s="17" t="s">
        <v>1415</v>
      </c>
    </row>
    <row r="561" spans="1:8" ht="12.75" customHeight="1">
      <c r="A561" s="20">
        <v>40386</v>
      </c>
      <c r="B561" s="21">
        <v>40236</v>
      </c>
      <c r="C561" s="22" t="s">
        <v>1339</v>
      </c>
      <c r="D561" s="22" t="s">
        <v>1434</v>
      </c>
      <c r="E561" s="51" t="s">
        <v>1383</v>
      </c>
      <c r="F561" s="247" t="s">
        <v>4</v>
      </c>
      <c r="G561" s="20">
        <v>40458</v>
      </c>
      <c r="H561" s="28" t="s">
        <v>1387</v>
      </c>
    </row>
    <row r="562" spans="1:8" ht="12.75" customHeight="1">
      <c r="A562" s="11">
        <v>40386</v>
      </c>
      <c r="B562" s="12" t="s">
        <v>1097</v>
      </c>
      <c r="C562" s="15" t="s">
        <v>1404</v>
      </c>
      <c r="D562" s="15" t="s">
        <v>1434</v>
      </c>
      <c r="E562" s="53" t="s">
        <v>1383</v>
      </c>
      <c r="F562" s="285" t="s">
        <v>160</v>
      </c>
      <c r="G562" s="11">
        <v>40404</v>
      </c>
      <c r="H562" s="17" t="s">
        <v>1415</v>
      </c>
    </row>
    <row r="563" spans="1:8" ht="12.75" customHeight="1">
      <c r="A563" s="20">
        <v>40387</v>
      </c>
      <c r="B563" s="21" t="s">
        <v>1656</v>
      </c>
      <c r="C563" s="22" t="s">
        <v>1404</v>
      </c>
      <c r="D563" s="22" t="s">
        <v>1434</v>
      </c>
      <c r="E563" s="51" t="s">
        <v>1383</v>
      </c>
      <c r="F563" s="247" t="s">
        <v>5</v>
      </c>
      <c r="G563" s="20">
        <v>40396</v>
      </c>
      <c r="H563" s="28" t="s">
        <v>1387</v>
      </c>
    </row>
    <row r="564" spans="1:8" ht="12.75" customHeight="1">
      <c r="A564" s="20">
        <v>40387</v>
      </c>
      <c r="B564" s="21" t="s">
        <v>1904</v>
      </c>
      <c r="C564" s="22" t="s">
        <v>1404</v>
      </c>
      <c r="D564" s="22" t="s">
        <v>1371</v>
      </c>
      <c r="E564" s="51" t="s">
        <v>1383</v>
      </c>
      <c r="F564" s="247" t="s">
        <v>1035</v>
      </c>
      <c r="G564" s="20">
        <v>40395</v>
      </c>
      <c r="H564" s="28" t="s">
        <v>1387</v>
      </c>
    </row>
    <row r="565" spans="1:8" ht="12.75" customHeight="1">
      <c r="A565" s="11">
        <v>40387</v>
      </c>
      <c r="B565" s="12" t="s">
        <v>793</v>
      </c>
      <c r="C565" s="15" t="s">
        <v>1404</v>
      </c>
      <c r="D565" s="15" t="s">
        <v>1434</v>
      </c>
      <c r="E565" s="53" t="s">
        <v>1383</v>
      </c>
      <c r="F565" s="285" t="s">
        <v>1391</v>
      </c>
      <c r="G565" s="11">
        <v>40686</v>
      </c>
      <c r="H565" s="17" t="s">
        <v>1415</v>
      </c>
    </row>
    <row r="566" spans="1:8" ht="12.75" customHeight="1">
      <c r="A566" s="11">
        <v>40387</v>
      </c>
      <c r="B566" s="12" t="s">
        <v>1656</v>
      </c>
      <c r="C566" s="15" t="s">
        <v>1404</v>
      </c>
      <c r="D566" s="15" t="s">
        <v>1434</v>
      </c>
      <c r="E566" s="53" t="s">
        <v>1383</v>
      </c>
      <c r="F566" s="246" t="s">
        <v>841</v>
      </c>
      <c r="G566" s="11">
        <v>40404</v>
      </c>
      <c r="H566" s="17" t="s">
        <v>1415</v>
      </c>
    </row>
    <row r="567" spans="1:8" ht="12.75" customHeight="1">
      <c r="A567" s="11">
        <v>40387</v>
      </c>
      <c r="B567" s="12" t="s">
        <v>1904</v>
      </c>
      <c r="C567" s="15" t="s">
        <v>1362</v>
      </c>
      <c r="D567" s="15" t="s">
        <v>1434</v>
      </c>
      <c r="E567" s="53" t="s">
        <v>1383</v>
      </c>
      <c r="F567" s="246" t="s">
        <v>1653</v>
      </c>
      <c r="G567" s="11">
        <v>40449</v>
      </c>
      <c r="H567" s="17" t="s">
        <v>1415</v>
      </c>
    </row>
    <row r="568" spans="1:8" ht="12.75" customHeight="1">
      <c r="A568" s="20">
        <v>40388</v>
      </c>
      <c r="B568" s="21" t="s">
        <v>179</v>
      </c>
      <c r="C568" s="22" t="s">
        <v>1404</v>
      </c>
      <c r="D568" s="22" t="s">
        <v>1366</v>
      </c>
      <c r="E568" s="51" t="s">
        <v>1383</v>
      </c>
      <c r="F568" s="247" t="s">
        <v>165</v>
      </c>
      <c r="G568" s="20">
        <v>40395</v>
      </c>
      <c r="H568" s="28" t="s">
        <v>1387</v>
      </c>
    </row>
    <row r="569" spans="1:8" ht="12.75" customHeight="1">
      <c r="A569" s="11">
        <v>40388</v>
      </c>
      <c r="B569" s="131" t="s">
        <v>2120</v>
      </c>
      <c r="C569" s="15" t="s">
        <v>1362</v>
      </c>
      <c r="D569" s="15" t="s">
        <v>1371</v>
      </c>
      <c r="E569" s="53" t="s">
        <v>1383</v>
      </c>
      <c r="F569" s="246" t="s">
        <v>2099</v>
      </c>
      <c r="G569" s="11">
        <v>40390</v>
      </c>
      <c r="H569" s="17" t="s">
        <v>1415</v>
      </c>
    </row>
    <row r="570" spans="1:8" ht="12.75" customHeight="1">
      <c r="A570" s="11">
        <v>40388</v>
      </c>
      <c r="B570" s="131" t="s">
        <v>2120</v>
      </c>
      <c r="C570" s="15" t="s">
        <v>1362</v>
      </c>
      <c r="D570" s="15" t="s">
        <v>1371</v>
      </c>
      <c r="E570" s="53" t="s">
        <v>1383</v>
      </c>
      <c r="F570" s="246" t="s">
        <v>2099</v>
      </c>
      <c r="G570" s="11">
        <v>40390</v>
      </c>
      <c r="H570" s="17" t="s">
        <v>1415</v>
      </c>
    </row>
    <row r="571" spans="1:8" ht="12.75" customHeight="1">
      <c r="A571" s="11">
        <v>40388</v>
      </c>
      <c r="B571" s="131" t="s">
        <v>2120</v>
      </c>
      <c r="C571" s="15" t="s">
        <v>1362</v>
      </c>
      <c r="D571" s="15" t="s">
        <v>1371</v>
      </c>
      <c r="E571" s="53" t="s">
        <v>1383</v>
      </c>
      <c r="F571" s="246" t="s">
        <v>2099</v>
      </c>
      <c r="G571" s="11">
        <v>40390</v>
      </c>
      <c r="H571" s="17" t="s">
        <v>1415</v>
      </c>
    </row>
    <row r="572" spans="1:8" ht="12.75" customHeight="1">
      <c r="A572" s="11">
        <v>40388</v>
      </c>
      <c r="B572" s="131" t="s">
        <v>2120</v>
      </c>
      <c r="C572" s="15" t="s">
        <v>1362</v>
      </c>
      <c r="D572" s="15" t="s">
        <v>1371</v>
      </c>
      <c r="E572" s="53" t="s">
        <v>1383</v>
      </c>
      <c r="F572" s="246" t="s">
        <v>2099</v>
      </c>
      <c r="G572" s="11">
        <v>40390</v>
      </c>
      <c r="H572" s="17" t="s">
        <v>1415</v>
      </c>
    </row>
    <row r="573" spans="1:8" ht="12.75" customHeight="1">
      <c r="A573" s="11">
        <v>40388</v>
      </c>
      <c r="B573" s="131" t="s">
        <v>2120</v>
      </c>
      <c r="C573" s="15" t="s">
        <v>1362</v>
      </c>
      <c r="D573" s="15" t="s">
        <v>1371</v>
      </c>
      <c r="E573" s="53" t="s">
        <v>1383</v>
      </c>
      <c r="F573" s="246" t="s">
        <v>2099</v>
      </c>
      <c r="G573" s="11">
        <v>40390</v>
      </c>
      <c r="H573" s="17" t="s">
        <v>1415</v>
      </c>
    </row>
    <row r="574" spans="1:8" ht="12.75" customHeight="1">
      <c r="A574" s="11">
        <v>40388</v>
      </c>
      <c r="B574" s="131" t="s">
        <v>2120</v>
      </c>
      <c r="C574" s="15" t="s">
        <v>1362</v>
      </c>
      <c r="D574" s="15" t="s">
        <v>1371</v>
      </c>
      <c r="E574" s="53" t="s">
        <v>1383</v>
      </c>
      <c r="F574" s="246" t="s">
        <v>2099</v>
      </c>
      <c r="G574" s="11">
        <v>40390</v>
      </c>
      <c r="H574" s="17" t="s">
        <v>1415</v>
      </c>
    </row>
    <row r="575" spans="1:8" ht="12.75" customHeight="1">
      <c r="A575" s="11">
        <v>40388</v>
      </c>
      <c r="B575" s="131" t="s">
        <v>2120</v>
      </c>
      <c r="C575" s="15" t="s">
        <v>1362</v>
      </c>
      <c r="D575" s="15" t="s">
        <v>1371</v>
      </c>
      <c r="E575" s="53" t="s">
        <v>1383</v>
      </c>
      <c r="F575" s="246" t="s">
        <v>2099</v>
      </c>
      <c r="G575" s="11">
        <v>40390</v>
      </c>
      <c r="H575" s="17" t="s">
        <v>1415</v>
      </c>
    </row>
    <row r="576" spans="1:8" ht="12.75" customHeight="1">
      <c r="A576" s="20">
        <v>40388</v>
      </c>
      <c r="B576" s="21" t="s">
        <v>1623</v>
      </c>
      <c r="C576" s="22" t="s">
        <v>1404</v>
      </c>
      <c r="D576" s="22" t="s">
        <v>1371</v>
      </c>
      <c r="E576" s="51" t="s">
        <v>1383</v>
      </c>
      <c r="F576" s="247" t="s">
        <v>926</v>
      </c>
      <c r="G576" s="20">
        <v>40395</v>
      </c>
      <c r="H576" s="28" t="s">
        <v>1387</v>
      </c>
    </row>
    <row r="577" spans="1:8" ht="12.75" customHeight="1">
      <c r="A577" s="11">
        <v>40388</v>
      </c>
      <c r="B577" s="12">
        <v>40379</v>
      </c>
      <c r="C577" s="15" t="s">
        <v>1404</v>
      </c>
      <c r="D577" s="15" t="s">
        <v>1344</v>
      </c>
      <c r="E577" s="53" t="s">
        <v>1383</v>
      </c>
      <c r="F577" s="246" t="s">
        <v>87</v>
      </c>
      <c r="G577" s="11">
        <v>40418</v>
      </c>
      <c r="H577" s="17" t="s">
        <v>1415</v>
      </c>
    </row>
    <row r="578" spans="1:8" ht="12.75" customHeight="1">
      <c r="A578" s="11">
        <v>40388</v>
      </c>
      <c r="B578" s="12">
        <v>40379</v>
      </c>
      <c r="C578" s="15" t="s">
        <v>1404</v>
      </c>
      <c r="D578" s="15" t="s">
        <v>1344</v>
      </c>
      <c r="E578" s="53" t="s">
        <v>1383</v>
      </c>
      <c r="F578" s="246" t="s">
        <v>87</v>
      </c>
      <c r="G578" s="11">
        <v>40425</v>
      </c>
      <c r="H578" s="17" t="s">
        <v>1415</v>
      </c>
    </row>
    <row r="579" spans="1:8" ht="12.75" customHeight="1">
      <c r="A579" s="11">
        <v>40390</v>
      </c>
      <c r="B579" s="131" t="s">
        <v>2120</v>
      </c>
      <c r="C579" s="15" t="s">
        <v>1362</v>
      </c>
      <c r="D579" s="15" t="s">
        <v>1371</v>
      </c>
      <c r="E579" s="53" t="s">
        <v>1383</v>
      </c>
      <c r="F579" s="246" t="s">
        <v>2099</v>
      </c>
      <c r="G579" s="11">
        <v>40397</v>
      </c>
      <c r="H579" s="17" t="s">
        <v>1415</v>
      </c>
    </row>
    <row r="580" spans="1:8" ht="12.75" customHeight="1">
      <c r="A580" s="11">
        <v>40390</v>
      </c>
      <c r="B580" s="131" t="s">
        <v>2120</v>
      </c>
      <c r="C580" s="15" t="s">
        <v>1362</v>
      </c>
      <c r="D580" s="15" t="s">
        <v>1371</v>
      </c>
      <c r="E580" s="53" t="s">
        <v>1383</v>
      </c>
      <c r="F580" s="246" t="s">
        <v>2099</v>
      </c>
      <c r="G580" s="11">
        <v>40397</v>
      </c>
      <c r="H580" s="17" t="s">
        <v>1415</v>
      </c>
    </row>
    <row r="581" spans="1:8" ht="12.75" customHeight="1">
      <c r="A581" s="11">
        <v>40390</v>
      </c>
      <c r="B581" s="131" t="s">
        <v>2120</v>
      </c>
      <c r="C581" s="15" t="s">
        <v>1362</v>
      </c>
      <c r="D581" s="15" t="s">
        <v>1371</v>
      </c>
      <c r="E581" s="53" t="s">
        <v>1383</v>
      </c>
      <c r="F581" s="246" t="s">
        <v>2099</v>
      </c>
      <c r="G581" s="11">
        <v>40397</v>
      </c>
      <c r="H581" s="17" t="s">
        <v>1415</v>
      </c>
    </row>
    <row r="582" spans="1:8" ht="12.75" customHeight="1">
      <c r="A582" s="11">
        <v>40390</v>
      </c>
      <c r="B582" s="131" t="s">
        <v>2120</v>
      </c>
      <c r="C582" s="15" t="s">
        <v>1362</v>
      </c>
      <c r="D582" s="15" t="s">
        <v>1371</v>
      </c>
      <c r="E582" s="53" t="s">
        <v>1383</v>
      </c>
      <c r="F582" s="246" t="s">
        <v>2099</v>
      </c>
      <c r="G582" s="11">
        <v>40397</v>
      </c>
      <c r="H582" s="17" t="s">
        <v>1415</v>
      </c>
    </row>
    <row r="583" spans="1:8" ht="12.75" customHeight="1">
      <c r="A583" s="20">
        <v>40390</v>
      </c>
      <c r="B583" s="21" t="s">
        <v>1231</v>
      </c>
      <c r="C583" s="22" t="s">
        <v>1404</v>
      </c>
      <c r="D583" s="22" t="s">
        <v>1434</v>
      </c>
      <c r="E583" s="51" t="s">
        <v>1383</v>
      </c>
      <c r="F583" s="247" t="s">
        <v>813</v>
      </c>
      <c r="G583" s="20">
        <v>40390</v>
      </c>
      <c r="H583" s="28" t="s">
        <v>1387</v>
      </c>
    </row>
    <row r="584" spans="1:8" ht="12.75" customHeight="1">
      <c r="A584" s="20">
        <v>40390</v>
      </c>
      <c r="B584" s="21" t="s">
        <v>1231</v>
      </c>
      <c r="C584" s="22" t="s">
        <v>1404</v>
      </c>
      <c r="D584" s="22" t="s">
        <v>1434</v>
      </c>
      <c r="E584" s="51" t="s">
        <v>1383</v>
      </c>
      <c r="F584" s="247" t="s">
        <v>1391</v>
      </c>
      <c r="G584" s="20">
        <v>40390</v>
      </c>
      <c r="H584" s="28" t="s">
        <v>1387</v>
      </c>
    </row>
    <row r="585" spans="1:8" ht="12.75" customHeight="1">
      <c r="A585" s="20">
        <v>40390</v>
      </c>
      <c r="B585" s="21" t="s">
        <v>1231</v>
      </c>
      <c r="C585" s="22" t="s">
        <v>1404</v>
      </c>
      <c r="D585" s="22" t="s">
        <v>1434</v>
      </c>
      <c r="E585" s="51" t="s">
        <v>1383</v>
      </c>
      <c r="F585" s="247" t="s">
        <v>138</v>
      </c>
      <c r="G585" s="20">
        <v>40390</v>
      </c>
      <c r="H585" s="28" t="s">
        <v>1387</v>
      </c>
    </row>
    <row r="586" spans="1:8" ht="12.75" customHeight="1">
      <c r="A586" s="20">
        <v>40390</v>
      </c>
      <c r="B586" s="21" t="s">
        <v>1231</v>
      </c>
      <c r="C586" s="22" t="s">
        <v>1404</v>
      </c>
      <c r="D586" s="22" t="s">
        <v>1434</v>
      </c>
      <c r="E586" s="51" t="s">
        <v>1383</v>
      </c>
      <c r="F586" s="247" t="s">
        <v>1391</v>
      </c>
      <c r="G586" s="20">
        <v>40390</v>
      </c>
      <c r="H586" s="28" t="s">
        <v>1387</v>
      </c>
    </row>
    <row r="587" spans="1:8" ht="12.75" customHeight="1">
      <c r="A587" s="11">
        <v>40392</v>
      </c>
      <c r="B587" s="12">
        <v>40382</v>
      </c>
      <c r="C587" s="15" t="s">
        <v>1404</v>
      </c>
      <c r="D587" s="15" t="s">
        <v>1408</v>
      </c>
      <c r="E587" s="53" t="s">
        <v>1383</v>
      </c>
      <c r="F587" s="246" t="s">
        <v>2304</v>
      </c>
      <c r="G587" s="11">
        <v>40446</v>
      </c>
      <c r="H587" s="17" t="s">
        <v>1415</v>
      </c>
    </row>
    <row r="588" spans="1:8" ht="12.75" customHeight="1">
      <c r="A588" s="11">
        <v>40392</v>
      </c>
      <c r="B588" s="12">
        <v>40382</v>
      </c>
      <c r="C588" s="15" t="s">
        <v>1404</v>
      </c>
      <c r="D588" s="15" t="s">
        <v>1408</v>
      </c>
      <c r="E588" s="53" t="s">
        <v>1383</v>
      </c>
      <c r="F588" s="246" t="s">
        <v>2303</v>
      </c>
      <c r="G588" s="11">
        <v>40425</v>
      </c>
      <c r="H588" s="17" t="s">
        <v>1415</v>
      </c>
    </row>
    <row r="589" spans="1:8" ht="12.75" customHeight="1">
      <c r="A589" s="11">
        <v>40392</v>
      </c>
      <c r="B589" s="12">
        <v>40382</v>
      </c>
      <c r="C589" s="15" t="s">
        <v>1404</v>
      </c>
      <c r="D589" s="15" t="s">
        <v>1408</v>
      </c>
      <c r="E589" s="53" t="s">
        <v>1383</v>
      </c>
      <c r="F589" s="246" t="s">
        <v>1601</v>
      </c>
      <c r="G589" s="11">
        <v>40425</v>
      </c>
      <c r="H589" s="17" t="s">
        <v>1415</v>
      </c>
    </row>
    <row r="590" spans="1:8" ht="12.75" customHeight="1">
      <c r="A590" s="11">
        <v>40392</v>
      </c>
      <c r="B590" s="12" t="s">
        <v>1602</v>
      </c>
      <c r="C590" s="15" t="s">
        <v>1404</v>
      </c>
      <c r="D590" s="15" t="s">
        <v>1371</v>
      </c>
      <c r="E590" s="53" t="s">
        <v>1383</v>
      </c>
      <c r="F590" s="246" t="s">
        <v>1604</v>
      </c>
      <c r="G590" s="11">
        <v>40411</v>
      </c>
      <c r="H590" s="17" t="s">
        <v>1415</v>
      </c>
    </row>
    <row r="591" spans="1:8" ht="12.75" customHeight="1">
      <c r="A591" s="11">
        <v>40392</v>
      </c>
      <c r="B591" s="12" t="s">
        <v>1231</v>
      </c>
      <c r="C591" s="15" t="s">
        <v>1404</v>
      </c>
      <c r="D591" s="15" t="s">
        <v>1371</v>
      </c>
      <c r="E591" s="53" t="s">
        <v>1383</v>
      </c>
      <c r="F591" s="246" t="s">
        <v>2056</v>
      </c>
      <c r="G591" s="11">
        <v>40397</v>
      </c>
      <c r="H591" s="17" t="s">
        <v>1415</v>
      </c>
    </row>
    <row r="592" spans="1:8" ht="12.75" customHeight="1">
      <c r="A592" s="11">
        <v>40392</v>
      </c>
      <c r="B592" s="12" t="s">
        <v>1791</v>
      </c>
      <c r="C592" s="15" t="s">
        <v>1362</v>
      </c>
      <c r="D592" s="15" t="s">
        <v>1371</v>
      </c>
      <c r="E592" s="53" t="s">
        <v>1383</v>
      </c>
      <c r="F592" s="246" t="s">
        <v>2099</v>
      </c>
      <c r="G592" s="11">
        <v>40397</v>
      </c>
      <c r="H592" s="17" t="s">
        <v>1415</v>
      </c>
    </row>
    <row r="593" spans="1:8" ht="12.75" customHeight="1">
      <c r="A593" s="11">
        <v>40392</v>
      </c>
      <c r="B593" s="12" t="s">
        <v>1904</v>
      </c>
      <c r="C593" s="15" t="s">
        <v>1362</v>
      </c>
      <c r="D593" s="15" t="s">
        <v>1371</v>
      </c>
      <c r="E593" s="53" t="s">
        <v>1383</v>
      </c>
      <c r="F593" s="246" t="s">
        <v>1792</v>
      </c>
      <c r="G593" s="11">
        <v>40425</v>
      </c>
      <c r="H593" s="17" t="s">
        <v>1415</v>
      </c>
    </row>
    <row r="594" spans="1:8" ht="12.75" customHeight="1">
      <c r="A594" s="11">
        <v>40392</v>
      </c>
      <c r="B594" s="12">
        <v>40385</v>
      </c>
      <c r="C594" s="15" t="s">
        <v>1404</v>
      </c>
      <c r="D594" s="15" t="s">
        <v>1434</v>
      </c>
      <c r="E594" s="53" t="s">
        <v>1383</v>
      </c>
      <c r="F594" s="246" t="s">
        <v>1793</v>
      </c>
      <c r="G594" s="11"/>
      <c r="H594" s="17" t="s">
        <v>1415</v>
      </c>
    </row>
    <row r="595" spans="1:8" ht="12.75" customHeight="1">
      <c r="A595" s="20">
        <v>40392</v>
      </c>
      <c r="B595" s="21" t="s">
        <v>793</v>
      </c>
      <c r="C595" s="22" t="s">
        <v>1404</v>
      </c>
      <c r="D595" s="22" t="s">
        <v>1434</v>
      </c>
      <c r="E595" s="51" t="s">
        <v>1383</v>
      </c>
      <c r="F595" s="247" t="s">
        <v>1794</v>
      </c>
      <c r="G595" s="20">
        <v>40392</v>
      </c>
      <c r="H595" s="28" t="s">
        <v>1387</v>
      </c>
    </row>
    <row r="596" spans="1:8" ht="12.75" customHeight="1">
      <c r="A596" s="11">
        <v>40392</v>
      </c>
      <c r="B596" s="12">
        <v>40390</v>
      </c>
      <c r="C596" s="15" t="s">
        <v>1362</v>
      </c>
      <c r="D596" s="15" t="s">
        <v>1371</v>
      </c>
      <c r="E596" s="53" t="s">
        <v>1383</v>
      </c>
      <c r="F596" s="246" t="s">
        <v>2099</v>
      </c>
      <c r="G596" s="11">
        <v>40397</v>
      </c>
      <c r="H596" s="17" t="s">
        <v>1415</v>
      </c>
    </row>
    <row r="597" spans="1:8" ht="12.75" customHeight="1">
      <c r="A597" s="11">
        <v>40392</v>
      </c>
      <c r="B597" s="12">
        <v>40390</v>
      </c>
      <c r="C597" s="15" t="s">
        <v>1362</v>
      </c>
      <c r="D597" s="15" t="s">
        <v>1371</v>
      </c>
      <c r="E597" s="53" t="s">
        <v>1383</v>
      </c>
      <c r="F597" s="246" t="s">
        <v>2099</v>
      </c>
      <c r="G597" s="11">
        <v>40404</v>
      </c>
      <c r="H597" s="17" t="s">
        <v>1415</v>
      </c>
    </row>
    <row r="598" spans="1:8" ht="12.75" customHeight="1">
      <c r="A598" s="11">
        <v>40392</v>
      </c>
      <c r="B598" s="12" t="s">
        <v>854</v>
      </c>
      <c r="C598" s="15" t="s">
        <v>1404</v>
      </c>
      <c r="D598" s="15" t="s">
        <v>1371</v>
      </c>
      <c r="E598" s="53" t="s">
        <v>1383</v>
      </c>
      <c r="F598" s="246" t="s">
        <v>1321</v>
      </c>
      <c r="G598" s="11">
        <v>40404</v>
      </c>
      <c r="H598" s="17" t="s">
        <v>1415</v>
      </c>
    </row>
    <row r="599" spans="1:8" ht="12.75" customHeight="1">
      <c r="A599" s="11">
        <v>40392</v>
      </c>
      <c r="B599" s="12">
        <v>40390</v>
      </c>
      <c r="C599" s="15" t="s">
        <v>1362</v>
      </c>
      <c r="D599" s="15" t="s">
        <v>1371</v>
      </c>
      <c r="E599" s="53" t="s">
        <v>1383</v>
      </c>
      <c r="F599" s="246" t="s">
        <v>2099</v>
      </c>
      <c r="G599" s="11">
        <v>40397</v>
      </c>
      <c r="H599" s="17" t="s">
        <v>1415</v>
      </c>
    </row>
    <row r="600" spans="1:8" ht="12.75" customHeight="1">
      <c r="A600" s="11">
        <v>40392</v>
      </c>
      <c r="B600" s="12">
        <v>40390</v>
      </c>
      <c r="C600" s="15" t="s">
        <v>1362</v>
      </c>
      <c r="D600" s="15" t="s">
        <v>1371</v>
      </c>
      <c r="E600" s="53" t="s">
        <v>1383</v>
      </c>
      <c r="F600" s="246" t="s">
        <v>2099</v>
      </c>
      <c r="G600" s="11">
        <v>40397</v>
      </c>
      <c r="H600" s="17" t="s">
        <v>1415</v>
      </c>
    </row>
    <row r="601" spans="1:8" ht="12.75" customHeight="1">
      <c r="A601" s="11">
        <v>40392</v>
      </c>
      <c r="B601" s="12" t="s">
        <v>1516</v>
      </c>
      <c r="C601" s="15" t="s">
        <v>1404</v>
      </c>
      <c r="D601" s="15" t="s">
        <v>1371</v>
      </c>
      <c r="E601" s="53" t="s">
        <v>1383</v>
      </c>
      <c r="F601" s="246" t="s">
        <v>87</v>
      </c>
      <c r="G601" s="11">
        <v>40404</v>
      </c>
      <c r="H601" s="17" t="s">
        <v>1415</v>
      </c>
    </row>
    <row r="602" spans="1:8" ht="12.75" customHeight="1">
      <c r="A602" s="11">
        <v>40392</v>
      </c>
      <c r="B602" s="12" t="s">
        <v>2186</v>
      </c>
      <c r="C602" s="15" t="s">
        <v>1362</v>
      </c>
      <c r="D602" s="15" t="s">
        <v>1434</v>
      </c>
      <c r="E602" s="53" t="s">
        <v>1383</v>
      </c>
      <c r="F602" s="246" t="s">
        <v>2187</v>
      </c>
      <c r="G602" s="11">
        <v>40404</v>
      </c>
      <c r="H602" s="17" t="s">
        <v>1415</v>
      </c>
    </row>
    <row r="603" spans="1:8" ht="12.75" customHeight="1">
      <c r="A603" s="20">
        <v>40392</v>
      </c>
      <c r="B603" s="21" t="s">
        <v>793</v>
      </c>
      <c r="C603" s="22" t="s">
        <v>1440</v>
      </c>
      <c r="D603" s="22" t="s">
        <v>1434</v>
      </c>
      <c r="E603" s="51" t="s">
        <v>1383</v>
      </c>
      <c r="F603" s="247" t="s">
        <v>776</v>
      </c>
      <c r="G603" s="20">
        <v>40412</v>
      </c>
      <c r="H603" s="28" t="s">
        <v>1387</v>
      </c>
    </row>
    <row r="604" spans="1:8" ht="12.75" customHeight="1">
      <c r="A604" s="11">
        <v>40393</v>
      </c>
      <c r="B604" s="131" t="s">
        <v>2120</v>
      </c>
      <c r="C604" s="15" t="s">
        <v>1362</v>
      </c>
      <c r="D604" s="15" t="s">
        <v>1371</v>
      </c>
      <c r="E604" s="53" t="s">
        <v>1383</v>
      </c>
      <c r="F604" s="246" t="s">
        <v>2099</v>
      </c>
      <c r="G604" s="11">
        <v>40397</v>
      </c>
      <c r="H604" s="17" t="s">
        <v>1415</v>
      </c>
    </row>
    <row r="605" spans="1:8" ht="12.75" customHeight="1">
      <c r="A605" s="11">
        <v>40393</v>
      </c>
      <c r="B605" s="131" t="s">
        <v>2120</v>
      </c>
      <c r="C605" s="15" t="s">
        <v>1362</v>
      </c>
      <c r="D605" s="15" t="s">
        <v>1371</v>
      </c>
      <c r="E605" s="53" t="s">
        <v>1383</v>
      </c>
      <c r="F605" s="246" t="s">
        <v>2099</v>
      </c>
      <c r="G605" s="11">
        <v>40397</v>
      </c>
      <c r="H605" s="17" t="s">
        <v>1415</v>
      </c>
    </row>
    <row r="606" spans="1:8" ht="12.75" customHeight="1">
      <c r="A606" s="20">
        <v>40393</v>
      </c>
      <c r="B606" s="21">
        <v>40356</v>
      </c>
      <c r="C606" s="22" t="s">
        <v>1362</v>
      </c>
      <c r="D606" s="22" t="s">
        <v>1371</v>
      </c>
      <c r="E606" s="51" t="s">
        <v>1383</v>
      </c>
      <c r="F606" s="247" t="s">
        <v>994</v>
      </c>
      <c r="G606" s="20">
        <v>40403</v>
      </c>
      <c r="H606" s="28" t="s">
        <v>1387</v>
      </c>
    </row>
    <row r="607" spans="1:8" ht="12.75" customHeight="1">
      <c r="A607" s="11">
        <v>40393</v>
      </c>
      <c r="B607" s="12">
        <v>40388</v>
      </c>
      <c r="C607" s="15" t="s">
        <v>1440</v>
      </c>
      <c r="D607" s="15" t="s">
        <v>1434</v>
      </c>
      <c r="E607" s="53" t="s">
        <v>1383</v>
      </c>
      <c r="F607" s="246" t="s">
        <v>989</v>
      </c>
      <c r="G607" s="11">
        <v>40418</v>
      </c>
      <c r="H607" s="17" t="s">
        <v>1415</v>
      </c>
    </row>
    <row r="608" spans="1:8" ht="12.75" customHeight="1">
      <c r="A608" s="11">
        <v>40393</v>
      </c>
      <c r="B608" s="131" t="s">
        <v>2120</v>
      </c>
      <c r="C608" s="15" t="s">
        <v>1362</v>
      </c>
      <c r="D608" s="15" t="s">
        <v>1371</v>
      </c>
      <c r="E608" s="53" t="s">
        <v>1383</v>
      </c>
      <c r="F608" s="246" t="s">
        <v>2099</v>
      </c>
      <c r="G608" s="11">
        <v>40397</v>
      </c>
      <c r="H608" s="17" t="s">
        <v>1415</v>
      </c>
    </row>
    <row r="609" spans="1:8" ht="12.75" customHeight="1">
      <c r="A609" s="11">
        <v>40393</v>
      </c>
      <c r="B609" s="131" t="s">
        <v>2120</v>
      </c>
      <c r="C609" s="15" t="s">
        <v>1362</v>
      </c>
      <c r="D609" s="15" t="s">
        <v>1371</v>
      </c>
      <c r="E609" s="53" t="s">
        <v>1383</v>
      </c>
      <c r="F609" s="246" t="s">
        <v>2099</v>
      </c>
      <c r="G609" s="11">
        <v>40397</v>
      </c>
      <c r="H609" s="17" t="s">
        <v>1415</v>
      </c>
    </row>
    <row r="610" spans="1:8" ht="12.75" customHeight="1">
      <c r="A610" s="20">
        <v>40393</v>
      </c>
      <c r="B610" s="21" t="s">
        <v>1904</v>
      </c>
      <c r="C610" s="22" t="s">
        <v>1404</v>
      </c>
      <c r="D610" s="22" t="s">
        <v>1371</v>
      </c>
      <c r="E610" s="51" t="s">
        <v>1383</v>
      </c>
      <c r="F610" s="247" t="s">
        <v>994</v>
      </c>
      <c r="G610" s="20">
        <v>40394</v>
      </c>
      <c r="H610" s="28" t="s">
        <v>1387</v>
      </c>
    </row>
    <row r="611" spans="1:8" ht="12.75" customHeight="1">
      <c r="A611" s="20">
        <v>40393</v>
      </c>
      <c r="B611" s="21">
        <v>40339</v>
      </c>
      <c r="C611" s="22" t="s">
        <v>1362</v>
      </c>
      <c r="D611" s="22" t="s">
        <v>1545</v>
      </c>
      <c r="E611" s="51" t="s">
        <v>1383</v>
      </c>
      <c r="F611" s="247" t="s">
        <v>990</v>
      </c>
      <c r="G611" s="20">
        <v>40394</v>
      </c>
      <c r="H611" s="28" t="s">
        <v>1387</v>
      </c>
    </row>
    <row r="612" spans="1:8" ht="12.75" customHeight="1">
      <c r="A612" s="11">
        <v>40393</v>
      </c>
      <c r="B612" s="12" t="s">
        <v>991</v>
      </c>
      <c r="C612" s="15" t="s">
        <v>1362</v>
      </c>
      <c r="D612" s="15" t="s">
        <v>1434</v>
      </c>
      <c r="E612" s="53" t="s">
        <v>1383</v>
      </c>
      <c r="F612" s="246" t="s">
        <v>79</v>
      </c>
      <c r="G612" s="11">
        <v>40404</v>
      </c>
      <c r="H612" s="17" t="s">
        <v>1415</v>
      </c>
    </row>
    <row r="613" spans="1:8" ht="12.75" customHeight="1">
      <c r="A613" s="11">
        <v>40393</v>
      </c>
      <c r="B613" s="131" t="s">
        <v>2120</v>
      </c>
      <c r="C613" s="15" t="s">
        <v>1362</v>
      </c>
      <c r="D613" s="15" t="s">
        <v>1371</v>
      </c>
      <c r="E613" s="53" t="s">
        <v>1383</v>
      </c>
      <c r="F613" s="246" t="s">
        <v>80</v>
      </c>
      <c r="G613" s="11">
        <v>40449</v>
      </c>
      <c r="H613" s="17" t="s">
        <v>1415</v>
      </c>
    </row>
    <row r="614" spans="1:8" ht="12.75" customHeight="1">
      <c r="A614" s="11">
        <v>40393</v>
      </c>
      <c r="B614" s="12">
        <v>40248</v>
      </c>
      <c r="C614" s="15" t="s">
        <v>1404</v>
      </c>
      <c r="D614" s="15" t="s">
        <v>1434</v>
      </c>
      <c r="E614" s="53" t="s">
        <v>1383</v>
      </c>
      <c r="F614" s="246" t="s">
        <v>177</v>
      </c>
      <c r="G614" s="11">
        <v>40485</v>
      </c>
      <c r="H614" s="17" t="s">
        <v>1415</v>
      </c>
    </row>
    <row r="615" spans="1:8" ht="12.75" customHeight="1">
      <c r="A615" s="11">
        <v>40393</v>
      </c>
      <c r="B615" s="12" t="s">
        <v>1623</v>
      </c>
      <c r="C615" s="15" t="s">
        <v>1404</v>
      </c>
      <c r="D615" s="15" t="s">
        <v>1371</v>
      </c>
      <c r="E615" s="53" t="s">
        <v>1383</v>
      </c>
      <c r="F615" s="246" t="s">
        <v>1341</v>
      </c>
      <c r="G615" s="11"/>
      <c r="H615" s="17" t="s">
        <v>1415</v>
      </c>
    </row>
    <row r="616" spans="1:8" ht="12.75" customHeight="1">
      <c r="A616" s="11">
        <v>40393</v>
      </c>
      <c r="B616" s="12" t="s">
        <v>1791</v>
      </c>
      <c r="C616" s="15" t="s">
        <v>1404</v>
      </c>
      <c r="D616" s="15" t="s">
        <v>1371</v>
      </c>
      <c r="E616" s="53" t="s">
        <v>1383</v>
      </c>
      <c r="F616" s="246" t="s">
        <v>869</v>
      </c>
      <c r="G616" s="11">
        <v>40418</v>
      </c>
      <c r="H616" s="17" t="s">
        <v>1415</v>
      </c>
    </row>
    <row r="617" spans="1:8" ht="12.75" customHeight="1">
      <c r="A617" s="11">
        <v>40393</v>
      </c>
      <c r="B617" s="131" t="s">
        <v>2120</v>
      </c>
      <c r="C617" s="15" t="s">
        <v>1362</v>
      </c>
      <c r="D617" s="15" t="s">
        <v>1371</v>
      </c>
      <c r="E617" s="53" t="s">
        <v>1383</v>
      </c>
      <c r="F617" s="246" t="s">
        <v>2099</v>
      </c>
      <c r="G617" s="11">
        <v>40397</v>
      </c>
      <c r="H617" s="17" t="s">
        <v>1415</v>
      </c>
    </row>
    <row r="618" spans="1:8" ht="12.75" customHeight="1">
      <c r="A618" s="11">
        <v>40393</v>
      </c>
      <c r="B618" s="131" t="s">
        <v>2120</v>
      </c>
      <c r="C618" s="15" t="s">
        <v>1362</v>
      </c>
      <c r="D618" s="15" t="s">
        <v>1371</v>
      </c>
      <c r="E618" s="53" t="s">
        <v>1383</v>
      </c>
      <c r="F618" s="246" t="s">
        <v>2099</v>
      </c>
      <c r="G618" s="11">
        <v>40397</v>
      </c>
      <c r="H618" s="17" t="s">
        <v>1415</v>
      </c>
    </row>
    <row r="619" spans="1:8" ht="12.75" customHeight="1">
      <c r="A619" s="11">
        <v>40393</v>
      </c>
      <c r="B619" s="12" t="s">
        <v>1231</v>
      </c>
      <c r="C619" s="15" t="s">
        <v>1362</v>
      </c>
      <c r="D619" s="15" t="s">
        <v>1371</v>
      </c>
      <c r="E619" s="53" t="s">
        <v>1383</v>
      </c>
      <c r="F619" s="246" t="s">
        <v>1327</v>
      </c>
      <c r="G619" s="11">
        <v>40411</v>
      </c>
      <c r="H619" s="17" t="s">
        <v>1415</v>
      </c>
    </row>
    <row r="620" spans="1:8" ht="12.75" customHeight="1">
      <c r="A620" s="11">
        <v>40393</v>
      </c>
      <c r="B620" s="131" t="s">
        <v>2120</v>
      </c>
      <c r="C620" s="15" t="s">
        <v>1362</v>
      </c>
      <c r="D620" s="15" t="s">
        <v>1371</v>
      </c>
      <c r="E620" s="53" t="s">
        <v>1383</v>
      </c>
      <c r="F620" s="246" t="s">
        <v>2099</v>
      </c>
      <c r="G620" s="11">
        <v>40404</v>
      </c>
      <c r="H620" s="17" t="s">
        <v>1415</v>
      </c>
    </row>
    <row r="621" spans="1:8" ht="12.75" customHeight="1">
      <c r="A621" s="11">
        <v>40394</v>
      </c>
      <c r="B621" s="12">
        <v>40379</v>
      </c>
      <c r="C621" s="15" t="s">
        <v>1404</v>
      </c>
      <c r="D621" s="15" t="s">
        <v>1344</v>
      </c>
      <c r="E621" s="53" t="s">
        <v>1383</v>
      </c>
      <c r="F621" s="246" t="s">
        <v>1347</v>
      </c>
      <c r="G621" s="11">
        <v>40425</v>
      </c>
      <c r="H621" s="17" t="s">
        <v>1415</v>
      </c>
    </row>
    <row r="622" spans="1:8" ht="12.75" customHeight="1">
      <c r="A622" s="11">
        <v>40394</v>
      </c>
      <c r="B622" s="12">
        <v>40330</v>
      </c>
      <c r="C622" s="15" t="s">
        <v>1404</v>
      </c>
      <c r="D622" s="15" t="s">
        <v>1371</v>
      </c>
      <c r="E622" s="53" t="s">
        <v>1383</v>
      </c>
      <c r="F622" s="246" t="s">
        <v>748</v>
      </c>
      <c r="G622" s="11">
        <v>40446</v>
      </c>
      <c r="H622" s="17" t="s">
        <v>1415</v>
      </c>
    </row>
    <row r="623" spans="1:8" ht="12.75" customHeight="1">
      <c r="A623" s="11">
        <v>40394</v>
      </c>
      <c r="B623" s="12">
        <v>40392</v>
      </c>
      <c r="C623" s="15" t="s">
        <v>1362</v>
      </c>
      <c r="D623" s="15" t="s">
        <v>1371</v>
      </c>
      <c r="E623" s="53" t="s">
        <v>1383</v>
      </c>
      <c r="F623" s="246" t="s">
        <v>2099</v>
      </c>
      <c r="G623" s="11">
        <v>40460</v>
      </c>
      <c r="H623" s="17" t="s">
        <v>1415</v>
      </c>
    </row>
    <row r="624" spans="1:8" ht="12.75" customHeight="1">
      <c r="A624" s="11">
        <v>40394</v>
      </c>
      <c r="B624" s="12" t="s">
        <v>793</v>
      </c>
      <c r="C624" s="15" t="s">
        <v>1404</v>
      </c>
      <c r="D624" s="15" t="s">
        <v>1434</v>
      </c>
      <c r="E624" s="53" t="s">
        <v>1383</v>
      </c>
      <c r="F624" s="246" t="s">
        <v>769</v>
      </c>
      <c r="G624" s="11">
        <v>40460</v>
      </c>
      <c r="H624" s="17" t="s">
        <v>1415</v>
      </c>
    </row>
    <row r="625" spans="1:8" ht="12.75" customHeight="1">
      <c r="A625" s="11">
        <v>40394</v>
      </c>
      <c r="B625" s="12">
        <v>40390</v>
      </c>
      <c r="C625" s="15" t="s">
        <v>1362</v>
      </c>
      <c r="D625" s="15" t="s">
        <v>1371</v>
      </c>
      <c r="E625" s="53" t="s">
        <v>1383</v>
      </c>
      <c r="F625" s="246" t="s">
        <v>2099</v>
      </c>
      <c r="G625" s="11">
        <v>40404</v>
      </c>
      <c r="H625" s="17" t="s">
        <v>1415</v>
      </c>
    </row>
    <row r="626" spans="1:8" ht="12.75" customHeight="1">
      <c r="A626" s="11">
        <v>40394</v>
      </c>
      <c r="B626" s="12">
        <v>40390</v>
      </c>
      <c r="C626" s="15" t="s">
        <v>1362</v>
      </c>
      <c r="D626" s="15" t="s">
        <v>1371</v>
      </c>
      <c r="E626" s="53" t="s">
        <v>1383</v>
      </c>
      <c r="F626" s="246" t="s">
        <v>2099</v>
      </c>
      <c r="G626" s="11">
        <v>40404</v>
      </c>
      <c r="H626" s="17" t="s">
        <v>1415</v>
      </c>
    </row>
    <row r="627" spans="1:8" ht="12.75" customHeight="1">
      <c r="A627" s="11">
        <v>40394</v>
      </c>
      <c r="B627" s="12">
        <v>40390</v>
      </c>
      <c r="C627" s="15" t="s">
        <v>1362</v>
      </c>
      <c r="D627" s="15" t="s">
        <v>1371</v>
      </c>
      <c r="E627" s="53" t="s">
        <v>1383</v>
      </c>
      <c r="F627" s="246" t="s">
        <v>2099</v>
      </c>
      <c r="G627" s="11">
        <v>40404</v>
      </c>
      <c r="H627" s="17" t="s">
        <v>1415</v>
      </c>
    </row>
    <row r="628" spans="1:8" ht="12.75" customHeight="1">
      <c r="A628" s="11">
        <v>40394</v>
      </c>
      <c r="B628" s="12">
        <v>40375</v>
      </c>
      <c r="C628" s="15" t="s">
        <v>1404</v>
      </c>
      <c r="D628" s="15" t="s">
        <v>1371</v>
      </c>
      <c r="E628" s="53" t="s">
        <v>1383</v>
      </c>
      <c r="F628" s="246" t="s">
        <v>1647</v>
      </c>
      <c r="G628" s="11">
        <v>40404</v>
      </c>
      <c r="H628" s="17" t="s">
        <v>1415</v>
      </c>
    </row>
    <row r="629" spans="1:8" ht="12.75" customHeight="1">
      <c r="A629" s="11">
        <v>40394</v>
      </c>
      <c r="B629" s="12">
        <v>40390</v>
      </c>
      <c r="C629" s="15" t="s">
        <v>1362</v>
      </c>
      <c r="D629" s="15" t="s">
        <v>1371</v>
      </c>
      <c r="E629" s="53" t="s">
        <v>1383</v>
      </c>
      <c r="F629" s="246" t="s">
        <v>2099</v>
      </c>
      <c r="G629" s="11">
        <v>40397</v>
      </c>
      <c r="H629" s="17" t="s">
        <v>1415</v>
      </c>
    </row>
    <row r="630" spans="1:8" ht="12.75" customHeight="1">
      <c r="A630" s="193">
        <v>40394</v>
      </c>
      <c r="B630" s="192">
        <v>40387</v>
      </c>
      <c r="C630" s="189" t="s">
        <v>1404</v>
      </c>
      <c r="D630" s="189" t="s">
        <v>1371</v>
      </c>
      <c r="E630" s="194" t="s">
        <v>1383</v>
      </c>
      <c r="F630" s="241" t="s">
        <v>1648</v>
      </c>
      <c r="G630" s="193"/>
      <c r="H630" s="191" t="s">
        <v>1343</v>
      </c>
    </row>
    <row r="631" spans="1:8" ht="12.75" customHeight="1">
      <c r="A631" s="11">
        <v>40394</v>
      </c>
      <c r="B631" s="11">
        <v>40390</v>
      </c>
      <c r="C631" s="15" t="s">
        <v>1404</v>
      </c>
      <c r="D631" s="15" t="s">
        <v>1408</v>
      </c>
      <c r="E631" s="53" t="s">
        <v>1383</v>
      </c>
      <c r="F631" s="246" t="s">
        <v>1351</v>
      </c>
      <c r="G631" s="11">
        <v>40449</v>
      </c>
      <c r="H631" s="17" t="s">
        <v>1415</v>
      </c>
    </row>
    <row r="632" spans="1:8" ht="12.75" customHeight="1">
      <c r="A632" s="339">
        <v>40395</v>
      </c>
      <c r="B632" s="340" t="s">
        <v>924</v>
      </c>
      <c r="C632" s="341" t="s">
        <v>1339</v>
      </c>
      <c r="D632" s="341" t="s">
        <v>1408</v>
      </c>
      <c r="E632" s="342" t="s">
        <v>1383</v>
      </c>
      <c r="F632" s="343" t="s">
        <v>183</v>
      </c>
      <c r="G632" s="339"/>
      <c r="H632" s="344" t="s">
        <v>2076</v>
      </c>
    </row>
    <row r="633" spans="1:8" ht="12.75" customHeight="1">
      <c r="A633" s="11">
        <v>40397</v>
      </c>
      <c r="B633" s="12" t="s">
        <v>1800</v>
      </c>
      <c r="C633" s="15" t="s">
        <v>1440</v>
      </c>
      <c r="D633" s="15" t="s">
        <v>1371</v>
      </c>
      <c r="E633" s="53" t="s">
        <v>1383</v>
      </c>
      <c r="F633" s="246" t="s">
        <v>73</v>
      </c>
      <c r="G633" s="11">
        <v>40411</v>
      </c>
      <c r="H633" s="17" t="s">
        <v>1415</v>
      </c>
    </row>
    <row r="634" spans="1:8" ht="12.75" customHeight="1">
      <c r="A634" s="11">
        <v>40397</v>
      </c>
      <c r="B634" s="12">
        <v>40390</v>
      </c>
      <c r="C634" s="15" t="s">
        <v>1362</v>
      </c>
      <c r="D634" s="15" t="s">
        <v>1371</v>
      </c>
      <c r="E634" s="53" t="s">
        <v>1383</v>
      </c>
      <c r="F634" s="246" t="s">
        <v>2099</v>
      </c>
      <c r="G634" s="11">
        <v>40397</v>
      </c>
      <c r="H634" s="17" t="s">
        <v>1415</v>
      </c>
    </row>
    <row r="635" spans="1:8" ht="12.75" customHeight="1">
      <c r="A635" s="11">
        <v>40397</v>
      </c>
      <c r="B635" s="12">
        <v>40389</v>
      </c>
      <c r="C635" s="15" t="s">
        <v>1404</v>
      </c>
      <c r="D635" s="15" t="s">
        <v>1434</v>
      </c>
      <c r="E635" s="53" t="s">
        <v>1383</v>
      </c>
      <c r="F635" s="246" t="s">
        <v>177</v>
      </c>
      <c r="G635" s="11">
        <v>40397</v>
      </c>
      <c r="H635" s="17" t="s">
        <v>1415</v>
      </c>
    </row>
    <row r="636" spans="1:8" ht="12.75" customHeight="1">
      <c r="A636" s="20">
        <v>40398</v>
      </c>
      <c r="B636" s="130" t="s">
        <v>2018</v>
      </c>
      <c r="C636" s="22" t="s">
        <v>1404</v>
      </c>
      <c r="D636" s="22" t="s">
        <v>1434</v>
      </c>
      <c r="E636" s="51" t="s">
        <v>1383</v>
      </c>
      <c r="F636" s="247" t="s">
        <v>2020</v>
      </c>
      <c r="G636" s="20">
        <v>40410</v>
      </c>
      <c r="H636" s="28" t="s">
        <v>1387</v>
      </c>
    </row>
    <row r="637" spans="1:8" ht="12.75" customHeight="1">
      <c r="A637" s="11">
        <v>40398</v>
      </c>
      <c r="B637" s="131" t="s">
        <v>2019</v>
      </c>
      <c r="C637" s="15" t="s">
        <v>1404</v>
      </c>
      <c r="D637" s="15" t="s">
        <v>1434</v>
      </c>
      <c r="E637" s="53" t="s">
        <v>1383</v>
      </c>
      <c r="F637" s="246" t="s">
        <v>1388</v>
      </c>
      <c r="G637" s="11">
        <v>40463</v>
      </c>
      <c r="H637" s="17" t="s">
        <v>1415</v>
      </c>
    </row>
    <row r="638" spans="1:8" ht="12.75" customHeight="1">
      <c r="A638" s="11">
        <v>40398</v>
      </c>
      <c r="B638" s="12">
        <v>40364</v>
      </c>
      <c r="C638" s="15" t="s">
        <v>1404</v>
      </c>
      <c r="D638" s="15" t="s">
        <v>1434</v>
      </c>
      <c r="E638" s="53" t="s">
        <v>1383</v>
      </c>
      <c r="F638" s="246" t="s">
        <v>1105</v>
      </c>
      <c r="G638" s="11">
        <v>40411</v>
      </c>
      <c r="H638" s="17" t="s">
        <v>1415</v>
      </c>
    </row>
    <row r="639" spans="1:8" ht="12.75" customHeight="1">
      <c r="A639" s="11">
        <v>40399</v>
      </c>
      <c r="B639" s="12" t="s">
        <v>1791</v>
      </c>
      <c r="C639" s="15" t="s">
        <v>1362</v>
      </c>
      <c r="D639" s="15" t="s">
        <v>1371</v>
      </c>
      <c r="E639" s="53" t="s">
        <v>1383</v>
      </c>
      <c r="F639" s="246" t="s">
        <v>2099</v>
      </c>
      <c r="G639" s="11">
        <v>40404</v>
      </c>
      <c r="H639" s="17" t="s">
        <v>1415</v>
      </c>
    </row>
    <row r="640" spans="1:8" ht="12.75" customHeight="1">
      <c r="A640" s="11">
        <v>40399</v>
      </c>
      <c r="B640" s="12" t="s">
        <v>1791</v>
      </c>
      <c r="C640" s="15" t="s">
        <v>1362</v>
      </c>
      <c r="D640" s="15" t="s">
        <v>1371</v>
      </c>
      <c r="E640" s="53" t="s">
        <v>1383</v>
      </c>
      <c r="F640" s="246" t="s">
        <v>2099</v>
      </c>
      <c r="G640" s="11">
        <v>40404</v>
      </c>
      <c r="H640" s="17" t="s">
        <v>1415</v>
      </c>
    </row>
    <row r="641" spans="1:8" ht="12.75" customHeight="1">
      <c r="A641" s="11">
        <v>40399</v>
      </c>
      <c r="B641" s="12" t="s">
        <v>1791</v>
      </c>
      <c r="C641" s="15" t="s">
        <v>1362</v>
      </c>
      <c r="D641" s="15" t="s">
        <v>1371</v>
      </c>
      <c r="E641" s="53" t="s">
        <v>1383</v>
      </c>
      <c r="F641" s="246" t="s">
        <v>2099</v>
      </c>
      <c r="G641" s="11">
        <v>40432</v>
      </c>
      <c r="H641" s="27" t="s">
        <v>1415</v>
      </c>
    </row>
    <row r="642" spans="1:8" ht="12.75" customHeight="1">
      <c r="A642" s="11">
        <v>40399</v>
      </c>
      <c r="B642" s="12" t="s">
        <v>1791</v>
      </c>
      <c r="C642" s="15" t="s">
        <v>1362</v>
      </c>
      <c r="D642" s="15" t="s">
        <v>1371</v>
      </c>
      <c r="E642" s="53" t="s">
        <v>1383</v>
      </c>
      <c r="F642" s="246" t="s">
        <v>2099</v>
      </c>
      <c r="G642" s="11">
        <v>40404</v>
      </c>
      <c r="H642" s="17" t="s">
        <v>1415</v>
      </c>
    </row>
    <row r="643" spans="1:8" ht="12.75" customHeight="1">
      <c r="A643" s="11">
        <v>40399</v>
      </c>
      <c r="B643" s="12" t="s">
        <v>1791</v>
      </c>
      <c r="C643" s="15" t="s">
        <v>1362</v>
      </c>
      <c r="D643" s="15" t="s">
        <v>1371</v>
      </c>
      <c r="E643" s="53" t="s">
        <v>1383</v>
      </c>
      <c r="F643" s="246" t="s">
        <v>2099</v>
      </c>
      <c r="G643" s="11">
        <v>40404</v>
      </c>
      <c r="H643" s="17" t="s">
        <v>1415</v>
      </c>
    </row>
    <row r="644" spans="1:8" ht="12.75" customHeight="1">
      <c r="A644" s="11">
        <v>40399</v>
      </c>
      <c r="B644" s="12" t="s">
        <v>1791</v>
      </c>
      <c r="C644" s="15" t="s">
        <v>1362</v>
      </c>
      <c r="D644" s="15" t="s">
        <v>1371</v>
      </c>
      <c r="E644" s="53" t="s">
        <v>1383</v>
      </c>
      <c r="F644" s="246" t="s">
        <v>2099</v>
      </c>
      <c r="G644" s="11">
        <v>40404</v>
      </c>
      <c r="H644" s="17" t="s">
        <v>1415</v>
      </c>
    </row>
    <row r="645" spans="1:8" ht="12.75" customHeight="1">
      <c r="A645" s="11">
        <v>40399</v>
      </c>
      <c r="B645" s="12" t="s">
        <v>1791</v>
      </c>
      <c r="C645" s="15" t="s">
        <v>1362</v>
      </c>
      <c r="D645" s="15" t="s">
        <v>1371</v>
      </c>
      <c r="E645" s="53" t="s">
        <v>1383</v>
      </c>
      <c r="F645" s="246" t="s">
        <v>2099</v>
      </c>
      <c r="G645" s="11">
        <v>40404</v>
      </c>
      <c r="H645" s="17" t="s">
        <v>1415</v>
      </c>
    </row>
    <row r="646" spans="1:8" ht="12.75" customHeight="1">
      <c r="A646" s="20">
        <v>40399</v>
      </c>
      <c r="B646" s="21" t="s">
        <v>1516</v>
      </c>
      <c r="C646" s="22" t="s">
        <v>1339</v>
      </c>
      <c r="D646" s="22" t="s">
        <v>1371</v>
      </c>
      <c r="E646" s="51" t="s">
        <v>1383</v>
      </c>
      <c r="F646" s="247" t="s">
        <v>2024</v>
      </c>
      <c r="G646" s="20">
        <v>40400</v>
      </c>
      <c r="H646" s="28" t="s">
        <v>1387</v>
      </c>
    </row>
    <row r="647" spans="1:8" ht="12.75" customHeight="1">
      <c r="A647" s="11">
        <v>40399</v>
      </c>
      <c r="B647" s="12" t="s">
        <v>1791</v>
      </c>
      <c r="C647" s="15" t="s">
        <v>1362</v>
      </c>
      <c r="D647" s="15" t="s">
        <v>1371</v>
      </c>
      <c r="E647" s="53" t="s">
        <v>1383</v>
      </c>
      <c r="F647" s="246" t="s">
        <v>2099</v>
      </c>
      <c r="G647" s="11">
        <v>40404</v>
      </c>
      <c r="H647" s="17" t="s">
        <v>1415</v>
      </c>
    </row>
    <row r="648" spans="1:8" ht="12.75" customHeight="1">
      <c r="A648" s="11">
        <v>40399</v>
      </c>
      <c r="B648" s="12" t="s">
        <v>1791</v>
      </c>
      <c r="C648" s="15" t="s">
        <v>1362</v>
      </c>
      <c r="D648" s="15" t="s">
        <v>1371</v>
      </c>
      <c r="E648" s="53" t="s">
        <v>1383</v>
      </c>
      <c r="F648" s="246" t="s">
        <v>2099</v>
      </c>
      <c r="G648" s="11">
        <v>40404</v>
      </c>
      <c r="H648" s="17" t="s">
        <v>1415</v>
      </c>
    </row>
    <row r="649" spans="1:8" ht="12.75" customHeight="1">
      <c r="A649" s="11">
        <v>40399</v>
      </c>
      <c r="B649" s="12" t="s">
        <v>1791</v>
      </c>
      <c r="C649" s="15" t="s">
        <v>1362</v>
      </c>
      <c r="D649" s="15" t="s">
        <v>1371</v>
      </c>
      <c r="E649" s="53" t="s">
        <v>1383</v>
      </c>
      <c r="F649" s="246" t="s">
        <v>2099</v>
      </c>
      <c r="G649" s="11">
        <v>40404</v>
      </c>
      <c r="H649" s="17" t="s">
        <v>1415</v>
      </c>
    </row>
    <row r="650" spans="1:8" ht="12.75" customHeight="1">
      <c r="A650" s="11">
        <v>40399</v>
      </c>
      <c r="B650" s="12" t="s">
        <v>1791</v>
      </c>
      <c r="C650" s="15" t="s">
        <v>1362</v>
      </c>
      <c r="D650" s="15" t="s">
        <v>1371</v>
      </c>
      <c r="E650" s="53" t="s">
        <v>1383</v>
      </c>
      <c r="F650" s="246" t="s">
        <v>2099</v>
      </c>
      <c r="G650" s="11">
        <v>40404</v>
      </c>
      <c r="H650" s="17" t="s">
        <v>1415</v>
      </c>
    </row>
    <row r="651" spans="1:8" ht="12.75" customHeight="1">
      <c r="A651" s="11">
        <v>40399</v>
      </c>
      <c r="B651" s="12">
        <v>40329</v>
      </c>
      <c r="C651" s="15" t="s">
        <v>1404</v>
      </c>
      <c r="D651" s="15" t="s">
        <v>1344</v>
      </c>
      <c r="E651" s="53" t="s">
        <v>1383</v>
      </c>
      <c r="F651" s="246" t="s">
        <v>2025</v>
      </c>
      <c r="G651" s="11">
        <v>40411</v>
      </c>
      <c r="H651" s="17" t="s">
        <v>1415</v>
      </c>
    </row>
    <row r="652" spans="1:8" ht="12.75" customHeight="1">
      <c r="A652" s="20">
        <v>40399</v>
      </c>
      <c r="B652" s="21" t="s">
        <v>1231</v>
      </c>
      <c r="C652" s="22" t="s">
        <v>1404</v>
      </c>
      <c r="D652" s="22" t="s">
        <v>1434</v>
      </c>
      <c r="E652" s="51" t="s">
        <v>1383</v>
      </c>
      <c r="F652" s="247" t="s">
        <v>2026</v>
      </c>
      <c r="G652" s="20">
        <v>40449</v>
      </c>
      <c r="H652" s="28" t="s">
        <v>1387</v>
      </c>
    </row>
    <row r="653" spans="1:8" ht="12.75" customHeight="1">
      <c r="A653" s="11">
        <v>40399</v>
      </c>
      <c r="B653" s="12" t="s">
        <v>1791</v>
      </c>
      <c r="C653" s="15" t="s">
        <v>1362</v>
      </c>
      <c r="D653" s="15" t="s">
        <v>1371</v>
      </c>
      <c r="E653" s="53" t="s">
        <v>1383</v>
      </c>
      <c r="F653" s="246" t="s">
        <v>2099</v>
      </c>
      <c r="G653" s="11">
        <v>40404</v>
      </c>
      <c r="H653" s="17" t="s">
        <v>1415</v>
      </c>
    </row>
    <row r="654" spans="1:8" ht="12.75" customHeight="1">
      <c r="A654" s="11">
        <v>40399</v>
      </c>
      <c r="B654" s="12" t="s">
        <v>1791</v>
      </c>
      <c r="C654" s="15" t="s">
        <v>1362</v>
      </c>
      <c r="D654" s="15" t="s">
        <v>1371</v>
      </c>
      <c r="E654" s="53" t="s">
        <v>1383</v>
      </c>
      <c r="F654" s="246" t="s">
        <v>2099</v>
      </c>
      <c r="G654" s="11">
        <v>40404</v>
      </c>
      <c r="H654" s="17" t="s">
        <v>1415</v>
      </c>
    </row>
    <row r="655" spans="1:8" ht="12.75" customHeight="1">
      <c r="A655" s="11">
        <v>40399</v>
      </c>
      <c r="B655" s="12">
        <v>40389</v>
      </c>
      <c r="C655" s="15" t="s">
        <v>1362</v>
      </c>
      <c r="D655" s="15" t="s">
        <v>1371</v>
      </c>
      <c r="E655" s="53" t="s">
        <v>1383</v>
      </c>
      <c r="F655" s="246" t="s">
        <v>2033</v>
      </c>
      <c r="G655" s="11">
        <v>40404</v>
      </c>
      <c r="H655" s="17" t="s">
        <v>1415</v>
      </c>
    </row>
    <row r="656" spans="1:8" ht="12.75" customHeight="1">
      <c r="A656" s="11">
        <v>40399</v>
      </c>
      <c r="B656" s="12" t="s">
        <v>1904</v>
      </c>
      <c r="C656" s="15" t="s">
        <v>1404</v>
      </c>
      <c r="D656" s="15" t="s">
        <v>1371</v>
      </c>
      <c r="E656" s="53" t="s">
        <v>1383</v>
      </c>
      <c r="F656" s="246" t="s">
        <v>1896</v>
      </c>
      <c r="G656" s="11">
        <v>40418</v>
      </c>
      <c r="H656" s="17" t="s">
        <v>1415</v>
      </c>
    </row>
    <row r="657" spans="1:8" ht="12.75" customHeight="1">
      <c r="A657" s="11">
        <v>40399</v>
      </c>
      <c r="B657" s="12" t="s">
        <v>1791</v>
      </c>
      <c r="C657" s="15" t="s">
        <v>1362</v>
      </c>
      <c r="D657" s="15" t="s">
        <v>1371</v>
      </c>
      <c r="E657" s="53" t="s">
        <v>1383</v>
      </c>
      <c r="F657" s="246" t="s">
        <v>2099</v>
      </c>
      <c r="G657" s="11">
        <v>40404</v>
      </c>
      <c r="H657" s="17" t="s">
        <v>1415</v>
      </c>
    </row>
    <row r="658" spans="1:8" ht="12.75" customHeight="1">
      <c r="A658" s="11">
        <v>40399</v>
      </c>
      <c r="B658" s="12" t="s">
        <v>27</v>
      </c>
      <c r="C658" s="15" t="s">
        <v>1362</v>
      </c>
      <c r="D658" s="15" t="s">
        <v>1434</v>
      </c>
      <c r="E658" s="53" t="s">
        <v>1383</v>
      </c>
      <c r="F658" s="246" t="s">
        <v>1327</v>
      </c>
      <c r="G658" s="11">
        <v>40404</v>
      </c>
      <c r="H658" s="17" t="s">
        <v>1415</v>
      </c>
    </row>
    <row r="659" spans="1:8" ht="12.75" customHeight="1">
      <c r="A659" s="11">
        <v>40399</v>
      </c>
      <c r="B659" s="12" t="s">
        <v>1791</v>
      </c>
      <c r="C659" s="15" t="s">
        <v>1362</v>
      </c>
      <c r="D659" s="15" t="s">
        <v>1371</v>
      </c>
      <c r="E659" s="53" t="s">
        <v>1383</v>
      </c>
      <c r="F659" s="246" t="s">
        <v>2099</v>
      </c>
      <c r="G659" s="11">
        <v>40411</v>
      </c>
      <c r="H659" s="17" t="s">
        <v>1415</v>
      </c>
    </row>
    <row r="660" spans="1:8" ht="12.75" customHeight="1">
      <c r="A660" s="11">
        <v>40399</v>
      </c>
      <c r="B660" s="12" t="s">
        <v>1791</v>
      </c>
      <c r="C660" s="15" t="s">
        <v>1362</v>
      </c>
      <c r="D660" s="15" t="s">
        <v>1371</v>
      </c>
      <c r="E660" s="53" t="s">
        <v>1383</v>
      </c>
      <c r="F660" s="246" t="s">
        <v>2099</v>
      </c>
      <c r="G660" s="11">
        <v>40404</v>
      </c>
      <c r="H660" s="17" t="s">
        <v>1415</v>
      </c>
    </row>
    <row r="661" spans="1:8" ht="12.75" customHeight="1">
      <c r="A661" s="11">
        <v>40399</v>
      </c>
      <c r="B661" s="12">
        <v>40255</v>
      </c>
      <c r="C661" s="15" t="s">
        <v>1404</v>
      </c>
      <c r="D661" s="15" t="s">
        <v>1434</v>
      </c>
      <c r="E661" s="53" t="s">
        <v>1383</v>
      </c>
      <c r="F661" s="246" t="s">
        <v>1897</v>
      </c>
      <c r="G661" s="11">
        <v>40453</v>
      </c>
      <c r="H661" s="17" t="s">
        <v>1415</v>
      </c>
    </row>
    <row r="662" spans="1:8" ht="12.75" customHeight="1">
      <c r="A662" s="11">
        <v>40399</v>
      </c>
      <c r="B662" s="12" t="s">
        <v>1791</v>
      </c>
      <c r="C662" s="15" t="s">
        <v>1362</v>
      </c>
      <c r="D662" s="15" t="s">
        <v>1371</v>
      </c>
      <c r="E662" s="53" t="s">
        <v>1383</v>
      </c>
      <c r="F662" s="246" t="s">
        <v>2099</v>
      </c>
      <c r="G662" s="11">
        <v>40404</v>
      </c>
      <c r="H662" s="17" t="s">
        <v>1415</v>
      </c>
    </row>
    <row r="663" spans="1:8" ht="12.75" customHeight="1">
      <c r="A663" s="20">
        <v>40399</v>
      </c>
      <c r="B663" s="21" t="s">
        <v>1791</v>
      </c>
      <c r="C663" s="22" t="s">
        <v>1362</v>
      </c>
      <c r="D663" s="22" t="s">
        <v>1371</v>
      </c>
      <c r="E663" s="51" t="s">
        <v>1383</v>
      </c>
      <c r="F663" s="247" t="s">
        <v>2099</v>
      </c>
      <c r="G663" s="20">
        <v>40404</v>
      </c>
      <c r="H663" s="28" t="s">
        <v>1387</v>
      </c>
    </row>
    <row r="664" spans="1:8" ht="12.75" customHeight="1">
      <c r="A664" s="11">
        <v>40399</v>
      </c>
      <c r="B664" s="12">
        <v>40341</v>
      </c>
      <c r="C664" s="15" t="s">
        <v>1404</v>
      </c>
      <c r="D664" s="15" t="s">
        <v>1371</v>
      </c>
      <c r="E664" s="53" t="s">
        <v>1383</v>
      </c>
      <c r="F664" s="246" t="s">
        <v>1898</v>
      </c>
      <c r="G664" s="11">
        <v>40411</v>
      </c>
      <c r="H664" s="17" t="s">
        <v>1415</v>
      </c>
    </row>
    <row r="665" spans="1:8" ht="12.75" customHeight="1">
      <c r="A665" s="11">
        <v>40399</v>
      </c>
      <c r="B665" s="12" t="s">
        <v>2169</v>
      </c>
      <c r="C665" s="15" t="s">
        <v>1339</v>
      </c>
      <c r="D665" s="15" t="s">
        <v>1434</v>
      </c>
      <c r="E665" s="53" t="s">
        <v>1383</v>
      </c>
      <c r="F665" s="246" t="s">
        <v>1130</v>
      </c>
      <c r="G665" s="11">
        <v>40451</v>
      </c>
      <c r="H665" s="17" t="s">
        <v>1415</v>
      </c>
    </row>
    <row r="666" spans="1:8" ht="12.75" customHeight="1">
      <c r="A666" s="11">
        <v>40399</v>
      </c>
      <c r="B666" s="12" t="s">
        <v>1791</v>
      </c>
      <c r="C666" s="15" t="s">
        <v>1362</v>
      </c>
      <c r="D666" s="15" t="s">
        <v>1371</v>
      </c>
      <c r="E666" s="53" t="s">
        <v>1383</v>
      </c>
      <c r="F666" s="246" t="s">
        <v>2099</v>
      </c>
      <c r="G666" s="11">
        <v>40404</v>
      </c>
      <c r="H666" s="17" t="s">
        <v>1415</v>
      </c>
    </row>
    <row r="667" spans="1:8" ht="12.75" customHeight="1">
      <c r="A667" s="11">
        <v>40399</v>
      </c>
      <c r="B667" s="12" t="s">
        <v>1791</v>
      </c>
      <c r="C667" s="15" t="s">
        <v>1362</v>
      </c>
      <c r="D667" s="15" t="s">
        <v>1371</v>
      </c>
      <c r="E667" s="53" t="s">
        <v>1383</v>
      </c>
      <c r="F667" s="246" t="s">
        <v>2099</v>
      </c>
      <c r="G667" s="11">
        <v>40404</v>
      </c>
      <c r="H667" s="17" t="s">
        <v>1415</v>
      </c>
    </row>
    <row r="668" spans="1:8" ht="12.75" customHeight="1">
      <c r="A668" s="11">
        <v>40400</v>
      </c>
      <c r="B668" s="12" t="s">
        <v>150</v>
      </c>
      <c r="C668" s="15" t="s">
        <v>1339</v>
      </c>
      <c r="D668" s="15" t="s">
        <v>1434</v>
      </c>
      <c r="E668" s="53" t="s">
        <v>1383</v>
      </c>
      <c r="F668" s="246" t="s">
        <v>888</v>
      </c>
      <c r="G668" s="11">
        <v>40432</v>
      </c>
      <c r="H668" s="17" t="s">
        <v>1415</v>
      </c>
    </row>
    <row r="669" spans="1:8" ht="12.75" customHeight="1">
      <c r="A669" s="11">
        <v>40400</v>
      </c>
      <c r="B669" s="12" t="s">
        <v>1904</v>
      </c>
      <c r="C669" s="15" t="s">
        <v>1362</v>
      </c>
      <c r="D669" s="15" t="s">
        <v>1371</v>
      </c>
      <c r="E669" s="53" t="s">
        <v>1383</v>
      </c>
      <c r="F669" s="246" t="s">
        <v>2099</v>
      </c>
      <c r="G669" s="11">
        <v>40425</v>
      </c>
      <c r="H669" s="17" t="s">
        <v>1415</v>
      </c>
    </row>
    <row r="670" spans="1:8" ht="12.75" customHeight="1">
      <c r="A670" s="11">
        <v>40400</v>
      </c>
      <c r="B670" s="12" t="s">
        <v>887</v>
      </c>
      <c r="C670" s="15" t="s">
        <v>1362</v>
      </c>
      <c r="D670" s="15" t="s">
        <v>1371</v>
      </c>
      <c r="E670" s="53" t="s">
        <v>1383</v>
      </c>
      <c r="F670" s="246" t="s">
        <v>1388</v>
      </c>
      <c r="G670" s="11">
        <v>40425</v>
      </c>
      <c r="H670" s="17" t="s">
        <v>1415</v>
      </c>
    </row>
    <row r="671" spans="1:8" ht="12.75" customHeight="1">
      <c r="A671" s="11">
        <v>40400</v>
      </c>
      <c r="B671" s="12" t="s">
        <v>1791</v>
      </c>
      <c r="C671" s="15" t="s">
        <v>1362</v>
      </c>
      <c r="D671" s="15" t="s">
        <v>1371</v>
      </c>
      <c r="E671" s="53" t="s">
        <v>1383</v>
      </c>
      <c r="F671" s="246" t="s">
        <v>2099</v>
      </c>
      <c r="G671" s="11">
        <v>40404</v>
      </c>
      <c r="H671" s="17" t="s">
        <v>1415</v>
      </c>
    </row>
    <row r="672" spans="1:8" ht="12.75" customHeight="1">
      <c r="A672" s="11">
        <v>40400</v>
      </c>
      <c r="B672" s="12" t="s">
        <v>1791</v>
      </c>
      <c r="C672" s="15" t="s">
        <v>1362</v>
      </c>
      <c r="D672" s="15" t="s">
        <v>1371</v>
      </c>
      <c r="E672" s="53" t="s">
        <v>1383</v>
      </c>
      <c r="F672" s="246" t="s">
        <v>2099</v>
      </c>
      <c r="G672" s="11">
        <v>40404</v>
      </c>
      <c r="H672" s="17" t="s">
        <v>1415</v>
      </c>
    </row>
    <row r="673" spans="1:8" ht="12.75" customHeight="1">
      <c r="A673" s="11">
        <v>40400</v>
      </c>
      <c r="B673" s="12" t="s">
        <v>1623</v>
      </c>
      <c r="C673" s="15" t="s">
        <v>1362</v>
      </c>
      <c r="D673" s="15" t="s">
        <v>1371</v>
      </c>
      <c r="E673" s="53" t="s">
        <v>1383</v>
      </c>
      <c r="F673" s="246" t="s">
        <v>1123</v>
      </c>
      <c r="G673" s="11">
        <v>40411</v>
      </c>
      <c r="H673" s="17" t="s">
        <v>1415</v>
      </c>
    </row>
    <row r="674" spans="1:8" ht="12.75" customHeight="1">
      <c r="A674" s="11">
        <v>40400</v>
      </c>
      <c r="B674" s="12" t="s">
        <v>1791</v>
      </c>
      <c r="C674" s="15" t="s">
        <v>1362</v>
      </c>
      <c r="D674" s="15" t="s">
        <v>1371</v>
      </c>
      <c r="E674" s="53" t="s">
        <v>1383</v>
      </c>
      <c r="F674" s="246" t="s">
        <v>2099</v>
      </c>
      <c r="G674" s="11">
        <v>40404</v>
      </c>
      <c r="H674" s="17" t="s">
        <v>1415</v>
      </c>
    </row>
    <row r="675" spans="1:8" ht="12.75" customHeight="1">
      <c r="A675" s="11">
        <v>40400</v>
      </c>
      <c r="B675" s="12" t="s">
        <v>1791</v>
      </c>
      <c r="C675" s="15" t="s">
        <v>1362</v>
      </c>
      <c r="D675" s="15" t="s">
        <v>1371</v>
      </c>
      <c r="E675" s="53" t="s">
        <v>1383</v>
      </c>
      <c r="F675" s="246" t="s">
        <v>2099</v>
      </c>
      <c r="G675" s="11">
        <v>40404</v>
      </c>
      <c r="H675" s="17" t="s">
        <v>1415</v>
      </c>
    </row>
    <row r="676" spans="1:8" ht="12.75" customHeight="1">
      <c r="A676" s="11">
        <v>40400</v>
      </c>
      <c r="B676" s="12" t="s">
        <v>1791</v>
      </c>
      <c r="C676" s="15" t="s">
        <v>1362</v>
      </c>
      <c r="D676" s="15" t="s">
        <v>1371</v>
      </c>
      <c r="E676" s="53" t="s">
        <v>1383</v>
      </c>
      <c r="F676" s="246" t="s">
        <v>2099</v>
      </c>
      <c r="G676" s="11">
        <v>40404</v>
      </c>
      <c r="H676" s="17" t="s">
        <v>1415</v>
      </c>
    </row>
    <row r="677" spans="1:8" ht="12.75" customHeight="1">
      <c r="A677" s="11">
        <v>40400</v>
      </c>
      <c r="B677" s="12" t="s">
        <v>1791</v>
      </c>
      <c r="C677" s="15" t="s">
        <v>1362</v>
      </c>
      <c r="D677" s="15" t="s">
        <v>1371</v>
      </c>
      <c r="E677" s="53" t="s">
        <v>1383</v>
      </c>
      <c r="F677" s="246" t="s">
        <v>2099</v>
      </c>
      <c r="G677" s="11">
        <v>40404</v>
      </c>
      <c r="H677" s="17" t="s">
        <v>1415</v>
      </c>
    </row>
    <row r="678" spans="1:8" ht="12.75" customHeight="1">
      <c r="A678" s="11">
        <v>40400</v>
      </c>
      <c r="B678" s="12" t="s">
        <v>1791</v>
      </c>
      <c r="C678" s="15" t="s">
        <v>1362</v>
      </c>
      <c r="D678" s="15" t="s">
        <v>1371</v>
      </c>
      <c r="E678" s="53" t="s">
        <v>1383</v>
      </c>
      <c r="F678" s="246" t="s">
        <v>2099</v>
      </c>
      <c r="G678" s="11">
        <v>40404</v>
      </c>
      <c r="H678" s="17" t="s">
        <v>1415</v>
      </c>
    </row>
    <row r="679" spans="1:8" ht="12.75" customHeight="1">
      <c r="A679" s="11">
        <v>40400</v>
      </c>
      <c r="B679" s="12" t="s">
        <v>1791</v>
      </c>
      <c r="C679" s="15" t="s">
        <v>1362</v>
      </c>
      <c r="D679" s="15" t="s">
        <v>1371</v>
      </c>
      <c r="E679" s="53" t="s">
        <v>1383</v>
      </c>
      <c r="F679" s="246" t="s">
        <v>2099</v>
      </c>
      <c r="G679" s="11">
        <v>40404</v>
      </c>
      <c r="H679" s="17" t="s">
        <v>1415</v>
      </c>
    </row>
    <row r="680" spans="1:8" ht="12.75" customHeight="1">
      <c r="A680" s="11">
        <v>40400</v>
      </c>
      <c r="B680" s="12" t="s">
        <v>1791</v>
      </c>
      <c r="C680" s="15" t="s">
        <v>1362</v>
      </c>
      <c r="D680" s="15" t="s">
        <v>1371</v>
      </c>
      <c r="E680" s="53" t="s">
        <v>1383</v>
      </c>
      <c r="F680" s="246" t="s">
        <v>2099</v>
      </c>
      <c r="G680" s="11">
        <v>40404</v>
      </c>
      <c r="H680" s="17" t="s">
        <v>1415</v>
      </c>
    </row>
    <row r="681" spans="1:8" ht="12.75" customHeight="1">
      <c r="A681" s="11">
        <v>40400</v>
      </c>
      <c r="B681" s="12" t="s">
        <v>1791</v>
      </c>
      <c r="C681" s="15" t="s">
        <v>1362</v>
      </c>
      <c r="D681" s="15" t="s">
        <v>1344</v>
      </c>
      <c r="E681" s="53" t="s">
        <v>1383</v>
      </c>
      <c r="F681" s="246" t="s">
        <v>2099</v>
      </c>
      <c r="G681" s="11">
        <v>40404</v>
      </c>
      <c r="H681" s="17" t="s">
        <v>1415</v>
      </c>
    </row>
    <row r="682" spans="1:8" ht="12.75" customHeight="1">
      <c r="A682" s="11">
        <v>40400</v>
      </c>
      <c r="B682" s="12" t="s">
        <v>1791</v>
      </c>
      <c r="C682" s="15" t="s">
        <v>1362</v>
      </c>
      <c r="D682" s="15" t="s">
        <v>1371</v>
      </c>
      <c r="E682" s="53" t="s">
        <v>1383</v>
      </c>
      <c r="F682" s="246" t="s">
        <v>2099</v>
      </c>
      <c r="G682" s="11">
        <v>40411</v>
      </c>
      <c r="H682" s="17" t="s">
        <v>1415</v>
      </c>
    </row>
    <row r="683" spans="1:8" ht="12.75" customHeight="1">
      <c r="A683" s="11">
        <v>40400</v>
      </c>
      <c r="B683" s="12" t="s">
        <v>1791</v>
      </c>
      <c r="C683" s="15" t="s">
        <v>1362</v>
      </c>
      <c r="D683" s="15" t="s">
        <v>1371</v>
      </c>
      <c r="E683" s="53" t="s">
        <v>1383</v>
      </c>
      <c r="F683" s="246" t="s">
        <v>2099</v>
      </c>
      <c r="G683" s="11">
        <v>40404</v>
      </c>
      <c r="H683" s="17" t="s">
        <v>1415</v>
      </c>
    </row>
    <row r="684" spans="1:8" ht="12.75" customHeight="1">
      <c r="A684" s="11">
        <v>40400</v>
      </c>
      <c r="B684" s="12" t="s">
        <v>1791</v>
      </c>
      <c r="C684" s="15" t="s">
        <v>1362</v>
      </c>
      <c r="D684" s="15" t="s">
        <v>1371</v>
      </c>
      <c r="E684" s="53" t="s">
        <v>1383</v>
      </c>
      <c r="F684" s="246" t="s">
        <v>2099</v>
      </c>
      <c r="G684" s="11">
        <v>40404</v>
      </c>
      <c r="H684" s="17" t="s">
        <v>1415</v>
      </c>
    </row>
    <row r="685" spans="1:8" ht="12.75" customHeight="1">
      <c r="A685" s="11">
        <v>40400</v>
      </c>
      <c r="B685" s="12" t="s">
        <v>1791</v>
      </c>
      <c r="C685" s="15" t="s">
        <v>1362</v>
      </c>
      <c r="D685" s="15" t="s">
        <v>1371</v>
      </c>
      <c r="E685" s="53" t="s">
        <v>1383</v>
      </c>
      <c r="F685" s="246" t="s">
        <v>2099</v>
      </c>
      <c r="G685" s="11">
        <v>40404</v>
      </c>
      <c r="H685" s="17" t="s">
        <v>1415</v>
      </c>
    </row>
    <row r="686" spans="1:8" ht="12.75" customHeight="1">
      <c r="A686" s="11">
        <v>40400</v>
      </c>
      <c r="B686" s="12" t="s">
        <v>1791</v>
      </c>
      <c r="C686" s="15" t="s">
        <v>1362</v>
      </c>
      <c r="D686" s="15" t="s">
        <v>1371</v>
      </c>
      <c r="E686" s="53" t="s">
        <v>1383</v>
      </c>
      <c r="F686" s="246" t="s">
        <v>2099</v>
      </c>
      <c r="G686" s="11">
        <v>40404</v>
      </c>
      <c r="H686" s="17" t="s">
        <v>1415</v>
      </c>
    </row>
    <row r="687" spans="1:8" ht="12.75" customHeight="1">
      <c r="A687" s="11">
        <v>40400</v>
      </c>
      <c r="B687" s="12" t="s">
        <v>1791</v>
      </c>
      <c r="C687" s="15" t="s">
        <v>1362</v>
      </c>
      <c r="D687" s="15" t="s">
        <v>1371</v>
      </c>
      <c r="E687" s="53" t="s">
        <v>1383</v>
      </c>
      <c r="F687" s="246" t="s">
        <v>2099</v>
      </c>
      <c r="G687" s="11">
        <v>40404</v>
      </c>
      <c r="H687" s="17" t="s">
        <v>1415</v>
      </c>
    </row>
    <row r="688" spans="1:8" ht="12.75" customHeight="1">
      <c r="A688" s="339">
        <v>40401</v>
      </c>
      <c r="B688" s="345" t="s">
        <v>969</v>
      </c>
      <c r="C688" s="341" t="s">
        <v>1362</v>
      </c>
      <c r="D688" s="341" t="s">
        <v>1434</v>
      </c>
      <c r="E688" s="342" t="s">
        <v>1383</v>
      </c>
      <c r="F688" s="343" t="s">
        <v>68</v>
      </c>
      <c r="G688" s="339">
        <v>40465</v>
      </c>
      <c r="H688" s="344" t="s">
        <v>2076</v>
      </c>
    </row>
    <row r="689" spans="1:8" ht="12.75" customHeight="1">
      <c r="A689" s="11">
        <v>40401</v>
      </c>
      <c r="B689" s="12" t="s">
        <v>1097</v>
      </c>
      <c r="C689" s="15" t="s">
        <v>1362</v>
      </c>
      <c r="D689" s="15" t="s">
        <v>1434</v>
      </c>
      <c r="E689" s="53" t="s">
        <v>1383</v>
      </c>
      <c r="F689" s="246" t="s">
        <v>2033</v>
      </c>
      <c r="G689" s="11">
        <v>40404</v>
      </c>
      <c r="H689" s="17" t="s">
        <v>1415</v>
      </c>
    </row>
    <row r="690" spans="1:8" ht="12.75" customHeight="1">
      <c r="A690" s="11">
        <v>40401</v>
      </c>
      <c r="B690" s="12">
        <v>40389</v>
      </c>
      <c r="C690" s="15" t="s">
        <v>1362</v>
      </c>
      <c r="D690" s="15" t="s">
        <v>1434</v>
      </c>
      <c r="E690" s="53" t="s">
        <v>1383</v>
      </c>
      <c r="F690" s="246" t="s">
        <v>1327</v>
      </c>
      <c r="G690" s="11">
        <v>40411</v>
      </c>
      <c r="H690" s="17" t="s">
        <v>1415</v>
      </c>
    </row>
    <row r="691" spans="1:8" ht="12.75" customHeight="1">
      <c r="A691" s="11">
        <v>40401</v>
      </c>
      <c r="B691" s="12" t="s">
        <v>1791</v>
      </c>
      <c r="C691" s="15" t="s">
        <v>1362</v>
      </c>
      <c r="D691" s="15" t="s">
        <v>1371</v>
      </c>
      <c r="E691" s="53" t="s">
        <v>1383</v>
      </c>
      <c r="F691" s="246" t="s">
        <v>2099</v>
      </c>
      <c r="G691" s="11">
        <v>40404</v>
      </c>
      <c r="H691" s="17" t="s">
        <v>1415</v>
      </c>
    </row>
    <row r="692" spans="1:8" ht="12.75" customHeight="1">
      <c r="A692" s="11">
        <v>40402</v>
      </c>
      <c r="B692" s="280" t="s">
        <v>1231</v>
      </c>
      <c r="C692" s="15" t="s">
        <v>1404</v>
      </c>
      <c r="D692" s="15" t="s">
        <v>1434</v>
      </c>
      <c r="E692" s="53" t="s">
        <v>1383</v>
      </c>
      <c r="F692" s="246" t="s">
        <v>1341</v>
      </c>
      <c r="G692" s="11">
        <v>40451</v>
      </c>
      <c r="H692" s="17" t="s">
        <v>1415</v>
      </c>
    </row>
    <row r="693" spans="1:8" ht="12.75" customHeight="1">
      <c r="A693" s="11">
        <v>40402</v>
      </c>
      <c r="B693" s="12" t="s">
        <v>887</v>
      </c>
      <c r="C693" s="15" t="s">
        <v>1404</v>
      </c>
      <c r="D693" s="15" t="s">
        <v>1434</v>
      </c>
      <c r="E693" s="53" t="s">
        <v>1383</v>
      </c>
      <c r="F693" s="246" t="s">
        <v>733</v>
      </c>
      <c r="G693" s="11">
        <v>40460</v>
      </c>
      <c r="H693" s="17" t="s">
        <v>1415</v>
      </c>
    </row>
    <row r="694" spans="1:8" ht="12.75" customHeight="1">
      <c r="A694" s="11">
        <v>40402</v>
      </c>
      <c r="B694" s="12">
        <v>40360</v>
      </c>
      <c r="C694" s="15" t="s">
        <v>1362</v>
      </c>
      <c r="D694" s="15" t="s">
        <v>1434</v>
      </c>
      <c r="E694" s="53" t="s">
        <v>1383</v>
      </c>
      <c r="F694" s="246" t="s">
        <v>1327</v>
      </c>
      <c r="G694" s="11">
        <v>40404</v>
      </c>
      <c r="H694" s="17" t="s">
        <v>1415</v>
      </c>
    </row>
    <row r="695" spans="1:8" ht="12.75" customHeight="1">
      <c r="A695" s="11">
        <v>40402</v>
      </c>
      <c r="B695" s="12" t="s">
        <v>1791</v>
      </c>
      <c r="C695" s="15" t="s">
        <v>1362</v>
      </c>
      <c r="D695" s="15" t="s">
        <v>1371</v>
      </c>
      <c r="E695" s="53" t="s">
        <v>1383</v>
      </c>
      <c r="F695" s="246" t="s">
        <v>2099</v>
      </c>
      <c r="G695" s="11">
        <v>40411</v>
      </c>
      <c r="H695" s="17" t="s">
        <v>1415</v>
      </c>
    </row>
    <row r="696" spans="1:8" ht="12.75" customHeight="1">
      <c r="A696" s="11">
        <v>40402</v>
      </c>
      <c r="B696" s="12" t="s">
        <v>1791</v>
      </c>
      <c r="C696" s="15" t="s">
        <v>1362</v>
      </c>
      <c r="D696" s="15" t="s">
        <v>1344</v>
      </c>
      <c r="E696" s="53" t="s">
        <v>1383</v>
      </c>
      <c r="F696" s="246" t="s">
        <v>2099</v>
      </c>
      <c r="G696" s="11">
        <v>40404</v>
      </c>
      <c r="H696" s="17" t="s">
        <v>1415</v>
      </c>
    </row>
    <row r="697" spans="1:8" ht="12.75" customHeight="1">
      <c r="A697" s="11">
        <v>40402</v>
      </c>
      <c r="B697" s="12" t="s">
        <v>1791</v>
      </c>
      <c r="C697" s="15" t="s">
        <v>1362</v>
      </c>
      <c r="D697" s="15" t="s">
        <v>1371</v>
      </c>
      <c r="E697" s="53" t="s">
        <v>1383</v>
      </c>
      <c r="F697" s="246" t="s">
        <v>2099</v>
      </c>
      <c r="G697" s="11">
        <v>40404</v>
      </c>
      <c r="H697" s="17" t="s">
        <v>1415</v>
      </c>
    </row>
    <row r="698" spans="1:8" ht="12.75" customHeight="1">
      <c r="A698" s="11">
        <v>40402</v>
      </c>
      <c r="B698" s="12" t="s">
        <v>1791</v>
      </c>
      <c r="C698" s="15" t="s">
        <v>1362</v>
      </c>
      <c r="D698" s="15" t="s">
        <v>1371</v>
      </c>
      <c r="E698" s="53" t="s">
        <v>1383</v>
      </c>
      <c r="F698" s="246" t="s">
        <v>2099</v>
      </c>
      <c r="G698" s="11">
        <v>40404</v>
      </c>
      <c r="H698" s="17" t="s">
        <v>1415</v>
      </c>
    </row>
    <row r="699" spans="1:8" ht="12.75" customHeight="1">
      <c r="A699" s="11">
        <v>40402</v>
      </c>
      <c r="B699" s="12" t="s">
        <v>1791</v>
      </c>
      <c r="C699" s="15" t="s">
        <v>1362</v>
      </c>
      <c r="D699" s="15" t="s">
        <v>1371</v>
      </c>
      <c r="E699" s="53" t="s">
        <v>1383</v>
      </c>
      <c r="F699" s="246" t="s">
        <v>2099</v>
      </c>
      <c r="G699" s="11">
        <v>40404</v>
      </c>
      <c r="H699" s="17" t="s">
        <v>1415</v>
      </c>
    </row>
    <row r="700" spans="1:8" ht="12.75" customHeight="1">
      <c r="A700" s="11">
        <v>40402</v>
      </c>
      <c r="B700" s="12" t="s">
        <v>1904</v>
      </c>
      <c r="C700" s="15" t="s">
        <v>1404</v>
      </c>
      <c r="D700" s="15" t="s">
        <v>1371</v>
      </c>
      <c r="E700" s="53" t="s">
        <v>1383</v>
      </c>
      <c r="F700" s="246" t="s">
        <v>1391</v>
      </c>
      <c r="G700" s="11">
        <v>40446</v>
      </c>
      <c r="H700" s="17" t="s">
        <v>1415</v>
      </c>
    </row>
    <row r="701" spans="1:8" ht="12.75" customHeight="1">
      <c r="A701" s="11">
        <v>40402</v>
      </c>
      <c r="B701" s="12" t="s">
        <v>1791</v>
      </c>
      <c r="C701" s="15" t="s">
        <v>1362</v>
      </c>
      <c r="D701" s="15" t="s">
        <v>1371</v>
      </c>
      <c r="E701" s="53" t="s">
        <v>1383</v>
      </c>
      <c r="F701" s="246" t="s">
        <v>2099</v>
      </c>
      <c r="G701" s="11">
        <v>40425</v>
      </c>
      <c r="H701" s="17" t="s">
        <v>1415</v>
      </c>
    </row>
    <row r="702" spans="1:8" ht="12.75" customHeight="1">
      <c r="A702" s="11">
        <v>40402</v>
      </c>
      <c r="B702" s="12" t="s">
        <v>1791</v>
      </c>
      <c r="C702" s="15" t="s">
        <v>1362</v>
      </c>
      <c r="D702" s="15" t="s">
        <v>1371</v>
      </c>
      <c r="E702" s="53" t="s">
        <v>1383</v>
      </c>
      <c r="F702" s="246" t="s">
        <v>2099</v>
      </c>
      <c r="G702" s="11">
        <v>40404</v>
      </c>
      <c r="H702" s="17" t="s">
        <v>1415</v>
      </c>
    </row>
    <row r="703" spans="1:8" ht="12.75" customHeight="1">
      <c r="A703" s="11">
        <v>40402</v>
      </c>
      <c r="B703" s="12" t="s">
        <v>2300</v>
      </c>
      <c r="C703" s="15" t="s">
        <v>1362</v>
      </c>
      <c r="D703" s="15" t="s">
        <v>1371</v>
      </c>
      <c r="E703" s="53" t="s">
        <v>1383</v>
      </c>
      <c r="F703" s="246" t="s">
        <v>2099</v>
      </c>
      <c r="G703" s="11">
        <v>40418</v>
      </c>
      <c r="H703" s="17" t="s">
        <v>1415</v>
      </c>
    </row>
    <row r="704" spans="1:8" ht="12.75" customHeight="1">
      <c r="A704" s="11">
        <v>40403</v>
      </c>
      <c r="B704" s="12">
        <v>40399</v>
      </c>
      <c r="C704" s="15" t="s">
        <v>1362</v>
      </c>
      <c r="D704" s="15" t="s">
        <v>1344</v>
      </c>
      <c r="E704" s="53" t="s">
        <v>1383</v>
      </c>
      <c r="F704" s="246" t="s">
        <v>87</v>
      </c>
      <c r="G704" s="11">
        <v>40425</v>
      </c>
      <c r="H704" s="17" t="s">
        <v>1415</v>
      </c>
    </row>
    <row r="705" spans="1:8" ht="12.75" customHeight="1">
      <c r="A705" s="11">
        <v>40403</v>
      </c>
      <c r="B705" s="12">
        <v>40362</v>
      </c>
      <c r="C705" s="15" t="s">
        <v>1362</v>
      </c>
      <c r="D705" s="15" t="s">
        <v>1371</v>
      </c>
      <c r="E705" s="53" t="s">
        <v>1383</v>
      </c>
      <c r="F705" s="246" t="s">
        <v>1627</v>
      </c>
      <c r="G705" s="11">
        <v>40411</v>
      </c>
      <c r="H705" s="17" t="s">
        <v>1415</v>
      </c>
    </row>
    <row r="706" spans="1:8" ht="12.75" customHeight="1">
      <c r="A706" s="11">
        <v>40403</v>
      </c>
      <c r="B706" s="12">
        <v>40368</v>
      </c>
      <c r="C706" s="15" t="s">
        <v>1362</v>
      </c>
      <c r="D706" s="15" t="s">
        <v>1371</v>
      </c>
      <c r="E706" s="53" t="s">
        <v>1383</v>
      </c>
      <c r="F706" s="246" t="s">
        <v>1327</v>
      </c>
      <c r="G706" s="11">
        <v>40411</v>
      </c>
      <c r="H706" s="17" t="s">
        <v>1415</v>
      </c>
    </row>
    <row r="707" spans="1:8" ht="12.75" customHeight="1">
      <c r="A707" s="20">
        <v>40403</v>
      </c>
      <c r="B707" s="138">
        <v>40349</v>
      </c>
      <c r="C707" s="22" t="s">
        <v>1440</v>
      </c>
      <c r="D707" s="22" t="s">
        <v>1371</v>
      </c>
      <c r="E707" s="51" t="s">
        <v>1383</v>
      </c>
      <c r="F707" s="281" t="s">
        <v>1628</v>
      </c>
      <c r="G707" s="20">
        <v>40403</v>
      </c>
      <c r="H707" s="28" t="s">
        <v>1387</v>
      </c>
    </row>
    <row r="708" spans="1:8" ht="12.75" customHeight="1">
      <c r="A708" s="11">
        <v>40403</v>
      </c>
      <c r="B708" s="12">
        <v>40351</v>
      </c>
      <c r="C708" s="15" t="s">
        <v>1404</v>
      </c>
      <c r="D708" s="15" t="s">
        <v>1371</v>
      </c>
      <c r="E708" s="53" t="s">
        <v>1383</v>
      </c>
      <c r="F708" s="246" t="s">
        <v>1373</v>
      </c>
      <c r="G708" s="11">
        <v>40439</v>
      </c>
      <c r="H708" s="17" t="s">
        <v>1415</v>
      </c>
    </row>
    <row r="709" spans="1:8" ht="12.75" customHeight="1">
      <c r="A709" s="11">
        <v>40403</v>
      </c>
      <c r="B709" s="12">
        <v>40392</v>
      </c>
      <c r="C709" s="15" t="s">
        <v>1404</v>
      </c>
      <c r="D709" s="15" t="s">
        <v>1371</v>
      </c>
      <c r="E709" s="53" t="s">
        <v>1383</v>
      </c>
      <c r="F709" s="246" t="s">
        <v>87</v>
      </c>
      <c r="G709" s="11">
        <v>40411</v>
      </c>
      <c r="H709" s="17" t="s">
        <v>1415</v>
      </c>
    </row>
    <row r="710" spans="1:8" ht="12.75" customHeight="1">
      <c r="A710" s="193">
        <v>40403</v>
      </c>
      <c r="B710" s="192">
        <v>40399</v>
      </c>
      <c r="C710" s="189" t="s">
        <v>1404</v>
      </c>
      <c r="D710" s="189" t="s">
        <v>1371</v>
      </c>
      <c r="E710" s="194" t="s">
        <v>1383</v>
      </c>
      <c r="F710" s="241" t="s">
        <v>1648</v>
      </c>
      <c r="G710" s="193"/>
      <c r="H710" s="191" t="s">
        <v>1343</v>
      </c>
    </row>
    <row r="711" spans="1:8" ht="12.75" customHeight="1">
      <c r="A711" s="11">
        <v>40403</v>
      </c>
      <c r="B711" s="12">
        <v>40352</v>
      </c>
      <c r="C711" s="15" t="s">
        <v>1404</v>
      </c>
      <c r="D711" s="15" t="s">
        <v>1371</v>
      </c>
      <c r="E711" s="53" t="s">
        <v>1383</v>
      </c>
      <c r="F711" s="246" t="s">
        <v>1649</v>
      </c>
      <c r="G711" s="11">
        <v>40453</v>
      </c>
      <c r="H711" s="17" t="s">
        <v>1415</v>
      </c>
    </row>
    <row r="712" spans="1:8" ht="12.75" customHeight="1">
      <c r="A712" s="11">
        <v>40403</v>
      </c>
      <c r="B712" s="12">
        <v>40391</v>
      </c>
      <c r="C712" s="15" t="s">
        <v>1362</v>
      </c>
      <c r="D712" s="15" t="s">
        <v>1434</v>
      </c>
      <c r="E712" s="53" t="s">
        <v>1383</v>
      </c>
      <c r="F712" s="246" t="s">
        <v>1327</v>
      </c>
      <c r="G712" s="11">
        <v>40425</v>
      </c>
      <c r="H712" s="17" t="s">
        <v>1415</v>
      </c>
    </row>
    <row r="713" spans="1:8" ht="12.75" customHeight="1">
      <c r="A713" s="11">
        <v>40403</v>
      </c>
      <c r="B713" s="12">
        <v>40391</v>
      </c>
      <c r="C713" s="15" t="s">
        <v>1362</v>
      </c>
      <c r="D713" s="15" t="s">
        <v>1434</v>
      </c>
      <c r="E713" s="53" t="s">
        <v>1383</v>
      </c>
      <c r="F713" s="246" t="s">
        <v>1327</v>
      </c>
      <c r="G713" s="11">
        <v>40474</v>
      </c>
      <c r="H713" s="17" t="s">
        <v>1415</v>
      </c>
    </row>
    <row r="714" spans="1:8" ht="12.75" customHeight="1">
      <c r="A714" s="11">
        <v>40404</v>
      </c>
      <c r="B714" s="12" t="s">
        <v>1791</v>
      </c>
      <c r="C714" s="15" t="s">
        <v>1362</v>
      </c>
      <c r="D714" s="15" t="s">
        <v>1371</v>
      </c>
      <c r="E714" s="53" t="s">
        <v>1383</v>
      </c>
      <c r="F714" s="246" t="s">
        <v>901</v>
      </c>
      <c r="G714" s="11">
        <v>40418</v>
      </c>
      <c r="H714" s="17" t="s">
        <v>1415</v>
      </c>
    </row>
    <row r="715" spans="1:8" ht="12.75" customHeight="1">
      <c r="A715" s="11">
        <v>40404</v>
      </c>
      <c r="B715" s="12" t="s">
        <v>1791</v>
      </c>
      <c r="C715" s="15" t="s">
        <v>1362</v>
      </c>
      <c r="D715" s="15" t="s">
        <v>1371</v>
      </c>
      <c r="E715" s="53" t="s">
        <v>1383</v>
      </c>
      <c r="F715" s="246" t="s">
        <v>2099</v>
      </c>
      <c r="G715" s="11">
        <v>40418</v>
      </c>
      <c r="H715" s="17" t="s">
        <v>1415</v>
      </c>
    </row>
    <row r="716" spans="1:8" ht="12.75" customHeight="1">
      <c r="A716" s="11">
        <v>40404</v>
      </c>
      <c r="B716" s="12" t="s">
        <v>1791</v>
      </c>
      <c r="C716" s="15" t="s">
        <v>1404</v>
      </c>
      <c r="D716" s="15" t="s">
        <v>1371</v>
      </c>
      <c r="E716" s="53" t="s">
        <v>1383</v>
      </c>
      <c r="F716" s="246" t="s">
        <v>87</v>
      </c>
      <c r="G716" s="11">
        <v>40418</v>
      </c>
      <c r="H716" s="17" t="s">
        <v>1415</v>
      </c>
    </row>
    <row r="717" spans="1:8" ht="12.75" customHeight="1">
      <c r="A717" s="11">
        <v>40405</v>
      </c>
      <c r="B717" s="12">
        <v>40405</v>
      </c>
      <c r="C717" s="15" t="s">
        <v>1404</v>
      </c>
      <c r="D717" s="15" t="s">
        <v>1371</v>
      </c>
      <c r="E717" s="53" t="s">
        <v>1383</v>
      </c>
      <c r="F717" s="246" t="s">
        <v>1341</v>
      </c>
      <c r="G717" s="11">
        <v>40439</v>
      </c>
      <c r="H717" s="27" t="s">
        <v>1415</v>
      </c>
    </row>
    <row r="718" spans="1:8" ht="12.75" customHeight="1">
      <c r="A718" s="11">
        <v>40406</v>
      </c>
      <c r="B718" s="12" t="s">
        <v>1791</v>
      </c>
      <c r="C718" s="15" t="s">
        <v>1362</v>
      </c>
      <c r="D718" s="15" t="s">
        <v>1371</v>
      </c>
      <c r="E718" s="53" t="s">
        <v>1383</v>
      </c>
      <c r="F718" s="246" t="s">
        <v>2099</v>
      </c>
      <c r="G718" s="11">
        <v>40411</v>
      </c>
      <c r="H718" s="17" t="s">
        <v>1415</v>
      </c>
    </row>
    <row r="719" spans="1:8" ht="12.75" customHeight="1">
      <c r="A719" s="11">
        <v>40406</v>
      </c>
      <c r="B719" s="12" t="s">
        <v>1791</v>
      </c>
      <c r="C719" s="15" t="s">
        <v>1362</v>
      </c>
      <c r="D719" s="15" t="s">
        <v>1371</v>
      </c>
      <c r="E719" s="53" t="s">
        <v>1383</v>
      </c>
      <c r="F719" s="246" t="s">
        <v>2099</v>
      </c>
      <c r="G719" s="11">
        <v>40411</v>
      </c>
      <c r="H719" s="17" t="s">
        <v>1415</v>
      </c>
    </row>
    <row r="720" spans="1:8" ht="12.75" customHeight="1">
      <c r="A720" s="11">
        <v>40406</v>
      </c>
      <c r="B720" s="12" t="s">
        <v>1791</v>
      </c>
      <c r="C720" s="15" t="s">
        <v>1362</v>
      </c>
      <c r="D720" s="15" t="s">
        <v>1371</v>
      </c>
      <c r="E720" s="53" t="s">
        <v>1383</v>
      </c>
      <c r="F720" s="246" t="s">
        <v>2099</v>
      </c>
      <c r="G720" s="11">
        <v>40411</v>
      </c>
      <c r="H720" s="17" t="s">
        <v>1415</v>
      </c>
    </row>
    <row r="721" spans="1:8" ht="12.75" customHeight="1">
      <c r="A721" s="11">
        <v>40406</v>
      </c>
      <c r="B721" s="12" t="s">
        <v>1791</v>
      </c>
      <c r="C721" s="15" t="s">
        <v>1362</v>
      </c>
      <c r="D721" s="15" t="s">
        <v>1371</v>
      </c>
      <c r="E721" s="53" t="s">
        <v>1383</v>
      </c>
      <c r="F721" s="246" t="s">
        <v>2099</v>
      </c>
      <c r="G721" s="11">
        <v>40411</v>
      </c>
      <c r="H721" s="17" t="s">
        <v>1415</v>
      </c>
    </row>
    <row r="722" spans="1:8" ht="12.75" customHeight="1">
      <c r="A722" s="11">
        <v>40406</v>
      </c>
      <c r="B722" s="12" t="s">
        <v>1791</v>
      </c>
      <c r="C722" s="15" t="s">
        <v>1362</v>
      </c>
      <c r="D722" s="15" t="s">
        <v>1371</v>
      </c>
      <c r="E722" s="53" t="s">
        <v>1383</v>
      </c>
      <c r="F722" s="246" t="s">
        <v>2099</v>
      </c>
      <c r="G722" s="11">
        <v>40411</v>
      </c>
      <c r="H722" s="17" t="s">
        <v>1415</v>
      </c>
    </row>
    <row r="723" spans="1:8" ht="12.75" customHeight="1">
      <c r="A723" s="11">
        <v>40406</v>
      </c>
      <c r="B723" s="12" t="s">
        <v>854</v>
      </c>
      <c r="C723" s="15" t="s">
        <v>1362</v>
      </c>
      <c r="D723" s="15" t="s">
        <v>1371</v>
      </c>
      <c r="E723" s="53" t="s">
        <v>1383</v>
      </c>
      <c r="F723" s="246" t="s">
        <v>2099</v>
      </c>
      <c r="G723" s="11">
        <v>40418</v>
      </c>
      <c r="H723" s="17" t="s">
        <v>1415</v>
      </c>
    </row>
    <row r="724" spans="1:8" ht="12.75" customHeight="1">
      <c r="A724" s="11">
        <v>40406</v>
      </c>
      <c r="B724" s="12" t="s">
        <v>113</v>
      </c>
      <c r="C724" s="15" t="s">
        <v>1362</v>
      </c>
      <c r="D724" s="15" t="s">
        <v>1371</v>
      </c>
      <c r="E724" s="53" t="s">
        <v>1383</v>
      </c>
      <c r="F724" s="246" t="s">
        <v>2099</v>
      </c>
      <c r="G724" s="11">
        <v>40418</v>
      </c>
      <c r="H724" s="17" t="s">
        <v>1415</v>
      </c>
    </row>
    <row r="725" spans="1:8" ht="12.75" customHeight="1">
      <c r="A725" s="11">
        <v>40406</v>
      </c>
      <c r="B725" s="12" t="s">
        <v>819</v>
      </c>
      <c r="C725" s="15" t="s">
        <v>1404</v>
      </c>
      <c r="D725" s="15" t="s">
        <v>1408</v>
      </c>
      <c r="E725" s="53" t="s">
        <v>1383</v>
      </c>
      <c r="F725" s="246" t="s">
        <v>1391</v>
      </c>
      <c r="G725" s="11">
        <v>40411</v>
      </c>
      <c r="H725" s="17" t="s">
        <v>1415</v>
      </c>
    </row>
    <row r="726" spans="1:8" ht="12.75" customHeight="1">
      <c r="A726" s="11">
        <v>40406</v>
      </c>
      <c r="B726" s="12" t="s">
        <v>1791</v>
      </c>
      <c r="C726" s="15" t="s">
        <v>1362</v>
      </c>
      <c r="D726" s="15" t="s">
        <v>1371</v>
      </c>
      <c r="E726" s="53" t="s">
        <v>1383</v>
      </c>
      <c r="F726" s="246" t="s">
        <v>2099</v>
      </c>
      <c r="G726" s="11">
        <v>40411</v>
      </c>
      <c r="H726" s="191" t="s">
        <v>1415</v>
      </c>
    </row>
    <row r="727" spans="1:8" ht="12.75" customHeight="1">
      <c r="A727" s="11">
        <v>40406</v>
      </c>
      <c r="B727" s="12" t="s">
        <v>1791</v>
      </c>
      <c r="C727" s="15" t="s">
        <v>1362</v>
      </c>
      <c r="D727" s="15" t="s">
        <v>1371</v>
      </c>
      <c r="E727" s="53" t="s">
        <v>1383</v>
      </c>
      <c r="F727" s="246" t="s">
        <v>2099</v>
      </c>
      <c r="G727" s="11">
        <v>40411</v>
      </c>
      <c r="H727" s="17" t="s">
        <v>1415</v>
      </c>
    </row>
    <row r="728" spans="1:8" ht="12.75" customHeight="1">
      <c r="A728" s="11">
        <v>40406</v>
      </c>
      <c r="B728" s="12">
        <v>40402</v>
      </c>
      <c r="C728" s="15" t="s">
        <v>1362</v>
      </c>
      <c r="D728" s="15" t="s">
        <v>1371</v>
      </c>
      <c r="E728" s="53" t="s">
        <v>1383</v>
      </c>
      <c r="F728" s="246" t="s">
        <v>822</v>
      </c>
      <c r="G728" s="11">
        <v>40455</v>
      </c>
      <c r="H728" s="17" t="s">
        <v>1415</v>
      </c>
    </row>
    <row r="729" spans="1:9" ht="12.75" customHeight="1">
      <c r="A729" s="20">
        <v>40406</v>
      </c>
      <c r="B729" s="21" t="s">
        <v>2186</v>
      </c>
      <c r="C729" s="22" t="s">
        <v>1362</v>
      </c>
      <c r="D729" s="22" t="s">
        <v>1434</v>
      </c>
      <c r="E729" s="51" t="s">
        <v>1383</v>
      </c>
      <c r="F729" s="247" t="s">
        <v>2146</v>
      </c>
      <c r="G729" s="20">
        <v>40414</v>
      </c>
      <c r="H729" s="28" t="s">
        <v>1387</v>
      </c>
      <c r="I729" s="32"/>
    </row>
    <row r="730" spans="1:9" ht="12.75" customHeight="1">
      <c r="A730" s="11">
        <v>40406</v>
      </c>
      <c r="B730" s="12" t="s">
        <v>1791</v>
      </c>
      <c r="C730" s="15" t="s">
        <v>1362</v>
      </c>
      <c r="D730" s="15" t="s">
        <v>1371</v>
      </c>
      <c r="E730" s="53" t="s">
        <v>1383</v>
      </c>
      <c r="F730" s="246" t="s">
        <v>2099</v>
      </c>
      <c r="G730" s="11">
        <v>40411</v>
      </c>
      <c r="H730" s="17" t="s">
        <v>1415</v>
      </c>
      <c r="I730" s="30"/>
    </row>
    <row r="731" spans="1:8" ht="12.75" customHeight="1">
      <c r="A731" s="11">
        <v>40406</v>
      </c>
      <c r="B731" s="12" t="s">
        <v>957</v>
      </c>
      <c r="C731" s="15" t="s">
        <v>1404</v>
      </c>
      <c r="D731" s="15" t="s">
        <v>1371</v>
      </c>
      <c r="E731" s="53" t="s">
        <v>1383</v>
      </c>
      <c r="F731" s="246" t="s">
        <v>941</v>
      </c>
      <c r="G731" s="11">
        <v>40460</v>
      </c>
      <c r="H731" s="17" t="s">
        <v>1415</v>
      </c>
    </row>
    <row r="732" spans="1:8" ht="12.75" customHeight="1">
      <c r="A732" s="20">
        <v>40406</v>
      </c>
      <c r="B732" s="21" t="s">
        <v>2186</v>
      </c>
      <c r="C732" s="22" t="s">
        <v>1362</v>
      </c>
      <c r="D732" s="22" t="s">
        <v>1434</v>
      </c>
      <c r="E732" s="51" t="s">
        <v>1383</v>
      </c>
      <c r="F732" s="247" t="s">
        <v>2146</v>
      </c>
      <c r="G732" s="20">
        <v>40414</v>
      </c>
      <c r="H732" s="28" t="s">
        <v>1387</v>
      </c>
    </row>
    <row r="733" spans="1:8" ht="12.75" customHeight="1">
      <c r="A733" s="11">
        <v>40406</v>
      </c>
      <c r="B733" s="12" t="s">
        <v>820</v>
      </c>
      <c r="C733" s="15" t="s">
        <v>1404</v>
      </c>
      <c r="D733" s="15" t="s">
        <v>1371</v>
      </c>
      <c r="E733" s="53" t="s">
        <v>1383</v>
      </c>
      <c r="F733" s="246" t="s">
        <v>942</v>
      </c>
      <c r="G733" s="11">
        <v>40453</v>
      </c>
      <c r="H733" s="17" t="s">
        <v>1415</v>
      </c>
    </row>
    <row r="734" spans="1:8" ht="12.75" customHeight="1">
      <c r="A734" s="11">
        <v>40406</v>
      </c>
      <c r="B734" s="12" t="s">
        <v>821</v>
      </c>
      <c r="C734" s="15" t="s">
        <v>1404</v>
      </c>
      <c r="D734" s="15" t="s">
        <v>1434</v>
      </c>
      <c r="E734" s="53" t="s">
        <v>1383</v>
      </c>
      <c r="F734" s="246" t="s">
        <v>112</v>
      </c>
      <c r="G734" s="11">
        <v>40462</v>
      </c>
      <c r="H734" s="17" t="s">
        <v>1415</v>
      </c>
    </row>
    <row r="735" spans="1:8" ht="12.75" customHeight="1">
      <c r="A735" s="11">
        <v>40406</v>
      </c>
      <c r="B735" s="12">
        <v>40398</v>
      </c>
      <c r="C735" s="15" t="s">
        <v>1440</v>
      </c>
      <c r="D735" s="15" t="s">
        <v>1408</v>
      </c>
      <c r="E735" s="53" t="s">
        <v>1383</v>
      </c>
      <c r="F735" s="246" t="s">
        <v>1903</v>
      </c>
      <c r="G735" s="11">
        <v>40408</v>
      </c>
      <c r="H735" s="17" t="s">
        <v>1415</v>
      </c>
    </row>
    <row r="736" spans="1:8" ht="12.75" customHeight="1">
      <c r="A736" s="11">
        <v>40407</v>
      </c>
      <c r="B736" s="12" t="s">
        <v>1791</v>
      </c>
      <c r="C736" s="15" t="s">
        <v>1362</v>
      </c>
      <c r="D736" s="15" t="s">
        <v>1371</v>
      </c>
      <c r="E736" s="53" t="s">
        <v>1383</v>
      </c>
      <c r="F736" s="246" t="s">
        <v>2099</v>
      </c>
      <c r="G736" s="11">
        <v>40446</v>
      </c>
      <c r="H736" s="17" t="s">
        <v>1415</v>
      </c>
    </row>
    <row r="737" spans="1:8" ht="12.75" customHeight="1">
      <c r="A737" s="20">
        <v>40407</v>
      </c>
      <c r="B737" s="21" t="s">
        <v>1904</v>
      </c>
      <c r="C737" s="22" t="s">
        <v>1440</v>
      </c>
      <c r="D737" s="22" t="s">
        <v>1371</v>
      </c>
      <c r="E737" s="51" t="s">
        <v>1383</v>
      </c>
      <c r="F737" s="247" t="s">
        <v>2295</v>
      </c>
      <c r="G737" s="20">
        <v>40416</v>
      </c>
      <c r="H737" s="28" t="s">
        <v>1387</v>
      </c>
    </row>
    <row r="738" spans="1:8" ht="12.75" customHeight="1">
      <c r="A738" s="11">
        <v>40407</v>
      </c>
      <c r="B738" s="12" t="s">
        <v>1791</v>
      </c>
      <c r="C738" s="15" t="s">
        <v>1362</v>
      </c>
      <c r="D738" s="15" t="s">
        <v>1371</v>
      </c>
      <c r="E738" s="53" t="s">
        <v>1383</v>
      </c>
      <c r="F738" s="246" t="s">
        <v>2099</v>
      </c>
      <c r="G738" s="11">
        <v>40446</v>
      </c>
      <c r="H738" s="191" t="s">
        <v>1415</v>
      </c>
    </row>
    <row r="739" spans="1:8" ht="12.75" customHeight="1">
      <c r="A739" s="11">
        <v>40407</v>
      </c>
      <c r="B739" s="12" t="s">
        <v>793</v>
      </c>
      <c r="C739" s="15" t="s">
        <v>1404</v>
      </c>
      <c r="D739" s="15" t="s">
        <v>1371</v>
      </c>
      <c r="E739" s="53" t="s">
        <v>1383</v>
      </c>
      <c r="F739" s="246" t="s">
        <v>1391</v>
      </c>
      <c r="G739" s="11">
        <v>40600</v>
      </c>
      <c r="H739" s="17" t="s">
        <v>1415</v>
      </c>
    </row>
    <row r="740" spans="1:8" ht="12.75" customHeight="1">
      <c r="A740" s="11">
        <v>40407</v>
      </c>
      <c r="B740" s="12" t="s">
        <v>854</v>
      </c>
      <c r="C740" s="15" t="s">
        <v>1362</v>
      </c>
      <c r="D740" s="15" t="s">
        <v>1434</v>
      </c>
      <c r="E740" s="53" t="s">
        <v>1383</v>
      </c>
      <c r="F740" s="246" t="s">
        <v>1327</v>
      </c>
      <c r="G740" s="11">
        <v>40691</v>
      </c>
      <c r="H740" s="17" t="s">
        <v>1415</v>
      </c>
    </row>
    <row r="741" spans="1:8" ht="12.75" customHeight="1">
      <c r="A741" s="11">
        <v>40407</v>
      </c>
      <c r="B741" s="12">
        <v>40375</v>
      </c>
      <c r="C741" s="15" t="s">
        <v>1404</v>
      </c>
      <c r="D741" s="15" t="s">
        <v>1408</v>
      </c>
      <c r="E741" s="53" t="s">
        <v>1383</v>
      </c>
      <c r="F741" s="246" t="s">
        <v>1647</v>
      </c>
      <c r="G741" s="11">
        <v>40454</v>
      </c>
      <c r="H741" s="17" t="s">
        <v>1415</v>
      </c>
    </row>
    <row r="742" spans="1:8" ht="12.75" customHeight="1">
      <c r="A742" s="193">
        <v>40407</v>
      </c>
      <c r="B742" s="192">
        <v>40407</v>
      </c>
      <c r="C742" s="189" t="s">
        <v>1404</v>
      </c>
      <c r="D742" s="189" t="s">
        <v>1434</v>
      </c>
      <c r="E742" s="194" t="s">
        <v>1383</v>
      </c>
      <c r="F742" s="241" t="s">
        <v>177</v>
      </c>
      <c r="G742" s="193"/>
      <c r="H742" s="191" t="s">
        <v>1343</v>
      </c>
    </row>
    <row r="743" spans="1:8" ht="12.75" customHeight="1">
      <c r="A743" s="11">
        <v>40407</v>
      </c>
      <c r="B743" s="12">
        <v>40396</v>
      </c>
      <c r="C743" s="15" t="s">
        <v>1404</v>
      </c>
      <c r="D743" s="15" t="s">
        <v>1434</v>
      </c>
      <c r="E743" s="53" t="s">
        <v>1383</v>
      </c>
      <c r="F743" s="246" t="s">
        <v>1391</v>
      </c>
      <c r="G743" s="11">
        <v>40460</v>
      </c>
      <c r="H743" s="17" t="s">
        <v>1415</v>
      </c>
    </row>
    <row r="744" spans="1:19" ht="12.75" customHeight="1">
      <c r="A744" s="11">
        <v>40407</v>
      </c>
      <c r="B744" s="12" t="s">
        <v>1791</v>
      </c>
      <c r="C744" s="15" t="s">
        <v>1404</v>
      </c>
      <c r="D744" s="15" t="s">
        <v>1434</v>
      </c>
      <c r="E744" s="53" t="s">
        <v>1383</v>
      </c>
      <c r="F744" s="246" t="s">
        <v>1332</v>
      </c>
      <c r="G744" s="11">
        <v>40456</v>
      </c>
      <c r="H744" s="17" t="s">
        <v>1415</v>
      </c>
      <c r="J744" s="32"/>
      <c r="K744" s="32"/>
      <c r="L744" s="32"/>
      <c r="M744" s="32"/>
      <c r="N744" s="32"/>
      <c r="O744" s="32"/>
      <c r="P744" s="32"/>
      <c r="Q744" s="32"/>
      <c r="R744" s="32"/>
      <c r="S744" s="32"/>
    </row>
    <row r="745" spans="1:96" s="36" customFormat="1" ht="12.75" customHeight="1">
      <c r="A745" s="11">
        <v>40408</v>
      </c>
      <c r="B745" s="12" t="s">
        <v>1904</v>
      </c>
      <c r="C745" s="15" t="s">
        <v>1404</v>
      </c>
      <c r="D745" s="15" t="s">
        <v>1434</v>
      </c>
      <c r="E745" s="53" t="s">
        <v>1383</v>
      </c>
      <c r="F745" s="246" t="s">
        <v>1391</v>
      </c>
      <c r="G745" s="11">
        <v>40418</v>
      </c>
      <c r="H745" s="17" t="s">
        <v>1415</v>
      </c>
      <c r="I745" s="3"/>
      <c r="J745" s="30"/>
      <c r="K745" s="30"/>
      <c r="L745" s="30"/>
      <c r="M745" s="30"/>
      <c r="N745" s="30"/>
      <c r="O745" s="30"/>
      <c r="P745" s="30"/>
      <c r="Q745" s="30"/>
      <c r="R745" s="30"/>
      <c r="S745" s="30"/>
      <c r="T745" s="103"/>
      <c r="U745" s="103"/>
      <c r="V745" s="103"/>
      <c r="W745" s="103"/>
      <c r="X745" s="103"/>
      <c r="Y745" s="10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row>
    <row r="746" spans="1:96" s="36" customFormat="1" ht="12.75" customHeight="1">
      <c r="A746" s="11">
        <v>40408</v>
      </c>
      <c r="B746" s="12" t="s">
        <v>1791</v>
      </c>
      <c r="C746" s="15" t="s">
        <v>1362</v>
      </c>
      <c r="D746" s="15" t="s">
        <v>1344</v>
      </c>
      <c r="E746" s="53" t="s">
        <v>1383</v>
      </c>
      <c r="F746" s="246" t="s">
        <v>2099</v>
      </c>
      <c r="G746" s="11">
        <v>40411</v>
      </c>
      <c r="H746" s="17" t="s">
        <v>1415</v>
      </c>
      <c r="I746" s="3"/>
      <c r="J746" s="3"/>
      <c r="K746" s="3"/>
      <c r="L746" s="3"/>
      <c r="M746" s="3"/>
      <c r="N746" s="3"/>
      <c r="O746" s="3"/>
      <c r="P746" s="3"/>
      <c r="Q746" s="3"/>
      <c r="R746" s="3"/>
      <c r="S746" s="3"/>
      <c r="T746" s="103"/>
      <c r="U746" s="103"/>
      <c r="V746" s="103"/>
      <c r="W746" s="103"/>
      <c r="X746" s="103"/>
      <c r="Y746" s="10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row>
    <row r="747" spans="1:8" ht="12.75" customHeight="1">
      <c r="A747" s="20">
        <v>40408</v>
      </c>
      <c r="B747" s="21" t="s">
        <v>67</v>
      </c>
      <c r="C747" s="22" t="s">
        <v>1362</v>
      </c>
      <c r="D747" s="22" t="s">
        <v>1434</v>
      </c>
      <c r="E747" s="51" t="s">
        <v>1383</v>
      </c>
      <c r="F747" s="247" t="s">
        <v>1630</v>
      </c>
      <c r="G747" s="20">
        <v>40496</v>
      </c>
      <c r="H747" s="28" t="s">
        <v>1387</v>
      </c>
    </row>
    <row r="748" spans="1:8" ht="12.75" customHeight="1">
      <c r="A748" s="193">
        <v>40408</v>
      </c>
      <c r="B748" s="192"/>
      <c r="C748" s="189" t="s">
        <v>1404</v>
      </c>
      <c r="D748" s="189" t="s">
        <v>1371</v>
      </c>
      <c r="E748" s="194" t="s">
        <v>1383</v>
      </c>
      <c r="F748" s="241" t="s">
        <v>1341</v>
      </c>
      <c r="G748" s="193"/>
      <c r="H748" s="191" t="s">
        <v>1343</v>
      </c>
    </row>
    <row r="749" spans="1:8" ht="12.75" customHeight="1">
      <c r="A749" s="11">
        <v>40408</v>
      </c>
      <c r="B749" s="12" t="s">
        <v>1791</v>
      </c>
      <c r="C749" s="15" t="s">
        <v>1362</v>
      </c>
      <c r="D749" s="15" t="s">
        <v>1371</v>
      </c>
      <c r="E749" s="53" t="s">
        <v>1383</v>
      </c>
      <c r="F749" s="246" t="s">
        <v>2099</v>
      </c>
      <c r="G749" s="11">
        <v>40411</v>
      </c>
      <c r="H749" s="17" t="s">
        <v>1415</v>
      </c>
    </row>
    <row r="750" spans="1:8" ht="12.75" customHeight="1">
      <c r="A750" s="11">
        <v>40408</v>
      </c>
      <c r="B750" s="12" t="s">
        <v>1791</v>
      </c>
      <c r="C750" s="15" t="s">
        <v>1362</v>
      </c>
      <c r="D750" s="15" t="s">
        <v>1371</v>
      </c>
      <c r="E750" s="53" t="s">
        <v>1383</v>
      </c>
      <c r="F750" s="246" t="s">
        <v>2099</v>
      </c>
      <c r="G750" s="11">
        <v>40411</v>
      </c>
      <c r="H750" s="17" t="s">
        <v>1415</v>
      </c>
    </row>
    <row r="751" spans="1:8" ht="12.75" customHeight="1">
      <c r="A751" s="20">
        <v>40408</v>
      </c>
      <c r="B751" s="21" t="s">
        <v>113</v>
      </c>
      <c r="C751" s="22" t="s">
        <v>1440</v>
      </c>
      <c r="D751" s="22" t="s">
        <v>1434</v>
      </c>
      <c r="E751" s="51" t="s">
        <v>1383</v>
      </c>
      <c r="F751" s="247" t="s">
        <v>764</v>
      </c>
      <c r="G751" s="20">
        <v>40415</v>
      </c>
      <c r="H751" s="28" t="s">
        <v>1387</v>
      </c>
    </row>
    <row r="752" spans="1:8" ht="12.75" customHeight="1">
      <c r="A752" s="11">
        <v>40408</v>
      </c>
      <c r="B752" s="12">
        <v>40371</v>
      </c>
      <c r="C752" s="15" t="s">
        <v>1404</v>
      </c>
      <c r="D752" s="15" t="s">
        <v>1371</v>
      </c>
      <c r="E752" s="53" t="s">
        <v>1383</v>
      </c>
      <c r="F752" s="246" t="s">
        <v>1388</v>
      </c>
      <c r="G752" s="11">
        <v>40458</v>
      </c>
      <c r="H752" s="17" t="s">
        <v>1415</v>
      </c>
    </row>
    <row r="753" spans="1:8" ht="12.75" customHeight="1">
      <c r="A753" s="11">
        <v>40408</v>
      </c>
      <c r="B753" s="12" t="s">
        <v>1043</v>
      </c>
      <c r="C753" s="15" t="s">
        <v>1404</v>
      </c>
      <c r="D753" s="15" t="s">
        <v>1371</v>
      </c>
      <c r="E753" s="53" t="s">
        <v>1383</v>
      </c>
      <c r="F753" s="246" t="s">
        <v>1388</v>
      </c>
      <c r="G753" s="11">
        <v>40458</v>
      </c>
      <c r="H753" s="17" t="s">
        <v>1415</v>
      </c>
    </row>
    <row r="754" spans="1:8" ht="12.75" customHeight="1">
      <c r="A754" s="11">
        <v>40408</v>
      </c>
      <c r="B754" s="12">
        <v>40390</v>
      </c>
      <c r="C754" s="15" t="s">
        <v>1362</v>
      </c>
      <c r="D754" s="15" t="s">
        <v>1371</v>
      </c>
      <c r="E754" s="53" t="s">
        <v>1383</v>
      </c>
      <c r="F754" s="246" t="s">
        <v>1327</v>
      </c>
      <c r="G754" s="11">
        <v>40425</v>
      </c>
      <c r="H754" s="17" t="s">
        <v>1415</v>
      </c>
    </row>
    <row r="755" spans="1:8" ht="12.75" customHeight="1">
      <c r="A755" s="11">
        <v>40408</v>
      </c>
      <c r="B755" s="12">
        <v>40406</v>
      </c>
      <c r="C755" s="15" t="s">
        <v>1362</v>
      </c>
      <c r="D755" s="15" t="s">
        <v>1434</v>
      </c>
      <c r="E755" s="53" t="s">
        <v>1383</v>
      </c>
      <c r="F755" s="246" t="s">
        <v>2099</v>
      </c>
      <c r="G755" s="11">
        <v>40456</v>
      </c>
      <c r="H755" s="17" t="s">
        <v>1415</v>
      </c>
    </row>
    <row r="756" spans="1:8" ht="12.75" customHeight="1">
      <c r="A756" s="20">
        <v>40408</v>
      </c>
      <c r="B756" s="21" t="s">
        <v>27</v>
      </c>
      <c r="C756" s="22" t="s">
        <v>1362</v>
      </c>
      <c r="D756" s="22" t="s">
        <v>1434</v>
      </c>
      <c r="E756" s="51" t="s">
        <v>1383</v>
      </c>
      <c r="F756" s="247" t="s">
        <v>2146</v>
      </c>
      <c r="G756" s="20">
        <v>40414</v>
      </c>
      <c r="H756" s="28" t="s">
        <v>1387</v>
      </c>
    </row>
    <row r="757" spans="1:8" ht="12.75" customHeight="1">
      <c r="A757" s="11">
        <v>40409</v>
      </c>
      <c r="B757" s="12" t="s">
        <v>1791</v>
      </c>
      <c r="C757" s="15" t="s">
        <v>1362</v>
      </c>
      <c r="D757" s="15" t="s">
        <v>1371</v>
      </c>
      <c r="E757" s="53" t="s">
        <v>1383</v>
      </c>
      <c r="F757" s="246" t="s">
        <v>2099</v>
      </c>
      <c r="G757" s="11">
        <v>40411</v>
      </c>
      <c r="H757" s="17" t="s">
        <v>1415</v>
      </c>
    </row>
    <row r="758" spans="1:8" ht="12.75" customHeight="1">
      <c r="A758" s="11">
        <v>40409</v>
      </c>
      <c r="B758" s="12" t="s">
        <v>1791</v>
      </c>
      <c r="C758" s="15" t="s">
        <v>1362</v>
      </c>
      <c r="D758" s="15" t="s">
        <v>1371</v>
      </c>
      <c r="E758" s="53" t="s">
        <v>1383</v>
      </c>
      <c r="F758" s="246" t="s">
        <v>2099</v>
      </c>
      <c r="G758" s="11">
        <v>40411</v>
      </c>
      <c r="H758" s="17" t="s">
        <v>1415</v>
      </c>
    </row>
    <row r="759" spans="1:8" ht="12.75" customHeight="1">
      <c r="A759" s="11">
        <v>40409</v>
      </c>
      <c r="B759" s="12" t="s">
        <v>1791</v>
      </c>
      <c r="C759" s="15" t="s">
        <v>1362</v>
      </c>
      <c r="D759" s="15" t="s">
        <v>1371</v>
      </c>
      <c r="E759" s="53" t="s">
        <v>1383</v>
      </c>
      <c r="F759" s="246" t="s">
        <v>2099</v>
      </c>
      <c r="G759" s="11">
        <v>40411</v>
      </c>
      <c r="H759" s="17" t="s">
        <v>1415</v>
      </c>
    </row>
    <row r="760" spans="1:8" ht="12.75" customHeight="1">
      <c r="A760" s="11">
        <v>40409</v>
      </c>
      <c r="B760" s="12" t="s">
        <v>1791</v>
      </c>
      <c r="C760" s="15" t="s">
        <v>1362</v>
      </c>
      <c r="D760" s="15" t="s">
        <v>1371</v>
      </c>
      <c r="E760" s="53" t="s">
        <v>1383</v>
      </c>
      <c r="F760" s="246" t="s">
        <v>2099</v>
      </c>
      <c r="G760" s="11">
        <v>40411</v>
      </c>
      <c r="H760" s="17" t="s">
        <v>1415</v>
      </c>
    </row>
    <row r="761" spans="1:8" ht="12.75" customHeight="1">
      <c r="A761" s="11">
        <v>40409</v>
      </c>
      <c r="B761" s="12" t="s">
        <v>1791</v>
      </c>
      <c r="C761" s="15" t="s">
        <v>1362</v>
      </c>
      <c r="D761" s="15" t="s">
        <v>1371</v>
      </c>
      <c r="E761" s="53" t="s">
        <v>1383</v>
      </c>
      <c r="F761" s="246" t="s">
        <v>2099</v>
      </c>
      <c r="G761" s="11">
        <v>40411</v>
      </c>
      <c r="H761" s="17" t="s">
        <v>1415</v>
      </c>
    </row>
    <row r="762" spans="1:8" ht="12.75" customHeight="1">
      <c r="A762" s="11">
        <v>40409</v>
      </c>
      <c r="B762" s="12" t="s">
        <v>1791</v>
      </c>
      <c r="C762" s="15" t="s">
        <v>1362</v>
      </c>
      <c r="D762" s="15" t="s">
        <v>1371</v>
      </c>
      <c r="E762" s="53" t="s">
        <v>1383</v>
      </c>
      <c r="F762" s="246" t="s">
        <v>2099</v>
      </c>
      <c r="G762" s="11">
        <v>40411</v>
      </c>
      <c r="H762" s="17" t="s">
        <v>1415</v>
      </c>
    </row>
    <row r="763" spans="1:8" ht="12.75" customHeight="1">
      <c r="A763" s="11">
        <v>40409</v>
      </c>
      <c r="B763" s="12" t="s">
        <v>1791</v>
      </c>
      <c r="C763" s="15" t="s">
        <v>1362</v>
      </c>
      <c r="D763" s="15" t="s">
        <v>1371</v>
      </c>
      <c r="E763" s="53" t="s">
        <v>1383</v>
      </c>
      <c r="F763" s="246" t="s">
        <v>2099</v>
      </c>
      <c r="G763" s="11">
        <v>40411</v>
      </c>
      <c r="H763" s="17" t="s">
        <v>1415</v>
      </c>
    </row>
    <row r="764" spans="1:8" ht="12.75" customHeight="1">
      <c r="A764" s="11">
        <v>40409</v>
      </c>
      <c r="B764" s="12" t="s">
        <v>1043</v>
      </c>
      <c r="C764" s="15" t="s">
        <v>1404</v>
      </c>
      <c r="D764" s="15" t="s">
        <v>1408</v>
      </c>
      <c r="E764" s="53" t="s">
        <v>1383</v>
      </c>
      <c r="F764" s="246" t="s">
        <v>857</v>
      </c>
      <c r="G764" s="11">
        <v>40460</v>
      </c>
      <c r="H764" s="17" t="s">
        <v>1415</v>
      </c>
    </row>
    <row r="765" spans="1:8" ht="12.75" customHeight="1">
      <c r="A765" s="11">
        <v>40409</v>
      </c>
      <c r="B765" s="12" t="s">
        <v>1791</v>
      </c>
      <c r="C765" s="15" t="s">
        <v>1362</v>
      </c>
      <c r="D765" s="15" t="s">
        <v>1371</v>
      </c>
      <c r="E765" s="53" t="s">
        <v>1383</v>
      </c>
      <c r="F765" s="246" t="s">
        <v>2099</v>
      </c>
      <c r="G765" s="11">
        <v>40411</v>
      </c>
      <c r="H765" s="17" t="s">
        <v>1415</v>
      </c>
    </row>
    <row r="766" spans="1:8" ht="12.75" customHeight="1">
      <c r="A766" s="11">
        <v>40409</v>
      </c>
      <c r="B766" s="12" t="s">
        <v>1791</v>
      </c>
      <c r="C766" s="15" t="s">
        <v>1362</v>
      </c>
      <c r="D766" s="15" t="s">
        <v>1371</v>
      </c>
      <c r="E766" s="53" t="s">
        <v>1383</v>
      </c>
      <c r="F766" s="246" t="s">
        <v>2099</v>
      </c>
      <c r="G766" s="11">
        <v>40411</v>
      </c>
      <c r="H766" s="17" t="s">
        <v>1415</v>
      </c>
    </row>
    <row r="767" spans="1:8" ht="12.75" customHeight="1">
      <c r="A767" s="11">
        <v>40409</v>
      </c>
      <c r="B767" s="12" t="s">
        <v>1791</v>
      </c>
      <c r="C767" s="15" t="s">
        <v>1362</v>
      </c>
      <c r="D767" s="15" t="s">
        <v>1371</v>
      </c>
      <c r="E767" s="53" t="s">
        <v>1383</v>
      </c>
      <c r="F767" s="246" t="s">
        <v>2099</v>
      </c>
      <c r="G767" s="11">
        <v>40418</v>
      </c>
      <c r="H767" s="17" t="s">
        <v>1415</v>
      </c>
    </row>
    <row r="768" spans="1:8" ht="12.75" customHeight="1">
      <c r="A768" s="11">
        <v>40409</v>
      </c>
      <c r="B768" s="12" t="s">
        <v>1791</v>
      </c>
      <c r="C768" s="15" t="s">
        <v>1404</v>
      </c>
      <c r="D768" s="15" t="s">
        <v>1434</v>
      </c>
      <c r="E768" s="53" t="s">
        <v>1383</v>
      </c>
      <c r="F768" s="246" t="s">
        <v>1017</v>
      </c>
      <c r="G768" s="11">
        <v>40418</v>
      </c>
      <c r="H768" s="17" t="s">
        <v>1415</v>
      </c>
    </row>
    <row r="769" spans="1:8" ht="12.75" customHeight="1">
      <c r="A769" s="20">
        <v>40409</v>
      </c>
      <c r="B769" s="21" t="s">
        <v>940</v>
      </c>
      <c r="C769" s="22" t="s">
        <v>1404</v>
      </c>
      <c r="D769" s="22" t="s">
        <v>1371</v>
      </c>
      <c r="E769" s="51" t="s">
        <v>1383</v>
      </c>
      <c r="F769" s="247" t="s">
        <v>1341</v>
      </c>
      <c r="G769" s="20">
        <v>40412</v>
      </c>
      <c r="H769" s="28" t="s">
        <v>1387</v>
      </c>
    </row>
    <row r="770" spans="1:8" ht="12.75" customHeight="1">
      <c r="A770" s="11">
        <v>40409</v>
      </c>
      <c r="B770" s="12" t="s">
        <v>1791</v>
      </c>
      <c r="C770" s="15" t="s">
        <v>1362</v>
      </c>
      <c r="D770" s="15" t="s">
        <v>1371</v>
      </c>
      <c r="E770" s="53" t="s">
        <v>1383</v>
      </c>
      <c r="F770" s="246" t="s">
        <v>2099</v>
      </c>
      <c r="G770" s="11">
        <v>40418</v>
      </c>
      <c r="H770" s="17" t="s">
        <v>1415</v>
      </c>
    </row>
    <row r="771" spans="1:8" ht="12.75" customHeight="1">
      <c r="A771" s="20">
        <v>40409</v>
      </c>
      <c r="B771" s="21">
        <v>40333</v>
      </c>
      <c r="C771" s="22" t="s">
        <v>1339</v>
      </c>
      <c r="D771" s="22" t="s">
        <v>1371</v>
      </c>
      <c r="E771" s="51" t="s">
        <v>1383</v>
      </c>
      <c r="F771" s="247" t="s">
        <v>1349</v>
      </c>
      <c r="G771" s="20">
        <v>40412</v>
      </c>
      <c r="H771" s="28" t="s">
        <v>1387</v>
      </c>
    </row>
    <row r="772" spans="1:8" ht="12.75" customHeight="1">
      <c r="A772" s="20">
        <v>40410</v>
      </c>
      <c r="B772" s="21"/>
      <c r="C772" s="22" t="s">
        <v>1339</v>
      </c>
      <c r="D772" s="22" t="s">
        <v>1371</v>
      </c>
      <c r="E772" s="51" t="s">
        <v>1383</v>
      </c>
      <c r="F772" s="247" t="s">
        <v>1655</v>
      </c>
      <c r="G772" s="20">
        <v>40482</v>
      </c>
      <c r="H772" s="27" t="s">
        <v>1387</v>
      </c>
    </row>
    <row r="773" spans="1:8" ht="12.75" customHeight="1">
      <c r="A773" s="20">
        <v>40410</v>
      </c>
      <c r="B773" s="21"/>
      <c r="C773" s="22" t="s">
        <v>1440</v>
      </c>
      <c r="D773" s="22" t="s">
        <v>1371</v>
      </c>
      <c r="E773" s="51" t="s">
        <v>1383</v>
      </c>
      <c r="F773" s="247" t="s">
        <v>1248</v>
      </c>
      <c r="G773" s="20">
        <v>40482</v>
      </c>
      <c r="H773" s="27" t="s">
        <v>1387</v>
      </c>
    </row>
    <row r="774" spans="1:8" ht="12.75" customHeight="1">
      <c r="A774" s="11">
        <v>40411</v>
      </c>
      <c r="B774" s="12" t="s">
        <v>1791</v>
      </c>
      <c r="C774" s="15" t="s">
        <v>1404</v>
      </c>
      <c r="D774" s="15" t="s">
        <v>1371</v>
      </c>
      <c r="E774" s="53" t="s">
        <v>1383</v>
      </c>
      <c r="F774" s="246" t="s">
        <v>1022</v>
      </c>
      <c r="G774" s="11">
        <v>40411</v>
      </c>
      <c r="H774" s="17" t="s">
        <v>1415</v>
      </c>
    </row>
    <row r="775" spans="1:8" ht="12.75" customHeight="1">
      <c r="A775" s="20">
        <v>40411</v>
      </c>
      <c r="B775" s="21" t="s">
        <v>852</v>
      </c>
      <c r="C775" s="22" t="s">
        <v>1404</v>
      </c>
      <c r="D775" s="22" t="s">
        <v>1371</v>
      </c>
      <c r="E775" s="51" t="s">
        <v>1383</v>
      </c>
      <c r="F775" s="247" t="s">
        <v>1391</v>
      </c>
      <c r="G775" s="20">
        <v>40454</v>
      </c>
      <c r="H775" s="28" t="s">
        <v>1387</v>
      </c>
    </row>
    <row r="776" spans="1:8" ht="12.75" customHeight="1">
      <c r="A776" s="11">
        <v>40411</v>
      </c>
      <c r="B776" s="12" t="s">
        <v>951</v>
      </c>
      <c r="C776" s="15" t="s">
        <v>1404</v>
      </c>
      <c r="D776" s="15" t="s">
        <v>1371</v>
      </c>
      <c r="E776" s="53" t="s">
        <v>1383</v>
      </c>
      <c r="F776" s="246" t="s">
        <v>853</v>
      </c>
      <c r="G776" s="11">
        <v>40446</v>
      </c>
      <c r="H776" s="17" t="s">
        <v>1415</v>
      </c>
    </row>
    <row r="777" spans="1:8" ht="12.75" customHeight="1">
      <c r="A777" s="11">
        <v>40412</v>
      </c>
      <c r="B777" s="12" t="s">
        <v>1106</v>
      </c>
      <c r="C777" s="15" t="s">
        <v>1404</v>
      </c>
      <c r="D777" s="15" t="s">
        <v>1408</v>
      </c>
      <c r="E777" s="53" t="s">
        <v>1383</v>
      </c>
      <c r="F777" s="246" t="s">
        <v>2109</v>
      </c>
      <c r="G777" s="11">
        <v>40425</v>
      </c>
      <c r="H777" s="17" t="s">
        <v>1415</v>
      </c>
    </row>
    <row r="778" spans="1:8" ht="12.75" customHeight="1">
      <c r="A778" s="11">
        <v>40412</v>
      </c>
      <c r="B778" s="12" t="s">
        <v>1106</v>
      </c>
      <c r="C778" s="15" t="s">
        <v>1404</v>
      </c>
      <c r="D778" s="15" t="s">
        <v>1408</v>
      </c>
      <c r="E778" s="53" t="s">
        <v>1383</v>
      </c>
      <c r="F778" s="246" t="s">
        <v>2109</v>
      </c>
      <c r="G778" s="11">
        <v>40425</v>
      </c>
      <c r="H778" s="17" t="s">
        <v>1415</v>
      </c>
    </row>
    <row r="779" spans="1:8" ht="12.75" customHeight="1">
      <c r="A779" s="20">
        <v>40412</v>
      </c>
      <c r="B779" s="130" t="s">
        <v>2110</v>
      </c>
      <c r="C779" s="22" t="s">
        <v>1386</v>
      </c>
      <c r="D779" s="22" t="s">
        <v>1393</v>
      </c>
      <c r="E779" s="51" t="s">
        <v>1393</v>
      </c>
      <c r="F779" s="247" t="s">
        <v>2111</v>
      </c>
      <c r="G779" s="20">
        <v>40461</v>
      </c>
      <c r="H779" s="28" t="s">
        <v>1387</v>
      </c>
    </row>
    <row r="780" spans="1:8" ht="12.75" customHeight="1">
      <c r="A780" s="11">
        <v>40413</v>
      </c>
      <c r="B780" s="12" t="s">
        <v>860</v>
      </c>
      <c r="C780" s="15" t="s">
        <v>1362</v>
      </c>
      <c r="D780" s="15" t="s">
        <v>1371</v>
      </c>
      <c r="E780" s="53" t="s">
        <v>1383</v>
      </c>
      <c r="F780" s="246" t="s">
        <v>1630</v>
      </c>
      <c r="G780" s="11">
        <v>40446</v>
      </c>
      <c r="H780" s="17" t="s">
        <v>1415</v>
      </c>
    </row>
    <row r="781" spans="1:8" ht="12.75" customHeight="1">
      <c r="A781" s="20">
        <v>40413</v>
      </c>
      <c r="B781" s="21" t="s">
        <v>1791</v>
      </c>
      <c r="C781" s="22" t="s">
        <v>1362</v>
      </c>
      <c r="D781" s="22" t="s">
        <v>1371</v>
      </c>
      <c r="E781" s="51" t="s">
        <v>1383</v>
      </c>
      <c r="F781" s="247" t="s">
        <v>2099</v>
      </c>
      <c r="G781" s="20">
        <v>40413</v>
      </c>
      <c r="H781" s="28" t="s">
        <v>1387</v>
      </c>
    </row>
    <row r="782" spans="1:8" ht="12.75" customHeight="1">
      <c r="A782" s="11">
        <v>40413</v>
      </c>
      <c r="B782" s="12" t="s">
        <v>1791</v>
      </c>
      <c r="C782" s="15" t="s">
        <v>1362</v>
      </c>
      <c r="D782" s="15" t="s">
        <v>1371</v>
      </c>
      <c r="E782" s="53" t="s">
        <v>1383</v>
      </c>
      <c r="F782" s="246" t="s">
        <v>2099</v>
      </c>
      <c r="G782" s="11">
        <v>40418</v>
      </c>
      <c r="H782" s="17" t="s">
        <v>1415</v>
      </c>
    </row>
    <row r="783" spans="1:8" ht="12.75" customHeight="1">
      <c r="A783" s="11">
        <v>40413</v>
      </c>
      <c r="B783" s="12" t="s">
        <v>1791</v>
      </c>
      <c r="C783" s="15" t="s">
        <v>1362</v>
      </c>
      <c r="D783" s="15" t="s">
        <v>1371</v>
      </c>
      <c r="E783" s="53" t="s">
        <v>1383</v>
      </c>
      <c r="F783" s="246" t="s">
        <v>2099</v>
      </c>
      <c r="G783" s="11">
        <v>40418</v>
      </c>
      <c r="H783" s="17" t="s">
        <v>1415</v>
      </c>
    </row>
    <row r="784" spans="1:8" ht="12.75" customHeight="1">
      <c r="A784" s="11">
        <v>40413</v>
      </c>
      <c r="B784" s="12" t="s">
        <v>1791</v>
      </c>
      <c r="C784" s="15" t="s">
        <v>1362</v>
      </c>
      <c r="D784" s="15" t="s">
        <v>1371</v>
      </c>
      <c r="E784" s="53" t="s">
        <v>1383</v>
      </c>
      <c r="F784" s="246" t="s">
        <v>2099</v>
      </c>
      <c r="G784" s="11">
        <v>40418</v>
      </c>
      <c r="H784" s="17" t="s">
        <v>1415</v>
      </c>
    </row>
    <row r="785" spans="1:8" ht="12.75" customHeight="1">
      <c r="A785" s="11">
        <v>40413</v>
      </c>
      <c r="B785" s="12" t="s">
        <v>860</v>
      </c>
      <c r="C785" s="15" t="s">
        <v>1362</v>
      </c>
      <c r="D785" s="15" t="s">
        <v>1371</v>
      </c>
      <c r="E785" s="53" t="s">
        <v>1383</v>
      </c>
      <c r="F785" s="246" t="s">
        <v>1630</v>
      </c>
      <c r="G785" s="11">
        <v>40530</v>
      </c>
      <c r="H785" s="17" t="s">
        <v>1415</v>
      </c>
    </row>
    <row r="786" spans="1:8" ht="12.75" customHeight="1">
      <c r="A786" s="193">
        <v>40413</v>
      </c>
      <c r="B786" s="192" t="s">
        <v>860</v>
      </c>
      <c r="C786" s="189" t="s">
        <v>1362</v>
      </c>
      <c r="D786" s="189" t="s">
        <v>1371</v>
      </c>
      <c r="E786" s="194" t="s">
        <v>1383</v>
      </c>
      <c r="F786" s="241" t="s">
        <v>1630</v>
      </c>
      <c r="G786" s="193"/>
      <c r="H786" s="191" t="s">
        <v>1343</v>
      </c>
    </row>
    <row r="787" spans="1:8" ht="12.75" customHeight="1">
      <c r="A787" s="11">
        <v>40413</v>
      </c>
      <c r="B787" s="12" t="s">
        <v>1791</v>
      </c>
      <c r="C787" s="15" t="s">
        <v>1362</v>
      </c>
      <c r="D787" s="15" t="s">
        <v>1344</v>
      </c>
      <c r="E787" s="53" t="s">
        <v>1383</v>
      </c>
      <c r="F787" s="246" t="s">
        <v>2099</v>
      </c>
      <c r="G787" s="11">
        <v>40418</v>
      </c>
      <c r="H787" s="17" t="s">
        <v>1415</v>
      </c>
    </row>
    <row r="788" spans="1:8" ht="12.75" customHeight="1">
      <c r="A788" s="11">
        <v>40413</v>
      </c>
      <c r="B788" s="12" t="s">
        <v>1791</v>
      </c>
      <c r="C788" s="15" t="s">
        <v>1362</v>
      </c>
      <c r="D788" s="15" t="s">
        <v>1344</v>
      </c>
      <c r="E788" s="53" t="s">
        <v>1383</v>
      </c>
      <c r="F788" s="246" t="s">
        <v>2099</v>
      </c>
      <c r="G788" s="11">
        <v>40418</v>
      </c>
      <c r="H788" s="17" t="s">
        <v>1415</v>
      </c>
    </row>
    <row r="789" spans="1:8" ht="12.75" customHeight="1">
      <c r="A789" s="11">
        <v>40413</v>
      </c>
      <c r="B789" s="12" t="s">
        <v>1791</v>
      </c>
      <c r="C789" s="15" t="s">
        <v>1404</v>
      </c>
      <c r="D789" s="15" t="s">
        <v>1408</v>
      </c>
      <c r="E789" s="53" t="s">
        <v>1383</v>
      </c>
      <c r="F789" s="246" t="s">
        <v>2109</v>
      </c>
      <c r="G789" s="11">
        <v>40425</v>
      </c>
      <c r="H789" s="17" t="s">
        <v>1415</v>
      </c>
    </row>
    <row r="790" spans="1:8" ht="12.75" customHeight="1">
      <c r="A790" s="11">
        <v>40413</v>
      </c>
      <c r="B790" s="12" t="s">
        <v>1904</v>
      </c>
      <c r="C790" s="15" t="s">
        <v>1362</v>
      </c>
      <c r="D790" s="15" t="s">
        <v>1408</v>
      </c>
      <c r="E790" s="53" t="s">
        <v>1383</v>
      </c>
      <c r="F790" s="246" t="s">
        <v>2109</v>
      </c>
      <c r="G790" s="11">
        <v>40471</v>
      </c>
      <c r="H790" s="17" t="s">
        <v>1415</v>
      </c>
    </row>
    <row r="791" spans="1:8" ht="12.75" customHeight="1">
      <c r="A791" s="11">
        <v>40413</v>
      </c>
      <c r="B791" s="12" t="s">
        <v>1791</v>
      </c>
      <c r="C791" s="15" t="s">
        <v>1362</v>
      </c>
      <c r="D791" s="15" t="s">
        <v>1371</v>
      </c>
      <c r="E791" s="53" t="s">
        <v>1383</v>
      </c>
      <c r="F791" s="246" t="s">
        <v>2099</v>
      </c>
      <c r="G791" s="11">
        <v>40418</v>
      </c>
      <c r="H791" s="17" t="s">
        <v>1415</v>
      </c>
    </row>
    <row r="792" spans="1:8" ht="12.75" customHeight="1">
      <c r="A792" s="11">
        <v>40413</v>
      </c>
      <c r="B792" s="12" t="s">
        <v>1791</v>
      </c>
      <c r="C792" s="15" t="s">
        <v>1362</v>
      </c>
      <c r="D792" s="15" t="s">
        <v>1344</v>
      </c>
      <c r="E792" s="53" t="s">
        <v>1383</v>
      </c>
      <c r="F792" s="246" t="s">
        <v>2099</v>
      </c>
      <c r="G792" s="11">
        <v>40418</v>
      </c>
      <c r="H792" s="17" t="s">
        <v>1415</v>
      </c>
    </row>
    <row r="793" spans="1:8" ht="12.75" customHeight="1">
      <c r="A793" s="11">
        <v>40413</v>
      </c>
      <c r="B793" s="12" t="s">
        <v>1904</v>
      </c>
      <c r="C793" s="15" t="s">
        <v>1404</v>
      </c>
      <c r="D793" s="15" t="s">
        <v>1434</v>
      </c>
      <c r="E793" s="53" t="s">
        <v>1383</v>
      </c>
      <c r="F793" s="246" t="s">
        <v>705</v>
      </c>
      <c r="G793" s="11">
        <v>40483</v>
      </c>
      <c r="H793" s="17" t="s">
        <v>1415</v>
      </c>
    </row>
    <row r="794" spans="1:8" ht="12.75" customHeight="1">
      <c r="A794" s="11">
        <v>40413</v>
      </c>
      <c r="B794" s="12">
        <v>40412</v>
      </c>
      <c r="C794" s="15" t="s">
        <v>1404</v>
      </c>
      <c r="D794" s="15" t="s">
        <v>1434</v>
      </c>
      <c r="E794" s="53" t="s">
        <v>1383</v>
      </c>
      <c r="F794" s="246" t="s">
        <v>706</v>
      </c>
      <c r="G794" s="11">
        <v>40455</v>
      </c>
      <c r="H794" s="17" t="s">
        <v>1415</v>
      </c>
    </row>
    <row r="795" spans="1:8" ht="12.75" customHeight="1">
      <c r="A795" s="20">
        <v>40413</v>
      </c>
      <c r="B795" s="21">
        <v>40399</v>
      </c>
      <c r="C795" s="22" t="s">
        <v>1404</v>
      </c>
      <c r="D795" s="22" t="s">
        <v>1434</v>
      </c>
      <c r="E795" s="51" t="s">
        <v>1383</v>
      </c>
      <c r="F795" s="247" t="s">
        <v>1341</v>
      </c>
      <c r="G795" s="20">
        <v>40454</v>
      </c>
      <c r="H795" s="28" t="s">
        <v>1387</v>
      </c>
    </row>
    <row r="796" spans="1:8" ht="12.75" customHeight="1">
      <c r="A796" s="11">
        <v>40413</v>
      </c>
      <c r="B796" s="12" t="s">
        <v>2057</v>
      </c>
      <c r="C796" s="15" t="s">
        <v>1404</v>
      </c>
      <c r="D796" s="15" t="s">
        <v>1344</v>
      </c>
      <c r="E796" s="53" t="s">
        <v>1383</v>
      </c>
      <c r="F796" s="246" t="s">
        <v>2115</v>
      </c>
      <c r="G796" s="11">
        <v>40446</v>
      </c>
      <c r="H796" s="17" t="s">
        <v>1415</v>
      </c>
    </row>
    <row r="797" spans="1:8" ht="12.75" customHeight="1">
      <c r="A797" s="20">
        <v>40413</v>
      </c>
      <c r="B797" s="21" t="s">
        <v>1516</v>
      </c>
      <c r="C797" s="22" t="s">
        <v>1404</v>
      </c>
      <c r="D797" s="22" t="s">
        <v>1408</v>
      </c>
      <c r="E797" s="51" t="s">
        <v>1383</v>
      </c>
      <c r="F797" s="247" t="s">
        <v>166</v>
      </c>
      <c r="G797" s="20">
        <v>40413</v>
      </c>
      <c r="H797" s="28" t="s">
        <v>1387</v>
      </c>
    </row>
    <row r="798" spans="1:8" ht="12.75" customHeight="1">
      <c r="A798" s="11">
        <v>40413</v>
      </c>
      <c r="B798" s="12" t="s">
        <v>1791</v>
      </c>
      <c r="C798" s="15" t="s">
        <v>1362</v>
      </c>
      <c r="D798" s="15" t="s">
        <v>1371</v>
      </c>
      <c r="E798" s="53" t="s">
        <v>1383</v>
      </c>
      <c r="F798" s="246" t="s">
        <v>2099</v>
      </c>
      <c r="G798" s="11">
        <v>40425</v>
      </c>
      <c r="H798" s="17" t="s">
        <v>1415</v>
      </c>
    </row>
    <row r="799" spans="1:8" ht="12.75" customHeight="1">
      <c r="A799" s="11">
        <v>40413</v>
      </c>
      <c r="B799" s="12" t="s">
        <v>1791</v>
      </c>
      <c r="C799" s="15" t="s">
        <v>1362</v>
      </c>
      <c r="D799" s="15" t="s">
        <v>1371</v>
      </c>
      <c r="E799" s="53" t="s">
        <v>1383</v>
      </c>
      <c r="F799" s="246" t="s">
        <v>2099</v>
      </c>
      <c r="G799" s="11">
        <v>40418</v>
      </c>
      <c r="H799" s="17" t="s">
        <v>1415</v>
      </c>
    </row>
    <row r="800" spans="1:8" ht="12.75" customHeight="1">
      <c r="A800" s="11">
        <v>40413</v>
      </c>
      <c r="B800" s="12" t="s">
        <v>991</v>
      </c>
      <c r="C800" s="15" t="s">
        <v>1339</v>
      </c>
      <c r="D800" s="15" t="s">
        <v>1371</v>
      </c>
      <c r="E800" s="53" t="s">
        <v>1383</v>
      </c>
      <c r="F800" s="246" t="s">
        <v>921</v>
      </c>
      <c r="G800" s="11">
        <v>40446</v>
      </c>
      <c r="H800" s="17" t="s">
        <v>1415</v>
      </c>
    </row>
    <row r="801" spans="1:8" ht="12.75" customHeight="1">
      <c r="A801" s="11">
        <v>40413</v>
      </c>
      <c r="B801" s="12">
        <v>40402</v>
      </c>
      <c r="C801" s="15" t="s">
        <v>1362</v>
      </c>
      <c r="D801" s="15" t="s">
        <v>1434</v>
      </c>
      <c r="E801" s="53" t="s">
        <v>1383</v>
      </c>
      <c r="F801" s="246" t="s">
        <v>1327</v>
      </c>
      <c r="G801" s="11">
        <v>40442</v>
      </c>
      <c r="H801" s="17" t="s">
        <v>1415</v>
      </c>
    </row>
    <row r="802" spans="1:9" ht="12.75" customHeight="1">
      <c r="A802" s="304">
        <v>40413</v>
      </c>
      <c r="B802" s="305" t="s">
        <v>1231</v>
      </c>
      <c r="C802" s="95" t="s">
        <v>1362</v>
      </c>
      <c r="D802" s="95" t="s">
        <v>1371</v>
      </c>
      <c r="E802" s="96" t="s">
        <v>1383</v>
      </c>
      <c r="F802" s="306" t="s">
        <v>2099</v>
      </c>
      <c r="G802" s="304">
        <v>40467</v>
      </c>
      <c r="H802" s="97" t="s">
        <v>1415</v>
      </c>
      <c r="I802" s="293"/>
    </row>
    <row r="803" spans="1:8" ht="12.75" customHeight="1">
      <c r="A803" s="11">
        <v>40413</v>
      </c>
      <c r="B803" s="12" t="s">
        <v>1791</v>
      </c>
      <c r="C803" s="15" t="s">
        <v>1362</v>
      </c>
      <c r="D803" s="15" t="s">
        <v>1344</v>
      </c>
      <c r="E803" s="53" t="s">
        <v>1383</v>
      </c>
      <c r="F803" s="246" t="s">
        <v>2099</v>
      </c>
      <c r="G803" s="11">
        <v>40418</v>
      </c>
      <c r="H803" s="17" t="s">
        <v>1415</v>
      </c>
    </row>
    <row r="804" spans="1:8" ht="12.75" customHeight="1">
      <c r="A804" s="11">
        <v>40413</v>
      </c>
      <c r="B804" s="12" t="s">
        <v>1791</v>
      </c>
      <c r="C804" s="15" t="s">
        <v>1362</v>
      </c>
      <c r="D804" s="15" t="s">
        <v>1344</v>
      </c>
      <c r="E804" s="53" t="s">
        <v>1383</v>
      </c>
      <c r="F804" s="246" t="s">
        <v>2099</v>
      </c>
      <c r="G804" s="11">
        <v>40418</v>
      </c>
      <c r="H804" s="17" t="s">
        <v>1415</v>
      </c>
    </row>
    <row r="805" spans="1:8" ht="12.75" customHeight="1">
      <c r="A805" s="20">
        <v>40413</v>
      </c>
      <c r="B805" s="21" t="s">
        <v>1072</v>
      </c>
      <c r="C805" s="22" t="s">
        <v>1404</v>
      </c>
      <c r="D805" s="22" t="s">
        <v>1434</v>
      </c>
      <c r="E805" s="51" t="s">
        <v>1383</v>
      </c>
      <c r="F805" s="247" t="s">
        <v>1391</v>
      </c>
      <c r="G805" s="20">
        <v>40416</v>
      </c>
      <c r="H805" s="28" t="s">
        <v>1387</v>
      </c>
    </row>
    <row r="806" spans="1:8" ht="12.75" customHeight="1">
      <c r="A806" s="20">
        <v>40413</v>
      </c>
      <c r="B806" s="21" t="s">
        <v>2057</v>
      </c>
      <c r="C806" s="22" t="s">
        <v>1339</v>
      </c>
      <c r="D806" s="22" t="s">
        <v>1434</v>
      </c>
      <c r="E806" s="51" t="s">
        <v>1383</v>
      </c>
      <c r="F806" s="247" t="s">
        <v>922</v>
      </c>
      <c r="G806" s="20">
        <v>40416</v>
      </c>
      <c r="H806" s="28" t="s">
        <v>1387</v>
      </c>
    </row>
    <row r="807" spans="1:8" ht="12.75" customHeight="1">
      <c r="A807" s="20">
        <v>40413</v>
      </c>
      <c r="B807" s="21" t="s">
        <v>820</v>
      </c>
      <c r="C807" s="22" t="s">
        <v>1404</v>
      </c>
      <c r="D807" s="22" t="s">
        <v>1434</v>
      </c>
      <c r="E807" s="51" t="s">
        <v>1383</v>
      </c>
      <c r="F807" s="247" t="s">
        <v>1332</v>
      </c>
      <c r="G807" s="20">
        <v>40414</v>
      </c>
      <c r="H807" s="28" t="s">
        <v>1387</v>
      </c>
    </row>
    <row r="808" spans="1:8" ht="12.75" customHeight="1">
      <c r="A808" s="20">
        <v>40413</v>
      </c>
      <c r="B808" s="21" t="s">
        <v>1097</v>
      </c>
      <c r="C808" s="22" t="s">
        <v>1404</v>
      </c>
      <c r="D808" s="22" t="s">
        <v>1371</v>
      </c>
      <c r="E808" s="51" t="s">
        <v>1383</v>
      </c>
      <c r="F808" s="247" t="s">
        <v>1341</v>
      </c>
      <c r="G808" s="20">
        <v>40413</v>
      </c>
      <c r="H808" s="28" t="s">
        <v>1387</v>
      </c>
    </row>
    <row r="809" spans="1:8" ht="12.75" customHeight="1">
      <c r="A809" s="11">
        <v>40414</v>
      </c>
      <c r="B809" s="12" t="s">
        <v>1791</v>
      </c>
      <c r="C809" s="15" t="s">
        <v>1362</v>
      </c>
      <c r="D809" s="15" t="s">
        <v>1371</v>
      </c>
      <c r="E809" s="53" t="s">
        <v>1383</v>
      </c>
      <c r="F809" s="246" t="s">
        <v>2099</v>
      </c>
      <c r="G809" s="11">
        <v>40418</v>
      </c>
      <c r="H809" s="17" t="s">
        <v>1415</v>
      </c>
    </row>
    <row r="810" spans="1:8" ht="12.75" customHeight="1">
      <c r="A810" s="20">
        <v>40414</v>
      </c>
      <c r="B810" s="21" t="s">
        <v>2186</v>
      </c>
      <c r="C810" s="22" t="s">
        <v>1339</v>
      </c>
      <c r="D810" s="22" t="s">
        <v>1371</v>
      </c>
      <c r="E810" s="51" t="s">
        <v>1383</v>
      </c>
      <c r="F810" s="247" t="s">
        <v>1353</v>
      </c>
      <c r="G810" s="20">
        <v>40461</v>
      </c>
      <c r="H810" s="28" t="s">
        <v>1387</v>
      </c>
    </row>
    <row r="811" spans="1:8" ht="12.75" customHeight="1">
      <c r="A811" s="20">
        <v>40414</v>
      </c>
      <c r="B811" s="21" t="s">
        <v>1516</v>
      </c>
      <c r="C811" s="22" t="s">
        <v>1404</v>
      </c>
      <c r="D811" s="22" t="s">
        <v>1434</v>
      </c>
      <c r="E811" s="51" t="s">
        <v>1383</v>
      </c>
      <c r="F811" s="247" t="s">
        <v>1391</v>
      </c>
      <c r="G811" s="20">
        <v>40444</v>
      </c>
      <c r="H811" s="28" t="s">
        <v>1387</v>
      </c>
    </row>
    <row r="812" spans="1:8" ht="12.75" customHeight="1">
      <c r="A812" s="20">
        <v>40414</v>
      </c>
      <c r="B812" s="21" t="s">
        <v>1904</v>
      </c>
      <c r="C812" s="22" t="s">
        <v>1362</v>
      </c>
      <c r="D812" s="22" t="s">
        <v>1434</v>
      </c>
      <c r="E812" s="51" t="s">
        <v>1383</v>
      </c>
      <c r="F812" s="247" t="s">
        <v>2099</v>
      </c>
      <c r="G812" s="20">
        <v>40454</v>
      </c>
      <c r="H812" s="28" t="s">
        <v>1387</v>
      </c>
    </row>
    <row r="813" spans="1:8" ht="12.75" customHeight="1">
      <c r="A813" s="11">
        <v>40414</v>
      </c>
      <c r="B813" s="12" t="s">
        <v>793</v>
      </c>
      <c r="C813" s="15" t="s">
        <v>1440</v>
      </c>
      <c r="D813" s="15" t="s">
        <v>1434</v>
      </c>
      <c r="E813" s="53" t="s">
        <v>1383</v>
      </c>
      <c r="F813" s="246" t="s">
        <v>764</v>
      </c>
      <c r="G813" s="11">
        <v>40467</v>
      </c>
      <c r="H813" s="17" t="s">
        <v>1415</v>
      </c>
    </row>
    <row r="814" spans="1:8" ht="12.75" customHeight="1">
      <c r="A814" s="20">
        <v>40414</v>
      </c>
      <c r="B814" s="21" t="s">
        <v>1904</v>
      </c>
      <c r="C814" s="22" t="s">
        <v>1404</v>
      </c>
      <c r="D814" s="22" t="s">
        <v>1434</v>
      </c>
      <c r="E814" s="51" t="s">
        <v>1383</v>
      </c>
      <c r="F814" s="247" t="s">
        <v>1391</v>
      </c>
      <c r="G814" s="20">
        <v>40444</v>
      </c>
      <c r="H814" s="28" t="s">
        <v>1387</v>
      </c>
    </row>
    <row r="815" spans="1:8" ht="12.75" customHeight="1">
      <c r="A815" s="11">
        <v>40414</v>
      </c>
      <c r="B815" s="12" t="s">
        <v>1791</v>
      </c>
      <c r="C815" s="15" t="s">
        <v>1362</v>
      </c>
      <c r="D815" s="15" t="s">
        <v>1344</v>
      </c>
      <c r="E815" s="53" t="s">
        <v>1383</v>
      </c>
      <c r="F815" s="246" t="s">
        <v>2099</v>
      </c>
      <c r="G815" s="11">
        <v>40418</v>
      </c>
      <c r="H815" s="17" t="s">
        <v>1415</v>
      </c>
    </row>
    <row r="816" spans="1:8" ht="12.75" customHeight="1">
      <c r="A816" s="11">
        <v>40414</v>
      </c>
      <c r="B816" s="12" t="s">
        <v>1904</v>
      </c>
      <c r="C816" s="15" t="s">
        <v>1404</v>
      </c>
      <c r="D816" s="15" t="s">
        <v>1434</v>
      </c>
      <c r="E816" s="53" t="s">
        <v>1383</v>
      </c>
      <c r="F816" s="246" t="s">
        <v>1373</v>
      </c>
      <c r="G816" s="11">
        <v>40467</v>
      </c>
      <c r="H816" s="17" t="s">
        <v>1415</v>
      </c>
    </row>
    <row r="817" spans="1:168" s="292" customFormat="1" ht="12.75" customHeight="1">
      <c r="A817" s="11">
        <v>40414</v>
      </c>
      <c r="B817" s="12" t="s">
        <v>1791</v>
      </c>
      <c r="C817" s="15" t="s">
        <v>1362</v>
      </c>
      <c r="D817" s="15" t="s">
        <v>1344</v>
      </c>
      <c r="E817" s="53" t="s">
        <v>1383</v>
      </c>
      <c r="F817" s="246" t="s">
        <v>2099</v>
      </c>
      <c r="G817" s="11">
        <v>40418</v>
      </c>
      <c r="H817" s="17" t="s">
        <v>1415</v>
      </c>
      <c r="I817" s="3"/>
      <c r="J817" s="293"/>
      <c r="K817" s="293"/>
      <c r="L817" s="293"/>
      <c r="M817" s="293"/>
      <c r="N817" s="293"/>
      <c r="O817" s="293"/>
      <c r="P817" s="293"/>
      <c r="Q817" s="293"/>
      <c r="R817" s="293"/>
      <c r="S817" s="293"/>
      <c r="T817" s="294"/>
      <c r="U817" s="294"/>
      <c r="V817" s="294"/>
      <c r="W817" s="294"/>
      <c r="X817" s="294"/>
      <c r="Y817" s="294"/>
      <c r="Z817" s="293"/>
      <c r="AA817" s="293"/>
      <c r="AB817" s="293"/>
      <c r="AC817" s="293"/>
      <c r="AD817" s="293"/>
      <c r="AE817" s="293"/>
      <c r="AF817" s="293"/>
      <c r="AG817" s="293"/>
      <c r="AH817" s="293"/>
      <c r="AI817" s="293"/>
      <c r="AJ817" s="293"/>
      <c r="AK817" s="293"/>
      <c r="AL817" s="293"/>
      <c r="AM817" s="293"/>
      <c r="AN817" s="293"/>
      <c r="AO817" s="293"/>
      <c r="AP817" s="293"/>
      <c r="AQ817" s="293"/>
      <c r="AR817" s="293"/>
      <c r="AS817" s="293"/>
      <c r="AT817" s="293"/>
      <c r="AU817" s="293"/>
      <c r="AV817" s="293"/>
      <c r="AW817" s="293"/>
      <c r="AX817" s="293"/>
      <c r="AY817" s="293"/>
      <c r="AZ817" s="293"/>
      <c r="BA817" s="293"/>
      <c r="BB817" s="293"/>
      <c r="BC817" s="293"/>
      <c r="BD817" s="293"/>
      <c r="BE817" s="293"/>
      <c r="BF817" s="293"/>
      <c r="BG817" s="293"/>
      <c r="BH817" s="293"/>
      <c r="BI817" s="293"/>
      <c r="BJ817" s="293"/>
      <c r="BK817" s="293"/>
      <c r="BL817" s="293"/>
      <c r="BM817" s="293"/>
      <c r="BN817" s="293"/>
      <c r="BO817" s="293"/>
      <c r="BP817" s="293"/>
      <c r="BQ817" s="293"/>
      <c r="BR817" s="293"/>
      <c r="BS817" s="293"/>
      <c r="BT817" s="293"/>
      <c r="BU817" s="293"/>
      <c r="BV817" s="293"/>
      <c r="BW817" s="293"/>
      <c r="BX817" s="293"/>
      <c r="BY817" s="293"/>
      <c r="BZ817" s="293"/>
      <c r="CA817" s="293"/>
      <c r="CB817" s="293"/>
      <c r="CC817" s="293"/>
      <c r="CD817" s="293"/>
      <c r="CE817" s="293"/>
      <c r="CF817" s="293"/>
      <c r="CG817" s="293"/>
      <c r="CH817" s="293"/>
      <c r="CI817" s="293"/>
      <c r="CJ817" s="293"/>
      <c r="CK817" s="293"/>
      <c r="CL817" s="293"/>
      <c r="CM817" s="293"/>
      <c r="CN817" s="293"/>
      <c r="CO817" s="293"/>
      <c r="CP817" s="293"/>
      <c r="CQ817" s="293"/>
      <c r="CR817" s="293"/>
      <c r="CS817" s="293"/>
      <c r="CT817" s="293"/>
      <c r="CU817" s="293"/>
      <c r="CV817" s="293"/>
      <c r="CW817" s="293"/>
      <c r="CX817" s="293"/>
      <c r="CY817" s="293"/>
      <c r="CZ817" s="293"/>
      <c r="DA817" s="293"/>
      <c r="DB817" s="293"/>
      <c r="DC817" s="293"/>
      <c r="DD817" s="293"/>
      <c r="DE817" s="293"/>
      <c r="DF817" s="293"/>
      <c r="DG817" s="293"/>
      <c r="DH817" s="293"/>
      <c r="DI817" s="293"/>
      <c r="DJ817" s="293"/>
      <c r="DK817" s="293"/>
      <c r="DL817" s="293"/>
      <c r="DM817" s="293"/>
      <c r="DN817" s="293"/>
      <c r="DO817" s="293"/>
      <c r="DP817" s="293"/>
      <c r="DQ817" s="293"/>
      <c r="DR817" s="293"/>
      <c r="DS817" s="293"/>
      <c r="DT817" s="293"/>
      <c r="DU817" s="293"/>
      <c r="DV817" s="293"/>
      <c r="DW817" s="293"/>
      <c r="DX817" s="293"/>
      <c r="DY817" s="293"/>
      <c r="DZ817" s="293"/>
      <c r="EA817" s="293"/>
      <c r="EB817" s="293"/>
      <c r="EC817" s="293"/>
      <c r="ED817" s="293"/>
      <c r="EE817" s="293"/>
      <c r="EF817" s="293"/>
      <c r="EG817" s="293"/>
      <c r="EH817" s="293"/>
      <c r="EI817" s="293"/>
      <c r="EJ817" s="293"/>
      <c r="EK817" s="293"/>
      <c r="EL817" s="293"/>
      <c r="EM817" s="293"/>
      <c r="EN817" s="293"/>
      <c r="EO817" s="293"/>
      <c r="EP817" s="293"/>
      <c r="EQ817" s="293"/>
      <c r="ER817" s="293"/>
      <c r="ES817" s="293"/>
      <c r="ET817" s="293"/>
      <c r="EU817" s="293"/>
      <c r="EV817" s="293"/>
      <c r="EW817" s="293"/>
      <c r="EX817" s="293"/>
      <c r="EY817" s="293"/>
      <c r="EZ817" s="293"/>
      <c r="FA817" s="293"/>
      <c r="FB817" s="293"/>
      <c r="FC817" s="293"/>
      <c r="FD817" s="293"/>
      <c r="FE817" s="293"/>
      <c r="FF817" s="293"/>
      <c r="FG817" s="293"/>
      <c r="FH817" s="293"/>
      <c r="FI817" s="293"/>
      <c r="FJ817" s="293"/>
      <c r="FK817" s="293"/>
      <c r="FL817" s="293"/>
    </row>
    <row r="818" spans="1:8" ht="12.75" customHeight="1">
      <c r="A818" s="20">
        <v>40414</v>
      </c>
      <c r="B818" s="21">
        <v>39951</v>
      </c>
      <c r="C818" s="22" t="s">
        <v>1404</v>
      </c>
      <c r="D818" s="22" t="s">
        <v>1545</v>
      </c>
      <c r="E818" s="51" t="s">
        <v>1383</v>
      </c>
      <c r="F818" s="247" t="s">
        <v>1391</v>
      </c>
      <c r="G818" s="20">
        <v>40444</v>
      </c>
      <c r="H818" s="28" t="s">
        <v>1387</v>
      </c>
    </row>
    <row r="819" spans="1:8" ht="12.75" customHeight="1">
      <c r="A819" s="20">
        <v>40414</v>
      </c>
      <c r="B819" s="21" t="s">
        <v>1043</v>
      </c>
      <c r="C819" s="22" t="s">
        <v>1404</v>
      </c>
      <c r="D819" s="22" t="s">
        <v>1408</v>
      </c>
      <c r="E819" s="51" t="s">
        <v>1383</v>
      </c>
      <c r="F819" s="247" t="s">
        <v>1391</v>
      </c>
      <c r="G819" s="20">
        <v>40444</v>
      </c>
      <c r="H819" s="28" t="s">
        <v>1387</v>
      </c>
    </row>
    <row r="820" spans="1:8" ht="12.75" customHeight="1">
      <c r="A820" s="20">
        <v>40414</v>
      </c>
      <c r="B820" s="21" t="s">
        <v>1043</v>
      </c>
      <c r="C820" s="22" t="s">
        <v>1404</v>
      </c>
      <c r="D820" s="22" t="s">
        <v>1408</v>
      </c>
      <c r="E820" s="51" t="s">
        <v>1383</v>
      </c>
      <c r="F820" s="247" t="s">
        <v>1391</v>
      </c>
      <c r="G820" s="20">
        <v>40444</v>
      </c>
      <c r="H820" s="28" t="s">
        <v>1387</v>
      </c>
    </row>
    <row r="821" spans="1:8" ht="12.75" customHeight="1">
      <c r="A821" s="11">
        <v>40414</v>
      </c>
      <c r="B821" s="12" t="s">
        <v>1791</v>
      </c>
      <c r="C821" s="15" t="s">
        <v>1404</v>
      </c>
      <c r="D821" s="15" t="s">
        <v>1408</v>
      </c>
      <c r="E821" s="53" t="s">
        <v>1383</v>
      </c>
      <c r="F821" s="246" t="s">
        <v>1620</v>
      </c>
      <c r="G821" s="11">
        <v>40425</v>
      </c>
      <c r="H821" s="17" t="s">
        <v>1415</v>
      </c>
    </row>
    <row r="822" spans="1:8" ht="12.75" customHeight="1">
      <c r="A822" s="11">
        <v>40414</v>
      </c>
      <c r="B822" s="12" t="s">
        <v>1791</v>
      </c>
      <c r="C822" s="15" t="s">
        <v>1390</v>
      </c>
      <c r="D822" s="15" t="s">
        <v>1408</v>
      </c>
      <c r="E822" s="53" t="s">
        <v>1383</v>
      </c>
      <c r="F822" s="246" t="s">
        <v>1118</v>
      </c>
      <c r="G822" s="11">
        <v>40442</v>
      </c>
      <c r="H822" s="17" t="s">
        <v>1415</v>
      </c>
    </row>
    <row r="823" spans="1:8" ht="12.75" customHeight="1">
      <c r="A823" s="11">
        <v>40414</v>
      </c>
      <c r="B823" s="12">
        <v>40411</v>
      </c>
      <c r="C823" s="15" t="s">
        <v>1404</v>
      </c>
      <c r="D823" s="15" t="s">
        <v>1371</v>
      </c>
      <c r="E823" s="53" t="s">
        <v>1383</v>
      </c>
      <c r="F823" s="246" t="s">
        <v>2156</v>
      </c>
      <c r="G823" s="11">
        <v>40418</v>
      </c>
      <c r="H823" s="17" t="s">
        <v>1415</v>
      </c>
    </row>
    <row r="824" spans="1:8" ht="12.75" customHeight="1">
      <c r="A824" s="11">
        <v>40414</v>
      </c>
      <c r="B824" s="12" t="s">
        <v>1791</v>
      </c>
      <c r="C824" s="15" t="s">
        <v>1362</v>
      </c>
      <c r="D824" s="15" t="s">
        <v>1371</v>
      </c>
      <c r="E824" s="53" t="s">
        <v>1383</v>
      </c>
      <c r="F824" s="246" t="s">
        <v>2099</v>
      </c>
      <c r="G824" s="11">
        <v>40418</v>
      </c>
      <c r="H824" s="17" t="s">
        <v>1415</v>
      </c>
    </row>
    <row r="825" spans="1:8" ht="12.75" customHeight="1">
      <c r="A825" s="11">
        <v>40414</v>
      </c>
      <c r="B825" s="12" t="s">
        <v>1791</v>
      </c>
      <c r="C825" s="15" t="s">
        <v>1362</v>
      </c>
      <c r="D825" s="15" t="s">
        <v>1371</v>
      </c>
      <c r="E825" s="53" t="s">
        <v>1383</v>
      </c>
      <c r="F825" s="246" t="s">
        <v>2099</v>
      </c>
      <c r="G825" s="11">
        <v>40418</v>
      </c>
      <c r="H825" s="17" t="s">
        <v>1415</v>
      </c>
    </row>
    <row r="826" spans="1:8" ht="12.75" customHeight="1">
      <c r="A826" s="11">
        <v>40414</v>
      </c>
      <c r="B826" s="12" t="s">
        <v>1791</v>
      </c>
      <c r="C826" s="15" t="s">
        <v>1362</v>
      </c>
      <c r="D826" s="15" t="s">
        <v>1371</v>
      </c>
      <c r="E826" s="53" t="s">
        <v>1383</v>
      </c>
      <c r="F826" s="246" t="s">
        <v>2099</v>
      </c>
      <c r="G826" s="11">
        <v>40418</v>
      </c>
      <c r="H826" s="17" t="s">
        <v>1415</v>
      </c>
    </row>
    <row r="827" spans="1:8" ht="12.75" customHeight="1">
      <c r="A827" s="11">
        <v>40414</v>
      </c>
      <c r="B827" s="12" t="s">
        <v>1904</v>
      </c>
      <c r="C827" s="15" t="s">
        <v>1404</v>
      </c>
      <c r="D827" s="15" t="s">
        <v>1408</v>
      </c>
      <c r="E827" s="53" t="s">
        <v>1383</v>
      </c>
      <c r="F827" s="246" t="s">
        <v>1620</v>
      </c>
      <c r="G827" s="11">
        <v>40425</v>
      </c>
      <c r="H827" s="17" t="s">
        <v>1415</v>
      </c>
    </row>
    <row r="828" spans="1:8" ht="12.75" customHeight="1">
      <c r="A828" s="11">
        <v>40414</v>
      </c>
      <c r="B828" s="12">
        <v>40371</v>
      </c>
      <c r="C828" s="15" t="s">
        <v>1404</v>
      </c>
      <c r="D828" s="15" t="s">
        <v>1408</v>
      </c>
      <c r="E828" s="53" t="s">
        <v>1383</v>
      </c>
      <c r="F828" s="246" t="s">
        <v>1620</v>
      </c>
      <c r="G828" s="11">
        <v>40425</v>
      </c>
      <c r="H828" s="17" t="s">
        <v>1415</v>
      </c>
    </row>
    <row r="829" spans="1:8" ht="12.75" customHeight="1">
      <c r="A829" s="11">
        <v>40414</v>
      </c>
      <c r="B829" s="12">
        <v>40401</v>
      </c>
      <c r="C829" s="15" t="s">
        <v>1404</v>
      </c>
      <c r="D829" s="15" t="s">
        <v>1434</v>
      </c>
      <c r="E829" s="53" t="s">
        <v>1383</v>
      </c>
      <c r="F829" s="246" t="s">
        <v>1373</v>
      </c>
      <c r="G829" s="11">
        <v>40453</v>
      </c>
      <c r="H829" s="17" t="s">
        <v>1415</v>
      </c>
    </row>
    <row r="830" spans="1:8" ht="12.75" customHeight="1">
      <c r="A830" s="20">
        <v>40414</v>
      </c>
      <c r="B830" s="21" t="s">
        <v>1043</v>
      </c>
      <c r="C830" s="22" t="s">
        <v>1404</v>
      </c>
      <c r="D830" s="22" t="s">
        <v>1434</v>
      </c>
      <c r="E830" s="51" t="s">
        <v>1383</v>
      </c>
      <c r="F830" s="247" t="s">
        <v>1870</v>
      </c>
      <c r="G830" s="20">
        <v>40444</v>
      </c>
      <c r="H830" s="28" t="s">
        <v>1387</v>
      </c>
    </row>
    <row r="831" spans="1:8" ht="12.75" customHeight="1">
      <c r="A831" s="20">
        <v>40414</v>
      </c>
      <c r="B831" s="21" t="s">
        <v>1791</v>
      </c>
      <c r="C831" s="22" t="s">
        <v>1404</v>
      </c>
      <c r="D831" s="22" t="s">
        <v>1408</v>
      </c>
      <c r="E831" s="51" t="s">
        <v>1383</v>
      </c>
      <c r="F831" s="247" t="s">
        <v>1391</v>
      </c>
      <c r="G831" s="20">
        <v>40444</v>
      </c>
      <c r="H831" s="28" t="s">
        <v>1387</v>
      </c>
    </row>
    <row r="832" spans="1:8" ht="12.75" customHeight="1">
      <c r="A832" s="11">
        <v>40414</v>
      </c>
      <c r="B832" s="12" t="s">
        <v>1638</v>
      </c>
      <c r="C832" s="15" t="s">
        <v>1404</v>
      </c>
      <c r="D832" s="15" t="s">
        <v>1408</v>
      </c>
      <c r="E832" s="53" t="s">
        <v>1383</v>
      </c>
      <c r="F832" s="246" t="s">
        <v>1620</v>
      </c>
      <c r="G832" s="11">
        <v>40425</v>
      </c>
      <c r="H832" s="17" t="s">
        <v>1415</v>
      </c>
    </row>
    <row r="833" spans="1:8" ht="12.75" customHeight="1">
      <c r="A833" s="11">
        <v>40415</v>
      </c>
      <c r="B833" s="12">
        <v>40398</v>
      </c>
      <c r="C833" s="15" t="s">
        <v>1339</v>
      </c>
      <c r="D833" s="15" t="s">
        <v>1408</v>
      </c>
      <c r="E833" s="53" t="s">
        <v>1383</v>
      </c>
      <c r="F833" s="246" t="s">
        <v>111</v>
      </c>
      <c r="G833" s="11">
        <v>40424</v>
      </c>
      <c r="H833" s="17" t="s">
        <v>1415</v>
      </c>
    </row>
    <row r="834" spans="1:8" ht="12.75" customHeight="1">
      <c r="A834" s="11">
        <v>40415</v>
      </c>
      <c r="B834" s="12" t="s">
        <v>2186</v>
      </c>
      <c r="C834" s="15" t="s">
        <v>1339</v>
      </c>
      <c r="D834" s="15" t="s">
        <v>1371</v>
      </c>
      <c r="E834" s="53" t="s">
        <v>1383</v>
      </c>
      <c r="F834" s="246" t="s">
        <v>888</v>
      </c>
      <c r="G834" s="11">
        <v>40453</v>
      </c>
      <c r="H834" s="17" t="s">
        <v>1415</v>
      </c>
    </row>
    <row r="835" spans="1:8" ht="12.75" customHeight="1">
      <c r="A835" s="11">
        <v>40415</v>
      </c>
      <c r="B835" s="12">
        <v>40231</v>
      </c>
      <c r="C835" s="15" t="s">
        <v>1362</v>
      </c>
      <c r="D835" s="15" t="s">
        <v>1434</v>
      </c>
      <c r="E835" s="53" t="s">
        <v>1383</v>
      </c>
      <c r="F835" s="246" t="s">
        <v>1384</v>
      </c>
      <c r="G835" s="11">
        <v>40446</v>
      </c>
      <c r="H835" s="17" t="s">
        <v>1415</v>
      </c>
    </row>
    <row r="836" spans="1:8" ht="12.75" customHeight="1">
      <c r="A836" s="20">
        <v>40415</v>
      </c>
      <c r="B836" s="21">
        <v>40397</v>
      </c>
      <c r="C836" s="22" t="s">
        <v>1404</v>
      </c>
      <c r="D836" s="22" t="s">
        <v>1434</v>
      </c>
      <c r="E836" s="51" t="s">
        <v>1383</v>
      </c>
      <c r="F836" s="247" t="s">
        <v>1620</v>
      </c>
      <c r="G836" s="20">
        <v>40415</v>
      </c>
      <c r="H836" s="28" t="s">
        <v>1387</v>
      </c>
    </row>
    <row r="837" spans="1:8" ht="12.75" customHeight="1">
      <c r="A837" s="11">
        <v>40415</v>
      </c>
      <c r="B837" s="12" t="s">
        <v>820</v>
      </c>
      <c r="C837" s="15" t="s">
        <v>1404</v>
      </c>
      <c r="D837" s="15" t="s">
        <v>1434</v>
      </c>
      <c r="E837" s="53" t="s">
        <v>1383</v>
      </c>
      <c r="F837" s="246" t="s">
        <v>2032</v>
      </c>
      <c r="G837" s="11">
        <v>40481</v>
      </c>
      <c r="H837" s="17" t="s">
        <v>1415</v>
      </c>
    </row>
    <row r="838" spans="1:8" ht="12.75" customHeight="1">
      <c r="A838" s="20">
        <v>40415</v>
      </c>
      <c r="B838" s="21" t="s">
        <v>1904</v>
      </c>
      <c r="C838" s="22" t="s">
        <v>1362</v>
      </c>
      <c r="D838" s="22" t="s">
        <v>1371</v>
      </c>
      <c r="E838" s="51" t="s">
        <v>1383</v>
      </c>
      <c r="F838" s="247" t="s">
        <v>2099</v>
      </c>
      <c r="G838" s="20">
        <v>40496</v>
      </c>
      <c r="H838" s="28" t="s">
        <v>1387</v>
      </c>
    </row>
    <row r="839" spans="1:8" ht="12.75" customHeight="1">
      <c r="A839" s="11">
        <v>40415</v>
      </c>
      <c r="B839" s="12" t="s">
        <v>2186</v>
      </c>
      <c r="C839" s="15" t="s">
        <v>1404</v>
      </c>
      <c r="D839" s="15" t="s">
        <v>1344</v>
      </c>
      <c r="E839" s="53" t="s">
        <v>1383</v>
      </c>
      <c r="F839" s="246" t="s">
        <v>1373</v>
      </c>
      <c r="G839" s="11">
        <v>40427</v>
      </c>
      <c r="H839" s="17" t="s">
        <v>1415</v>
      </c>
    </row>
    <row r="840" spans="1:8" ht="12.75" customHeight="1">
      <c r="A840" s="20">
        <v>40415</v>
      </c>
      <c r="B840" s="21">
        <v>40369</v>
      </c>
      <c r="C840" s="22" t="s">
        <v>1362</v>
      </c>
      <c r="D840" s="22" t="s">
        <v>1371</v>
      </c>
      <c r="E840" s="51" t="s">
        <v>1383</v>
      </c>
      <c r="F840" s="247" t="s">
        <v>1384</v>
      </c>
      <c r="G840" s="20">
        <v>40416</v>
      </c>
      <c r="H840" s="28" t="s">
        <v>1387</v>
      </c>
    </row>
    <row r="841" spans="1:8" ht="12.75" customHeight="1">
      <c r="A841" s="20">
        <v>40415</v>
      </c>
      <c r="B841" s="21">
        <v>40391</v>
      </c>
      <c r="C841" s="22" t="s">
        <v>1362</v>
      </c>
      <c r="D841" s="22" t="s">
        <v>1371</v>
      </c>
      <c r="E841" s="51" t="s">
        <v>1383</v>
      </c>
      <c r="F841" s="247" t="s">
        <v>1180</v>
      </c>
      <c r="G841" s="20">
        <v>40415</v>
      </c>
      <c r="H841" s="28" t="s">
        <v>1387</v>
      </c>
    </row>
    <row r="842" spans="1:8" ht="12.75" customHeight="1">
      <c r="A842" s="20">
        <v>40416</v>
      </c>
      <c r="B842" s="21" t="s">
        <v>1231</v>
      </c>
      <c r="C842" s="22" t="s">
        <v>1404</v>
      </c>
      <c r="D842" s="22" t="s">
        <v>1371</v>
      </c>
      <c r="E842" s="51" t="s">
        <v>1383</v>
      </c>
      <c r="F842" s="247" t="s">
        <v>1341</v>
      </c>
      <c r="G842" s="20">
        <v>40429</v>
      </c>
      <c r="H842" s="28" t="s">
        <v>1387</v>
      </c>
    </row>
    <row r="843" spans="1:8" ht="12.75" customHeight="1">
      <c r="A843" s="11">
        <v>40416</v>
      </c>
      <c r="B843" s="12" t="s">
        <v>2186</v>
      </c>
      <c r="C843" s="15" t="s">
        <v>1404</v>
      </c>
      <c r="D843" s="15" t="s">
        <v>1371</v>
      </c>
      <c r="E843" s="53" t="s">
        <v>1383</v>
      </c>
      <c r="F843" s="246" t="s">
        <v>741</v>
      </c>
      <c r="G843" s="11">
        <v>40446</v>
      </c>
      <c r="H843" s="17" t="s">
        <v>1415</v>
      </c>
    </row>
    <row r="844" spans="1:8" ht="12.75" customHeight="1">
      <c r="A844" s="11">
        <v>40416</v>
      </c>
      <c r="B844" s="12" t="s">
        <v>1072</v>
      </c>
      <c r="C844" s="15" t="s">
        <v>1404</v>
      </c>
      <c r="D844" s="15" t="s">
        <v>1434</v>
      </c>
      <c r="E844" s="53" t="s">
        <v>1383</v>
      </c>
      <c r="F844" s="246" t="s">
        <v>742</v>
      </c>
      <c r="G844" s="11">
        <v>40516</v>
      </c>
      <c r="H844" s="17" t="s">
        <v>1415</v>
      </c>
    </row>
    <row r="845" spans="1:8" ht="12.75" customHeight="1">
      <c r="A845" s="11">
        <v>40416</v>
      </c>
      <c r="B845" s="12" t="s">
        <v>1791</v>
      </c>
      <c r="C845" s="15" t="s">
        <v>1362</v>
      </c>
      <c r="D845" s="15" t="s">
        <v>1371</v>
      </c>
      <c r="E845" s="53" t="s">
        <v>1383</v>
      </c>
      <c r="F845" s="246" t="s">
        <v>2099</v>
      </c>
      <c r="G845" s="11">
        <v>40418</v>
      </c>
      <c r="H845" s="17" t="s">
        <v>1415</v>
      </c>
    </row>
    <row r="846" spans="1:8" ht="12.75" customHeight="1">
      <c r="A846" s="11">
        <v>40416</v>
      </c>
      <c r="B846" s="12">
        <v>40343</v>
      </c>
      <c r="C846" s="15" t="s">
        <v>1390</v>
      </c>
      <c r="D846" s="15" t="s">
        <v>1408</v>
      </c>
      <c r="E846" s="53" t="s">
        <v>1383</v>
      </c>
      <c r="F846" s="246" t="s">
        <v>1248</v>
      </c>
      <c r="G846" s="11">
        <v>40467</v>
      </c>
      <c r="H846" s="17" t="s">
        <v>1415</v>
      </c>
    </row>
    <row r="847" spans="1:8" ht="12.75" customHeight="1">
      <c r="A847" s="20">
        <v>40416</v>
      </c>
      <c r="B847" s="21" t="s">
        <v>2169</v>
      </c>
      <c r="C847" s="22" t="s">
        <v>1339</v>
      </c>
      <c r="D847" s="22" t="s">
        <v>1434</v>
      </c>
      <c r="E847" s="51" t="s">
        <v>1383</v>
      </c>
      <c r="F847" s="247" t="s">
        <v>181</v>
      </c>
      <c r="G847" s="20">
        <v>40454</v>
      </c>
      <c r="H847" s="28" t="s">
        <v>1387</v>
      </c>
    </row>
    <row r="848" spans="1:8" ht="12.75" customHeight="1">
      <c r="A848" s="11">
        <v>40417</v>
      </c>
      <c r="B848" s="12">
        <v>40416</v>
      </c>
      <c r="C848" s="15" t="s">
        <v>1404</v>
      </c>
      <c r="D848" s="15" t="s">
        <v>1344</v>
      </c>
      <c r="E848" s="53" t="s">
        <v>1383</v>
      </c>
      <c r="F848" s="246" t="s">
        <v>2109</v>
      </c>
      <c r="G848" s="11">
        <v>40418</v>
      </c>
      <c r="H848" s="17" t="s">
        <v>1415</v>
      </c>
    </row>
    <row r="849" spans="1:8" ht="12.75" customHeight="1">
      <c r="A849" s="20">
        <v>40417</v>
      </c>
      <c r="B849" s="21">
        <v>40407</v>
      </c>
      <c r="C849" s="22" t="s">
        <v>1386</v>
      </c>
      <c r="D849" s="22" t="s">
        <v>1393</v>
      </c>
      <c r="E849" s="51" t="s">
        <v>1393</v>
      </c>
      <c r="F849" s="247" t="s">
        <v>1386</v>
      </c>
      <c r="G849" s="20">
        <v>40474</v>
      </c>
      <c r="H849" s="27" t="s">
        <v>1387</v>
      </c>
    </row>
    <row r="850" spans="1:8" ht="12.75" customHeight="1">
      <c r="A850" s="11">
        <v>40418</v>
      </c>
      <c r="B850" s="12" t="s">
        <v>865</v>
      </c>
      <c r="C850" s="15" t="s">
        <v>1362</v>
      </c>
      <c r="D850" s="15" t="s">
        <v>1344</v>
      </c>
      <c r="E850" s="53" t="s">
        <v>1383</v>
      </c>
      <c r="F850" s="246" t="s">
        <v>2099</v>
      </c>
      <c r="G850" s="11">
        <v>40446</v>
      </c>
      <c r="H850" s="17" t="s">
        <v>1415</v>
      </c>
    </row>
    <row r="851" spans="1:8" ht="12.75" customHeight="1">
      <c r="A851" s="11">
        <v>40418</v>
      </c>
      <c r="B851" s="12">
        <v>40413</v>
      </c>
      <c r="C851" s="15" t="s">
        <v>1390</v>
      </c>
      <c r="D851" s="15" t="s">
        <v>1434</v>
      </c>
      <c r="E851" s="53" t="s">
        <v>1383</v>
      </c>
      <c r="F851" s="246" t="s">
        <v>1248</v>
      </c>
      <c r="G851" s="11">
        <v>40446</v>
      </c>
      <c r="H851" s="17" t="s">
        <v>1415</v>
      </c>
    </row>
    <row r="852" spans="1:8" ht="12.75" customHeight="1">
      <c r="A852" s="11">
        <v>40418</v>
      </c>
      <c r="B852" s="12">
        <v>40413</v>
      </c>
      <c r="C852" s="15" t="s">
        <v>1390</v>
      </c>
      <c r="D852" s="15" t="s">
        <v>1434</v>
      </c>
      <c r="E852" s="53" t="s">
        <v>1383</v>
      </c>
      <c r="F852" s="246" t="s">
        <v>176</v>
      </c>
      <c r="G852" s="11">
        <v>40446</v>
      </c>
      <c r="H852" s="17" t="s">
        <v>1415</v>
      </c>
    </row>
    <row r="853" spans="1:8" ht="12.75" customHeight="1">
      <c r="A853" s="11">
        <v>40420</v>
      </c>
      <c r="B853" s="12">
        <v>40387</v>
      </c>
      <c r="C853" s="15" t="s">
        <v>1390</v>
      </c>
      <c r="D853" s="15" t="s">
        <v>1371</v>
      </c>
      <c r="E853" s="53" t="s">
        <v>1383</v>
      </c>
      <c r="F853" s="246" t="s">
        <v>1236</v>
      </c>
      <c r="G853" s="11">
        <v>40453</v>
      </c>
      <c r="H853" s="17" t="s">
        <v>1415</v>
      </c>
    </row>
    <row r="854" spans="1:8" ht="12.75" customHeight="1">
      <c r="A854" s="11">
        <v>40420</v>
      </c>
      <c r="B854" s="12" t="s">
        <v>1791</v>
      </c>
      <c r="C854" s="15" t="s">
        <v>1404</v>
      </c>
      <c r="D854" s="15" t="s">
        <v>1408</v>
      </c>
      <c r="E854" s="53" t="s">
        <v>1383</v>
      </c>
      <c r="F854" s="246" t="s">
        <v>1620</v>
      </c>
      <c r="G854" s="11">
        <v>40439</v>
      </c>
      <c r="H854" s="27" t="s">
        <v>1415</v>
      </c>
    </row>
    <row r="855" spans="1:8" ht="12.75" customHeight="1">
      <c r="A855" s="20">
        <v>40420</v>
      </c>
      <c r="B855" s="21" t="s">
        <v>1097</v>
      </c>
      <c r="C855" s="22" t="s">
        <v>1404</v>
      </c>
      <c r="D855" s="22" t="s">
        <v>1344</v>
      </c>
      <c r="E855" s="51" t="s">
        <v>1383</v>
      </c>
      <c r="F855" s="247" t="s">
        <v>1373</v>
      </c>
      <c r="G855" s="20">
        <v>40444</v>
      </c>
      <c r="H855" s="28" t="s">
        <v>1387</v>
      </c>
    </row>
    <row r="856" spans="1:8" ht="12.75" customHeight="1">
      <c r="A856" s="11">
        <v>40420</v>
      </c>
      <c r="B856" s="12" t="s">
        <v>1516</v>
      </c>
      <c r="C856" s="15" t="s">
        <v>1404</v>
      </c>
      <c r="D856" s="15" t="s">
        <v>1434</v>
      </c>
      <c r="E856" s="53" t="s">
        <v>1383</v>
      </c>
      <c r="F856" s="246" t="s">
        <v>1388</v>
      </c>
      <c r="G856" s="11">
        <v>40425</v>
      </c>
      <c r="H856" s="17" t="s">
        <v>1415</v>
      </c>
    </row>
    <row r="857" spans="1:8" ht="12.75" customHeight="1">
      <c r="A857" s="11">
        <v>40420</v>
      </c>
      <c r="B857" s="12" t="s">
        <v>820</v>
      </c>
      <c r="C857" s="15" t="s">
        <v>1404</v>
      </c>
      <c r="D857" s="15" t="s">
        <v>1434</v>
      </c>
      <c r="E857" s="53" t="s">
        <v>1383</v>
      </c>
      <c r="F857" s="246" t="s">
        <v>1916</v>
      </c>
      <c r="G857" s="11">
        <v>40439</v>
      </c>
      <c r="H857" s="27" t="s">
        <v>1415</v>
      </c>
    </row>
    <row r="858" spans="1:8" ht="12.75" customHeight="1">
      <c r="A858" s="11">
        <v>40420</v>
      </c>
      <c r="B858" s="12" t="s">
        <v>1791</v>
      </c>
      <c r="C858" s="15" t="s">
        <v>1404</v>
      </c>
      <c r="D858" s="15" t="s">
        <v>1408</v>
      </c>
      <c r="E858" s="53" t="s">
        <v>1383</v>
      </c>
      <c r="F858" s="246" t="s">
        <v>1373</v>
      </c>
      <c r="G858" s="11">
        <v>40420</v>
      </c>
      <c r="H858" s="17" t="s">
        <v>1415</v>
      </c>
    </row>
    <row r="859" spans="1:8" ht="12.75" customHeight="1">
      <c r="A859" s="11">
        <v>40420</v>
      </c>
      <c r="B859" s="131" t="s">
        <v>1285</v>
      </c>
      <c r="C859" s="15" t="s">
        <v>1404</v>
      </c>
      <c r="D859" s="15" t="s">
        <v>1305</v>
      </c>
      <c r="E859" s="53" t="s">
        <v>1383</v>
      </c>
      <c r="F859" s="246" t="s">
        <v>1373</v>
      </c>
      <c r="G859" s="11">
        <v>40446</v>
      </c>
      <c r="H859" s="17" t="s">
        <v>1415</v>
      </c>
    </row>
    <row r="860" spans="1:8" ht="12.75" customHeight="1">
      <c r="A860" s="11">
        <v>40421</v>
      </c>
      <c r="B860" s="12" t="s">
        <v>101</v>
      </c>
      <c r="C860" s="15" t="s">
        <v>1404</v>
      </c>
      <c r="D860" s="15" t="s">
        <v>1408</v>
      </c>
      <c r="E860" s="53" t="s">
        <v>1383</v>
      </c>
      <c r="F860" s="246" t="s">
        <v>1620</v>
      </c>
      <c r="G860" s="11">
        <v>40453</v>
      </c>
      <c r="H860" s="17" t="s">
        <v>1415</v>
      </c>
    </row>
    <row r="861" spans="1:8" ht="12.75" customHeight="1">
      <c r="A861" s="11">
        <v>40421</v>
      </c>
      <c r="B861" s="12">
        <v>40416</v>
      </c>
      <c r="C861" s="15" t="s">
        <v>1404</v>
      </c>
      <c r="D861" s="15" t="s">
        <v>1371</v>
      </c>
      <c r="E861" s="53" t="s">
        <v>1383</v>
      </c>
      <c r="F861" s="246" t="s">
        <v>1373</v>
      </c>
      <c r="G861" s="11">
        <v>40460</v>
      </c>
      <c r="H861" s="17" t="s">
        <v>1415</v>
      </c>
    </row>
    <row r="862" spans="1:8" ht="12.75" customHeight="1">
      <c r="A862" s="11">
        <v>40421</v>
      </c>
      <c r="B862" s="12" t="s">
        <v>1791</v>
      </c>
      <c r="C862" s="15" t="s">
        <v>1362</v>
      </c>
      <c r="D862" s="15" t="s">
        <v>1371</v>
      </c>
      <c r="E862" s="53" t="s">
        <v>1383</v>
      </c>
      <c r="F862" s="246" t="s">
        <v>2099</v>
      </c>
      <c r="G862" s="11">
        <v>40425</v>
      </c>
      <c r="H862" s="17" t="s">
        <v>1415</v>
      </c>
    </row>
    <row r="863" spans="1:8" ht="12.75" customHeight="1">
      <c r="A863" s="11">
        <v>40421</v>
      </c>
      <c r="B863" s="12" t="s">
        <v>1231</v>
      </c>
      <c r="C863" s="15" t="s">
        <v>1404</v>
      </c>
      <c r="D863" s="15" t="s">
        <v>1434</v>
      </c>
      <c r="E863" s="53" t="s">
        <v>1383</v>
      </c>
      <c r="F863" s="246" t="s">
        <v>1391</v>
      </c>
      <c r="G863" s="11">
        <v>40446</v>
      </c>
      <c r="H863" s="17" t="s">
        <v>1415</v>
      </c>
    </row>
    <row r="864" spans="1:8" ht="12.75" customHeight="1">
      <c r="A864" s="11">
        <v>40421</v>
      </c>
      <c r="B864" s="12" t="s">
        <v>951</v>
      </c>
      <c r="C864" s="15" t="s">
        <v>1362</v>
      </c>
      <c r="D864" s="15" t="s">
        <v>1434</v>
      </c>
      <c r="E864" s="53" t="s">
        <v>1383</v>
      </c>
      <c r="F864" s="246" t="s">
        <v>1327</v>
      </c>
      <c r="G864" s="11">
        <v>40474</v>
      </c>
      <c r="H864" s="17" t="s">
        <v>1415</v>
      </c>
    </row>
    <row r="865" spans="1:8" ht="12.75" customHeight="1">
      <c r="A865" s="11">
        <v>40421</v>
      </c>
      <c r="B865" s="12" t="s">
        <v>1791</v>
      </c>
      <c r="C865" s="15" t="s">
        <v>1362</v>
      </c>
      <c r="D865" s="15" t="s">
        <v>1371</v>
      </c>
      <c r="E865" s="53" t="s">
        <v>1383</v>
      </c>
      <c r="F865" s="246" t="s">
        <v>2099</v>
      </c>
      <c r="G865" s="11">
        <v>40425</v>
      </c>
      <c r="H865" s="17" t="s">
        <v>1415</v>
      </c>
    </row>
    <row r="866" spans="1:8" ht="12.75" customHeight="1">
      <c r="A866" s="11">
        <v>40421</v>
      </c>
      <c r="B866" s="12">
        <v>40414</v>
      </c>
      <c r="C866" s="15" t="s">
        <v>1404</v>
      </c>
      <c r="D866" s="15" t="s">
        <v>1434</v>
      </c>
      <c r="E866" s="53" t="s">
        <v>1383</v>
      </c>
      <c r="F866" s="246" t="s">
        <v>1391</v>
      </c>
      <c r="G866" s="11">
        <v>40700</v>
      </c>
      <c r="H866" s="17" t="s">
        <v>1415</v>
      </c>
    </row>
    <row r="867" spans="1:8" ht="12.75" customHeight="1">
      <c r="A867" s="193">
        <v>40421</v>
      </c>
      <c r="B867" s="192" t="s">
        <v>1791</v>
      </c>
      <c r="C867" s="189" t="s">
        <v>1404</v>
      </c>
      <c r="D867" s="189" t="s">
        <v>1371</v>
      </c>
      <c r="E867" s="194" t="s">
        <v>1383</v>
      </c>
      <c r="F867" s="241" t="s">
        <v>1388</v>
      </c>
      <c r="G867" s="193"/>
      <c r="H867" s="191" t="s">
        <v>1343</v>
      </c>
    </row>
    <row r="868" spans="1:8" ht="12.75" customHeight="1">
      <c r="A868" s="11">
        <v>40421</v>
      </c>
      <c r="B868" s="12" t="s">
        <v>1686</v>
      </c>
      <c r="C868" s="15" t="s">
        <v>1404</v>
      </c>
      <c r="D868" s="15" t="s">
        <v>1434</v>
      </c>
      <c r="E868" s="53" t="s">
        <v>1383</v>
      </c>
      <c r="F868" s="246" t="s">
        <v>1391</v>
      </c>
      <c r="G868" s="11">
        <v>40445</v>
      </c>
      <c r="H868" s="17" t="s">
        <v>1415</v>
      </c>
    </row>
    <row r="869" spans="1:8" ht="12.75" customHeight="1">
      <c r="A869" s="11">
        <v>40421</v>
      </c>
      <c r="B869" s="12" t="s">
        <v>1791</v>
      </c>
      <c r="C869" s="15" t="s">
        <v>1404</v>
      </c>
      <c r="D869" s="15" t="s">
        <v>1371</v>
      </c>
      <c r="E869" s="53" t="s">
        <v>1383</v>
      </c>
      <c r="F869" s="246" t="s">
        <v>2099</v>
      </c>
      <c r="G869" s="11">
        <v>40425</v>
      </c>
      <c r="H869" s="17" t="s">
        <v>1415</v>
      </c>
    </row>
    <row r="870" spans="1:8" ht="12.75" customHeight="1">
      <c r="A870" s="11">
        <v>40421</v>
      </c>
      <c r="B870" s="12">
        <v>39756</v>
      </c>
      <c r="C870" s="15" t="s">
        <v>1339</v>
      </c>
      <c r="D870" s="15" t="s">
        <v>1434</v>
      </c>
      <c r="E870" s="53" t="s">
        <v>1383</v>
      </c>
      <c r="F870" s="246" t="s">
        <v>888</v>
      </c>
      <c r="G870" s="11">
        <v>40462</v>
      </c>
      <c r="H870" s="17" t="s">
        <v>1415</v>
      </c>
    </row>
    <row r="871" spans="1:8" ht="12.75" customHeight="1">
      <c r="A871" s="20">
        <v>40421</v>
      </c>
      <c r="B871" s="21">
        <v>40421</v>
      </c>
      <c r="C871" s="22" t="s">
        <v>1404</v>
      </c>
      <c r="D871" s="22" t="s">
        <v>1344</v>
      </c>
      <c r="E871" s="51" t="s">
        <v>1383</v>
      </c>
      <c r="F871" s="247" t="s">
        <v>17</v>
      </c>
      <c r="G871" s="20">
        <v>40421</v>
      </c>
      <c r="H871" s="28" t="s">
        <v>1387</v>
      </c>
    </row>
    <row r="872" spans="1:8" ht="12.75" customHeight="1">
      <c r="A872" s="11">
        <v>40421</v>
      </c>
      <c r="B872" s="12">
        <v>40418</v>
      </c>
      <c r="C872" s="15" t="s">
        <v>1404</v>
      </c>
      <c r="D872" s="15" t="s">
        <v>1434</v>
      </c>
      <c r="E872" s="53" t="s">
        <v>1383</v>
      </c>
      <c r="F872" s="246" t="s">
        <v>132</v>
      </c>
      <c r="G872" s="11">
        <v>40575</v>
      </c>
      <c r="H872" s="17" t="s">
        <v>1415</v>
      </c>
    </row>
    <row r="873" spans="1:8" ht="12.75" customHeight="1">
      <c r="A873" s="11">
        <v>40422</v>
      </c>
      <c r="B873" s="12" t="s">
        <v>1791</v>
      </c>
      <c r="C873" s="15" t="s">
        <v>1362</v>
      </c>
      <c r="D873" s="15" t="s">
        <v>1371</v>
      </c>
      <c r="E873" s="53" t="s">
        <v>1383</v>
      </c>
      <c r="F873" s="246" t="s">
        <v>2099</v>
      </c>
      <c r="G873" s="11">
        <v>40425</v>
      </c>
      <c r="H873" s="17" t="s">
        <v>1415</v>
      </c>
    </row>
    <row r="874" spans="1:8" ht="12.75" customHeight="1">
      <c r="A874" s="11">
        <v>40422</v>
      </c>
      <c r="B874" s="12">
        <v>40389</v>
      </c>
      <c r="C874" s="15" t="s">
        <v>1404</v>
      </c>
      <c r="D874" s="15" t="s">
        <v>1371</v>
      </c>
      <c r="E874" s="53" t="s">
        <v>1383</v>
      </c>
      <c r="F874" s="285" t="s">
        <v>2223</v>
      </c>
      <c r="G874" s="11">
        <v>40446</v>
      </c>
      <c r="H874" s="17" t="s">
        <v>1415</v>
      </c>
    </row>
    <row r="875" spans="1:8" ht="12.75" customHeight="1">
      <c r="A875" s="20">
        <v>40423</v>
      </c>
      <c r="B875" s="21">
        <v>40416</v>
      </c>
      <c r="C875" s="22" t="s">
        <v>1404</v>
      </c>
      <c r="D875" s="22" t="s">
        <v>1371</v>
      </c>
      <c r="E875" s="51" t="s">
        <v>1383</v>
      </c>
      <c r="F875" s="281" t="s">
        <v>1391</v>
      </c>
      <c r="G875" s="20">
        <v>40448</v>
      </c>
      <c r="H875" s="28" t="s">
        <v>1387</v>
      </c>
    </row>
    <row r="876" spans="1:8" ht="12.75" customHeight="1">
      <c r="A876" s="20">
        <v>40423</v>
      </c>
      <c r="B876" s="130" t="s">
        <v>108</v>
      </c>
      <c r="C876" s="22" t="s">
        <v>1404</v>
      </c>
      <c r="D876" s="22" t="s">
        <v>1545</v>
      </c>
      <c r="E876" s="51" t="s">
        <v>1383</v>
      </c>
      <c r="F876" s="247" t="s">
        <v>1391</v>
      </c>
      <c r="G876" s="20">
        <v>40451</v>
      </c>
      <c r="H876" s="28" t="s">
        <v>1387</v>
      </c>
    </row>
    <row r="877" spans="1:8" ht="12.75" customHeight="1">
      <c r="A877" s="11">
        <v>40423</v>
      </c>
      <c r="B877" s="12" t="s">
        <v>1791</v>
      </c>
      <c r="C877" s="15" t="s">
        <v>1404</v>
      </c>
      <c r="D877" s="15" t="s">
        <v>1408</v>
      </c>
      <c r="E877" s="53" t="s">
        <v>1383</v>
      </c>
      <c r="F877" s="246" t="s">
        <v>1620</v>
      </c>
      <c r="G877" s="11">
        <v>40467</v>
      </c>
      <c r="H877" s="17" t="s">
        <v>1415</v>
      </c>
    </row>
    <row r="878" spans="1:8" ht="12.75" customHeight="1">
      <c r="A878" s="11">
        <v>40423</v>
      </c>
      <c r="B878" s="12">
        <v>40418</v>
      </c>
      <c r="C878" s="15" t="s">
        <v>1404</v>
      </c>
      <c r="D878" s="15" t="s">
        <v>1371</v>
      </c>
      <c r="E878" s="53" t="s">
        <v>1383</v>
      </c>
      <c r="F878" s="246" t="s">
        <v>1794</v>
      </c>
      <c r="G878" s="11">
        <v>40446</v>
      </c>
      <c r="H878" s="17" t="s">
        <v>1415</v>
      </c>
    </row>
    <row r="879" spans="1:8" ht="12.75" customHeight="1">
      <c r="A879" s="11">
        <v>40423</v>
      </c>
      <c r="B879" s="12" t="s">
        <v>959</v>
      </c>
      <c r="C879" s="15" t="s">
        <v>1404</v>
      </c>
      <c r="D879" s="15" t="s">
        <v>1344</v>
      </c>
      <c r="E879" s="53" t="s">
        <v>1383</v>
      </c>
      <c r="F879" s="246" t="s">
        <v>2099</v>
      </c>
      <c r="G879" s="11">
        <v>40446</v>
      </c>
      <c r="H879" s="17" t="s">
        <v>1415</v>
      </c>
    </row>
    <row r="880" spans="1:8" ht="12.75" customHeight="1">
      <c r="A880" s="11">
        <v>40423</v>
      </c>
      <c r="B880" s="12" t="s">
        <v>820</v>
      </c>
      <c r="C880" s="15" t="s">
        <v>1404</v>
      </c>
      <c r="D880" s="15" t="s">
        <v>1371</v>
      </c>
      <c r="E880" s="53" t="s">
        <v>1383</v>
      </c>
      <c r="F880" s="246" t="s">
        <v>1620</v>
      </c>
      <c r="G880" s="11">
        <v>40446</v>
      </c>
      <c r="H880" s="17" t="s">
        <v>1415</v>
      </c>
    </row>
    <row r="881" spans="1:8" ht="12.75" customHeight="1">
      <c r="A881" s="11">
        <v>40423</v>
      </c>
      <c r="B881" s="12">
        <v>40423</v>
      </c>
      <c r="C881" s="15" t="s">
        <v>1404</v>
      </c>
      <c r="D881" s="15" t="s">
        <v>1344</v>
      </c>
      <c r="E881" s="53" t="s">
        <v>1383</v>
      </c>
      <c r="F881" s="246" t="s">
        <v>2156</v>
      </c>
      <c r="G881" s="11">
        <v>40425</v>
      </c>
      <c r="H881" s="17" t="s">
        <v>1415</v>
      </c>
    </row>
    <row r="882" spans="1:8" ht="12.75" customHeight="1">
      <c r="A882" s="11">
        <v>40424</v>
      </c>
      <c r="B882" s="12">
        <v>40404</v>
      </c>
      <c r="C882" s="15" t="s">
        <v>1404</v>
      </c>
      <c r="D882" s="15" t="s">
        <v>1359</v>
      </c>
      <c r="E882" s="53" t="s">
        <v>1383</v>
      </c>
      <c r="F882" s="246" t="s">
        <v>1301</v>
      </c>
      <c r="G882" s="11">
        <v>40485</v>
      </c>
      <c r="H882" s="17" t="s">
        <v>1415</v>
      </c>
    </row>
    <row r="883" spans="1:8" ht="12.75" customHeight="1">
      <c r="A883" s="193">
        <v>40424</v>
      </c>
      <c r="B883" s="289">
        <v>40409</v>
      </c>
      <c r="C883" s="189" t="s">
        <v>1404</v>
      </c>
      <c r="D883" s="189" t="s">
        <v>1359</v>
      </c>
      <c r="E883" s="194" t="s">
        <v>1383</v>
      </c>
      <c r="F883" s="241" t="s">
        <v>2156</v>
      </c>
      <c r="G883" s="193"/>
      <c r="H883" s="191" t="s">
        <v>1343</v>
      </c>
    </row>
    <row r="884" spans="1:8" ht="12.75" customHeight="1">
      <c r="A884" s="11">
        <v>40424</v>
      </c>
      <c r="B884" s="131" t="s">
        <v>971</v>
      </c>
      <c r="C884" s="15" t="s">
        <v>1362</v>
      </c>
      <c r="D884" s="15" t="s">
        <v>1371</v>
      </c>
      <c r="E884" s="53" t="s">
        <v>1383</v>
      </c>
      <c r="F884" s="246" t="s">
        <v>1735</v>
      </c>
      <c r="G884" s="11">
        <v>40453</v>
      </c>
      <c r="H884" s="17" t="s">
        <v>1415</v>
      </c>
    </row>
    <row r="885" spans="1:8" ht="12.75" customHeight="1">
      <c r="A885" s="11">
        <v>40424</v>
      </c>
      <c r="B885" s="131" t="s">
        <v>2120</v>
      </c>
      <c r="C885" s="15" t="s">
        <v>1404</v>
      </c>
      <c r="D885" s="15" t="s">
        <v>1371</v>
      </c>
      <c r="E885" s="53" t="s">
        <v>1383</v>
      </c>
      <c r="F885" s="246" t="s">
        <v>1341</v>
      </c>
      <c r="G885" s="11">
        <v>40455</v>
      </c>
      <c r="H885" s="17" t="s">
        <v>1415</v>
      </c>
    </row>
    <row r="886" spans="1:8" ht="12.75" customHeight="1">
      <c r="A886" s="20">
        <v>40425</v>
      </c>
      <c r="B886" s="21">
        <v>40325</v>
      </c>
      <c r="C886" s="22" t="s">
        <v>1339</v>
      </c>
      <c r="D886" s="22" t="s">
        <v>1408</v>
      </c>
      <c r="E886" s="51" t="s">
        <v>1383</v>
      </c>
      <c r="F886" s="247" t="s">
        <v>175</v>
      </c>
      <c r="G886" s="20">
        <v>40480</v>
      </c>
      <c r="H886" s="28" t="s">
        <v>1387</v>
      </c>
    </row>
    <row r="887" spans="1:8" ht="12.75" customHeight="1">
      <c r="A887" s="193">
        <v>40426</v>
      </c>
      <c r="B887" s="192">
        <v>40376</v>
      </c>
      <c r="C887" s="189" t="s">
        <v>1404</v>
      </c>
      <c r="D887" s="189" t="s">
        <v>1408</v>
      </c>
      <c r="E887" s="194" t="s">
        <v>1383</v>
      </c>
      <c r="F887" s="241" t="s">
        <v>2109</v>
      </c>
      <c r="G887" s="193"/>
      <c r="H887" s="191" t="s">
        <v>1343</v>
      </c>
    </row>
    <row r="888" spans="1:8" ht="12.75" customHeight="1">
      <c r="A888" s="339">
        <v>40426</v>
      </c>
      <c r="B888" s="340">
        <v>40426</v>
      </c>
      <c r="C888" s="341" t="s">
        <v>1404</v>
      </c>
      <c r="D888" s="341" t="s">
        <v>1434</v>
      </c>
      <c r="E888" s="342" t="s">
        <v>1383</v>
      </c>
      <c r="F888" s="343" t="s">
        <v>1620</v>
      </c>
      <c r="G888" s="339">
        <v>40454</v>
      </c>
      <c r="H888" s="344" t="s">
        <v>2076</v>
      </c>
    </row>
    <row r="889" spans="1:8" ht="12.75" customHeight="1">
      <c r="A889" s="11">
        <v>40427</v>
      </c>
      <c r="B889" s="12" t="s">
        <v>1162</v>
      </c>
      <c r="C889" s="15" t="s">
        <v>1404</v>
      </c>
      <c r="D889" s="15" t="s">
        <v>1371</v>
      </c>
      <c r="E889" s="53" t="s">
        <v>1383</v>
      </c>
      <c r="F889" s="246" t="s">
        <v>1391</v>
      </c>
      <c r="G889" s="11">
        <v>40453</v>
      </c>
      <c r="H889" s="17" t="s">
        <v>1415</v>
      </c>
    </row>
    <row r="890" spans="1:8" ht="12.75" customHeight="1">
      <c r="A890" s="11">
        <v>40427</v>
      </c>
      <c r="B890" s="12" t="s">
        <v>1097</v>
      </c>
      <c r="C890" s="15" t="s">
        <v>1404</v>
      </c>
      <c r="D890" s="15" t="s">
        <v>1371</v>
      </c>
      <c r="E890" s="53" t="s">
        <v>1383</v>
      </c>
      <c r="F890" s="246" t="s">
        <v>177</v>
      </c>
      <c r="G890" s="11">
        <v>40465</v>
      </c>
      <c r="H890" s="17" t="s">
        <v>1415</v>
      </c>
    </row>
    <row r="891" spans="1:8" ht="12.75" customHeight="1">
      <c r="A891" s="11">
        <v>40427</v>
      </c>
      <c r="B891" s="12" t="s">
        <v>2138</v>
      </c>
      <c r="C891" s="15" t="s">
        <v>1404</v>
      </c>
      <c r="D891" s="15" t="s">
        <v>1371</v>
      </c>
      <c r="E891" s="53" t="s">
        <v>1383</v>
      </c>
      <c r="F891" s="246" t="s">
        <v>1373</v>
      </c>
      <c r="G891" s="11">
        <v>40465</v>
      </c>
      <c r="H891" s="17" t="s">
        <v>1415</v>
      </c>
    </row>
    <row r="892" spans="1:8" ht="12.75" customHeight="1">
      <c r="A892" s="11">
        <v>40427</v>
      </c>
      <c r="B892" s="11">
        <v>40190</v>
      </c>
      <c r="C892" s="15" t="s">
        <v>1404</v>
      </c>
      <c r="D892" s="15" t="s">
        <v>1408</v>
      </c>
      <c r="E892" s="53" t="s">
        <v>1383</v>
      </c>
      <c r="F892" s="246" t="s">
        <v>2109</v>
      </c>
      <c r="G892" s="11">
        <v>40598</v>
      </c>
      <c r="H892" s="17" t="s">
        <v>1415</v>
      </c>
    </row>
    <row r="893" spans="1:8" ht="12.75" customHeight="1">
      <c r="A893" s="11">
        <v>40428</v>
      </c>
      <c r="B893" s="12" t="s">
        <v>1791</v>
      </c>
      <c r="C893" s="15" t="s">
        <v>1362</v>
      </c>
      <c r="D893" s="15" t="s">
        <v>1371</v>
      </c>
      <c r="E893" s="53" t="s">
        <v>1383</v>
      </c>
      <c r="F893" s="246" t="s">
        <v>2099</v>
      </c>
      <c r="G893" s="11">
        <v>40432</v>
      </c>
      <c r="H893" s="17" t="s">
        <v>1415</v>
      </c>
    </row>
    <row r="894" spans="1:8" ht="12.75" customHeight="1">
      <c r="A894" s="11">
        <v>40428</v>
      </c>
      <c r="B894" s="12" t="s">
        <v>1791</v>
      </c>
      <c r="C894" s="15" t="s">
        <v>1362</v>
      </c>
      <c r="D894" s="15" t="s">
        <v>1371</v>
      </c>
      <c r="E894" s="53" t="s">
        <v>1383</v>
      </c>
      <c r="F894" s="246" t="s">
        <v>2099</v>
      </c>
      <c r="G894" s="11">
        <v>40432</v>
      </c>
      <c r="H894" s="17" t="s">
        <v>1415</v>
      </c>
    </row>
    <row r="895" spans="1:8" ht="12.75" customHeight="1">
      <c r="A895" s="20">
        <v>40428</v>
      </c>
      <c r="B895" s="21" t="s">
        <v>1791</v>
      </c>
      <c r="C895" s="22" t="s">
        <v>1362</v>
      </c>
      <c r="D895" s="22" t="s">
        <v>1371</v>
      </c>
      <c r="E895" s="51" t="s">
        <v>1383</v>
      </c>
      <c r="F895" s="247" t="s">
        <v>154</v>
      </c>
      <c r="G895" s="20">
        <v>40562</v>
      </c>
      <c r="H895" s="28" t="s">
        <v>1387</v>
      </c>
    </row>
    <row r="896" spans="1:9" ht="12.75" customHeight="1">
      <c r="A896" s="11">
        <v>40428</v>
      </c>
      <c r="B896" s="12" t="s">
        <v>713</v>
      </c>
      <c r="C896" s="15" t="s">
        <v>1404</v>
      </c>
      <c r="D896" s="15" t="s">
        <v>1408</v>
      </c>
      <c r="E896" s="53" t="s">
        <v>1383</v>
      </c>
      <c r="F896" s="246" t="s">
        <v>1620</v>
      </c>
      <c r="G896" s="11">
        <v>40523</v>
      </c>
      <c r="H896" s="17" t="s">
        <v>1415</v>
      </c>
      <c r="I896" s="290"/>
    </row>
    <row r="897" spans="1:8" ht="12.75" customHeight="1">
      <c r="A897" s="20">
        <v>40428</v>
      </c>
      <c r="B897" s="21" t="s">
        <v>854</v>
      </c>
      <c r="C897" s="22" t="s">
        <v>1339</v>
      </c>
      <c r="D897" s="22" t="s">
        <v>1408</v>
      </c>
      <c r="E897" s="51" t="s">
        <v>1383</v>
      </c>
      <c r="F897" s="247" t="s">
        <v>1385</v>
      </c>
      <c r="G897" s="20">
        <v>40494</v>
      </c>
      <c r="H897" s="28" t="s">
        <v>1387</v>
      </c>
    </row>
    <row r="898" spans="1:8" ht="12.75" customHeight="1">
      <c r="A898" s="20">
        <v>40429</v>
      </c>
      <c r="B898" s="21" t="s">
        <v>1881</v>
      </c>
      <c r="C898" s="22" t="s">
        <v>1404</v>
      </c>
      <c r="D898" s="22" t="s">
        <v>1371</v>
      </c>
      <c r="E898" s="51" t="s">
        <v>1383</v>
      </c>
      <c r="F898" s="247" t="s">
        <v>1352</v>
      </c>
      <c r="G898" s="20">
        <v>40444</v>
      </c>
      <c r="H898" s="28" t="s">
        <v>1387</v>
      </c>
    </row>
    <row r="899" spans="1:8" ht="12.75" customHeight="1">
      <c r="A899" s="11">
        <v>40429</v>
      </c>
      <c r="B899" s="186" t="s">
        <v>1051</v>
      </c>
      <c r="C899" s="15" t="s">
        <v>1404</v>
      </c>
      <c r="D899" s="15" t="s">
        <v>1371</v>
      </c>
      <c r="E899" s="53" t="s">
        <v>1383</v>
      </c>
      <c r="F899" s="246" t="s">
        <v>1027</v>
      </c>
      <c r="G899" s="11">
        <v>40446</v>
      </c>
      <c r="H899" s="17" t="s">
        <v>1415</v>
      </c>
    </row>
    <row r="900" spans="1:8" ht="12.75" customHeight="1">
      <c r="A900" s="11">
        <v>40429</v>
      </c>
      <c r="B900" s="12" t="s">
        <v>1028</v>
      </c>
      <c r="C900" s="15" t="s">
        <v>1362</v>
      </c>
      <c r="D900" s="15" t="s">
        <v>1408</v>
      </c>
      <c r="E900" s="53" t="s">
        <v>1383</v>
      </c>
      <c r="F900" s="246" t="s">
        <v>744</v>
      </c>
      <c r="G900" s="11">
        <v>40448</v>
      </c>
      <c r="H900" s="17" t="s">
        <v>1415</v>
      </c>
    </row>
    <row r="901" spans="1:8" ht="12.75" customHeight="1">
      <c r="A901" s="11">
        <v>40431</v>
      </c>
      <c r="B901" s="12" t="s">
        <v>184</v>
      </c>
      <c r="C901" s="15" t="s">
        <v>1404</v>
      </c>
      <c r="D901" s="15" t="s">
        <v>1371</v>
      </c>
      <c r="E901" s="53" t="s">
        <v>1383</v>
      </c>
      <c r="F901" s="246" t="s">
        <v>745</v>
      </c>
      <c r="G901" s="11">
        <v>40464</v>
      </c>
      <c r="H901" s="17" t="s">
        <v>1415</v>
      </c>
    </row>
    <row r="902" spans="1:8" ht="12.75" customHeight="1">
      <c r="A902" s="193">
        <v>40431</v>
      </c>
      <c r="B902" s="192">
        <v>40210</v>
      </c>
      <c r="C902" s="189" t="s">
        <v>1390</v>
      </c>
      <c r="D902" s="189" t="s">
        <v>1371</v>
      </c>
      <c r="E902" s="194" t="s">
        <v>1383</v>
      </c>
      <c r="F902" s="241" t="s">
        <v>1777</v>
      </c>
      <c r="G902" s="193"/>
      <c r="H902" s="191" t="s">
        <v>1343</v>
      </c>
    </row>
    <row r="903" spans="1:8" ht="12.75" customHeight="1">
      <c r="A903" s="11">
        <v>40431</v>
      </c>
      <c r="B903" s="11">
        <v>40425</v>
      </c>
      <c r="C903" s="15" t="s">
        <v>1404</v>
      </c>
      <c r="D903" s="15" t="s">
        <v>1344</v>
      </c>
      <c r="E903" s="53" t="s">
        <v>1383</v>
      </c>
      <c r="F903" s="246" t="s">
        <v>203</v>
      </c>
      <c r="G903" s="11">
        <v>40597</v>
      </c>
      <c r="H903" s="17" t="s">
        <v>1415</v>
      </c>
    </row>
    <row r="904" spans="1:8" ht="12.75" customHeight="1">
      <c r="A904" s="11">
        <v>40431</v>
      </c>
      <c r="B904" s="11" t="s">
        <v>960</v>
      </c>
      <c r="C904" s="15" t="s">
        <v>1404</v>
      </c>
      <c r="D904" s="15" t="s">
        <v>1371</v>
      </c>
      <c r="E904" s="53" t="s">
        <v>1383</v>
      </c>
      <c r="F904" s="246" t="s">
        <v>1388</v>
      </c>
      <c r="G904" s="11">
        <v>40457</v>
      </c>
      <c r="H904" s="17" t="s">
        <v>1415</v>
      </c>
    </row>
    <row r="905" spans="1:8" ht="12.75" customHeight="1">
      <c r="A905" s="20">
        <v>40431</v>
      </c>
      <c r="B905" s="20">
        <v>40363</v>
      </c>
      <c r="C905" s="22" t="s">
        <v>1404</v>
      </c>
      <c r="D905" s="22" t="s">
        <v>1344</v>
      </c>
      <c r="E905" s="51" t="s">
        <v>1383</v>
      </c>
      <c r="F905" s="247" t="s">
        <v>204</v>
      </c>
      <c r="G905" s="20">
        <v>40444</v>
      </c>
      <c r="H905" s="28" t="s">
        <v>1387</v>
      </c>
    </row>
    <row r="906" spans="1:8" ht="12.75" customHeight="1">
      <c r="A906" s="20">
        <v>40431</v>
      </c>
      <c r="B906" s="20">
        <v>40410</v>
      </c>
      <c r="C906" s="22" t="s">
        <v>1404</v>
      </c>
      <c r="D906" s="22" t="s">
        <v>1371</v>
      </c>
      <c r="E906" s="51" t="s">
        <v>1383</v>
      </c>
      <c r="F906" s="247" t="s">
        <v>926</v>
      </c>
      <c r="G906" s="20">
        <v>40451</v>
      </c>
      <c r="H906" s="28" t="s">
        <v>1387</v>
      </c>
    </row>
    <row r="907" spans="1:8" ht="12.75" customHeight="1">
      <c r="A907" s="11">
        <v>40431</v>
      </c>
      <c r="B907" s="11">
        <v>40379</v>
      </c>
      <c r="C907" s="15" t="s">
        <v>1404</v>
      </c>
      <c r="D907" s="15" t="s">
        <v>1344</v>
      </c>
      <c r="E907" s="53" t="s">
        <v>1383</v>
      </c>
      <c r="F907" s="246" t="s">
        <v>1347</v>
      </c>
      <c r="G907" s="11"/>
      <c r="H907" s="17" t="s">
        <v>1415</v>
      </c>
    </row>
    <row r="908" spans="1:8" ht="12.75" customHeight="1">
      <c r="A908" s="11">
        <v>40431</v>
      </c>
      <c r="B908" s="12">
        <v>40362</v>
      </c>
      <c r="C908" s="15" t="s">
        <v>1404</v>
      </c>
      <c r="D908" s="15" t="s">
        <v>1371</v>
      </c>
      <c r="E908" s="53" t="s">
        <v>1383</v>
      </c>
      <c r="F908" s="246" t="s">
        <v>205</v>
      </c>
      <c r="G908" s="11">
        <v>40707</v>
      </c>
      <c r="H908" s="17" t="s">
        <v>1415</v>
      </c>
    </row>
    <row r="909" spans="1:8" ht="12.75" customHeight="1">
      <c r="A909" s="11">
        <v>40431</v>
      </c>
      <c r="B909" s="12">
        <v>40392</v>
      </c>
      <c r="C909" s="15" t="s">
        <v>1404</v>
      </c>
      <c r="D909" s="15" t="s">
        <v>1371</v>
      </c>
      <c r="E909" s="53" t="s">
        <v>1383</v>
      </c>
      <c r="F909" s="246" t="s">
        <v>23</v>
      </c>
      <c r="G909" s="11">
        <v>40453</v>
      </c>
      <c r="H909" s="17" t="s">
        <v>1415</v>
      </c>
    </row>
    <row r="910" spans="1:8" ht="12.75" customHeight="1">
      <c r="A910" s="11">
        <v>40432</v>
      </c>
      <c r="B910" s="12">
        <v>40423</v>
      </c>
      <c r="C910" s="15" t="s">
        <v>1404</v>
      </c>
      <c r="D910" s="15" t="s">
        <v>1371</v>
      </c>
      <c r="E910" s="53" t="s">
        <v>1383</v>
      </c>
      <c r="F910" s="246" t="s">
        <v>206</v>
      </c>
      <c r="G910" s="11">
        <v>40509</v>
      </c>
      <c r="H910" s="17" t="s">
        <v>1415</v>
      </c>
    </row>
    <row r="911" spans="1:8" ht="12.75" customHeight="1">
      <c r="A911" s="193">
        <v>40432</v>
      </c>
      <c r="B911" s="192">
        <v>40422</v>
      </c>
      <c r="C911" s="189" t="s">
        <v>1404</v>
      </c>
      <c r="D911" s="189" t="s">
        <v>1371</v>
      </c>
      <c r="E911" s="194" t="s">
        <v>1383</v>
      </c>
      <c r="F911" s="241" t="s">
        <v>185</v>
      </c>
      <c r="G911" s="193"/>
      <c r="H911" s="191" t="s">
        <v>1343</v>
      </c>
    </row>
    <row r="912" spans="1:25" s="290" customFormat="1" ht="12.75" customHeight="1">
      <c r="A912" s="11">
        <v>40434</v>
      </c>
      <c r="B912" s="12" t="s">
        <v>207</v>
      </c>
      <c r="C912" s="15" t="s">
        <v>1396</v>
      </c>
      <c r="D912" s="15" t="s">
        <v>1344</v>
      </c>
      <c r="E912" s="53" t="s">
        <v>1383</v>
      </c>
      <c r="F912" s="246" t="s">
        <v>208</v>
      </c>
      <c r="G912" s="11">
        <v>40467</v>
      </c>
      <c r="H912" s="191" t="s">
        <v>1415</v>
      </c>
      <c r="I912" s="3"/>
      <c r="T912" s="291"/>
      <c r="U912" s="291"/>
      <c r="V912" s="291"/>
      <c r="W912" s="291"/>
      <c r="X912" s="291"/>
      <c r="Y912" s="291"/>
    </row>
    <row r="913" spans="1:8" ht="12.75" customHeight="1">
      <c r="A913" s="11">
        <v>40435</v>
      </c>
      <c r="B913" s="12" t="s">
        <v>1791</v>
      </c>
      <c r="C913" s="15" t="s">
        <v>1362</v>
      </c>
      <c r="D913" s="15" t="s">
        <v>1344</v>
      </c>
      <c r="E913" s="53" t="s">
        <v>1383</v>
      </c>
      <c r="F913" s="246" t="s">
        <v>838</v>
      </c>
      <c r="G913" s="11">
        <v>40453</v>
      </c>
      <c r="H913" s="17" t="s">
        <v>1415</v>
      </c>
    </row>
    <row r="914" spans="1:8" ht="12.75" customHeight="1">
      <c r="A914" s="11">
        <v>40435</v>
      </c>
      <c r="B914" s="12" t="s">
        <v>1791</v>
      </c>
      <c r="C914" s="15" t="s">
        <v>1362</v>
      </c>
      <c r="D914" s="15" t="s">
        <v>1344</v>
      </c>
      <c r="E914" s="53" t="s">
        <v>1383</v>
      </c>
      <c r="F914" s="246" t="s">
        <v>2099</v>
      </c>
      <c r="G914" s="11">
        <v>40453</v>
      </c>
      <c r="H914" s="17" t="s">
        <v>1415</v>
      </c>
    </row>
    <row r="915" spans="1:8" ht="12.75" customHeight="1">
      <c r="A915" s="11">
        <v>40435</v>
      </c>
      <c r="B915" s="12">
        <v>40381</v>
      </c>
      <c r="C915" s="68" t="s">
        <v>1404</v>
      </c>
      <c r="D915" s="15" t="s">
        <v>1371</v>
      </c>
      <c r="E915" s="53" t="s">
        <v>1383</v>
      </c>
      <c r="F915" s="246" t="s">
        <v>1007</v>
      </c>
      <c r="G915" s="11">
        <v>40449</v>
      </c>
      <c r="H915" s="17" t="s">
        <v>1415</v>
      </c>
    </row>
    <row r="916" spans="1:8" ht="12.75" customHeight="1">
      <c r="A916" s="20">
        <v>40435</v>
      </c>
      <c r="B916" s="21" t="s">
        <v>1881</v>
      </c>
      <c r="C916" s="22" t="s">
        <v>1390</v>
      </c>
      <c r="D916" s="22" t="s">
        <v>1408</v>
      </c>
      <c r="E916" s="51" t="s">
        <v>1383</v>
      </c>
      <c r="F916" s="247" t="s">
        <v>1007</v>
      </c>
      <c r="G916" s="20">
        <v>40482</v>
      </c>
      <c r="H916" s="28" t="s">
        <v>1387</v>
      </c>
    </row>
    <row r="917" spans="1:8" ht="12.75" customHeight="1">
      <c r="A917" s="105">
        <v>40435</v>
      </c>
      <c r="B917" s="123">
        <v>40425</v>
      </c>
      <c r="C917" s="106" t="s">
        <v>1404</v>
      </c>
      <c r="D917" s="106" t="s">
        <v>1408</v>
      </c>
      <c r="E917" s="107" t="s">
        <v>1383</v>
      </c>
      <c r="F917" s="328" t="s">
        <v>1352</v>
      </c>
      <c r="G917" s="105"/>
      <c r="H917" s="104" t="s">
        <v>1361</v>
      </c>
    </row>
    <row r="918" spans="1:8" ht="12.75" customHeight="1">
      <c r="A918" s="11">
        <v>40435</v>
      </c>
      <c r="B918" s="12">
        <v>40425</v>
      </c>
      <c r="C918" s="15" t="s">
        <v>1362</v>
      </c>
      <c r="D918" s="15" t="s">
        <v>1371</v>
      </c>
      <c r="E918" s="53" t="s">
        <v>1383</v>
      </c>
      <c r="F918" s="246" t="s">
        <v>1362</v>
      </c>
      <c r="G918" s="11">
        <v>40446</v>
      </c>
      <c r="H918" s="17" t="s">
        <v>1415</v>
      </c>
    </row>
    <row r="919" spans="1:8" ht="12.75" customHeight="1">
      <c r="A919" s="11">
        <v>40435</v>
      </c>
      <c r="B919" s="12" t="s">
        <v>1008</v>
      </c>
      <c r="C919" s="15" t="s">
        <v>1404</v>
      </c>
      <c r="D919" s="15" t="s">
        <v>1344</v>
      </c>
      <c r="E919" s="53" t="s">
        <v>1383</v>
      </c>
      <c r="F919" s="246" t="s">
        <v>831</v>
      </c>
      <c r="G919" s="11">
        <v>40453</v>
      </c>
      <c r="H919" s="17" t="s">
        <v>1415</v>
      </c>
    </row>
    <row r="920" spans="1:8" ht="12.75" customHeight="1">
      <c r="A920" s="20">
        <v>40436</v>
      </c>
      <c r="B920" s="21" t="s">
        <v>793</v>
      </c>
      <c r="C920" s="22" t="s">
        <v>1404</v>
      </c>
      <c r="D920" s="22" t="s">
        <v>1408</v>
      </c>
      <c r="E920" s="51" t="s">
        <v>1383</v>
      </c>
      <c r="F920" s="247" t="s">
        <v>701</v>
      </c>
      <c r="G920" s="20">
        <v>40451</v>
      </c>
      <c r="H920" s="28" t="s">
        <v>1387</v>
      </c>
    </row>
    <row r="921" spans="1:8" ht="12.75" customHeight="1">
      <c r="A921" s="11">
        <v>40436</v>
      </c>
      <c r="B921" s="12" t="s">
        <v>820</v>
      </c>
      <c r="C921" s="15" t="s">
        <v>1362</v>
      </c>
      <c r="D921" s="15" t="s">
        <v>1408</v>
      </c>
      <c r="E921" s="53" t="s">
        <v>1383</v>
      </c>
      <c r="F921" s="246" t="s">
        <v>702</v>
      </c>
      <c r="G921" s="11">
        <v>40443</v>
      </c>
      <c r="H921" s="17" t="s">
        <v>1415</v>
      </c>
    </row>
    <row r="922" spans="1:8" ht="12.75" customHeight="1">
      <c r="A922" s="11">
        <v>40437</v>
      </c>
      <c r="B922" s="12" t="s">
        <v>703</v>
      </c>
      <c r="C922" s="15" t="s">
        <v>1404</v>
      </c>
      <c r="D922" s="15" t="s">
        <v>1408</v>
      </c>
      <c r="E922" s="53" t="s">
        <v>1383</v>
      </c>
      <c r="F922" s="246" t="s">
        <v>704</v>
      </c>
      <c r="G922" s="11">
        <v>40488</v>
      </c>
      <c r="H922" s="17" t="s">
        <v>1415</v>
      </c>
    </row>
    <row r="923" spans="1:8" ht="12.75" customHeight="1">
      <c r="A923" s="11">
        <v>40440</v>
      </c>
      <c r="B923" s="12">
        <v>40439</v>
      </c>
      <c r="C923" s="15" t="s">
        <v>1404</v>
      </c>
      <c r="D923" s="15" t="s">
        <v>1434</v>
      </c>
      <c r="E923" s="53" t="s">
        <v>1383</v>
      </c>
      <c r="F923" s="246" t="s">
        <v>1205</v>
      </c>
      <c r="G923" s="11">
        <v>40443</v>
      </c>
      <c r="H923" s="17" t="s">
        <v>1415</v>
      </c>
    </row>
    <row r="924" spans="1:8" ht="12.75" customHeight="1">
      <c r="A924" s="11">
        <v>40440</v>
      </c>
      <c r="B924" s="12">
        <v>40439</v>
      </c>
      <c r="C924" s="15" t="s">
        <v>1404</v>
      </c>
      <c r="D924" s="15" t="s">
        <v>1344</v>
      </c>
      <c r="E924" s="53" t="s">
        <v>1383</v>
      </c>
      <c r="F924" s="246" t="s">
        <v>1205</v>
      </c>
      <c r="G924" s="11">
        <v>40443</v>
      </c>
      <c r="H924" s="17" t="s">
        <v>1415</v>
      </c>
    </row>
    <row r="925" spans="1:8" ht="12.75" customHeight="1">
      <c r="A925" s="11">
        <v>40441</v>
      </c>
      <c r="B925" s="12">
        <v>40431</v>
      </c>
      <c r="C925" s="15" t="s">
        <v>1404</v>
      </c>
      <c r="D925" s="15" t="s">
        <v>1408</v>
      </c>
      <c r="E925" s="53" t="s">
        <v>1383</v>
      </c>
      <c r="F925" s="246" t="s">
        <v>1206</v>
      </c>
      <c r="G925" s="11">
        <v>40455</v>
      </c>
      <c r="H925" s="17" t="s">
        <v>1415</v>
      </c>
    </row>
    <row r="926" spans="1:8" ht="12.75" customHeight="1">
      <c r="A926" s="20">
        <v>40441</v>
      </c>
      <c r="B926" s="21" t="s">
        <v>1207</v>
      </c>
      <c r="C926" s="22" t="s">
        <v>1404</v>
      </c>
      <c r="D926" s="22" t="s">
        <v>1371</v>
      </c>
      <c r="E926" s="51" t="s">
        <v>1383</v>
      </c>
      <c r="F926" s="247" t="s">
        <v>1208</v>
      </c>
      <c r="G926" s="20">
        <v>40454</v>
      </c>
      <c r="H926" s="28" t="s">
        <v>1387</v>
      </c>
    </row>
    <row r="927" spans="1:8" ht="12.75" customHeight="1">
      <c r="A927" s="11">
        <v>40441</v>
      </c>
      <c r="B927" s="12" t="s">
        <v>1209</v>
      </c>
      <c r="C927" s="15" t="s">
        <v>1390</v>
      </c>
      <c r="D927" s="15" t="s">
        <v>1434</v>
      </c>
      <c r="E927" s="53" t="s">
        <v>1383</v>
      </c>
      <c r="F927" s="246" t="s">
        <v>1210</v>
      </c>
      <c r="G927" s="11">
        <v>40467</v>
      </c>
      <c r="H927" s="17" t="s">
        <v>1415</v>
      </c>
    </row>
    <row r="928" spans="1:8" ht="12.75" customHeight="1">
      <c r="A928" s="11">
        <v>40441</v>
      </c>
      <c r="B928" s="12" t="s">
        <v>1211</v>
      </c>
      <c r="C928" s="15" t="s">
        <v>1404</v>
      </c>
      <c r="D928" s="15" t="s">
        <v>1434</v>
      </c>
      <c r="E928" s="53" t="s">
        <v>1383</v>
      </c>
      <c r="F928" s="246" t="s">
        <v>1261</v>
      </c>
      <c r="G928" s="11">
        <v>40455</v>
      </c>
      <c r="H928" s="17" t="s">
        <v>1415</v>
      </c>
    </row>
    <row r="929" spans="1:8" ht="12.75" customHeight="1">
      <c r="A929" s="11">
        <v>40441</v>
      </c>
      <c r="B929" s="12" t="s">
        <v>1791</v>
      </c>
      <c r="C929" s="15" t="s">
        <v>1404</v>
      </c>
      <c r="D929" s="15" t="s">
        <v>1434</v>
      </c>
      <c r="E929" s="53" t="s">
        <v>1383</v>
      </c>
      <c r="F929" s="246" t="s">
        <v>1152</v>
      </c>
      <c r="G929" s="11">
        <v>40449</v>
      </c>
      <c r="H929" s="17" t="s">
        <v>1415</v>
      </c>
    </row>
    <row r="930" spans="1:8" ht="12.75" customHeight="1">
      <c r="A930" s="11">
        <v>40442</v>
      </c>
      <c r="B930" s="12">
        <v>40422</v>
      </c>
      <c r="C930" s="15" t="s">
        <v>1339</v>
      </c>
      <c r="D930" s="15" t="s">
        <v>1434</v>
      </c>
      <c r="E930" s="53" t="s">
        <v>1383</v>
      </c>
      <c r="F930" s="246" t="s">
        <v>1360</v>
      </c>
      <c r="G930" s="11">
        <v>40453</v>
      </c>
      <c r="H930" s="17" t="s">
        <v>1415</v>
      </c>
    </row>
    <row r="931" spans="1:8" ht="12.75" customHeight="1">
      <c r="A931" s="20">
        <v>40442</v>
      </c>
      <c r="B931" s="21" t="s">
        <v>1259</v>
      </c>
      <c r="C931" s="22" t="s">
        <v>1404</v>
      </c>
      <c r="D931" s="22" t="s">
        <v>1434</v>
      </c>
      <c r="E931" s="51" t="s">
        <v>1383</v>
      </c>
      <c r="F931" s="247" t="s">
        <v>705</v>
      </c>
      <c r="G931" s="20">
        <v>40448</v>
      </c>
      <c r="H931" s="28" t="s">
        <v>1387</v>
      </c>
    </row>
    <row r="932" spans="1:8" ht="12.75" customHeight="1">
      <c r="A932" s="11">
        <v>40442</v>
      </c>
      <c r="B932" s="12" t="s">
        <v>729</v>
      </c>
      <c r="C932" s="15" t="s">
        <v>1362</v>
      </c>
      <c r="D932" s="15" t="s">
        <v>1371</v>
      </c>
      <c r="E932" s="53" t="s">
        <v>1383</v>
      </c>
      <c r="F932" s="246" t="s">
        <v>1762</v>
      </c>
      <c r="G932" s="11">
        <v>40453</v>
      </c>
      <c r="H932" s="17" t="s">
        <v>1415</v>
      </c>
    </row>
    <row r="933" spans="1:8" ht="12.75" customHeight="1">
      <c r="A933" s="11">
        <v>40442</v>
      </c>
      <c r="B933" s="12">
        <v>40242</v>
      </c>
      <c r="C933" s="15" t="s">
        <v>1390</v>
      </c>
      <c r="D933" s="15" t="s">
        <v>1371</v>
      </c>
      <c r="E933" s="53" t="s">
        <v>1383</v>
      </c>
      <c r="F933" s="246" t="s">
        <v>894</v>
      </c>
      <c r="G933" s="11">
        <v>40464</v>
      </c>
      <c r="H933" s="17" t="s">
        <v>1415</v>
      </c>
    </row>
    <row r="934" spans="1:8" ht="12.75" customHeight="1">
      <c r="A934" s="11">
        <v>40443</v>
      </c>
      <c r="B934" s="12" t="s">
        <v>1791</v>
      </c>
      <c r="C934" s="15" t="s">
        <v>1404</v>
      </c>
      <c r="D934" s="15" t="s">
        <v>1371</v>
      </c>
      <c r="E934" s="53" t="s">
        <v>1383</v>
      </c>
      <c r="F934" s="246" t="s">
        <v>1896</v>
      </c>
      <c r="G934" s="11">
        <v>40453</v>
      </c>
      <c r="H934" s="17" t="s">
        <v>1415</v>
      </c>
    </row>
    <row r="935" spans="1:8" ht="12.75" customHeight="1">
      <c r="A935" s="11">
        <v>40443</v>
      </c>
      <c r="B935" s="12" t="s">
        <v>1255</v>
      </c>
      <c r="C935" s="15" t="s">
        <v>1404</v>
      </c>
      <c r="D935" s="15" t="s">
        <v>1434</v>
      </c>
      <c r="E935" s="53" t="s">
        <v>1383</v>
      </c>
      <c r="F935" s="246" t="s">
        <v>1620</v>
      </c>
      <c r="G935" s="11">
        <v>40443</v>
      </c>
      <c r="H935" s="17" t="s">
        <v>1415</v>
      </c>
    </row>
    <row r="936" spans="1:8" ht="12.75" customHeight="1">
      <c r="A936" s="11">
        <v>40443</v>
      </c>
      <c r="B936" s="12">
        <v>40430</v>
      </c>
      <c r="C936" s="15" t="s">
        <v>1404</v>
      </c>
      <c r="D936" s="15" t="s">
        <v>1434</v>
      </c>
      <c r="E936" s="53" t="s">
        <v>1383</v>
      </c>
      <c r="F936" s="246" t="s">
        <v>742</v>
      </c>
      <c r="G936" s="11">
        <v>40453</v>
      </c>
      <c r="H936" s="17" t="s">
        <v>1415</v>
      </c>
    </row>
    <row r="937" spans="1:8" ht="12.75" customHeight="1">
      <c r="A937" s="11">
        <v>40443</v>
      </c>
      <c r="B937" s="12" t="s">
        <v>1791</v>
      </c>
      <c r="C937" s="15" t="s">
        <v>1404</v>
      </c>
      <c r="D937" s="15" t="s">
        <v>1434</v>
      </c>
      <c r="E937" s="53" t="s">
        <v>1383</v>
      </c>
      <c r="F937" s="246" t="s">
        <v>1620</v>
      </c>
      <c r="G937" s="11">
        <v>40443</v>
      </c>
      <c r="H937" s="17" t="s">
        <v>1415</v>
      </c>
    </row>
    <row r="938" spans="1:8" ht="12.75" customHeight="1">
      <c r="A938" s="11">
        <v>40443</v>
      </c>
      <c r="B938" s="131" t="s">
        <v>2110</v>
      </c>
      <c r="C938" s="15" t="s">
        <v>1404</v>
      </c>
      <c r="D938" s="15" t="s">
        <v>1408</v>
      </c>
      <c r="E938" s="53" t="s">
        <v>1383</v>
      </c>
      <c r="F938" s="246" t="s">
        <v>1373</v>
      </c>
      <c r="G938" s="11">
        <v>40443</v>
      </c>
      <c r="H938" s="191" t="s">
        <v>1415</v>
      </c>
    </row>
    <row r="939" spans="1:8" ht="12.75" customHeight="1">
      <c r="A939" s="11">
        <v>40444</v>
      </c>
      <c r="B939" s="12" t="s">
        <v>1043</v>
      </c>
      <c r="C939" s="15" t="s">
        <v>1362</v>
      </c>
      <c r="D939" s="15" t="s">
        <v>1371</v>
      </c>
      <c r="E939" s="53" t="s">
        <v>1383</v>
      </c>
      <c r="F939" s="246" t="s">
        <v>838</v>
      </c>
      <c r="G939" s="11">
        <v>40456</v>
      </c>
      <c r="H939" s="17" t="s">
        <v>1415</v>
      </c>
    </row>
    <row r="940" spans="1:8" ht="12.75" customHeight="1">
      <c r="A940" s="11">
        <v>40444</v>
      </c>
      <c r="B940" s="12" t="s">
        <v>1904</v>
      </c>
      <c r="C940" s="15" t="s">
        <v>1404</v>
      </c>
      <c r="D940" s="15" t="s">
        <v>1371</v>
      </c>
      <c r="E940" s="53" t="s">
        <v>1383</v>
      </c>
      <c r="F940" s="246" t="s">
        <v>1388</v>
      </c>
      <c r="G940" s="11">
        <v>40460</v>
      </c>
      <c r="H940" s="17" t="s">
        <v>1415</v>
      </c>
    </row>
    <row r="941" spans="1:8" ht="12.75" customHeight="1">
      <c r="A941" s="20">
        <v>40446</v>
      </c>
      <c r="B941" s="21" t="s">
        <v>820</v>
      </c>
      <c r="C941" s="22" t="s">
        <v>1339</v>
      </c>
      <c r="D941" s="22" t="s">
        <v>1371</v>
      </c>
      <c r="E941" s="51" t="s">
        <v>1383</v>
      </c>
      <c r="F941" s="247" t="s">
        <v>2180</v>
      </c>
      <c r="G941" s="20">
        <v>40449</v>
      </c>
      <c r="H941" s="28" t="s">
        <v>1387</v>
      </c>
    </row>
    <row r="942" spans="1:8" ht="12.75" customHeight="1">
      <c r="A942" s="11">
        <v>40447</v>
      </c>
      <c r="B942" s="12" t="s">
        <v>1791</v>
      </c>
      <c r="C942" s="15" t="s">
        <v>1404</v>
      </c>
      <c r="D942" s="15" t="s">
        <v>1434</v>
      </c>
      <c r="E942" s="53" t="s">
        <v>1383</v>
      </c>
      <c r="F942" s="246" t="s">
        <v>936</v>
      </c>
      <c r="G942" s="11">
        <v>40490</v>
      </c>
      <c r="H942" s="17" t="s">
        <v>1415</v>
      </c>
    </row>
    <row r="943" spans="1:8" ht="12.75" customHeight="1">
      <c r="A943" s="11">
        <v>40448</v>
      </c>
      <c r="B943" s="12">
        <v>40438</v>
      </c>
      <c r="C943" s="15" t="s">
        <v>1404</v>
      </c>
      <c r="D943" s="15" t="s">
        <v>1434</v>
      </c>
      <c r="E943" s="53" t="s">
        <v>1383</v>
      </c>
      <c r="F943" s="246" t="s">
        <v>1341</v>
      </c>
      <c r="G943" s="11">
        <v>40457</v>
      </c>
      <c r="H943" s="17" t="s">
        <v>1415</v>
      </c>
    </row>
    <row r="944" spans="1:8" ht="12.75" customHeight="1">
      <c r="A944" s="11">
        <v>40448</v>
      </c>
      <c r="B944" s="12" t="s">
        <v>2057</v>
      </c>
      <c r="C944" s="15" t="s">
        <v>1362</v>
      </c>
      <c r="D944" s="15" t="s">
        <v>1434</v>
      </c>
      <c r="E944" s="53" t="s">
        <v>1383</v>
      </c>
      <c r="F944" s="246" t="s">
        <v>1439</v>
      </c>
      <c r="G944" s="11">
        <v>40449</v>
      </c>
      <c r="H944" s="17" t="s">
        <v>1415</v>
      </c>
    </row>
    <row r="945" spans="1:8" ht="12.75" customHeight="1">
      <c r="A945" s="11">
        <v>40448</v>
      </c>
      <c r="B945" s="12" t="s">
        <v>1791</v>
      </c>
      <c r="C945" s="15" t="s">
        <v>1404</v>
      </c>
      <c r="D945" s="15" t="s">
        <v>1408</v>
      </c>
      <c r="E945" s="53" t="s">
        <v>1383</v>
      </c>
      <c r="F945" s="246" t="s">
        <v>177</v>
      </c>
      <c r="G945" s="11">
        <v>40453</v>
      </c>
      <c r="H945" s="17" t="s">
        <v>1415</v>
      </c>
    </row>
    <row r="946" spans="1:8" ht="12.75" customHeight="1">
      <c r="A946" s="11">
        <v>40448</v>
      </c>
      <c r="B946" s="12">
        <v>40445</v>
      </c>
      <c r="C946" s="15" t="s">
        <v>1386</v>
      </c>
      <c r="D946" s="15" t="s">
        <v>1393</v>
      </c>
      <c r="E946" s="53" t="s">
        <v>1393</v>
      </c>
      <c r="F946" s="246" t="s">
        <v>1834</v>
      </c>
      <c r="G946" s="11">
        <v>40473</v>
      </c>
      <c r="H946" s="17" t="s">
        <v>1415</v>
      </c>
    </row>
    <row r="947" spans="1:8" ht="12.75" customHeight="1">
      <c r="A947" s="11">
        <v>40448</v>
      </c>
      <c r="B947" s="12" t="s">
        <v>1791</v>
      </c>
      <c r="C947" s="15" t="s">
        <v>1404</v>
      </c>
      <c r="D947" s="15" t="s">
        <v>1434</v>
      </c>
      <c r="E947" s="53" t="s">
        <v>1383</v>
      </c>
      <c r="F947" s="246" t="s">
        <v>2223</v>
      </c>
      <c r="G947" s="11">
        <v>40448</v>
      </c>
      <c r="H947" s="17" t="s">
        <v>1415</v>
      </c>
    </row>
    <row r="948" spans="1:8" ht="12.75" customHeight="1">
      <c r="A948" s="105">
        <v>40448</v>
      </c>
      <c r="B948" s="123" t="s">
        <v>1231</v>
      </c>
      <c r="C948" s="106" t="s">
        <v>1362</v>
      </c>
      <c r="D948" s="106" t="s">
        <v>1371</v>
      </c>
      <c r="E948" s="107" t="s">
        <v>1383</v>
      </c>
      <c r="F948" s="328" t="s">
        <v>1327</v>
      </c>
      <c r="G948" s="105"/>
      <c r="H948" s="104" t="s">
        <v>1361</v>
      </c>
    </row>
    <row r="949" spans="1:8" ht="12.75" customHeight="1">
      <c r="A949" s="11">
        <v>40449</v>
      </c>
      <c r="B949" s="12">
        <v>40442</v>
      </c>
      <c r="C949" s="15" t="s">
        <v>1404</v>
      </c>
      <c r="D949" s="15" t="s">
        <v>1371</v>
      </c>
      <c r="E949" s="53" t="s">
        <v>1383</v>
      </c>
      <c r="F949" s="246" t="s">
        <v>1351</v>
      </c>
      <c r="G949" s="11">
        <v>40495</v>
      </c>
      <c r="H949" s="17" t="s">
        <v>1415</v>
      </c>
    </row>
    <row r="950" spans="1:8" ht="12.75" customHeight="1">
      <c r="A950" s="11">
        <v>40449</v>
      </c>
      <c r="B950" s="12" t="s">
        <v>1623</v>
      </c>
      <c r="C950" s="15" t="s">
        <v>1404</v>
      </c>
      <c r="D950" s="15" t="s">
        <v>1371</v>
      </c>
      <c r="E950" s="53" t="s">
        <v>1383</v>
      </c>
      <c r="F950" s="246" t="s">
        <v>1022</v>
      </c>
      <c r="G950" s="11">
        <v>40449</v>
      </c>
      <c r="H950" s="17" t="s">
        <v>1415</v>
      </c>
    </row>
    <row r="951" spans="1:8" ht="12.75" customHeight="1">
      <c r="A951" s="11">
        <v>40449</v>
      </c>
      <c r="B951" s="12" t="s">
        <v>2169</v>
      </c>
      <c r="C951" s="15" t="s">
        <v>1362</v>
      </c>
      <c r="D951" s="15" t="s">
        <v>1371</v>
      </c>
      <c r="E951" s="53" t="s">
        <v>1383</v>
      </c>
      <c r="F951" s="246" t="s">
        <v>1762</v>
      </c>
      <c r="G951" s="11">
        <v>40504</v>
      </c>
      <c r="H951" s="17" t="s">
        <v>1415</v>
      </c>
    </row>
    <row r="952" spans="1:8" ht="12.75" customHeight="1">
      <c r="A952" s="11">
        <v>40450</v>
      </c>
      <c r="B952" s="12">
        <v>40449</v>
      </c>
      <c r="C952" s="15" t="s">
        <v>1386</v>
      </c>
      <c r="D952" s="15" t="s">
        <v>1434</v>
      </c>
      <c r="E952" s="53" t="s">
        <v>1383</v>
      </c>
      <c r="F952" s="246" t="s">
        <v>1195</v>
      </c>
      <c r="G952" s="11">
        <v>40451</v>
      </c>
      <c r="H952" s="17" t="s">
        <v>1415</v>
      </c>
    </row>
    <row r="953" spans="1:8" ht="12.75" customHeight="1">
      <c r="A953" s="20">
        <v>40450</v>
      </c>
      <c r="B953" s="21" t="s">
        <v>1196</v>
      </c>
      <c r="C953" s="22" t="s">
        <v>1362</v>
      </c>
      <c r="D953" s="22" t="s">
        <v>1434</v>
      </c>
      <c r="E953" s="51" t="s">
        <v>1383</v>
      </c>
      <c r="F953" s="247" t="s">
        <v>1197</v>
      </c>
      <c r="G953" s="20">
        <v>40475</v>
      </c>
      <c r="H953" s="28" t="s">
        <v>1387</v>
      </c>
    </row>
    <row r="954" spans="1:8" ht="12.75" customHeight="1">
      <c r="A954" s="11">
        <v>40450</v>
      </c>
      <c r="B954" s="12" t="s">
        <v>1231</v>
      </c>
      <c r="C954" s="15" t="s">
        <v>1404</v>
      </c>
      <c r="D954" s="15" t="s">
        <v>1371</v>
      </c>
      <c r="E954" s="53" t="s">
        <v>1383</v>
      </c>
      <c r="F954" s="246" t="s">
        <v>1198</v>
      </c>
      <c r="G954" s="11">
        <v>40464</v>
      </c>
      <c r="H954" s="17" t="s">
        <v>1415</v>
      </c>
    </row>
    <row r="955" spans="1:8" ht="12.75" customHeight="1">
      <c r="A955" s="11">
        <v>40450</v>
      </c>
      <c r="B955" s="131" t="s">
        <v>1405</v>
      </c>
      <c r="C955" s="15" t="s">
        <v>1404</v>
      </c>
      <c r="D955" s="15" t="s">
        <v>1408</v>
      </c>
      <c r="E955" s="53" t="s">
        <v>1383</v>
      </c>
      <c r="F955" s="246" t="s">
        <v>1373</v>
      </c>
      <c r="G955" s="11">
        <v>40450</v>
      </c>
      <c r="H955" s="191" t="s">
        <v>1415</v>
      </c>
    </row>
    <row r="956" spans="1:8" ht="12.75" customHeight="1">
      <c r="A956" s="11">
        <v>40450</v>
      </c>
      <c r="B956" s="131" t="s">
        <v>1405</v>
      </c>
      <c r="C956" s="15" t="s">
        <v>1404</v>
      </c>
      <c r="D956" s="15" t="s">
        <v>1408</v>
      </c>
      <c r="E956" s="53" t="s">
        <v>1383</v>
      </c>
      <c r="F956" s="246" t="s">
        <v>1373</v>
      </c>
      <c r="G956" s="11">
        <v>40450</v>
      </c>
      <c r="H956" s="191" t="s">
        <v>1415</v>
      </c>
    </row>
    <row r="957" spans="1:8" ht="12.75" customHeight="1">
      <c r="A957" s="11">
        <v>40451</v>
      </c>
      <c r="B957" s="12" t="s">
        <v>1211</v>
      </c>
      <c r="C957" s="15" t="s">
        <v>1404</v>
      </c>
      <c r="D957" s="15" t="s">
        <v>1434</v>
      </c>
      <c r="E957" s="53" t="s">
        <v>1383</v>
      </c>
      <c r="F957" s="246" t="s">
        <v>1341</v>
      </c>
      <c r="G957" s="11">
        <v>40458</v>
      </c>
      <c r="H957" s="17" t="s">
        <v>1415</v>
      </c>
    </row>
    <row r="958" spans="1:8" ht="12.75" customHeight="1">
      <c r="A958" s="20">
        <v>40451</v>
      </c>
      <c r="B958" s="21" t="s">
        <v>2138</v>
      </c>
      <c r="C958" s="22" t="s">
        <v>1404</v>
      </c>
      <c r="D958" s="22" t="s">
        <v>1434</v>
      </c>
      <c r="E958" s="51" t="s">
        <v>1383</v>
      </c>
      <c r="F958" s="247" t="s">
        <v>2017</v>
      </c>
      <c r="G958" s="20">
        <v>40462</v>
      </c>
      <c r="H958" s="28" t="s">
        <v>1387</v>
      </c>
    </row>
    <row r="959" spans="1:8" ht="12.75" customHeight="1">
      <c r="A959" s="193">
        <v>40451</v>
      </c>
      <c r="B959" s="192" t="s">
        <v>179</v>
      </c>
      <c r="C959" s="189" t="s">
        <v>1404</v>
      </c>
      <c r="D959" s="189" t="s">
        <v>1366</v>
      </c>
      <c r="E959" s="194" t="s">
        <v>1383</v>
      </c>
      <c r="F959" s="241" t="s">
        <v>1609</v>
      </c>
      <c r="G959" s="193"/>
      <c r="H959" s="191" t="s">
        <v>1343</v>
      </c>
    </row>
    <row r="960" spans="1:8" ht="12.75" customHeight="1">
      <c r="A960" s="11">
        <v>40451</v>
      </c>
      <c r="B960" s="12" t="s">
        <v>820</v>
      </c>
      <c r="C960" s="15" t="s">
        <v>1404</v>
      </c>
      <c r="D960" s="15" t="s">
        <v>1371</v>
      </c>
      <c r="E960" s="53" t="s">
        <v>1383</v>
      </c>
      <c r="F960" s="246" t="s">
        <v>1133</v>
      </c>
      <c r="G960" s="11">
        <v>40451</v>
      </c>
      <c r="H960" s="17" t="s">
        <v>1415</v>
      </c>
    </row>
    <row r="961" spans="1:8" ht="12.75" customHeight="1">
      <c r="A961" s="11">
        <v>40451</v>
      </c>
      <c r="B961" s="12">
        <v>40448</v>
      </c>
      <c r="C961" s="15" t="s">
        <v>1404</v>
      </c>
      <c r="D961" s="15" t="s">
        <v>1371</v>
      </c>
      <c r="E961" s="53" t="s">
        <v>1383</v>
      </c>
      <c r="F961" s="246" t="s">
        <v>2091</v>
      </c>
      <c r="G961" s="11">
        <v>40451</v>
      </c>
      <c r="H961" s="17" t="s">
        <v>1415</v>
      </c>
    </row>
    <row r="962" spans="1:8" ht="12.75" customHeight="1">
      <c r="A962" s="11">
        <v>40451</v>
      </c>
      <c r="B962" s="12">
        <v>40442</v>
      </c>
      <c r="C962" s="15" t="s">
        <v>1404</v>
      </c>
      <c r="D962" s="15" t="s">
        <v>1434</v>
      </c>
      <c r="E962" s="53" t="s">
        <v>1383</v>
      </c>
      <c r="F962" s="246" t="s">
        <v>1964</v>
      </c>
      <c r="G962" s="11">
        <v>40456</v>
      </c>
      <c r="H962" s="17" t="s">
        <v>1415</v>
      </c>
    </row>
    <row r="963" spans="1:8" ht="12.75" customHeight="1">
      <c r="A963" s="11">
        <v>40453</v>
      </c>
      <c r="B963" s="12" t="s">
        <v>924</v>
      </c>
      <c r="C963" s="15" t="s">
        <v>1404</v>
      </c>
      <c r="D963" s="15" t="s">
        <v>1371</v>
      </c>
      <c r="E963" s="53" t="s">
        <v>1383</v>
      </c>
      <c r="F963" s="246" t="s">
        <v>1389</v>
      </c>
      <c r="G963" s="11">
        <v>40460</v>
      </c>
      <c r="H963" s="17" t="s">
        <v>1415</v>
      </c>
    </row>
    <row r="964" spans="1:8" ht="12.75" customHeight="1">
      <c r="A964" s="11">
        <v>40454</v>
      </c>
      <c r="B964" s="131" t="s">
        <v>2110</v>
      </c>
      <c r="C964" s="15" t="s">
        <v>1404</v>
      </c>
      <c r="D964" s="15" t="s">
        <v>1408</v>
      </c>
      <c r="E964" s="53" t="s">
        <v>1383</v>
      </c>
      <c r="F964" s="246" t="s">
        <v>1373</v>
      </c>
      <c r="G964" s="11">
        <v>40454</v>
      </c>
      <c r="H964" s="191" t="s">
        <v>1415</v>
      </c>
    </row>
    <row r="965" spans="1:8" ht="12.75" customHeight="1">
      <c r="A965" s="11">
        <v>40455</v>
      </c>
      <c r="B965" s="12" t="s">
        <v>1255</v>
      </c>
      <c r="C965" s="15" t="s">
        <v>1362</v>
      </c>
      <c r="D965" s="15" t="s">
        <v>1344</v>
      </c>
      <c r="E965" s="53" t="s">
        <v>1383</v>
      </c>
      <c r="F965" s="246" t="s">
        <v>1327</v>
      </c>
      <c r="G965" s="11">
        <v>40460</v>
      </c>
      <c r="H965" s="17" t="s">
        <v>1415</v>
      </c>
    </row>
    <row r="966" spans="1:8" ht="12.75" customHeight="1">
      <c r="A966" s="20">
        <v>40455</v>
      </c>
      <c r="B966" s="21">
        <v>40430</v>
      </c>
      <c r="C966" s="22" t="s">
        <v>1362</v>
      </c>
      <c r="D966" s="22" t="s">
        <v>1434</v>
      </c>
      <c r="E966" s="51" t="s">
        <v>1383</v>
      </c>
      <c r="F966" s="247" t="s">
        <v>1327</v>
      </c>
      <c r="G966" s="20">
        <v>40491</v>
      </c>
      <c r="H966" s="28" t="s">
        <v>1387</v>
      </c>
    </row>
    <row r="967" spans="1:8" ht="12.75" customHeight="1">
      <c r="A967" s="11">
        <v>40455</v>
      </c>
      <c r="B967" s="296" t="s">
        <v>2057</v>
      </c>
      <c r="C967" s="15" t="s">
        <v>1362</v>
      </c>
      <c r="D967" s="121" t="s">
        <v>1371</v>
      </c>
      <c r="E967" s="53" t="s">
        <v>1383</v>
      </c>
      <c r="F967" s="246" t="s">
        <v>1327</v>
      </c>
      <c r="G967" s="11">
        <v>40460</v>
      </c>
      <c r="H967" s="17" t="s">
        <v>1415</v>
      </c>
    </row>
    <row r="968" spans="1:8" ht="12.75" customHeight="1">
      <c r="A968" s="11">
        <v>40455</v>
      </c>
      <c r="B968" s="296">
        <v>40453</v>
      </c>
      <c r="C968" s="15" t="s">
        <v>1404</v>
      </c>
      <c r="D968" s="15" t="s">
        <v>1434</v>
      </c>
      <c r="E968" s="53" t="s">
        <v>1383</v>
      </c>
      <c r="F968" s="275" t="s">
        <v>1852</v>
      </c>
      <c r="G968" s="11">
        <v>40455</v>
      </c>
      <c r="H968" s="17" t="s">
        <v>1415</v>
      </c>
    </row>
    <row r="969" spans="1:8" ht="12.75" customHeight="1">
      <c r="A969" s="11">
        <v>40455</v>
      </c>
      <c r="B969" s="12">
        <v>40449</v>
      </c>
      <c r="C969" s="15" t="s">
        <v>1339</v>
      </c>
      <c r="D969" s="15" t="s">
        <v>1344</v>
      </c>
      <c r="E969" s="53" t="s">
        <v>1383</v>
      </c>
      <c r="F969" s="246" t="s">
        <v>1130</v>
      </c>
      <c r="G969" s="11">
        <v>40467</v>
      </c>
      <c r="H969" s="17" t="s">
        <v>1415</v>
      </c>
    </row>
    <row r="970" spans="1:8" ht="12.75" customHeight="1">
      <c r="A970" s="193">
        <v>40455</v>
      </c>
      <c r="B970" s="192" t="s">
        <v>1232</v>
      </c>
      <c r="C970" s="189" t="s">
        <v>1404</v>
      </c>
      <c r="D970" s="189" t="s">
        <v>1371</v>
      </c>
      <c r="E970" s="194" t="s">
        <v>1383</v>
      </c>
      <c r="F970" s="241" t="s">
        <v>1341</v>
      </c>
      <c r="G970" s="193"/>
      <c r="H970" s="191" t="s">
        <v>1343</v>
      </c>
    </row>
    <row r="971" spans="1:8" ht="12.75" customHeight="1">
      <c r="A971" s="11">
        <v>40455</v>
      </c>
      <c r="B971" s="12" t="s">
        <v>27</v>
      </c>
      <c r="C971" s="15" t="s">
        <v>1404</v>
      </c>
      <c r="D971" s="15" t="s">
        <v>1371</v>
      </c>
      <c r="E971" s="53" t="s">
        <v>1383</v>
      </c>
      <c r="F971" s="246" t="s">
        <v>1373</v>
      </c>
      <c r="G971" s="11">
        <v>40509</v>
      </c>
      <c r="H971" s="17" t="s">
        <v>1415</v>
      </c>
    </row>
    <row r="972" spans="1:8" ht="12.75" customHeight="1">
      <c r="A972" s="11">
        <v>40456</v>
      </c>
      <c r="B972" s="280">
        <v>40448</v>
      </c>
      <c r="C972" s="15" t="s">
        <v>1404</v>
      </c>
      <c r="D972" s="15" t="s">
        <v>1434</v>
      </c>
      <c r="E972" s="53" t="s">
        <v>1383</v>
      </c>
      <c r="F972" s="246" t="s">
        <v>930</v>
      </c>
      <c r="G972" s="11">
        <v>40530</v>
      </c>
      <c r="H972" s="17" t="s">
        <v>1415</v>
      </c>
    </row>
    <row r="973" spans="1:8" ht="12.75" customHeight="1">
      <c r="A973" s="11">
        <v>40456</v>
      </c>
      <c r="B973" s="280">
        <v>40448</v>
      </c>
      <c r="C973" s="15" t="s">
        <v>1404</v>
      </c>
      <c r="D973" s="15" t="s">
        <v>1434</v>
      </c>
      <c r="E973" s="53" t="s">
        <v>1383</v>
      </c>
      <c r="F973" s="246" t="s">
        <v>930</v>
      </c>
      <c r="G973" s="11">
        <v>40509</v>
      </c>
      <c r="H973" s="17" t="s">
        <v>1415</v>
      </c>
    </row>
    <row r="974" spans="1:8" ht="12.75" customHeight="1">
      <c r="A974" s="193">
        <v>40456</v>
      </c>
      <c r="B974" s="289">
        <v>40448</v>
      </c>
      <c r="C974" s="189" t="s">
        <v>1404</v>
      </c>
      <c r="D974" s="189" t="s">
        <v>1434</v>
      </c>
      <c r="E974" s="194" t="s">
        <v>1383</v>
      </c>
      <c r="F974" s="241" t="s">
        <v>930</v>
      </c>
      <c r="G974" s="193"/>
      <c r="H974" s="191" t="s">
        <v>1343</v>
      </c>
    </row>
    <row r="975" spans="1:8" ht="12.75" customHeight="1">
      <c r="A975" s="11">
        <v>40456</v>
      </c>
      <c r="B975" s="280">
        <v>40448</v>
      </c>
      <c r="C975" s="15" t="s">
        <v>1404</v>
      </c>
      <c r="D975" s="15" t="s">
        <v>1434</v>
      </c>
      <c r="E975" s="53" t="s">
        <v>1383</v>
      </c>
      <c r="F975" s="246" t="s">
        <v>930</v>
      </c>
      <c r="G975" s="11">
        <v>40491</v>
      </c>
      <c r="H975" s="17" t="s">
        <v>1415</v>
      </c>
    </row>
    <row r="976" spans="1:8" ht="12.75" customHeight="1">
      <c r="A976" s="11">
        <v>40456</v>
      </c>
      <c r="B976" s="280">
        <v>40448</v>
      </c>
      <c r="C976" s="15" t="s">
        <v>1404</v>
      </c>
      <c r="D976" s="15" t="s">
        <v>1434</v>
      </c>
      <c r="E976" s="53" t="s">
        <v>1383</v>
      </c>
      <c r="F976" s="246" t="s">
        <v>930</v>
      </c>
      <c r="G976" s="11">
        <v>40490</v>
      </c>
      <c r="H976" s="17" t="s">
        <v>1415</v>
      </c>
    </row>
    <row r="977" spans="1:8" ht="12.75" customHeight="1">
      <c r="A977" s="11">
        <v>40456</v>
      </c>
      <c r="B977" s="280">
        <v>40448</v>
      </c>
      <c r="C977" s="15" t="s">
        <v>1404</v>
      </c>
      <c r="D977" s="15" t="s">
        <v>1434</v>
      </c>
      <c r="E977" s="53" t="s">
        <v>1383</v>
      </c>
      <c r="F977" s="246" t="s">
        <v>930</v>
      </c>
      <c r="G977" s="11">
        <v>40504</v>
      </c>
      <c r="H977" s="17" t="s">
        <v>1415</v>
      </c>
    </row>
    <row r="978" spans="1:8" ht="12.75" customHeight="1">
      <c r="A978" s="11">
        <v>40456</v>
      </c>
      <c r="B978" s="280">
        <v>40448</v>
      </c>
      <c r="C978" s="15" t="s">
        <v>1404</v>
      </c>
      <c r="D978" s="15" t="s">
        <v>1434</v>
      </c>
      <c r="E978" s="53" t="s">
        <v>1383</v>
      </c>
      <c r="F978" s="246" t="s">
        <v>930</v>
      </c>
      <c r="G978" s="11">
        <v>40490</v>
      </c>
      <c r="H978" s="17" t="s">
        <v>1415</v>
      </c>
    </row>
    <row r="979" spans="1:8" ht="12.75" customHeight="1">
      <c r="A979" s="11">
        <v>40456</v>
      </c>
      <c r="B979" s="280">
        <v>40219</v>
      </c>
      <c r="C979" s="15" t="s">
        <v>1404</v>
      </c>
      <c r="D979" s="15" t="s">
        <v>1434</v>
      </c>
      <c r="E979" s="53" t="s">
        <v>1383</v>
      </c>
      <c r="F979" s="246" t="s">
        <v>1373</v>
      </c>
      <c r="G979" s="11">
        <v>40477</v>
      </c>
      <c r="H979" s="17" t="s">
        <v>1415</v>
      </c>
    </row>
    <row r="980" spans="1:8" ht="12.75" customHeight="1">
      <c r="A980" s="11">
        <v>40456</v>
      </c>
      <c r="B980" s="280" t="s">
        <v>1211</v>
      </c>
      <c r="C980" s="15" t="s">
        <v>1404</v>
      </c>
      <c r="D980" s="15" t="s">
        <v>1371</v>
      </c>
      <c r="E980" s="53" t="s">
        <v>1383</v>
      </c>
      <c r="F980" s="246" t="s">
        <v>1327</v>
      </c>
      <c r="G980" s="11">
        <v>40502</v>
      </c>
      <c r="H980" s="191" t="s">
        <v>1415</v>
      </c>
    </row>
    <row r="981" spans="1:8" ht="12.75" customHeight="1">
      <c r="A981" s="11">
        <v>40456</v>
      </c>
      <c r="B981" s="131" t="s">
        <v>885</v>
      </c>
      <c r="C981" s="15" t="s">
        <v>1404</v>
      </c>
      <c r="D981" s="15" t="s">
        <v>1408</v>
      </c>
      <c r="E981" s="53" t="s">
        <v>1383</v>
      </c>
      <c r="F981" s="246" t="s">
        <v>1373</v>
      </c>
      <c r="G981" s="11">
        <v>40457</v>
      </c>
      <c r="H981" s="17" t="s">
        <v>1415</v>
      </c>
    </row>
    <row r="982" spans="1:9" ht="12.75" customHeight="1">
      <c r="A982" s="20">
        <v>40457</v>
      </c>
      <c r="B982" s="111" t="s">
        <v>27</v>
      </c>
      <c r="C982" s="22" t="s">
        <v>1404</v>
      </c>
      <c r="D982" s="22" t="s">
        <v>1434</v>
      </c>
      <c r="E982" s="51" t="s">
        <v>1383</v>
      </c>
      <c r="F982" s="247" t="s">
        <v>1794</v>
      </c>
      <c r="G982" s="20">
        <v>40464</v>
      </c>
      <c r="H982" s="28" t="s">
        <v>1387</v>
      </c>
      <c r="I982" s="30"/>
    </row>
    <row r="983" spans="1:9" ht="12.75" customHeight="1">
      <c r="A983" s="11">
        <v>40457</v>
      </c>
      <c r="B983" s="280" t="s">
        <v>1791</v>
      </c>
      <c r="C983" s="15" t="s">
        <v>1404</v>
      </c>
      <c r="D983" s="15" t="s">
        <v>1434</v>
      </c>
      <c r="E983" s="53" t="s">
        <v>1383</v>
      </c>
      <c r="F983" s="246" t="s">
        <v>1341</v>
      </c>
      <c r="G983" s="11">
        <v>40481</v>
      </c>
      <c r="H983" s="17" t="s">
        <v>1415</v>
      </c>
      <c r="I983" s="30"/>
    </row>
    <row r="984" spans="1:8" ht="12.75" customHeight="1">
      <c r="A984" s="11">
        <v>40457</v>
      </c>
      <c r="B984" s="280" t="s">
        <v>1791</v>
      </c>
      <c r="C984" s="15" t="s">
        <v>1404</v>
      </c>
      <c r="D984" s="15" t="s">
        <v>1434</v>
      </c>
      <c r="E984" s="53" t="s">
        <v>1383</v>
      </c>
      <c r="F984" s="246" t="s">
        <v>1341</v>
      </c>
      <c r="G984" s="11">
        <v>40481</v>
      </c>
      <c r="H984" s="17" t="s">
        <v>1415</v>
      </c>
    </row>
    <row r="985" spans="1:8" ht="12.75" customHeight="1">
      <c r="A985" s="11">
        <v>40457</v>
      </c>
      <c r="B985" s="280" t="s">
        <v>2169</v>
      </c>
      <c r="C985" s="15" t="s">
        <v>1404</v>
      </c>
      <c r="D985" s="15" t="s">
        <v>1371</v>
      </c>
      <c r="E985" s="53" t="s">
        <v>1383</v>
      </c>
      <c r="F985" s="246" t="s">
        <v>1391</v>
      </c>
      <c r="G985" s="11">
        <v>40504</v>
      </c>
      <c r="H985" s="17" t="s">
        <v>1415</v>
      </c>
    </row>
    <row r="986" spans="1:8" ht="12.75" customHeight="1">
      <c r="A986" s="11">
        <v>40457</v>
      </c>
      <c r="B986" s="280">
        <v>40451</v>
      </c>
      <c r="C986" s="15" t="s">
        <v>1362</v>
      </c>
      <c r="D986" s="15" t="s">
        <v>1434</v>
      </c>
      <c r="E986" s="53" t="s">
        <v>1383</v>
      </c>
      <c r="F986" s="246" t="s">
        <v>1327</v>
      </c>
      <c r="G986" s="11">
        <v>40457</v>
      </c>
      <c r="H986" s="17" t="s">
        <v>1415</v>
      </c>
    </row>
    <row r="987" spans="1:8" ht="12.75" customHeight="1">
      <c r="A987" s="20">
        <v>40457</v>
      </c>
      <c r="B987" s="111">
        <v>40420</v>
      </c>
      <c r="C987" s="22" t="s">
        <v>1362</v>
      </c>
      <c r="D987" s="22" t="s">
        <v>1434</v>
      </c>
      <c r="E987" s="51" t="s">
        <v>1383</v>
      </c>
      <c r="F987" s="247" t="s">
        <v>1327</v>
      </c>
      <c r="G987" s="20">
        <v>40459</v>
      </c>
      <c r="H987" s="28" t="s">
        <v>1387</v>
      </c>
    </row>
    <row r="988" spans="1:8" ht="12.75" customHeight="1">
      <c r="A988" s="20">
        <v>40458</v>
      </c>
      <c r="B988" s="111" t="s">
        <v>892</v>
      </c>
      <c r="C988" s="22" t="s">
        <v>1404</v>
      </c>
      <c r="D988" s="22" t="s">
        <v>1434</v>
      </c>
      <c r="E988" s="51" t="s">
        <v>1383</v>
      </c>
      <c r="F988" s="247" t="s">
        <v>1391</v>
      </c>
      <c r="G988" s="20">
        <v>40487</v>
      </c>
      <c r="H988" s="28" t="s">
        <v>1387</v>
      </c>
    </row>
    <row r="989" spans="1:8" ht="12.75" customHeight="1">
      <c r="A989" s="11">
        <v>40458</v>
      </c>
      <c r="B989" s="12" t="s">
        <v>1799</v>
      </c>
      <c r="C989" s="15" t="s">
        <v>1404</v>
      </c>
      <c r="D989" s="15" t="s">
        <v>1434</v>
      </c>
      <c r="E989" s="53" t="s">
        <v>1383</v>
      </c>
      <c r="F989" s="246" t="s">
        <v>1341</v>
      </c>
      <c r="G989" s="11">
        <v>40481</v>
      </c>
      <c r="H989" s="17" t="s">
        <v>1415</v>
      </c>
    </row>
    <row r="990" spans="1:8" ht="12.75" customHeight="1">
      <c r="A990" s="11">
        <v>40458</v>
      </c>
      <c r="B990" s="12">
        <v>40452</v>
      </c>
      <c r="C990" s="15" t="s">
        <v>1404</v>
      </c>
      <c r="D990" s="15" t="s">
        <v>1434</v>
      </c>
      <c r="E990" s="53" t="s">
        <v>1383</v>
      </c>
      <c r="F990" s="246" t="s">
        <v>834</v>
      </c>
      <c r="G990" s="11">
        <v>40460</v>
      </c>
      <c r="H990" s="17" t="s">
        <v>1415</v>
      </c>
    </row>
    <row r="991" spans="1:8" ht="12.75" customHeight="1">
      <c r="A991" s="11">
        <v>40458</v>
      </c>
      <c r="B991" s="12">
        <v>40444</v>
      </c>
      <c r="C991" s="15" t="s">
        <v>1404</v>
      </c>
      <c r="D991" s="15" t="s">
        <v>1434</v>
      </c>
      <c r="E991" s="53" t="s">
        <v>1383</v>
      </c>
      <c r="F991" s="246" t="s">
        <v>1620</v>
      </c>
      <c r="G991" s="11">
        <v>40460</v>
      </c>
      <c r="H991" s="17" t="s">
        <v>1415</v>
      </c>
    </row>
    <row r="992" spans="1:8" ht="12.75" customHeight="1">
      <c r="A992" s="11">
        <v>40458</v>
      </c>
      <c r="B992" s="12" t="s">
        <v>2169</v>
      </c>
      <c r="C992" s="15" t="s">
        <v>1404</v>
      </c>
      <c r="D992" s="15" t="s">
        <v>1371</v>
      </c>
      <c r="E992" s="53" t="s">
        <v>1383</v>
      </c>
      <c r="F992" s="246" t="s">
        <v>1388</v>
      </c>
      <c r="G992" s="11">
        <v>40463</v>
      </c>
      <c r="H992" s="17" t="s">
        <v>1415</v>
      </c>
    </row>
    <row r="993" spans="1:8" ht="12.75" customHeight="1">
      <c r="A993" s="11">
        <v>40458</v>
      </c>
      <c r="B993" s="12">
        <v>40456</v>
      </c>
      <c r="C993" s="15" t="s">
        <v>1390</v>
      </c>
      <c r="D993" s="15" t="s">
        <v>1344</v>
      </c>
      <c r="E993" s="53" t="s">
        <v>1383</v>
      </c>
      <c r="F993" s="246" t="s">
        <v>993</v>
      </c>
      <c r="G993" s="11">
        <v>40469</v>
      </c>
      <c r="H993" s="17" t="s">
        <v>1415</v>
      </c>
    </row>
    <row r="994" spans="1:8" ht="12.75" customHeight="1">
      <c r="A994" s="11">
        <v>40458</v>
      </c>
      <c r="B994" s="11">
        <v>40458</v>
      </c>
      <c r="C994" s="15" t="s">
        <v>1404</v>
      </c>
      <c r="D994" s="15" t="s">
        <v>1344</v>
      </c>
      <c r="E994" s="53" t="s">
        <v>1383</v>
      </c>
      <c r="F994" s="246" t="s">
        <v>107</v>
      </c>
      <c r="G994" s="11">
        <v>40458</v>
      </c>
      <c r="H994" s="17" t="s">
        <v>1415</v>
      </c>
    </row>
    <row r="995" spans="1:8" ht="12.75" customHeight="1">
      <c r="A995" s="11">
        <v>40461</v>
      </c>
      <c r="B995" s="12">
        <v>40446</v>
      </c>
      <c r="C995" s="15" t="s">
        <v>1404</v>
      </c>
      <c r="D995" s="15" t="s">
        <v>1371</v>
      </c>
      <c r="E995" s="53" t="s">
        <v>1383</v>
      </c>
      <c r="F995" s="246" t="s">
        <v>1795</v>
      </c>
      <c r="G995" s="11">
        <v>40649</v>
      </c>
      <c r="H995" s="17" t="s">
        <v>1415</v>
      </c>
    </row>
    <row r="996" spans="1:8" ht="12.75" customHeight="1">
      <c r="A996" s="105">
        <v>40461</v>
      </c>
      <c r="B996" s="336" t="s">
        <v>2165</v>
      </c>
      <c r="C996" s="106" t="s">
        <v>1339</v>
      </c>
      <c r="D996" s="106" t="s">
        <v>2166</v>
      </c>
      <c r="E996" s="107" t="s">
        <v>1358</v>
      </c>
      <c r="F996" s="328" t="s">
        <v>2167</v>
      </c>
      <c r="G996" s="105">
        <v>40573</v>
      </c>
      <c r="H996" s="104" t="s">
        <v>1361</v>
      </c>
    </row>
    <row r="997" spans="1:8" ht="12.75" customHeight="1">
      <c r="A997" s="11">
        <v>40462</v>
      </c>
      <c r="B997" s="12" t="s">
        <v>1072</v>
      </c>
      <c r="C997" s="15" t="s">
        <v>1404</v>
      </c>
      <c r="D997" s="15" t="s">
        <v>1434</v>
      </c>
      <c r="E997" s="53" t="s">
        <v>1383</v>
      </c>
      <c r="F997" s="246" t="s">
        <v>743</v>
      </c>
      <c r="G997" s="11">
        <v>40469</v>
      </c>
      <c r="H997" s="17" t="s">
        <v>1415</v>
      </c>
    </row>
    <row r="998" spans="1:8" ht="12.75" customHeight="1">
      <c r="A998" s="11">
        <v>40462</v>
      </c>
      <c r="B998" s="131" t="s">
        <v>971</v>
      </c>
      <c r="C998" s="15" t="s">
        <v>1404</v>
      </c>
      <c r="D998" s="15" t="s">
        <v>1371</v>
      </c>
      <c r="E998" s="53" t="s">
        <v>1383</v>
      </c>
      <c r="F998" s="246" t="s">
        <v>289</v>
      </c>
      <c r="G998" s="195">
        <v>40474</v>
      </c>
      <c r="H998" s="17" t="s">
        <v>1415</v>
      </c>
    </row>
    <row r="999" spans="1:8" ht="12.75" customHeight="1">
      <c r="A999" s="20">
        <v>40462</v>
      </c>
      <c r="B999" s="21">
        <v>40413</v>
      </c>
      <c r="C999" s="22" t="s">
        <v>1404</v>
      </c>
      <c r="D999" s="22" t="s">
        <v>1408</v>
      </c>
      <c r="E999" s="51" t="s">
        <v>1383</v>
      </c>
      <c r="F999" s="247" t="s">
        <v>1620</v>
      </c>
      <c r="G999" s="20">
        <v>40464</v>
      </c>
      <c r="H999" s="28" t="s">
        <v>1387</v>
      </c>
    </row>
    <row r="1000" spans="1:8" ht="12.75" customHeight="1">
      <c r="A1000" s="20">
        <v>40462</v>
      </c>
      <c r="B1000" s="21">
        <v>40413</v>
      </c>
      <c r="C1000" s="22" t="s">
        <v>1404</v>
      </c>
      <c r="D1000" s="22" t="s">
        <v>1408</v>
      </c>
      <c r="E1000" s="51" t="s">
        <v>1383</v>
      </c>
      <c r="F1000" s="247" t="s">
        <v>1620</v>
      </c>
      <c r="G1000" s="20">
        <v>40464</v>
      </c>
      <c r="H1000" s="28" t="s">
        <v>1387</v>
      </c>
    </row>
    <row r="1001" spans="1:8" ht="12.75" customHeight="1">
      <c r="A1001" s="193">
        <v>40462</v>
      </c>
      <c r="B1001" s="192">
        <v>40413</v>
      </c>
      <c r="C1001" s="189" t="s">
        <v>1404</v>
      </c>
      <c r="D1001" s="189" t="s">
        <v>1408</v>
      </c>
      <c r="E1001" s="194" t="s">
        <v>1383</v>
      </c>
      <c r="F1001" s="241" t="s">
        <v>1620</v>
      </c>
      <c r="G1001" s="193"/>
      <c r="H1001" s="191" t="s">
        <v>1343</v>
      </c>
    </row>
    <row r="1002" spans="1:8" ht="12.75" customHeight="1">
      <c r="A1002" s="20">
        <v>40462</v>
      </c>
      <c r="B1002" s="21" t="s">
        <v>1799</v>
      </c>
      <c r="C1002" s="22" t="s">
        <v>1390</v>
      </c>
      <c r="D1002" s="22" t="s">
        <v>1371</v>
      </c>
      <c r="E1002" s="51" t="s">
        <v>1383</v>
      </c>
      <c r="F1002" s="247" t="s">
        <v>146</v>
      </c>
      <c r="G1002" s="20">
        <v>40496</v>
      </c>
      <c r="H1002" s="28" t="s">
        <v>1387</v>
      </c>
    </row>
    <row r="1003" spans="1:8" ht="12.75" customHeight="1">
      <c r="A1003" s="11">
        <v>40462</v>
      </c>
      <c r="B1003" s="12" t="s">
        <v>1623</v>
      </c>
      <c r="C1003" s="15" t="s">
        <v>1362</v>
      </c>
      <c r="D1003" s="15" t="s">
        <v>1434</v>
      </c>
      <c r="E1003" s="53" t="s">
        <v>1383</v>
      </c>
      <c r="F1003" s="275" t="s">
        <v>1327</v>
      </c>
      <c r="G1003" s="11">
        <v>40471</v>
      </c>
      <c r="H1003" s="17" t="s">
        <v>1415</v>
      </c>
    </row>
    <row r="1004" spans="1:8" ht="12.75" customHeight="1">
      <c r="A1004" s="227">
        <v>40462</v>
      </c>
      <c r="B1004" s="226">
        <v>40445</v>
      </c>
      <c r="C1004" s="228" t="s">
        <v>1404</v>
      </c>
      <c r="D1004" s="228" t="s">
        <v>1434</v>
      </c>
      <c r="E1004" s="229" t="s">
        <v>1383</v>
      </c>
      <c r="F1004" s="298" t="s">
        <v>1620</v>
      </c>
      <c r="G1004" s="227"/>
      <c r="H1004" s="231" t="s">
        <v>1375</v>
      </c>
    </row>
    <row r="1005" spans="1:8" ht="12.75" customHeight="1">
      <c r="A1005" s="11">
        <v>40462</v>
      </c>
      <c r="B1005" s="131" t="s">
        <v>147</v>
      </c>
      <c r="C1005" s="15" t="s">
        <v>1404</v>
      </c>
      <c r="D1005" s="15" t="s">
        <v>1434</v>
      </c>
      <c r="E1005" s="53" t="s">
        <v>1383</v>
      </c>
      <c r="F1005" s="275" t="s">
        <v>1620</v>
      </c>
      <c r="G1005" s="11">
        <v>40467</v>
      </c>
      <c r="H1005" s="17" t="s">
        <v>1415</v>
      </c>
    </row>
    <row r="1006" spans="1:8" ht="12.75" customHeight="1">
      <c r="A1006" s="20">
        <v>40462</v>
      </c>
      <c r="B1006" s="21" t="s">
        <v>1799</v>
      </c>
      <c r="C1006" s="22" t="s">
        <v>1404</v>
      </c>
      <c r="D1006" s="22" t="s">
        <v>1434</v>
      </c>
      <c r="E1006" s="51" t="s">
        <v>1383</v>
      </c>
      <c r="F1006" s="250" t="s">
        <v>2223</v>
      </c>
      <c r="G1006" s="20">
        <v>40496</v>
      </c>
      <c r="H1006" s="28" t="s">
        <v>1387</v>
      </c>
    </row>
    <row r="1007" spans="1:8" ht="12.75" customHeight="1">
      <c r="A1007" s="11">
        <v>40462</v>
      </c>
      <c r="B1007" s="12" t="s">
        <v>1799</v>
      </c>
      <c r="C1007" s="15" t="s">
        <v>1404</v>
      </c>
      <c r="D1007" s="15" t="s">
        <v>1344</v>
      </c>
      <c r="E1007" s="53" t="s">
        <v>1383</v>
      </c>
      <c r="F1007" s="275" t="s">
        <v>188</v>
      </c>
      <c r="G1007" s="11">
        <v>40467</v>
      </c>
      <c r="H1007" s="17" t="s">
        <v>1415</v>
      </c>
    </row>
    <row r="1008" spans="1:8" ht="12.75" customHeight="1">
      <c r="A1008" s="11">
        <v>40462</v>
      </c>
      <c r="B1008" s="131">
        <v>40170</v>
      </c>
      <c r="C1008" s="15" t="s">
        <v>1404</v>
      </c>
      <c r="D1008" s="15" t="s">
        <v>1408</v>
      </c>
      <c r="E1008" s="53" t="s">
        <v>1383</v>
      </c>
      <c r="F1008" s="246" t="s">
        <v>1373</v>
      </c>
      <c r="G1008" s="11">
        <v>40462</v>
      </c>
      <c r="H1008" s="17" t="s">
        <v>1415</v>
      </c>
    </row>
    <row r="1009" spans="1:19" ht="12.75" customHeight="1">
      <c r="A1009" s="11">
        <v>40463</v>
      </c>
      <c r="B1009" s="12" t="s">
        <v>1196</v>
      </c>
      <c r="C1009" s="15" t="s">
        <v>1362</v>
      </c>
      <c r="D1009" s="15" t="s">
        <v>1371</v>
      </c>
      <c r="E1009" s="53" t="s">
        <v>1383</v>
      </c>
      <c r="F1009" s="275" t="s">
        <v>1362</v>
      </c>
      <c r="G1009" s="11">
        <v>40467</v>
      </c>
      <c r="H1009" s="17" t="s">
        <v>1415</v>
      </c>
      <c r="J1009" s="30"/>
      <c r="K1009" s="30"/>
      <c r="L1009" s="30"/>
      <c r="M1009" s="30"/>
      <c r="N1009" s="30"/>
      <c r="O1009" s="30"/>
      <c r="P1009" s="30"/>
      <c r="Q1009" s="30"/>
      <c r="R1009" s="30"/>
      <c r="S1009" s="30"/>
    </row>
    <row r="1010" spans="1:27" ht="12.75" customHeight="1">
      <c r="A1010" s="11">
        <v>40463</v>
      </c>
      <c r="B1010" s="12">
        <v>40455</v>
      </c>
      <c r="C1010" s="15" t="s">
        <v>1362</v>
      </c>
      <c r="D1010" s="15" t="s">
        <v>1434</v>
      </c>
      <c r="E1010" s="53" t="s">
        <v>1383</v>
      </c>
      <c r="F1010" s="275" t="s">
        <v>1613</v>
      </c>
      <c r="G1010" s="11">
        <v>40472</v>
      </c>
      <c r="H1010" s="17" t="s">
        <v>1415</v>
      </c>
      <c r="J1010" s="30"/>
      <c r="K1010" s="30"/>
      <c r="L1010" s="30"/>
      <c r="M1010" s="30"/>
      <c r="N1010" s="30"/>
      <c r="O1010" s="30"/>
      <c r="P1010" s="30"/>
      <c r="Q1010" s="30"/>
      <c r="R1010" s="30"/>
      <c r="S1010" s="30"/>
      <c r="T1010" s="162"/>
      <c r="U1010" s="163"/>
      <c r="V1010" s="102"/>
      <c r="W1010" s="102"/>
      <c r="X1010" s="102"/>
      <c r="Y1010" s="102"/>
      <c r="Z1010" s="30"/>
      <c r="AA1010" s="30"/>
    </row>
    <row r="1011" spans="1:27" ht="12.75" customHeight="1">
      <c r="A1011" s="20">
        <v>40463</v>
      </c>
      <c r="B1011" s="21">
        <v>40452</v>
      </c>
      <c r="C1011" s="22" t="s">
        <v>1390</v>
      </c>
      <c r="D1011" s="22" t="s">
        <v>1434</v>
      </c>
      <c r="E1011" s="51" t="s">
        <v>1383</v>
      </c>
      <c r="F1011" s="250" t="s">
        <v>1621</v>
      </c>
      <c r="G1011" s="20">
        <v>40476</v>
      </c>
      <c r="H1011" s="28" t="s">
        <v>1387</v>
      </c>
      <c r="T1011" s="102"/>
      <c r="U1011" s="102"/>
      <c r="V1011" s="102"/>
      <c r="W1011" s="102"/>
      <c r="X1011" s="102"/>
      <c r="Y1011" s="102"/>
      <c r="Z1011" s="30"/>
      <c r="AA1011" s="30"/>
    </row>
    <row r="1012" spans="1:8" ht="12.75" customHeight="1">
      <c r="A1012" s="20">
        <v>40463</v>
      </c>
      <c r="B1012" s="21" t="s">
        <v>924</v>
      </c>
      <c r="C1012" s="22" t="s">
        <v>1404</v>
      </c>
      <c r="D1012" s="22" t="s">
        <v>1434</v>
      </c>
      <c r="E1012" s="51" t="s">
        <v>1383</v>
      </c>
      <c r="F1012" s="250" t="s">
        <v>705</v>
      </c>
      <c r="G1012" s="20">
        <v>40496</v>
      </c>
      <c r="H1012" s="28" t="s">
        <v>1387</v>
      </c>
    </row>
    <row r="1013" spans="1:8" ht="12.75" customHeight="1">
      <c r="A1013" s="11">
        <v>40463</v>
      </c>
      <c r="B1013" s="12" t="s">
        <v>2057</v>
      </c>
      <c r="C1013" s="15" t="s">
        <v>1362</v>
      </c>
      <c r="D1013" s="15" t="s">
        <v>1371</v>
      </c>
      <c r="E1013" s="53" t="s">
        <v>1383</v>
      </c>
      <c r="F1013" s="275" t="s">
        <v>1384</v>
      </c>
      <c r="G1013" s="11">
        <v>40502</v>
      </c>
      <c r="H1013" s="191" t="s">
        <v>1415</v>
      </c>
    </row>
    <row r="1014" spans="1:8" ht="12.75" customHeight="1">
      <c r="A1014" s="11">
        <v>40463</v>
      </c>
      <c r="B1014" s="131">
        <v>40170</v>
      </c>
      <c r="C1014" s="15" t="s">
        <v>1404</v>
      </c>
      <c r="D1014" s="15" t="s">
        <v>1408</v>
      </c>
      <c r="E1014" s="53" t="s">
        <v>1383</v>
      </c>
      <c r="F1014" s="246" t="s">
        <v>1373</v>
      </c>
      <c r="G1014" s="11">
        <v>40463</v>
      </c>
      <c r="H1014" s="17" t="s">
        <v>1415</v>
      </c>
    </row>
    <row r="1015" spans="1:8" ht="12.75" customHeight="1">
      <c r="A1015" s="11">
        <v>40463</v>
      </c>
      <c r="B1015" s="131">
        <v>40170</v>
      </c>
      <c r="C1015" s="15" t="s">
        <v>1404</v>
      </c>
      <c r="D1015" s="68" t="s">
        <v>1434</v>
      </c>
      <c r="E1015" s="53" t="s">
        <v>1383</v>
      </c>
      <c r="F1015" s="246" t="s">
        <v>1373</v>
      </c>
      <c r="G1015" s="11">
        <v>40463</v>
      </c>
      <c r="H1015" s="17" t="s">
        <v>1415</v>
      </c>
    </row>
    <row r="1016" spans="1:8" ht="12.75" customHeight="1">
      <c r="A1016" s="20">
        <v>40464</v>
      </c>
      <c r="B1016" s="21" t="s">
        <v>1072</v>
      </c>
      <c r="C1016" s="22" t="s">
        <v>1404</v>
      </c>
      <c r="D1016" s="22" t="s">
        <v>1434</v>
      </c>
      <c r="E1016" s="51" t="s">
        <v>1383</v>
      </c>
      <c r="F1016" s="250" t="s">
        <v>1373</v>
      </c>
      <c r="G1016" s="20">
        <v>40464</v>
      </c>
      <c r="H1016" s="28" t="s">
        <v>1387</v>
      </c>
    </row>
    <row r="1017" spans="1:8" ht="12.75" customHeight="1">
      <c r="A1017" s="11">
        <v>40464</v>
      </c>
      <c r="B1017" s="131" t="s">
        <v>147</v>
      </c>
      <c r="C1017" s="15" t="s">
        <v>1404</v>
      </c>
      <c r="D1017" s="15" t="s">
        <v>1434</v>
      </c>
      <c r="E1017" s="53" t="s">
        <v>1383</v>
      </c>
      <c r="F1017" s="275" t="s">
        <v>1391</v>
      </c>
      <c r="G1017" s="11">
        <v>40472</v>
      </c>
      <c r="H1017" s="17" t="s">
        <v>1415</v>
      </c>
    </row>
    <row r="1018" spans="1:8" ht="12.75" customHeight="1">
      <c r="A1018" s="11">
        <v>40464</v>
      </c>
      <c r="B1018" s="12">
        <v>40431</v>
      </c>
      <c r="C1018" s="15" t="s">
        <v>1404</v>
      </c>
      <c r="D1018" s="15" t="s">
        <v>1434</v>
      </c>
      <c r="E1018" s="53" t="s">
        <v>1383</v>
      </c>
      <c r="F1018" s="275" t="s">
        <v>1391</v>
      </c>
      <c r="G1018" s="11">
        <v>40509</v>
      </c>
      <c r="H1018" s="17" t="s">
        <v>1415</v>
      </c>
    </row>
    <row r="1019" spans="1:8" ht="12.75" customHeight="1">
      <c r="A1019" s="20">
        <v>40464</v>
      </c>
      <c r="B1019" s="21">
        <v>40452</v>
      </c>
      <c r="C1019" s="22" t="s">
        <v>1390</v>
      </c>
      <c r="D1019" s="22" t="s">
        <v>1434</v>
      </c>
      <c r="E1019" s="51" t="s">
        <v>1383</v>
      </c>
      <c r="F1019" s="250" t="s">
        <v>81</v>
      </c>
      <c r="G1019" s="20">
        <v>40464</v>
      </c>
      <c r="H1019" s="28" t="s">
        <v>1387</v>
      </c>
    </row>
    <row r="1020" spans="1:8" ht="12.75" customHeight="1">
      <c r="A1020" s="20">
        <v>40464</v>
      </c>
      <c r="B1020" s="21">
        <v>40452</v>
      </c>
      <c r="C1020" s="22" t="s">
        <v>1339</v>
      </c>
      <c r="D1020" s="22" t="s">
        <v>1371</v>
      </c>
      <c r="E1020" s="51" t="s">
        <v>1383</v>
      </c>
      <c r="F1020" s="250" t="s">
        <v>82</v>
      </c>
      <c r="G1020" s="20">
        <v>40471</v>
      </c>
      <c r="H1020" s="28" t="s">
        <v>1387</v>
      </c>
    </row>
    <row r="1021" spans="1:8" ht="12.75" customHeight="1">
      <c r="A1021" s="11">
        <v>40464</v>
      </c>
      <c r="B1021" s="12" t="s">
        <v>1072</v>
      </c>
      <c r="C1021" s="15" t="s">
        <v>1404</v>
      </c>
      <c r="D1021" s="13" t="s">
        <v>1434</v>
      </c>
      <c r="E1021" s="53" t="s">
        <v>1383</v>
      </c>
      <c r="F1021" s="275" t="s">
        <v>1391</v>
      </c>
      <c r="G1021" s="11">
        <v>40509</v>
      </c>
      <c r="H1021" s="17" t="s">
        <v>1415</v>
      </c>
    </row>
    <row r="1022" spans="1:8" ht="12.75" customHeight="1">
      <c r="A1022" s="11">
        <v>40464</v>
      </c>
      <c r="B1022" s="12" t="s">
        <v>1516</v>
      </c>
      <c r="C1022" s="15" t="s">
        <v>1404</v>
      </c>
      <c r="D1022" s="13" t="s">
        <v>1434</v>
      </c>
      <c r="E1022" s="53" t="s">
        <v>1383</v>
      </c>
      <c r="F1022" s="275" t="s">
        <v>1341</v>
      </c>
      <c r="G1022" s="11">
        <v>40509</v>
      </c>
      <c r="H1022" s="17" t="s">
        <v>1415</v>
      </c>
    </row>
    <row r="1023" spans="1:8" ht="12.75" customHeight="1">
      <c r="A1023" s="11">
        <v>40464</v>
      </c>
      <c r="B1023" s="12" t="s">
        <v>1791</v>
      </c>
      <c r="C1023" s="15" t="s">
        <v>1404</v>
      </c>
      <c r="D1023" s="13" t="s">
        <v>1434</v>
      </c>
      <c r="E1023" s="53" t="s">
        <v>1383</v>
      </c>
      <c r="F1023" s="275" t="s">
        <v>1373</v>
      </c>
      <c r="G1023" s="11">
        <v>40474</v>
      </c>
      <c r="H1023" s="17" t="s">
        <v>1415</v>
      </c>
    </row>
    <row r="1024" spans="1:8" ht="12.75" customHeight="1">
      <c r="A1024" s="11">
        <v>40464</v>
      </c>
      <c r="B1024" s="12" t="s">
        <v>793</v>
      </c>
      <c r="C1024" s="15" t="s">
        <v>1362</v>
      </c>
      <c r="D1024" s="13" t="s">
        <v>1434</v>
      </c>
      <c r="E1024" s="53" t="s">
        <v>1383</v>
      </c>
      <c r="F1024" s="246" t="s">
        <v>838</v>
      </c>
      <c r="G1024" s="11">
        <v>40509</v>
      </c>
      <c r="H1024" s="17" t="s">
        <v>1415</v>
      </c>
    </row>
    <row r="1025" spans="1:9" ht="12.75" customHeight="1">
      <c r="A1025" s="11">
        <v>40464</v>
      </c>
      <c r="B1025" s="12" t="s">
        <v>83</v>
      </c>
      <c r="C1025" s="15" t="s">
        <v>1404</v>
      </c>
      <c r="D1025" s="13" t="s">
        <v>1434</v>
      </c>
      <c r="E1025" s="53" t="s">
        <v>1383</v>
      </c>
      <c r="F1025" s="275" t="s">
        <v>1418</v>
      </c>
      <c r="G1025" s="11">
        <v>40481</v>
      </c>
      <c r="H1025" s="17" t="s">
        <v>1415</v>
      </c>
      <c r="I1025" s="103"/>
    </row>
    <row r="1026" spans="1:9" ht="12.75" customHeight="1">
      <c r="A1026" s="11">
        <v>40464</v>
      </c>
      <c r="B1026" s="280" t="s">
        <v>1072</v>
      </c>
      <c r="C1026" s="15" t="s">
        <v>1404</v>
      </c>
      <c r="D1026" s="15" t="s">
        <v>1434</v>
      </c>
      <c r="E1026" s="53" t="s">
        <v>1383</v>
      </c>
      <c r="F1026" s="246" t="s">
        <v>1341</v>
      </c>
      <c r="G1026" s="11">
        <v>40509</v>
      </c>
      <c r="H1026" s="17" t="s">
        <v>1415</v>
      </c>
      <c r="I1026" s="103"/>
    </row>
    <row r="1027" spans="1:9" ht="12.75" customHeight="1">
      <c r="A1027" s="11">
        <v>40464</v>
      </c>
      <c r="B1027" s="280">
        <v>40460</v>
      </c>
      <c r="C1027" s="15" t="s">
        <v>1404</v>
      </c>
      <c r="D1027" s="15" t="s">
        <v>1434</v>
      </c>
      <c r="E1027" s="53" t="s">
        <v>1383</v>
      </c>
      <c r="F1027" s="246" t="s">
        <v>84</v>
      </c>
      <c r="G1027" s="11">
        <v>40481</v>
      </c>
      <c r="H1027" s="191" t="s">
        <v>1415</v>
      </c>
      <c r="I1027" s="103"/>
    </row>
    <row r="1028" spans="1:8" ht="12.75" customHeight="1">
      <c r="A1028" s="11">
        <v>40464</v>
      </c>
      <c r="B1028" s="12" t="s">
        <v>1043</v>
      </c>
      <c r="C1028" s="15" t="s">
        <v>1404</v>
      </c>
      <c r="D1028" s="13" t="s">
        <v>1434</v>
      </c>
      <c r="E1028" s="53" t="s">
        <v>1383</v>
      </c>
      <c r="F1028" s="275" t="s">
        <v>188</v>
      </c>
      <c r="G1028" s="11">
        <v>40474</v>
      </c>
      <c r="H1028" s="17" t="s">
        <v>1415</v>
      </c>
    </row>
    <row r="1029" spans="1:8" ht="12.75" customHeight="1">
      <c r="A1029" s="11">
        <v>40464</v>
      </c>
      <c r="B1029" s="12">
        <v>40426</v>
      </c>
      <c r="C1029" s="15" t="s">
        <v>1404</v>
      </c>
      <c r="D1029" s="13" t="s">
        <v>1344</v>
      </c>
      <c r="E1029" s="53" t="s">
        <v>1383</v>
      </c>
      <c r="F1029" s="275" t="s">
        <v>916</v>
      </c>
      <c r="G1029" s="11">
        <v>40474</v>
      </c>
      <c r="H1029" s="17" t="s">
        <v>1415</v>
      </c>
    </row>
    <row r="1030" spans="1:8" ht="12.75" customHeight="1">
      <c r="A1030" s="11">
        <v>40464</v>
      </c>
      <c r="B1030" s="12" t="s">
        <v>713</v>
      </c>
      <c r="C1030" s="15" t="s">
        <v>1362</v>
      </c>
      <c r="D1030" s="13" t="s">
        <v>1434</v>
      </c>
      <c r="E1030" s="53" t="s">
        <v>1383</v>
      </c>
      <c r="F1030" s="275" t="s">
        <v>1376</v>
      </c>
      <c r="G1030" s="11">
        <v>40477</v>
      </c>
      <c r="H1030" s="17" t="s">
        <v>1415</v>
      </c>
    </row>
    <row r="1031" spans="1:8" ht="12.75" customHeight="1">
      <c r="A1031" s="11">
        <v>40465</v>
      </c>
      <c r="B1031" s="12" t="s">
        <v>793</v>
      </c>
      <c r="C1031" s="15" t="s">
        <v>1404</v>
      </c>
      <c r="D1031" s="13" t="s">
        <v>1434</v>
      </c>
      <c r="E1031" s="53" t="s">
        <v>1383</v>
      </c>
      <c r="F1031" s="275" t="s">
        <v>1391</v>
      </c>
      <c r="G1031" s="11">
        <v>40477</v>
      </c>
      <c r="H1031" s="17" t="s">
        <v>1415</v>
      </c>
    </row>
    <row r="1032" spans="1:8" ht="12.75" customHeight="1">
      <c r="A1032" s="20">
        <v>40465</v>
      </c>
      <c r="B1032" s="21" t="s">
        <v>1516</v>
      </c>
      <c r="C1032" s="22" t="s">
        <v>1362</v>
      </c>
      <c r="D1032" s="113" t="s">
        <v>1371</v>
      </c>
      <c r="E1032" s="51" t="s">
        <v>1383</v>
      </c>
      <c r="F1032" s="250" t="s">
        <v>1762</v>
      </c>
      <c r="G1032" s="20">
        <v>40522</v>
      </c>
      <c r="H1032" s="28" t="s">
        <v>1387</v>
      </c>
    </row>
    <row r="1033" spans="1:8" ht="12.75" customHeight="1">
      <c r="A1033" s="20">
        <v>40465</v>
      </c>
      <c r="B1033" s="21" t="s">
        <v>793</v>
      </c>
      <c r="C1033" s="22" t="s">
        <v>1404</v>
      </c>
      <c r="D1033" s="113" t="s">
        <v>1434</v>
      </c>
      <c r="E1033" s="51" t="s">
        <v>1383</v>
      </c>
      <c r="F1033" s="250" t="s">
        <v>84</v>
      </c>
      <c r="G1033" s="20">
        <v>40477</v>
      </c>
      <c r="H1033" s="28" t="s">
        <v>1387</v>
      </c>
    </row>
    <row r="1034" spans="1:8" ht="12.75" customHeight="1">
      <c r="A1034" s="20">
        <v>40465</v>
      </c>
      <c r="B1034" s="21" t="s">
        <v>2078</v>
      </c>
      <c r="C1034" s="22" t="s">
        <v>1404</v>
      </c>
      <c r="D1034" s="22" t="s">
        <v>1434</v>
      </c>
      <c r="E1034" s="51" t="s">
        <v>1383</v>
      </c>
      <c r="F1034" s="251" t="s">
        <v>1341</v>
      </c>
      <c r="G1034" s="20">
        <v>40562</v>
      </c>
      <c r="H1034" s="28" t="s">
        <v>1387</v>
      </c>
    </row>
    <row r="1035" spans="1:8" ht="12.75" customHeight="1">
      <c r="A1035" s="20">
        <v>40465</v>
      </c>
      <c r="B1035" s="21" t="s">
        <v>537</v>
      </c>
      <c r="C1035" s="22" t="s">
        <v>1404</v>
      </c>
      <c r="D1035" s="22" t="s">
        <v>1305</v>
      </c>
      <c r="E1035" s="51" t="s">
        <v>1383</v>
      </c>
      <c r="F1035" s="247" t="s">
        <v>1391</v>
      </c>
      <c r="G1035" s="20">
        <v>40467</v>
      </c>
      <c r="H1035" s="28" t="s">
        <v>1387</v>
      </c>
    </row>
    <row r="1036" spans="1:8" ht="12.75" customHeight="1">
      <c r="A1036" s="11">
        <v>40465</v>
      </c>
      <c r="B1036" s="12" t="s">
        <v>1231</v>
      </c>
      <c r="C1036" s="15" t="s">
        <v>1362</v>
      </c>
      <c r="D1036" s="15" t="s">
        <v>1434</v>
      </c>
      <c r="E1036" s="53" t="s">
        <v>1383</v>
      </c>
      <c r="F1036" s="246" t="s">
        <v>1134</v>
      </c>
      <c r="G1036" s="11">
        <v>40474</v>
      </c>
      <c r="H1036" s="17" t="s">
        <v>1415</v>
      </c>
    </row>
    <row r="1037" spans="1:8" ht="12.75" customHeight="1">
      <c r="A1037" s="11">
        <v>40465</v>
      </c>
      <c r="B1037" s="12" t="s">
        <v>959</v>
      </c>
      <c r="C1037" s="15" t="s">
        <v>1404</v>
      </c>
      <c r="D1037" s="15" t="s">
        <v>1344</v>
      </c>
      <c r="E1037" s="53" t="s">
        <v>1383</v>
      </c>
      <c r="F1037" s="246" t="s">
        <v>1334</v>
      </c>
      <c r="G1037" s="11">
        <v>40474</v>
      </c>
      <c r="H1037" s="17" t="s">
        <v>1415</v>
      </c>
    </row>
    <row r="1038" spans="1:8" ht="12.75" customHeight="1">
      <c r="A1038" s="11">
        <v>40466</v>
      </c>
      <c r="B1038" s="12">
        <v>40466</v>
      </c>
      <c r="C1038" s="15" t="s">
        <v>1386</v>
      </c>
      <c r="D1038" s="15" t="s">
        <v>1393</v>
      </c>
      <c r="E1038" s="53" t="s">
        <v>1393</v>
      </c>
      <c r="F1038" s="246" t="s">
        <v>99</v>
      </c>
      <c r="G1038" s="11">
        <v>40482</v>
      </c>
      <c r="H1038" s="17" t="s">
        <v>1415</v>
      </c>
    </row>
    <row r="1039" spans="1:8" ht="12.75" customHeight="1">
      <c r="A1039" s="11">
        <v>40467</v>
      </c>
      <c r="B1039" s="12">
        <v>40455</v>
      </c>
      <c r="C1039" s="15" t="s">
        <v>1404</v>
      </c>
      <c r="D1039" s="15" t="s">
        <v>1371</v>
      </c>
      <c r="E1039" s="53" t="s">
        <v>1383</v>
      </c>
      <c r="F1039" s="246" t="s">
        <v>1373</v>
      </c>
      <c r="G1039" s="11">
        <v>40467</v>
      </c>
      <c r="H1039" s="17" t="s">
        <v>1415</v>
      </c>
    </row>
    <row r="1040" spans="1:9" ht="12.75" customHeight="1">
      <c r="A1040" s="20">
        <v>40467</v>
      </c>
      <c r="B1040" s="21">
        <v>40394</v>
      </c>
      <c r="C1040" s="22" t="s">
        <v>1339</v>
      </c>
      <c r="D1040" s="22" t="s">
        <v>1408</v>
      </c>
      <c r="E1040" s="51" t="s">
        <v>1383</v>
      </c>
      <c r="F1040" s="247" t="s">
        <v>488</v>
      </c>
      <c r="G1040" s="20">
        <v>40509</v>
      </c>
      <c r="H1040" s="28" t="s">
        <v>1387</v>
      </c>
      <c r="I1040" s="47"/>
    </row>
    <row r="1041" spans="1:9" ht="12.75" customHeight="1">
      <c r="A1041" s="11">
        <v>40468</v>
      </c>
      <c r="B1041" s="11">
        <v>40465</v>
      </c>
      <c r="C1041" s="15" t="s">
        <v>1390</v>
      </c>
      <c r="D1041" s="15" t="s">
        <v>1434</v>
      </c>
      <c r="E1041" s="53" t="s">
        <v>1383</v>
      </c>
      <c r="F1041" s="246" t="s">
        <v>18</v>
      </c>
      <c r="G1041" s="11">
        <v>40474</v>
      </c>
      <c r="H1041" s="17" t="s">
        <v>1415</v>
      </c>
      <c r="I1041" s="47"/>
    </row>
    <row r="1042" spans="1:9" ht="12.75" customHeight="1">
      <c r="A1042" s="11">
        <v>40469</v>
      </c>
      <c r="B1042" s="12" t="s">
        <v>1791</v>
      </c>
      <c r="C1042" s="15" t="s">
        <v>1362</v>
      </c>
      <c r="D1042" s="15" t="s">
        <v>1434</v>
      </c>
      <c r="E1042" s="53" t="s">
        <v>1383</v>
      </c>
      <c r="F1042" s="246" t="s">
        <v>2033</v>
      </c>
      <c r="G1042" s="11">
        <v>40474</v>
      </c>
      <c r="H1042" s="17" t="s">
        <v>1415</v>
      </c>
      <c r="I1042" s="103"/>
    </row>
    <row r="1043" spans="1:8" ht="12.75" customHeight="1">
      <c r="A1043" s="11">
        <v>40469</v>
      </c>
      <c r="B1043" s="12" t="s">
        <v>1904</v>
      </c>
      <c r="C1043" s="15" t="s">
        <v>1404</v>
      </c>
      <c r="D1043" s="15" t="s">
        <v>1371</v>
      </c>
      <c r="E1043" s="53" t="s">
        <v>1383</v>
      </c>
      <c r="F1043" s="246" t="s">
        <v>1388</v>
      </c>
      <c r="G1043" s="11">
        <v>40565</v>
      </c>
      <c r="H1043" s="17" t="s">
        <v>1415</v>
      </c>
    </row>
    <row r="1044" spans="1:8" ht="12.75" customHeight="1">
      <c r="A1044" s="11">
        <v>40469</v>
      </c>
      <c r="B1044" s="12">
        <v>40453</v>
      </c>
      <c r="C1044" s="15" t="s">
        <v>1339</v>
      </c>
      <c r="D1044" s="15" t="s">
        <v>1434</v>
      </c>
      <c r="E1044" s="53" t="s">
        <v>1383</v>
      </c>
      <c r="F1044" s="246" t="s">
        <v>2098</v>
      </c>
      <c r="G1044" s="11">
        <v>40516</v>
      </c>
      <c r="H1044" s="17" t="s">
        <v>1415</v>
      </c>
    </row>
    <row r="1045" spans="1:9" ht="12.75" customHeight="1">
      <c r="A1045" s="11">
        <v>40469</v>
      </c>
      <c r="B1045" s="12">
        <v>40452</v>
      </c>
      <c r="C1045" s="15" t="s">
        <v>1390</v>
      </c>
      <c r="D1045" s="15" t="s">
        <v>1434</v>
      </c>
      <c r="E1045" s="53" t="s">
        <v>1383</v>
      </c>
      <c r="F1045" s="246" t="s">
        <v>144</v>
      </c>
      <c r="G1045" s="11">
        <v>40481</v>
      </c>
      <c r="H1045" s="191" t="s">
        <v>1415</v>
      </c>
      <c r="I1045" s="30"/>
    </row>
    <row r="1046" spans="1:9" ht="12.75" customHeight="1">
      <c r="A1046" s="11">
        <v>40469</v>
      </c>
      <c r="B1046" s="12">
        <v>40464</v>
      </c>
      <c r="C1046" s="15" t="s">
        <v>1362</v>
      </c>
      <c r="D1046" s="15" t="s">
        <v>1371</v>
      </c>
      <c r="E1046" s="53" t="s">
        <v>1383</v>
      </c>
      <c r="F1046" s="246" t="s">
        <v>2033</v>
      </c>
      <c r="G1046" s="11">
        <v>40474</v>
      </c>
      <c r="H1046" s="17" t="s">
        <v>1415</v>
      </c>
      <c r="I1046" s="30"/>
    </row>
    <row r="1047" spans="1:9" ht="12.75" customHeight="1">
      <c r="A1047" s="20">
        <v>40469</v>
      </c>
      <c r="B1047" s="21" t="s">
        <v>2169</v>
      </c>
      <c r="C1047" s="22" t="s">
        <v>1404</v>
      </c>
      <c r="D1047" s="22" t="s">
        <v>1434</v>
      </c>
      <c r="E1047" s="51" t="s">
        <v>1383</v>
      </c>
      <c r="F1047" s="247" t="s">
        <v>1391</v>
      </c>
      <c r="G1047" s="20">
        <v>40522</v>
      </c>
      <c r="H1047" s="28" t="s">
        <v>1387</v>
      </c>
      <c r="I1047" s="37"/>
    </row>
    <row r="1048" spans="1:8" ht="12.75" customHeight="1">
      <c r="A1048" s="20">
        <v>40469</v>
      </c>
      <c r="B1048" s="21" t="s">
        <v>1800</v>
      </c>
      <c r="C1048" s="22" t="s">
        <v>1404</v>
      </c>
      <c r="D1048" s="22" t="s">
        <v>1371</v>
      </c>
      <c r="E1048" s="51" t="s">
        <v>1383</v>
      </c>
      <c r="F1048" s="247" t="s">
        <v>756</v>
      </c>
      <c r="G1048" s="20">
        <v>40523</v>
      </c>
      <c r="H1048" s="26" t="s">
        <v>1387</v>
      </c>
    </row>
    <row r="1049" spans="1:19" ht="12.75" customHeight="1">
      <c r="A1049" s="11">
        <v>40469</v>
      </c>
      <c r="B1049" s="12" t="s">
        <v>1162</v>
      </c>
      <c r="C1049" s="15" t="s">
        <v>1404</v>
      </c>
      <c r="D1049" s="15" t="s">
        <v>1434</v>
      </c>
      <c r="E1049" s="53" t="s">
        <v>1383</v>
      </c>
      <c r="F1049" s="246" t="s">
        <v>1391</v>
      </c>
      <c r="G1049" s="11">
        <v>40481</v>
      </c>
      <c r="H1049" s="191" t="s">
        <v>1415</v>
      </c>
      <c r="J1049" s="103"/>
      <c r="K1049" s="103"/>
      <c r="L1049" s="103"/>
      <c r="M1049" s="103"/>
      <c r="N1049" s="103"/>
      <c r="O1049" s="103"/>
      <c r="P1049" s="103"/>
      <c r="Q1049" s="103"/>
      <c r="R1049" s="103"/>
      <c r="S1049" s="103"/>
    </row>
    <row r="1050" spans="1:19" ht="12.75" customHeight="1">
      <c r="A1050" s="20">
        <v>40469</v>
      </c>
      <c r="B1050" s="21" t="s">
        <v>1255</v>
      </c>
      <c r="C1050" s="22" t="s">
        <v>1404</v>
      </c>
      <c r="D1050" s="22" t="s">
        <v>1408</v>
      </c>
      <c r="E1050" s="51" t="s">
        <v>1383</v>
      </c>
      <c r="F1050" s="247" t="s">
        <v>1391</v>
      </c>
      <c r="G1050" s="20">
        <v>40473</v>
      </c>
      <c r="H1050" s="28" t="s">
        <v>1387</v>
      </c>
      <c r="J1050" s="103"/>
      <c r="K1050" s="103"/>
      <c r="L1050" s="103"/>
      <c r="M1050" s="103"/>
      <c r="N1050" s="103"/>
      <c r="O1050" s="103"/>
      <c r="P1050" s="103"/>
      <c r="Q1050" s="103"/>
      <c r="R1050" s="103"/>
      <c r="S1050" s="103"/>
    </row>
    <row r="1051" spans="1:19" ht="12.75" customHeight="1">
      <c r="A1051" s="339">
        <v>40469</v>
      </c>
      <c r="B1051" s="340">
        <v>40468</v>
      </c>
      <c r="C1051" s="341" t="s">
        <v>1404</v>
      </c>
      <c r="D1051" s="341" t="s">
        <v>1344</v>
      </c>
      <c r="E1051" s="342" t="s">
        <v>1383</v>
      </c>
      <c r="F1051" s="371" t="s">
        <v>1153</v>
      </c>
      <c r="G1051" s="339"/>
      <c r="H1051" s="344" t="s">
        <v>2076</v>
      </c>
      <c r="J1051" s="103"/>
      <c r="K1051" s="103"/>
      <c r="L1051" s="103"/>
      <c r="M1051" s="103"/>
      <c r="N1051" s="103"/>
      <c r="O1051" s="103"/>
      <c r="P1051" s="103"/>
      <c r="Q1051" s="103"/>
      <c r="R1051" s="103"/>
      <c r="S1051" s="103"/>
    </row>
    <row r="1052" spans="1:8" ht="12.75" customHeight="1">
      <c r="A1052" s="11">
        <v>40470</v>
      </c>
      <c r="B1052" s="12">
        <v>40456</v>
      </c>
      <c r="C1052" s="15" t="s">
        <v>1404</v>
      </c>
      <c r="D1052" s="15" t="s">
        <v>1434</v>
      </c>
      <c r="E1052" s="53" t="s">
        <v>1383</v>
      </c>
      <c r="F1052" s="246" t="s">
        <v>1388</v>
      </c>
      <c r="G1052" s="11">
        <v>40474</v>
      </c>
      <c r="H1052" s="17" t="s">
        <v>1415</v>
      </c>
    </row>
    <row r="1053" spans="1:9" ht="12.75" customHeight="1">
      <c r="A1053" s="11">
        <v>40470</v>
      </c>
      <c r="B1053" s="12">
        <v>40464</v>
      </c>
      <c r="C1053" s="15" t="s">
        <v>1404</v>
      </c>
      <c r="D1053" s="15" t="s">
        <v>1434</v>
      </c>
      <c r="E1053" s="53" t="s">
        <v>1383</v>
      </c>
      <c r="F1053" s="246" t="s">
        <v>1388</v>
      </c>
      <c r="G1053" s="11">
        <v>40474</v>
      </c>
      <c r="H1053" s="17" t="s">
        <v>1415</v>
      </c>
      <c r="I1053" s="30"/>
    </row>
    <row r="1054" spans="1:8" ht="12.75" customHeight="1">
      <c r="A1054" s="20">
        <v>40470</v>
      </c>
      <c r="B1054" s="309">
        <v>40404</v>
      </c>
      <c r="C1054" s="22" t="s">
        <v>1404</v>
      </c>
      <c r="D1054" s="22" t="s">
        <v>1344</v>
      </c>
      <c r="E1054" s="51" t="s">
        <v>1383</v>
      </c>
      <c r="F1054" s="250" t="s">
        <v>925</v>
      </c>
      <c r="G1054" s="20"/>
      <c r="H1054" s="28" t="s">
        <v>1387</v>
      </c>
    </row>
    <row r="1055" spans="1:8" ht="12.75" customHeight="1">
      <c r="A1055" s="11">
        <v>40470</v>
      </c>
      <c r="B1055" s="296">
        <v>40466</v>
      </c>
      <c r="C1055" s="15" t="s">
        <v>1362</v>
      </c>
      <c r="D1055" s="15" t="s">
        <v>1371</v>
      </c>
      <c r="E1055" s="53" t="s">
        <v>1383</v>
      </c>
      <c r="F1055" s="246" t="s">
        <v>2033</v>
      </c>
      <c r="G1055" s="11">
        <v>40474</v>
      </c>
      <c r="H1055" s="17" t="s">
        <v>1415</v>
      </c>
    </row>
    <row r="1056" spans="1:8" ht="12.75" customHeight="1">
      <c r="A1056" s="11">
        <v>40470</v>
      </c>
      <c r="B1056" s="296" t="s">
        <v>820</v>
      </c>
      <c r="C1056" s="15" t="s">
        <v>1362</v>
      </c>
      <c r="D1056" s="15" t="s">
        <v>1434</v>
      </c>
      <c r="E1056" s="53" t="s">
        <v>1383</v>
      </c>
      <c r="F1056" s="275" t="s">
        <v>135</v>
      </c>
      <c r="G1056" s="11">
        <v>40523</v>
      </c>
      <c r="H1056" s="17" t="s">
        <v>1415</v>
      </c>
    </row>
    <row r="1057" spans="1:8" ht="12.75" customHeight="1">
      <c r="A1057" s="20">
        <v>40470</v>
      </c>
      <c r="B1057" s="309">
        <v>40461</v>
      </c>
      <c r="C1057" s="22" t="s">
        <v>1404</v>
      </c>
      <c r="D1057" s="22" t="s">
        <v>1434</v>
      </c>
      <c r="E1057" s="51" t="s">
        <v>1383</v>
      </c>
      <c r="F1057" s="250" t="s">
        <v>1620</v>
      </c>
      <c r="G1057" s="20">
        <v>40483</v>
      </c>
      <c r="H1057" s="28" t="s">
        <v>1387</v>
      </c>
    </row>
    <row r="1058" spans="1:8" ht="12.75" customHeight="1">
      <c r="A1058" s="11">
        <v>40470</v>
      </c>
      <c r="B1058" s="12">
        <v>40415</v>
      </c>
      <c r="C1058" s="15" t="s">
        <v>1339</v>
      </c>
      <c r="D1058" s="15" t="s">
        <v>1434</v>
      </c>
      <c r="E1058" s="53" t="s">
        <v>1383</v>
      </c>
      <c r="F1058" s="275" t="s">
        <v>921</v>
      </c>
      <c r="G1058" s="11">
        <v>40474</v>
      </c>
      <c r="H1058" s="17" t="s">
        <v>1415</v>
      </c>
    </row>
    <row r="1059" spans="1:8" ht="12.75" customHeight="1">
      <c r="A1059" s="11">
        <v>40470</v>
      </c>
      <c r="B1059" s="310" t="s">
        <v>158</v>
      </c>
      <c r="C1059" s="15" t="s">
        <v>1404</v>
      </c>
      <c r="D1059" s="15" t="s">
        <v>1371</v>
      </c>
      <c r="E1059" s="53" t="s">
        <v>1383</v>
      </c>
      <c r="F1059" s="275" t="s">
        <v>1341</v>
      </c>
      <c r="G1059" s="11">
        <v>40481</v>
      </c>
      <c r="H1059" s="191" t="s">
        <v>1387</v>
      </c>
    </row>
    <row r="1060" spans="1:8" ht="12.75" customHeight="1">
      <c r="A1060" s="11">
        <v>40470</v>
      </c>
      <c r="B1060" s="310" t="s">
        <v>2120</v>
      </c>
      <c r="C1060" s="15" t="s">
        <v>1404</v>
      </c>
      <c r="D1060" s="15" t="s">
        <v>1371</v>
      </c>
      <c r="E1060" s="53" t="s">
        <v>1383</v>
      </c>
      <c r="F1060" s="275" t="s">
        <v>1373</v>
      </c>
      <c r="G1060" s="11">
        <v>40490</v>
      </c>
      <c r="H1060" s="17" t="s">
        <v>1415</v>
      </c>
    </row>
    <row r="1061" spans="1:8" ht="12.75" customHeight="1">
      <c r="A1061" s="193">
        <v>40470</v>
      </c>
      <c r="B1061" s="308">
        <v>40427</v>
      </c>
      <c r="C1061" s="189" t="s">
        <v>1404</v>
      </c>
      <c r="D1061" s="189" t="s">
        <v>1344</v>
      </c>
      <c r="E1061" s="194" t="s">
        <v>1383</v>
      </c>
      <c r="F1061" s="297" t="s">
        <v>177</v>
      </c>
      <c r="G1061" s="193"/>
      <c r="H1061" s="191" t="s">
        <v>1343</v>
      </c>
    </row>
    <row r="1062" spans="1:8" ht="12.75" customHeight="1">
      <c r="A1062" s="20">
        <v>40471</v>
      </c>
      <c r="B1062" s="309">
        <v>40333</v>
      </c>
      <c r="C1062" s="22" t="s">
        <v>1362</v>
      </c>
      <c r="D1062" s="22" t="s">
        <v>1434</v>
      </c>
      <c r="E1062" s="51" t="s">
        <v>1383</v>
      </c>
      <c r="F1062" s="250" t="s">
        <v>1613</v>
      </c>
      <c r="G1062" s="20">
        <v>40483</v>
      </c>
      <c r="H1062" s="28" t="s">
        <v>1387</v>
      </c>
    </row>
    <row r="1063" spans="1:8" ht="12.75" customHeight="1">
      <c r="A1063" s="20">
        <v>40471</v>
      </c>
      <c r="B1063" s="309">
        <v>40223</v>
      </c>
      <c r="C1063" s="22" t="s">
        <v>1390</v>
      </c>
      <c r="D1063" s="22" t="s">
        <v>1434</v>
      </c>
      <c r="E1063" s="51" t="s">
        <v>1383</v>
      </c>
      <c r="F1063" s="247" t="s">
        <v>824</v>
      </c>
      <c r="G1063" s="20">
        <v>40471</v>
      </c>
      <c r="H1063" s="28" t="s">
        <v>1387</v>
      </c>
    </row>
    <row r="1064" spans="1:19" ht="12.75" customHeight="1">
      <c r="A1064" s="11">
        <v>40471</v>
      </c>
      <c r="B1064" s="296" t="s">
        <v>825</v>
      </c>
      <c r="C1064" s="15" t="s">
        <v>1404</v>
      </c>
      <c r="D1064" s="15" t="s">
        <v>1434</v>
      </c>
      <c r="E1064" s="53" t="s">
        <v>1383</v>
      </c>
      <c r="F1064" s="275" t="s">
        <v>1391</v>
      </c>
      <c r="G1064" s="11">
        <v>40516</v>
      </c>
      <c r="H1064" s="17" t="s">
        <v>1415</v>
      </c>
      <c r="J1064" s="47"/>
      <c r="K1064" s="47"/>
      <c r="L1064" s="47"/>
      <c r="M1064" s="47"/>
      <c r="N1064" s="47"/>
      <c r="O1064" s="47"/>
      <c r="P1064" s="47"/>
      <c r="Q1064" s="47"/>
      <c r="R1064" s="47"/>
      <c r="S1064" s="47"/>
    </row>
    <row r="1065" spans="1:19" ht="12.75" customHeight="1">
      <c r="A1065" s="11">
        <v>40471</v>
      </c>
      <c r="B1065" s="296" t="s">
        <v>1881</v>
      </c>
      <c r="C1065" s="15" t="s">
        <v>1404</v>
      </c>
      <c r="D1065" s="15" t="s">
        <v>1434</v>
      </c>
      <c r="E1065" s="53" t="s">
        <v>1383</v>
      </c>
      <c r="F1065" s="275" t="s">
        <v>1341</v>
      </c>
      <c r="G1065" s="11">
        <v>40483</v>
      </c>
      <c r="H1065" s="17" t="s">
        <v>1415</v>
      </c>
      <c r="J1065" s="47"/>
      <c r="K1065" s="47"/>
      <c r="L1065" s="47"/>
      <c r="M1065" s="47"/>
      <c r="N1065" s="47"/>
      <c r="O1065" s="47"/>
      <c r="P1065" s="47"/>
      <c r="Q1065" s="47"/>
      <c r="R1065" s="47"/>
      <c r="S1065" s="47"/>
    </row>
    <row r="1066" spans="1:19" ht="12.75" customHeight="1">
      <c r="A1066" s="11">
        <v>40472</v>
      </c>
      <c r="B1066" s="296">
        <v>40453</v>
      </c>
      <c r="C1066" s="15" t="s">
        <v>1362</v>
      </c>
      <c r="D1066" s="15" t="s">
        <v>1434</v>
      </c>
      <c r="E1066" s="53" t="s">
        <v>1383</v>
      </c>
      <c r="F1066" s="275" t="s">
        <v>1613</v>
      </c>
      <c r="G1066" s="11">
        <v>40479</v>
      </c>
      <c r="H1066" s="17" t="s">
        <v>1415</v>
      </c>
      <c r="J1066" s="103"/>
      <c r="K1066" s="103"/>
      <c r="L1066" s="103"/>
      <c r="M1066" s="103"/>
      <c r="N1066" s="103"/>
      <c r="O1066" s="103"/>
      <c r="P1066" s="103"/>
      <c r="Q1066" s="103"/>
      <c r="R1066" s="103"/>
      <c r="S1066" s="103"/>
    </row>
    <row r="1067" spans="1:8" ht="12.75" customHeight="1">
      <c r="A1067" s="11">
        <v>40472</v>
      </c>
      <c r="B1067" s="296">
        <v>40466</v>
      </c>
      <c r="C1067" s="15" t="s">
        <v>1362</v>
      </c>
      <c r="D1067" s="15" t="s">
        <v>1371</v>
      </c>
      <c r="E1067" s="53" t="s">
        <v>1383</v>
      </c>
      <c r="F1067" s="246" t="s">
        <v>2033</v>
      </c>
      <c r="G1067" s="11">
        <v>40481</v>
      </c>
      <c r="H1067" s="17" t="s">
        <v>1415</v>
      </c>
    </row>
    <row r="1068" spans="1:8" ht="12.75" customHeight="1">
      <c r="A1068" s="11">
        <v>40472</v>
      </c>
      <c r="B1068" s="296" t="s">
        <v>1097</v>
      </c>
      <c r="C1068" s="15" t="s">
        <v>1404</v>
      </c>
      <c r="D1068" s="15" t="s">
        <v>1344</v>
      </c>
      <c r="E1068" s="53" t="s">
        <v>1383</v>
      </c>
      <c r="F1068" s="275" t="s">
        <v>2156</v>
      </c>
      <c r="G1068" s="11">
        <v>40472</v>
      </c>
      <c r="H1068" s="17" t="s">
        <v>1415</v>
      </c>
    </row>
    <row r="1069" spans="1:19" ht="12.75" customHeight="1">
      <c r="A1069" s="11">
        <v>40472</v>
      </c>
      <c r="B1069" s="310" t="s">
        <v>158</v>
      </c>
      <c r="C1069" s="15" t="s">
        <v>1404</v>
      </c>
      <c r="D1069" s="15" t="s">
        <v>1371</v>
      </c>
      <c r="E1069" s="53" t="s">
        <v>1383</v>
      </c>
      <c r="F1069" s="275" t="s">
        <v>1341</v>
      </c>
      <c r="G1069" s="11">
        <v>40483</v>
      </c>
      <c r="H1069" s="17" t="s">
        <v>1415</v>
      </c>
      <c r="J1069" s="30"/>
      <c r="K1069" s="30"/>
      <c r="L1069" s="30"/>
      <c r="M1069" s="30"/>
      <c r="N1069" s="30"/>
      <c r="O1069" s="30"/>
      <c r="P1069" s="30"/>
      <c r="Q1069" s="30"/>
      <c r="R1069" s="30"/>
      <c r="S1069" s="30"/>
    </row>
    <row r="1070" spans="1:19" ht="12.75" customHeight="1">
      <c r="A1070" s="11">
        <v>40472</v>
      </c>
      <c r="B1070" s="296" t="s">
        <v>957</v>
      </c>
      <c r="C1070" s="15" t="s">
        <v>1404</v>
      </c>
      <c r="D1070" s="15" t="s">
        <v>1371</v>
      </c>
      <c r="E1070" s="53" t="s">
        <v>1383</v>
      </c>
      <c r="F1070" s="275" t="s">
        <v>1620</v>
      </c>
      <c r="G1070" s="11">
        <v>40481</v>
      </c>
      <c r="H1070" s="17" t="s">
        <v>1415</v>
      </c>
      <c r="J1070" s="30"/>
      <c r="K1070" s="30"/>
      <c r="L1070" s="30"/>
      <c r="M1070" s="30"/>
      <c r="N1070" s="30"/>
      <c r="O1070" s="30"/>
      <c r="P1070" s="30"/>
      <c r="Q1070" s="30"/>
      <c r="R1070" s="30"/>
      <c r="S1070" s="30"/>
    </row>
    <row r="1071" spans="1:19" ht="12.75" customHeight="1">
      <c r="A1071" s="11">
        <v>40472</v>
      </c>
      <c r="B1071" s="296">
        <v>40465</v>
      </c>
      <c r="C1071" s="15" t="s">
        <v>1362</v>
      </c>
      <c r="D1071" s="15" t="s">
        <v>1371</v>
      </c>
      <c r="E1071" s="53" t="s">
        <v>1383</v>
      </c>
      <c r="F1071" s="275" t="s">
        <v>1327</v>
      </c>
      <c r="G1071" s="11">
        <v>40485</v>
      </c>
      <c r="H1071" s="17" t="s">
        <v>1415</v>
      </c>
      <c r="J1071" s="37"/>
      <c r="K1071" s="37"/>
      <c r="L1071" s="37"/>
      <c r="M1071" s="37"/>
      <c r="N1071" s="37"/>
      <c r="O1071" s="37"/>
      <c r="P1071" s="37"/>
      <c r="Q1071" s="37"/>
      <c r="R1071" s="37"/>
      <c r="S1071" s="37"/>
    </row>
    <row r="1072" spans="1:8" ht="12.75" customHeight="1">
      <c r="A1072" s="20">
        <v>40473</v>
      </c>
      <c r="B1072" s="309">
        <v>40415</v>
      </c>
      <c r="C1072" s="22" t="s">
        <v>1404</v>
      </c>
      <c r="D1072" s="22" t="s">
        <v>1371</v>
      </c>
      <c r="E1072" s="51" t="s">
        <v>1383</v>
      </c>
      <c r="F1072" s="250" t="s">
        <v>1391</v>
      </c>
      <c r="G1072" s="20">
        <v>40481</v>
      </c>
      <c r="H1072" s="27" t="s">
        <v>1387</v>
      </c>
    </row>
    <row r="1073" spans="1:8" ht="12.75" customHeight="1">
      <c r="A1073" s="20">
        <v>40473</v>
      </c>
      <c r="B1073" s="309" t="s">
        <v>825</v>
      </c>
      <c r="C1073" s="22" t="s">
        <v>1404</v>
      </c>
      <c r="D1073" s="22" t="s">
        <v>1371</v>
      </c>
      <c r="E1073" s="51" t="s">
        <v>1383</v>
      </c>
      <c r="F1073" s="250" t="s">
        <v>1373</v>
      </c>
      <c r="G1073" s="20">
        <v>40481</v>
      </c>
      <c r="H1073" s="27" t="s">
        <v>1387</v>
      </c>
    </row>
    <row r="1074" spans="1:8" ht="12.75" customHeight="1">
      <c r="A1074" s="20">
        <v>40473</v>
      </c>
      <c r="B1074" s="309">
        <v>40434</v>
      </c>
      <c r="C1074" s="22" t="s">
        <v>1404</v>
      </c>
      <c r="D1074" s="22" t="s">
        <v>1371</v>
      </c>
      <c r="E1074" s="51" t="s">
        <v>1383</v>
      </c>
      <c r="F1074" s="250" t="s">
        <v>1373</v>
      </c>
      <c r="G1074" s="20">
        <v>40480</v>
      </c>
      <c r="H1074" s="28" t="s">
        <v>1387</v>
      </c>
    </row>
    <row r="1075" spans="1:8" ht="12.75" customHeight="1">
      <c r="A1075" s="11">
        <v>40473</v>
      </c>
      <c r="B1075" s="296">
        <v>40461</v>
      </c>
      <c r="C1075" s="15" t="s">
        <v>1404</v>
      </c>
      <c r="D1075" s="15" t="s">
        <v>1371</v>
      </c>
      <c r="E1075" s="53" t="s">
        <v>1383</v>
      </c>
      <c r="F1075" s="246" t="s">
        <v>1334</v>
      </c>
      <c r="G1075" s="11">
        <v>40490</v>
      </c>
      <c r="H1075" s="17" t="s">
        <v>1415</v>
      </c>
    </row>
    <row r="1076" spans="1:8" ht="12.75" customHeight="1">
      <c r="A1076" s="11">
        <v>40473</v>
      </c>
      <c r="B1076" s="296">
        <v>40461</v>
      </c>
      <c r="C1076" s="15" t="s">
        <v>1362</v>
      </c>
      <c r="D1076" s="15" t="s">
        <v>1344</v>
      </c>
      <c r="E1076" s="53" t="s">
        <v>1383</v>
      </c>
      <c r="F1076" s="246" t="s">
        <v>1334</v>
      </c>
      <c r="G1076" s="11">
        <v>40491</v>
      </c>
      <c r="H1076" s="17" t="s">
        <v>1415</v>
      </c>
    </row>
    <row r="1077" spans="1:19" ht="12.75" customHeight="1">
      <c r="A1077" s="309">
        <v>40474</v>
      </c>
      <c r="B1077" s="309">
        <v>40370</v>
      </c>
      <c r="C1077" s="22" t="s">
        <v>1404</v>
      </c>
      <c r="D1077" s="22" t="s">
        <v>1359</v>
      </c>
      <c r="E1077" s="51" t="s">
        <v>1383</v>
      </c>
      <c r="F1077" s="250" t="s">
        <v>1204</v>
      </c>
      <c r="G1077" s="309">
        <v>40504</v>
      </c>
      <c r="H1077" s="28" t="s">
        <v>1387</v>
      </c>
      <c r="J1077" s="30"/>
      <c r="K1077" s="30"/>
      <c r="L1077" s="30"/>
      <c r="M1077" s="30"/>
      <c r="N1077" s="30"/>
      <c r="O1077" s="30"/>
      <c r="P1077" s="30"/>
      <c r="Q1077" s="30"/>
      <c r="R1077" s="30"/>
      <c r="S1077" s="30"/>
    </row>
    <row r="1078" spans="1:8" ht="12.75" customHeight="1">
      <c r="A1078" s="296">
        <v>40474</v>
      </c>
      <c r="B1078" s="296">
        <v>40462</v>
      </c>
      <c r="C1078" s="15" t="s">
        <v>1404</v>
      </c>
      <c r="D1078" s="15" t="s">
        <v>1371</v>
      </c>
      <c r="E1078" s="53" t="s">
        <v>1383</v>
      </c>
      <c r="F1078" s="275" t="s">
        <v>188</v>
      </c>
      <c r="G1078" s="11">
        <v>40474</v>
      </c>
      <c r="H1078" s="17" t="s">
        <v>1415</v>
      </c>
    </row>
    <row r="1079" spans="1:8" ht="12.75" customHeight="1">
      <c r="A1079" s="309">
        <v>40474</v>
      </c>
      <c r="B1079" s="309" t="s">
        <v>1031</v>
      </c>
      <c r="C1079" s="22" t="s">
        <v>1404</v>
      </c>
      <c r="D1079" s="22" t="s">
        <v>1371</v>
      </c>
      <c r="E1079" s="51" t="s">
        <v>1383</v>
      </c>
      <c r="F1079" s="250" t="s">
        <v>1391</v>
      </c>
      <c r="G1079" s="20">
        <v>40566</v>
      </c>
      <c r="H1079" s="28" t="s">
        <v>1387</v>
      </c>
    </row>
    <row r="1080" spans="1:8" ht="12.75" customHeight="1">
      <c r="A1080" s="309">
        <v>40474</v>
      </c>
      <c r="B1080" s="21" t="s">
        <v>1032</v>
      </c>
      <c r="C1080" s="22" t="s">
        <v>1404</v>
      </c>
      <c r="D1080" s="22" t="s">
        <v>1344</v>
      </c>
      <c r="E1080" s="51" t="s">
        <v>1383</v>
      </c>
      <c r="F1080" s="250" t="s">
        <v>1327</v>
      </c>
      <c r="G1080" s="20">
        <v>40475</v>
      </c>
      <c r="H1080" s="28" t="s">
        <v>1387</v>
      </c>
    </row>
    <row r="1081" spans="1:8" ht="12.75" customHeight="1">
      <c r="A1081" s="296">
        <v>40474</v>
      </c>
      <c r="B1081" s="12">
        <v>40474</v>
      </c>
      <c r="C1081" s="15" t="s">
        <v>1404</v>
      </c>
      <c r="D1081" s="15" t="s">
        <v>1545</v>
      </c>
      <c r="E1081" s="53" t="s">
        <v>1383</v>
      </c>
      <c r="F1081" s="275" t="s">
        <v>1620</v>
      </c>
      <c r="G1081" s="11">
        <v>40474</v>
      </c>
      <c r="H1081" s="17" t="s">
        <v>1415</v>
      </c>
    </row>
    <row r="1082" spans="1:8" ht="12.75" customHeight="1">
      <c r="A1082" s="11">
        <v>40474</v>
      </c>
      <c r="B1082" s="131">
        <v>40170</v>
      </c>
      <c r="C1082" s="15" t="s">
        <v>1404</v>
      </c>
      <c r="D1082" s="15" t="s">
        <v>1434</v>
      </c>
      <c r="E1082" s="53" t="s">
        <v>1383</v>
      </c>
      <c r="F1082" s="246" t="s">
        <v>1373</v>
      </c>
      <c r="G1082" s="11">
        <v>40474</v>
      </c>
      <c r="H1082" s="17" t="s">
        <v>1415</v>
      </c>
    </row>
    <row r="1083" spans="1:8" ht="12.75" customHeight="1">
      <c r="A1083" s="11">
        <v>40476</v>
      </c>
      <c r="B1083" s="12">
        <v>40405</v>
      </c>
      <c r="C1083" s="15" t="s">
        <v>1362</v>
      </c>
      <c r="D1083" s="15" t="s">
        <v>1434</v>
      </c>
      <c r="E1083" s="53" t="s">
        <v>1383</v>
      </c>
      <c r="F1083" s="275" t="s">
        <v>901</v>
      </c>
      <c r="G1083" s="11">
        <v>40502</v>
      </c>
      <c r="H1083" s="191" t="s">
        <v>1415</v>
      </c>
    </row>
    <row r="1084" spans="1:8" ht="12.75" customHeight="1">
      <c r="A1084" s="11">
        <v>40476</v>
      </c>
      <c r="B1084" s="296">
        <v>40444</v>
      </c>
      <c r="C1084" s="15" t="s">
        <v>1362</v>
      </c>
      <c r="D1084" s="15" t="s">
        <v>1434</v>
      </c>
      <c r="E1084" s="53" t="s">
        <v>1383</v>
      </c>
      <c r="F1084" s="275" t="s">
        <v>1037</v>
      </c>
      <c r="G1084" s="11">
        <v>40481</v>
      </c>
      <c r="H1084" s="17" t="s">
        <v>1415</v>
      </c>
    </row>
    <row r="1085" spans="1:8" ht="12.75" customHeight="1">
      <c r="A1085" s="11">
        <v>40476</v>
      </c>
      <c r="B1085" s="12">
        <v>40446</v>
      </c>
      <c r="C1085" s="15" t="s">
        <v>1390</v>
      </c>
      <c r="D1085" s="15" t="s">
        <v>1371</v>
      </c>
      <c r="E1085" s="53" t="s">
        <v>1383</v>
      </c>
      <c r="F1085" s="275" t="s">
        <v>1989</v>
      </c>
      <c r="G1085" s="11">
        <v>40509</v>
      </c>
      <c r="H1085" s="17" t="s">
        <v>1415</v>
      </c>
    </row>
    <row r="1086" spans="1:8" ht="12.75" customHeight="1">
      <c r="A1086" s="11">
        <v>40476</v>
      </c>
      <c r="B1086" s="12" t="s">
        <v>1791</v>
      </c>
      <c r="C1086" s="15" t="s">
        <v>1404</v>
      </c>
      <c r="D1086" s="15" t="s">
        <v>1434</v>
      </c>
      <c r="E1086" s="53" t="s">
        <v>1383</v>
      </c>
      <c r="F1086" s="246" t="s">
        <v>1341</v>
      </c>
      <c r="G1086" s="11">
        <v>40530</v>
      </c>
      <c r="H1086" s="17" t="s">
        <v>1415</v>
      </c>
    </row>
    <row r="1087" spans="1:8" ht="12.75" customHeight="1">
      <c r="A1087" s="20">
        <v>40476</v>
      </c>
      <c r="B1087" s="21">
        <v>40184</v>
      </c>
      <c r="C1087" s="22" t="s">
        <v>1339</v>
      </c>
      <c r="D1087" s="22" t="s">
        <v>1434</v>
      </c>
      <c r="E1087" s="51" t="s">
        <v>1383</v>
      </c>
      <c r="F1087" s="247" t="s">
        <v>1353</v>
      </c>
      <c r="G1087" s="20">
        <v>40483</v>
      </c>
      <c r="H1087" s="28" t="s">
        <v>1387</v>
      </c>
    </row>
    <row r="1088" spans="1:8" ht="12.75" customHeight="1">
      <c r="A1088" s="11">
        <v>40476</v>
      </c>
      <c r="B1088" s="12">
        <v>40467</v>
      </c>
      <c r="C1088" s="15" t="s">
        <v>1404</v>
      </c>
      <c r="D1088" s="15" t="s">
        <v>1371</v>
      </c>
      <c r="E1088" s="53" t="s">
        <v>1383</v>
      </c>
      <c r="F1088" s="246" t="s">
        <v>1373</v>
      </c>
      <c r="G1088" s="11">
        <v>40481</v>
      </c>
      <c r="H1088" s="17" t="s">
        <v>1415</v>
      </c>
    </row>
    <row r="1089" spans="1:8" ht="12.75" customHeight="1">
      <c r="A1089" s="20">
        <v>40476</v>
      </c>
      <c r="B1089" s="20" t="s">
        <v>2186</v>
      </c>
      <c r="C1089" s="22" t="s">
        <v>1362</v>
      </c>
      <c r="D1089" s="22" t="s">
        <v>1434</v>
      </c>
      <c r="E1089" s="51" t="s">
        <v>1383</v>
      </c>
      <c r="F1089" s="247" t="s">
        <v>1439</v>
      </c>
      <c r="G1089" s="20">
        <v>40479</v>
      </c>
      <c r="H1089" s="28" t="s">
        <v>1387</v>
      </c>
    </row>
    <row r="1090" spans="1:8" ht="12.75" customHeight="1">
      <c r="A1090" s="11">
        <v>40476</v>
      </c>
      <c r="B1090" s="12">
        <v>40466</v>
      </c>
      <c r="C1090" s="15" t="s">
        <v>1362</v>
      </c>
      <c r="D1090" s="15" t="s">
        <v>1371</v>
      </c>
      <c r="E1090" s="53" t="s">
        <v>1383</v>
      </c>
      <c r="F1090" s="246" t="s">
        <v>1327</v>
      </c>
      <c r="G1090" s="11">
        <v>40481</v>
      </c>
      <c r="H1090" s="17" t="s">
        <v>1415</v>
      </c>
    </row>
    <row r="1091" spans="1:8" ht="12.75" customHeight="1">
      <c r="A1091" s="11">
        <v>40476</v>
      </c>
      <c r="B1091" s="12" t="s">
        <v>1043</v>
      </c>
      <c r="C1091" s="15" t="s">
        <v>1404</v>
      </c>
      <c r="D1091" s="15" t="s">
        <v>1371</v>
      </c>
      <c r="E1091" s="53" t="s">
        <v>1383</v>
      </c>
      <c r="F1091" s="246" t="s">
        <v>1388</v>
      </c>
      <c r="G1091" s="11">
        <v>40484</v>
      </c>
      <c r="H1091" s="191" t="s">
        <v>1415</v>
      </c>
    </row>
    <row r="1092" spans="1:8" ht="12.75" customHeight="1">
      <c r="A1092" s="11">
        <v>40476</v>
      </c>
      <c r="B1092" s="12">
        <v>40446</v>
      </c>
      <c r="C1092" s="15" t="s">
        <v>1404</v>
      </c>
      <c r="D1092" s="15" t="s">
        <v>1371</v>
      </c>
      <c r="E1092" s="53" t="s">
        <v>1383</v>
      </c>
      <c r="F1092" s="246" t="s">
        <v>1373</v>
      </c>
      <c r="G1092" s="11">
        <v>40476</v>
      </c>
      <c r="H1092" s="17" t="s">
        <v>1415</v>
      </c>
    </row>
    <row r="1093" spans="1:8" ht="12.75" customHeight="1">
      <c r="A1093" s="11">
        <v>40476</v>
      </c>
      <c r="B1093" s="12" t="s">
        <v>2169</v>
      </c>
      <c r="C1093" s="15" t="s">
        <v>1390</v>
      </c>
      <c r="D1093" s="15" t="s">
        <v>1371</v>
      </c>
      <c r="E1093" s="53" t="s">
        <v>1383</v>
      </c>
      <c r="F1093" s="246" t="s">
        <v>890</v>
      </c>
      <c r="G1093" s="11">
        <v>40509</v>
      </c>
      <c r="H1093" s="17" t="s">
        <v>1415</v>
      </c>
    </row>
    <row r="1094" spans="1:8" ht="12.75" customHeight="1">
      <c r="A1094" s="11">
        <v>40476</v>
      </c>
      <c r="B1094" s="12" t="s">
        <v>1791</v>
      </c>
      <c r="C1094" s="15" t="s">
        <v>1404</v>
      </c>
      <c r="D1094" s="15" t="s">
        <v>1434</v>
      </c>
      <c r="E1094" s="53" t="s">
        <v>1383</v>
      </c>
      <c r="F1094" s="246" t="s">
        <v>1327</v>
      </c>
      <c r="G1094" s="11">
        <v>40488</v>
      </c>
      <c r="H1094" s="17" t="s">
        <v>1415</v>
      </c>
    </row>
    <row r="1095" spans="1:8" ht="12.75" customHeight="1">
      <c r="A1095" s="20">
        <v>40477</v>
      </c>
      <c r="B1095" s="20" t="s">
        <v>1043</v>
      </c>
      <c r="C1095" s="22" t="s">
        <v>1404</v>
      </c>
      <c r="D1095" s="22" t="s">
        <v>1434</v>
      </c>
      <c r="E1095" s="51" t="s">
        <v>1383</v>
      </c>
      <c r="F1095" s="247" t="s">
        <v>972</v>
      </c>
      <c r="G1095" s="20">
        <v>40483</v>
      </c>
      <c r="H1095" s="28" t="s">
        <v>1387</v>
      </c>
    </row>
    <row r="1096" spans="1:8" ht="12.75" customHeight="1">
      <c r="A1096" s="11">
        <v>40477</v>
      </c>
      <c r="B1096" s="12" t="s">
        <v>1791</v>
      </c>
      <c r="C1096" s="15" t="s">
        <v>1404</v>
      </c>
      <c r="D1096" s="15" t="s">
        <v>1371</v>
      </c>
      <c r="E1096" s="53" t="s">
        <v>1383</v>
      </c>
      <c r="F1096" s="246" t="s">
        <v>1620</v>
      </c>
      <c r="G1096" s="11">
        <v>40523</v>
      </c>
      <c r="H1096" s="17" t="s">
        <v>1415</v>
      </c>
    </row>
    <row r="1097" spans="1:8" ht="12.75" customHeight="1">
      <c r="A1097" s="11">
        <v>40477</v>
      </c>
      <c r="B1097" s="12" t="s">
        <v>2138</v>
      </c>
      <c r="C1097" s="15" t="s">
        <v>1362</v>
      </c>
      <c r="D1097" s="15" t="s">
        <v>1434</v>
      </c>
      <c r="E1097" s="53" t="s">
        <v>1383</v>
      </c>
      <c r="F1097" s="246" t="s">
        <v>1762</v>
      </c>
      <c r="G1097" s="11">
        <v>40504</v>
      </c>
      <c r="H1097" s="17" t="s">
        <v>1415</v>
      </c>
    </row>
    <row r="1098" spans="1:8" ht="12.75" customHeight="1">
      <c r="A1098" s="20">
        <v>40477</v>
      </c>
      <c r="B1098" s="20" t="s">
        <v>2169</v>
      </c>
      <c r="C1098" s="22" t="s">
        <v>1404</v>
      </c>
      <c r="D1098" s="22" t="s">
        <v>1434</v>
      </c>
      <c r="E1098" s="51" t="s">
        <v>1383</v>
      </c>
      <c r="F1098" s="247" t="s">
        <v>1391</v>
      </c>
      <c r="G1098" s="20">
        <v>40481</v>
      </c>
      <c r="H1098" s="28" t="s">
        <v>1387</v>
      </c>
    </row>
    <row r="1099" spans="1:8" ht="12.75" customHeight="1">
      <c r="A1099" s="11">
        <v>40477</v>
      </c>
      <c r="B1099" s="11" t="s">
        <v>860</v>
      </c>
      <c r="C1099" s="15" t="s">
        <v>1404</v>
      </c>
      <c r="D1099" s="15" t="s">
        <v>1371</v>
      </c>
      <c r="E1099" s="53" t="s">
        <v>1383</v>
      </c>
      <c r="F1099" s="246" t="s">
        <v>709</v>
      </c>
      <c r="G1099" s="11">
        <v>40481</v>
      </c>
      <c r="H1099" s="17" t="s">
        <v>1415</v>
      </c>
    </row>
    <row r="1100" spans="1:8" ht="12.75" customHeight="1">
      <c r="A1100" s="11">
        <v>40477</v>
      </c>
      <c r="B1100" s="11">
        <v>40467</v>
      </c>
      <c r="C1100" s="15" t="s">
        <v>1404</v>
      </c>
      <c r="D1100" s="15" t="s">
        <v>1344</v>
      </c>
      <c r="E1100" s="53" t="s">
        <v>1383</v>
      </c>
      <c r="F1100" s="246" t="s">
        <v>1022</v>
      </c>
      <c r="G1100" s="11">
        <v>40481</v>
      </c>
      <c r="H1100" s="17" t="s">
        <v>1415</v>
      </c>
    </row>
    <row r="1101" spans="1:8" ht="12.75" customHeight="1">
      <c r="A1101" s="11">
        <v>40477</v>
      </c>
      <c r="B1101" s="12" t="s">
        <v>2138</v>
      </c>
      <c r="C1101" s="15" t="s">
        <v>1362</v>
      </c>
      <c r="D1101" s="15" t="s">
        <v>1434</v>
      </c>
      <c r="E1101" s="53" t="s">
        <v>1383</v>
      </c>
      <c r="F1101" s="246" t="s">
        <v>1762</v>
      </c>
      <c r="G1101" s="11">
        <v>40537</v>
      </c>
      <c r="H1101" s="17" t="s">
        <v>1415</v>
      </c>
    </row>
    <row r="1102" spans="1:8" ht="12.75" customHeight="1">
      <c r="A1102" s="11">
        <v>40478</v>
      </c>
      <c r="B1102" s="12">
        <v>40477</v>
      </c>
      <c r="C1102" s="15" t="s">
        <v>1362</v>
      </c>
      <c r="D1102" s="15" t="s">
        <v>1434</v>
      </c>
      <c r="E1102" s="53" t="s">
        <v>1383</v>
      </c>
      <c r="F1102" s="246" t="s">
        <v>1735</v>
      </c>
      <c r="G1102" s="11">
        <v>40490</v>
      </c>
      <c r="H1102" s="17" t="s">
        <v>1415</v>
      </c>
    </row>
    <row r="1103" spans="1:8" ht="12.75" customHeight="1">
      <c r="A1103" s="11">
        <v>40478</v>
      </c>
      <c r="B1103" s="12">
        <v>40474</v>
      </c>
      <c r="C1103" s="15" t="s">
        <v>1362</v>
      </c>
      <c r="D1103" s="15" t="s">
        <v>1434</v>
      </c>
      <c r="E1103" s="53" t="s">
        <v>1383</v>
      </c>
      <c r="F1103" s="246" t="s">
        <v>2033</v>
      </c>
      <c r="G1103" s="11">
        <v>40481</v>
      </c>
      <c r="H1103" s="17" t="s">
        <v>1415</v>
      </c>
    </row>
    <row r="1104" spans="1:8" ht="12.75" customHeight="1">
      <c r="A1104" s="339">
        <v>40478</v>
      </c>
      <c r="B1104" s="340">
        <v>40477</v>
      </c>
      <c r="C1104" s="341" t="s">
        <v>1404</v>
      </c>
      <c r="D1104" s="341" t="s">
        <v>1434</v>
      </c>
      <c r="E1104" s="342" t="s">
        <v>1383</v>
      </c>
      <c r="F1104" s="343" t="s">
        <v>1640</v>
      </c>
      <c r="G1104" s="339"/>
      <c r="H1104" s="344" t="s">
        <v>2076</v>
      </c>
    </row>
    <row r="1105" spans="1:8" ht="12.75" customHeight="1">
      <c r="A1105" s="339">
        <v>40478</v>
      </c>
      <c r="B1105" s="340">
        <v>40477</v>
      </c>
      <c r="C1105" s="341" t="s">
        <v>1404</v>
      </c>
      <c r="D1105" s="341" t="s">
        <v>1434</v>
      </c>
      <c r="E1105" s="342" t="s">
        <v>1383</v>
      </c>
      <c r="F1105" s="343" t="s">
        <v>1640</v>
      </c>
      <c r="G1105" s="339"/>
      <c r="H1105" s="344" t="s">
        <v>2076</v>
      </c>
    </row>
    <row r="1106" spans="1:8" ht="12.75" customHeight="1">
      <c r="A1106" s="11">
        <v>40478</v>
      </c>
      <c r="B1106" s="12">
        <v>40462</v>
      </c>
      <c r="C1106" s="15" t="s">
        <v>1362</v>
      </c>
      <c r="D1106" s="15" t="s">
        <v>1371</v>
      </c>
      <c r="E1106" s="53" t="s">
        <v>1383</v>
      </c>
      <c r="F1106" s="246" t="s">
        <v>1362</v>
      </c>
      <c r="G1106" s="11">
        <v>40485</v>
      </c>
      <c r="H1106" s="17" t="s">
        <v>1415</v>
      </c>
    </row>
    <row r="1107" spans="1:8" ht="12.75" customHeight="1">
      <c r="A1107" s="11">
        <v>40478</v>
      </c>
      <c r="B1107" s="12">
        <v>40470</v>
      </c>
      <c r="C1107" s="15" t="s">
        <v>1404</v>
      </c>
      <c r="D1107" s="15" t="s">
        <v>1344</v>
      </c>
      <c r="E1107" s="53" t="s">
        <v>1383</v>
      </c>
      <c r="F1107" s="246" t="s">
        <v>1639</v>
      </c>
      <c r="G1107" s="11">
        <v>40495</v>
      </c>
      <c r="H1107" s="17" t="s">
        <v>1415</v>
      </c>
    </row>
    <row r="1108" spans="1:8" ht="12.75" customHeight="1">
      <c r="A1108" s="20">
        <v>40479</v>
      </c>
      <c r="B1108" s="21">
        <v>40463</v>
      </c>
      <c r="C1108" s="22" t="s">
        <v>1386</v>
      </c>
      <c r="D1108" s="22" t="s">
        <v>1359</v>
      </c>
      <c r="E1108" s="51" t="s">
        <v>1383</v>
      </c>
      <c r="F1108" s="247" t="s">
        <v>99</v>
      </c>
      <c r="G1108" s="20">
        <v>40482</v>
      </c>
      <c r="H1108" s="28" t="s">
        <v>1387</v>
      </c>
    </row>
    <row r="1109" spans="1:8" ht="12.75" customHeight="1">
      <c r="A1109" s="20">
        <v>40479</v>
      </c>
      <c r="B1109" s="21">
        <v>40465</v>
      </c>
      <c r="C1109" s="22" t="s">
        <v>1404</v>
      </c>
      <c r="D1109" s="22" t="s">
        <v>1359</v>
      </c>
      <c r="E1109" s="51" t="s">
        <v>1383</v>
      </c>
      <c r="F1109" s="247" t="s">
        <v>2156</v>
      </c>
      <c r="G1109" s="20">
        <v>40589</v>
      </c>
      <c r="H1109" s="28" t="s">
        <v>1387</v>
      </c>
    </row>
    <row r="1110" spans="1:8" ht="12.75" customHeight="1">
      <c r="A1110" s="20">
        <v>40479</v>
      </c>
      <c r="B1110" s="21">
        <v>40465</v>
      </c>
      <c r="C1110" s="22" t="s">
        <v>1404</v>
      </c>
      <c r="D1110" s="22" t="s">
        <v>1359</v>
      </c>
      <c r="E1110" s="51" t="s">
        <v>1383</v>
      </c>
      <c r="F1110" s="247" t="s">
        <v>2156</v>
      </c>
      <c r="G1110" s="20">
        <v>40479</v>
      </c>
      <c r="H1110" s="28" t="s">
        <v>1387</v>
      </c>
    </row>
    <row r="1111" spans="1:8" ht="12.75" customHeight="1">
      <c r="A1111" s="11">
        <v>40481</v>
      </c>
      <c r="B1111" s="12">
        <v>40471</v>
      </c>
      <c r="C1111" s="15" t="s">
        <v>1404</v>
      </c>
      <c r="D1111" s="15" t="s">
        <v>1371</v>
      </c>
      <c r="E1111" s="53" t="s">
        <v>1383</v>
      </c>
      <c r="F1111" s="246" t="s">
        <v>311</v>
      </c>
      <c r="G1111" s="11">
        <v>40516</v>
      </c>
      <c r="H1111" s="17" t="s">
        <v>1415</v>
      </c>
    </row>
    <row r="1112" spans="1:8" ht="12.75" customHeight="1">
      <c r="A1112" s="11">
        <v>40481</v>
      </c>
      <c r="B1112" s="131" t="s">
        <v>158</v>
      </c>
      <c r="C1112" s="15" t="s">
        <v>1404</v>
      </c>
      <c r="D1112" s="15" t="s">
        <v>1371</v>
      </c>
      <c r="E1112" s="53" t="s">
        <v>1383</v>
      </c>
      <c r="F1112" s="246" t="s">
        <v>1373</v>
      </c>
      <c r="G1112" s="11">
        <v>40488</v>
      </c>
      <c r="H1112" s="17" t="s">
        <v>1415</v>
      </c>
    </row>
    <row r="1113" spans="1:8" ht="12.75" customHeight="1">
      <c r="A1113" s="11">
        <v>40481</v>
      </c>
      <c r="B1113" s="12">
        <v>40471</v>
      </c>
      <c r="C1113" s="15" t="s">
        <v>1404</v>
      </c>
      <c r="D1113" s="15" t="s">
        <v>1434</v>
      </c>
      <c r="E1113" s="53" t="s">
        <v>1383</v>
      </c>
      <c r="F1113" s="246" t="s">
        <v>1388</v>
      </c>
      <c r="G1113" s="11">
        <v>40481</v>
      </c>
      <c r="H1113" s="17" t="s">
        <v>1415</v>
      </c>
    </row>
    <row r="1114" spans="1:8" ht="12.75" customHeight="1">
      <c r="A1114" s="117">
        <v>40483</v>
      </c>
      <c r="B1114" s="317" t="s">
        <v>158</v>
      </c>
      <c r="C1114" s="15" t="s">
        <v>1362</v>
      </c>
      <c r="D1114" s="15" t="s">
        <v>1434</v>
      </c>
      <c r="E1114" s="53" t="s">
        <v>1383</v>
      </c>
      <c r="F1114" s="246" t="s">
        <v>1030</v>
      </c>
      <c r="G1114" s="11">
        <v>40488</v>
      </c>
      <c r="H1114" s="17" t="s">
        <v>1415</v>
      </c>
    </row>
    <row r="1115" spans="1:8" ht="12.75" customHeight="1">
      <c r="A1115" s="117">
        <v>40483</v>
      </c>
      <c r="B1115" s="117">
        <v>40465</v>
      </c>
      <c r="C1115" s="15" t="s">
        <v>1404</v>
      </c>
      <c r="D1115" s="15" t="s">
        <v>1371</v>
      </c>
      <c r="E1115" s="53" t="s">
        <v>1383</v>
      </c>
      <c r="F1115" s="246" t="s">
        <v>1620</v>
      </c>
      <c r="G1115" s="11">
        <v>40494</v>
      </c>
      <c r="H1115" s="17" t="s">
        <v>1415</v>
      </c>
    </row>
    <row r="1116" spans="1:8" ht="12.75" customHeight="1">
      <c r="A1116" s="117">
        <v>40483</v>
      </c>
      <c r="B1116" s="117" t="s">
        <v>793</v>
      </c>
      <c r="C1116" s="15" t="s">
        <v>1404</v>
      </c>
      <c r="D1116" s="15" t="s">
        <v>1434</v>
      </c>
      <c r="E1116" s="53" t="s">
        <v>1383</v>
      </c>
      <c r="F1116" s="246" t="s">
        <v>1056</v>
      </c>
      <c r="G1116" s="11">
        <v>40483</v>
      </c>
      <c r="H1116" s="27" t="s">
        <v>1415</v>
      </c>
    </row>
    <row r="1117" spans="1:8" ht="12.75" customHeight="1">
      <c r="A1117" s="117">
        <v>40483</v>
      </c>
      <c r="B1117" s="317" t="s">
        <v>2120</v>
      </c>
      <c r="C1117" s="15" t="s">
        <v>1404</v>
      </c>
      <c r="D1117" s="15" t="s">
        <v>1371</v>
      </c>
      <c r="E1117" s="53" t="s">
        <v>1383</v>
      </c>
      <c r="F1117" s="246" t="s">
        <v>1388</v>
      </c>
      <c r="G1117" s="11">
        <v>40525</v>
      </c>
      <c r="H1117" s="17" t="s">
        <v>1415</v>
      </c>
    </row>
    <row r="1118" spans="1:8" ht="12.75" customHeight="1">
      <c r="A1118" s="127">
        <v>40483</v>
      </c>
      <c r="B1118" s="127">
        <v>40420</v>
      </c>
      <c r="C1118" s="22" t="s">
        <v>1404</v>
      </c>
      <c r="D1118" s="22" t="s">
        <v>1371</v>
      </c>
      <c r="E1118" s="51" t="s">
        <v>1383</v>
      </c>
      <c r="F1118" s="247" t="s">
        <v>1391</v>
      </c>
      <c r="G1118" s="20">
        <v>40494</v>
      </c>
      <c r="H1118" s="28" t="s">
        <v>1387</v>
      </c>
    </row>
    <row r="1119" spans="1:8" ht="12.75" customHeight="1">
      <c r="A1119" s="117">
        <v>40483</v>
      </c>
      <c r="B1119" s="117">
        <v>40472</v>
      </c>
      <c r="C1119" s="15" t="s">
        <v>1404</v>
      </c>
      <c r="D1119" s="15" t="s">
        <v>1434</v>
      </c>
      <c r="E1119" s="53" t="s">
        <v>1383</v>
      </c>
      <c r="F1119" s="246" t="s">
        <v>1388</v>
      </c>
      <c r="G1119" s="11">
        <v>40516</v>
      </c>
      <c r="H1119" s="17" t="s">
        <v>1415</v>
      </c>
    </row>
    <row r="1120" spans="1:8" ht="12.75" customHeight="1">
      <c r="A1120" s="117">
        <v>40483</v>
      </c>
      <c r="B1120" s="118" t="s">
        <v>793</v>
      </c>
      <c r="C1120" s="15" t="s">
        <v>1404</v>
      </c>
      <c r="D1120" s="15" t="s">
        <v>1434</v>
      </c>
      <c r="E1120" s="53" t="s">
        <v>1383</v>
      </c>
      <c r="F1120" s="246" t="s">
        <v>1022</v>
      </c>
      <c r="G1120" s="11">
        <v>40516</v>
      </c>
      <c r="H1120" s="17" t="s">
        <v>1415</v>
      </c>
    </row>
    <row r="1121" spans="1:8" ht="12.75" customHeight="1">
      <c r="A1121" s="117">
        <v>40483</v>
      </c>
      <c r="B1121" s="118" t="s">
        <v>991</v>
      </c>
      <c r="C1121" s="15" t="s">
        <v>1404</v>
      </c>
      <c r="D1121" s="15" t="s">
        <v>1434</v>
      </c>
      <c r="E1121" s="53" t="s">
        <v>1383</v>
      </c>
      <c r="F1121" s="246" t="s">
        <v>2310</v>
      </c>
      <c r="G1121" s="11">
        <v>40490</v>
      </c>
      <c r="H1121" s="17" t="s">
        <v>1415</v>
      </c>
    </row>
    <row r="1122" spans="1:8" ht="12.75" customHeight="1">
      <c r="A1122" s="346">
        <v>40483</v>
      </c>
      <c r="B1122" s="362" t="s">
        <v>1904</v>
      </c>
      <c r="C1122" s="347" t="s">
        <v>1339</v>
      </c>
      <c r="D1122" s="341" t="s">
        <v>1434</v>
      </c>
      <c r="E1122" s="342" t="s">
        <v>1383</v>
      </c>
      <c r="F1122" s="343" t="s">
        <v>1346</v>
      </c>
      <c r="G1122" s="339">
        <v>40483</v>
      </c>
      <c r="H1122" s="344" t="s">
        <v>2076</v>
      </c>
    </row>
    <row r="1123" spans="1:8" ht="12.75" customHeight="1">
      <c r="A1123" s="127">
        <v>40483</v>
      </c>
      <c r="B1123" s="320">
        <v>40416</v>
      </c>
      <c r="C1123" s="327" t="s">
        <v>1339</v>
      </c>
      <c r="D1123" s="22" t="s">
        <v>1344</v>
      </c>
      <c r="E1123" s="51" t="s">
        <v>1383</v>
      </c>
      <c r="F1123" s="247" t="s">
        <v>2311</v>
      </c>
      <c r="G1123" s="20">
        <v>40508</v>
      </c>
      <c r="H1123" s="28" t="s">
        <v>1387</v>
      </c>
    </row>
    <row r="1124" spans="1:8" ht="12.75" customHeight="1">
      <c r="A1124" s="127">
        <v>40484</v>
      </c>
      <c r="B1124" s="320" t="s">
        <v>1231</v>
      </c>
      <c r="C1124" s="327" t="s">
        <v>1404</v>
      </c>
      <c r="D1124" s="22" t="s">
        <v>1434</v>
      </c>
      <c r="E1124" s="51" t="s">
        <v>1383</v>
      </c>
      <c r="F1124" s="247" t="s">
        <v>705</v>
      </c>
      <c r="G1124" s="20">
        <v>40487</v>
      </c>
      <c r="H1124" s="28" t="s">
        <v>1387</v>
      </c>
    </row>
    <row r="1125" spans="1:8" ht="12.75" customHeight="1">
      <c r="A1125" s="117">
        <v>40484</v>
      </c>
      <c r="B1125" s="118">
        <v>40405</v>
      </c>
      <c r="C1125" s="120" t="s">
        <v>1404</v>
      </c>
      <c r="D1125" s="15" t="s">
        <v>1344</v>
      </c>
      <c r="E1125" s="53" t="s">
        <v>1383</v>
      </c>
      <c r="F1125" s="246" t="s">
        <v>2037</v>
      </c>
      <c r="G1125" s="11">
        <v>40495</v>
      </c>
      <c r="H1125" s="17" t="s">
        <v>1415</v>
      </c>
    </row>
    <row r="1126" spans="1:8" ht="12.75" customHeight="1">
      <c r="A1126" s="117">
        <v>40484</v>
      </c>
      <c r="B1126" s="118" t="s">
        <v>1231</v>
      </c>
      <c r="C1126" s="120" t="s">
        <v>1404</v>
      </c>
      <c r="D1126" s="15" t="s">
        <v>1371</v>
      </c>
      <c r="E1126" s="53" t="s">
        <v>1383</v>
      </c>
      <c r="F1126" s="246" t="s">
        <v>1022</v>
      </c>
      <c r="G1126" s="11">
        <v>40484</v>
      </c>
      <c r="H1126" s="27" t="s">
        <v>1415</v>
      </c>
    </row>
    <row r="1127" spans="1:8" ht="12.75" customHeight="1">
      <c r="A1127" s="127">
        <v>40484</v>
      </c>
      <c r="B1127" s="320">
        <v>40482</v>
      </c>
      <c r="C1127" s="327" t="s">
        <v>1404</v>
      </c>
      <c r="D1127" s="22" t="s">
        <v>1434</v>
      </c>
      <c r="E1127" s="51" t="s">
        <v>1383</v>
      </c>
      <c r="F1127" s="247" t="s">
        <v>1620</v>
      </c>
      <c r="G1127" s="20">
        <v>40494</v>
      </c>
      <c r="H1127" s="28" t="s">
        <v>1387</v>
      </c>
    </row>
    <row r="1128" spans="1:8" ht="12.75" customHeight="1">
      <c r="A1128" s="127">
        <v>40485</v>
      </c>
      <c r="B1128" s="363" t="s">
        <v>829</v>
      </c>
      <c r="C1128" s="327" t="s">
        <v>1404</v>
      </c>
      <c r="D1128" s="22" t="s">
        <v>1434</v>
      </c>
      <c r="E1128" s="51" t="s">
        <v>1383</v>
      </c>
      <c r="F1128" s="247" t="s">
        <v>1620</v>
      </c>
      <c r="G1128" s="20">
        <v>40494</v>
      </c>
      <c r="H1128" s="28" t="s">
        <v>1387</v>
      </c>
    </row>
    <row r="1129" spans="1:8" ht="12.75" customHeight="1">
      <c r="A1129" s="127">
        <v>40485</v>
      </c>
      <c r="B1129" s="320">
        <v>40421</v>
      </c>
      <c r="C1129" s="327" t="s">
        <v>1390</v>
      </c>
      <c r="D1129" s="22" t="s">
        <v>1371</v>
      </c>
      <c r="E1129" s="51" t="s">
        <v>1383</v>
      </c>
      <c r="F1129" s="247" t="s">
        <v>144</v>
      </c>
      <c r="G1129" s="127">
        <v>40504</v>
      </c>
      <c r="H1129" s="28" t="s">
        <v>1387</v>
      </c>
    </row>
    <row r="1130" spans="1:8" ht="12.75" customHeight="1">
      <c r="A1130" s="127">
        <v>40485</v>
      </c>
      <c r="B1130" s="320">
        <v>40479</v>
      </c>
      <c r="C1130" s="327" t="s">
        <v>1404</v>
      </c>
      <c r="D1130" s="22" t="s">
        <v>1434</v>
      </c>
      <c r="E1130" s="51" t="s">
        <v>1383</v>
      </c>
      <c r="F1130" s="247" t="s">
        <v>1373</v>
      </c>
      <c r="G1130" s="20">
        <v>40562</v>
      </c>
      <c r="H1130" s="28" t="s">
        <v>1387</v>
      </c>
    </row>
    <row r="1131" spans="1:8" ht="12.75" customHeight="1">
      <c r="A1131" s="117">
        <v>40485</v>
      </c>
      <c r="B1131" s="118" t="s">
        <v>1255</v>
      </c>
      <c r="C1131" s="120" t="s">
        <v>1404</v>
      </c>
      <c r="D1131" s="15" t="s">
        <v>1371</v>
      </c>
      <c r="E1131" s="53" t="s">
        <v>1383</v>
      </c>
      <c r="F1131" s="246" t="s">
        <v>1373</v>
      </c>
      <c r="G1131" s="11">
        <v>40530</v>
      </c>
      <c r="H1131" s="17" t="s">
        <v>1415</v>
      </c>
    </row>
    <row r="1132" spans="1:8" ht="12.75" customHeight="1">
      <c r="A1132" s="127">
        <v>40485</v>
      </c>
      <c r="B1132" s="320">
        <v>40481</v>
      </c>
      <c r="C1132" s="327" t="s">
        <v>1386</v>
      </c>
      <c r="D1132" s="22" t="s">
        <v>1344</v>
      </c>
      <c r="E1132" s="51" t="s">
        <v>1383</v>
      </c>
      <c r="F1132" s="247" t="s">
        <v>830</v>
      </c>
      <c r="G1132" s="20">
        <v>40516</v>
      </c>
      <c r="H1132" s="28" t="s">
        <v>1387</v>
      </c>
    </row>
    <row r="1133" spans="1:8" ht="12.75" customHeight="1">
      <c r="A1133" s="127">
        <v>40486</v>
      </c>
      <c r="B1133" s="320" t="s">
        <v>1097</v>
      </c>
      <c r="C1133" s="327" t="s">
        <v>1404</v>
      </c>
      <c r="D1133" s="22" t="s">
        <v>1434</v>
      </c>
      <c r="E1133" s="51" t="s">
        <v>1383</v>
      </c>
      <c r="F1133" s="247" t="s">
        <v>1362</v>
      </c>
      <c r="G1133" s="20">
        <v>40491</v>
      </c>
      <c r="H1133" s="28" t="s">
        <v>1387</v>
      </c>
    </row>
    <row r="1134" spans="1:8" ht="12.75" customHeight="1">
      <c r="A1134" s="127">
        <v>40486</v>
      </c>
      <c r="B1134" s="320">
        <v>40466</v>
      </c>
      <c r="C1134" s="327" t="s">
        <v>1404</v>
      </c>
      <c r="D1134" s="22" t="s">
        <v>1434</v>
      </c>
      <c r="E1134" s="51" t="s">
        <v>1383</v>
      </c>
      <c r="F1134" s="247" t="s">
        <v>1362</v>
      </c>
      <c r="G1134" s="20">
        <v>40494</v>
      </c>
      <c r="H1134" s="28" t="s">
        <v>1387</v>
      </c>
    </row>
    <row r="1135" spans="1:8" ht="12.75" customHeight="1">
      <c r="A1135" s="127">
        <v>40486</v>
      </c>
      <c r="B1135" s="320">
        <v>40466</v>
      </c>
      <c r="C1135" s="327" t="s">
        <v>1362</v>
      </c>
      <c r="D1135" s="22" t="s">
        <v>1434</v>
      </c>
      <c r="E1135" s="51" t="s">
        <v>1383</v>
      </c>
      <c r="F1135" s="247" t="s">
        <v>1362</v>
      </c>
      <c r="G1135" s="20">
        <v>40494</v>
      </c>
      <c r="H1135" s="28" t="s">
        <v>1387</v>
      </c>
    </row>
    <row r="1136" spans="1:8" ht="12.75" customHeight="1">
      <c r="A1136" s="127">
        <v>40486</v>
      </c>
      <c r="B1136" s="320" t="s">
        <v>1231</v>
      </c>
      <c r="C1136" s="327" t="s">
        <v>1390</v>
      </c>
      <c r="D1136" s="22" t="s">
        <v>1434</v>
      </c>
      <c r="E1136" s="51" t="s">
        <v>1383</v>
      </c>
      <c r="F1136" s="247" t="s">
        <v>1974</v>
      </c>
      <c r="G1136" s="20">
        <v>40524</v>
      </c>
      <c r="H1136" s="28" t="s">
        <v>1387</v>
      </c>
    </row>
    <row r="1137" spans="1:8" ht="12.75" customHeight="1">
      <c r="A1137" s="127">
        <v>40486</v>
      </c>
      <c r="B1137" s="320">
        <v>40486</v>
      </c>
      <c r="C1137" s="327" t="s">
        <v>1386</v>
      </c>
      <c r="D1137" s="22" t="s">
        <v>1393</v>
      </c>
      <c r="E1137" s="51" t="s">
        <v>1393</v>
      </c>
      <c r="F1137" s="247" t="s">
        <v>1386</v>
      </c>
      <c r="G1137" s="20">
        <v>40712</v>
      </c>
      <c r="H1137" s="28" t="s">
        <v>1387</v>
      </c>
    </row>
    <row r="1138" spans="1:8" ht="12.75" customHeight="1">
      <c r="A1138" s="118">
        <v>40490</v>
      </c>
      <c r="B1138" s="118" t="s">
        <v>915</v>
      </c>
      <c r="C1138" s="120" t="s">
        <v>1404</v>
      </c>
      <c r="D1138" s="15" t="s">
        <v>1344</v>
      </c>
      <c r="E1138" s="53" t="s">
        <v>1383</v>
      </c>
      <c r="F1138" s="246" t="s">
        <v>1347</v>
      </c>
      <c r="G1138" s="11">
        <v>40502</v>
      </c>
      <c r="H1138" s="191" t="s">
        <v>1415</v>
      </c>
    </row>
    <row r="1139" spans="1:8" ht="12.75" customHeight="1">
      <c r="A1139" s="117">
        <v>40490</v>
      </c>
      <c r="B1139" s="117" t="s">
        <v>992</v>
      </c>
      <c r="C1139" s="120" t="s">
        <v>1404</v>
      </c>
      <c r="D1139" s="15" t="s">
        <v>1434</v>
      </c>
      <c r="E1139" s="53" t="s">
        <v>1383</v>
      </c>
      <c r="F1139" s="246" t="s">
        <v>1352</v>
      </c>
      <c r="G1139" s="11">
        <v>40530</v>
      </c>
      <c r="H1139" s="17" t="s">
        <v>1415</v>
      </c>
    </row>
    <row r="1140" spans="1:8" ht="12.75" customHeight="1">
      <c r="A1140" s="117">
        <v>40490</v>
      </c>
      <c r="B1140" s="117">
        <v>40479</v>
      </c>
      <c r="C1140" s="120" t="s">
        <v>1362</v>
      </c>
      <c r="D1140" s="15" t="s">
        <v>1371</v>
      </c>
      <c r="E1140" s="53" t="s">
        <v>1383</v>
      </c>
      <c r="F1140" s="246" t="s">
        <v>1735</v>
      </c>
      <c r="G1140" s="11">
        <v>40495</v>
      </c>
      <c r="H1140" s="17" t="s">
        <v>1415</v>
      </c>
    </row>
    <row r="1141" spans="1:8" ht="12.75" customHeight="1">
      <c r="A1141" s="117">
        <v>40490</v>
      </c>
      <c r="B1141" s="117">
        <v>40487</v>
      </c>
      <c r="C1141" s="120" t="s">
        <v>1520</v>
      </c>
      <c r="D1141" s="15"/>
      <c r="E1141" s="53" t="s">
        <v>1383</v>
      </c>
      <c r="F1141" s="246" t="s">
        <v>1620</v>
      </c>
      <c r="G1141" s="11">
        <v>40523</v>
      </c>
      <c r="H1141" s="17" t="s">
        <v>1415</v>
      </c>
    </row>
    <row r="1142" spans="1:8" ht="12.75" customHeight="1">
      <c r="A1142" s="318">
        <v>40490</v>
      </c>
      <c r="B1142" s="318">
        <v>40459</v>
      </c>
      <c r="C1142" s="316" t="s">
        <v>1362</v>
      </c>
      <c r="D1142" s="189" t="s">
        <v>1344</v>
      </c>
      <c r="E1142" s="194" t="s">
        <v>1383</v>
      </c>
      <c r="F1142" s="241" t="s">
        <v>1735</v>
      </c>
      <c r="G1142" s="193"/>
      <c r="H1142" s="191" t="s">
        <v>1343</v>
      </c>
    </row>
    <row r="1143" spans="1:8" ht="12.75" customHeight="1">
      <c r="A1143" s="318">
        <v>40490</v>
      </c>
      <c r="B1143" s="318">
        <v>40459</v>
      </c>
      <c r="C1143" s="316" t="s">
        <v>1362</v>
      </c>
      <c r="D1143" s="189" t="s">
        <v>1344</v>
      </c>
      <c r="E1143" s="194" t="s">
        <v>1383</v>
      </c>
      <c r="F1143" s="241" t="s">
        <v>1735</v>
      </c>
      <c r="G1143" s="193"/>
      <c r="H1143" s="191" t="s">
        <v>1343</v>
      </c>
    </row>
    <row r="1144" spans="1:8" ht="12.75" customHeight="1">
      <c r="A1144" s="117">
        <v>40490</v>
      </c>
      <c r="B1144" s="117">
        <v>40476</v>
      </c>
      <c r="C1144" s="120" t="s">
        <v>1404</v>
      </c>
      <c r="D1144" s="15" t="s">
        <v>1371</v>
      </c>
      <c r="E1144" s="53" t="s">
        <v>1383</v>
      </c>
      <c r="F1144" s="246" t="s">
        <v>893</v>
      </c>
      <c r="G1144" s="11">
        <v>40495</v>
      </c>
      <c r="H1144" s="17" t="s">
        <v>1415</v>
      </c>
    </row>
    <row r="1145" spans="1:8" ht="12.75" customHeight="1">
      <c r="A1145" s="117">
        <v>40490</v>
      </c>
      <c r="B1145" s="117">
        <v>40471</v>
      </c>
      <c r="C1145" s="120" t="s">
        <v>1404</v>
      </c>
      <c r="D1145" s="15" t="s">
        <v>1434</v>
      </c>
      <c r="E1145" s="53" t="s">
        <v>1383</v>
      </c>
      <c r="F1145" s="246" t="s">
        <v>837</v>
      </c>
      <c r="G1145" s="11">
        <v>40509</v>
      </c>
      <c r="H1145" s="17" t="s">
        <v>1415</v>
      </c>
    </row>
    <row r="1146" spans="1:8" ht="12.75" customHeight="1">
      <c r="A1146" s="117">
        <v>40490</v>
      </c>
      <c r="B1146" s="117">
        <v>40188</v>
      </c>
      <c r="C1146" s="120" t="s">
        <v>1404</v>
      </c>
      <c r="D1146" s="15" t="s">
        <v>1434</v>
      </c>
      <c r="E1146" s="53" t="s">
        <v>1383</v>
      </c>
      <c r="F1146" s="311" t="s">
        <v>836</v>
      </c>
      <c r="G1146" s="11">
        <v>40551</v>
      </c>
      <c r="H1146" s="17" t="s">
        <v>1415</v>
      </c>
    </row>
    <row r="1147" spans="1:8" ht="12.75" customHeight="1">
      <c r="A1147" s="117">
        <v>40491</v>
      </c>
      <c r="B1147" s="117">
        <v>40461</v>
      </c>
      <c r="C1147" s="120" t="s">
        <v>1404</v>
      </c>
      <c r="D1147" s="15" t="s">
        <v>1371</v>
      </c>
      <c r="E1147" s="53" t="s">
        <v>1383</v>
      </c>
      <c r="F1147" s="311" t="s">
        <v>1632</v>
      </c>
      <c r="G1147" s="11">
        <v>40509</v>
      </c>
      <c r="H1147" s="17" t="s">
        <v>1415</v>
      </c>
    </row>
    <row r="1148" spans="1:8" ht="12.75" customHeight="1">
      <c r="A1148" s="117">
        <v>40491</v>
      </c>
      <c r="B1148" s="117">
        <v>40486</v>
      </c>
      <c r="C1148" s="120" t="s">
        <v>1404</v>
      </c>
      <c r="D1148" s="15" t="s">
        <v>1434</v>
      </c>
      <c r="E1148" s="53" t="s">
        <v>1383</v>
      </c>
      <c r="F1148" s="311" t="s">
        <v>1351</v>
      </c>
      <c r="G1148" s="11">
        <v>40495</v>
      </c>
      <c r="H1148" s="17" t="s">
        <v>1415</v>
      </c>
    </row>
    <row r="1149" spans="1:8" ht="12.75" customHeight="1">
      <c r="A1149" s="117">
        <v>40491</v>
      </c>
      <c r="B1149" s="117">
        <v>40269</v>
      </c>
      <c r="C1149" s="120" t="s">
        <v>1404</v>
      </c>
      <c r="D1149" s="15" t="s">
        <v>1371</v>
      </c>
      <c r="E1149" s="53" t="s">
        <v>1383</v>
      </c>
      <c r="F1149" s="311" t="s">
        <v>947</v>
      </c>
      <c r="G1149" s="11">
        <v>40495</v>
      </c>
      <c r="H1149" s="17" t="s">
        <v>1415</v>
      </c>
    </row>
    <row r="1150" spans="1:8" ht="12.75" customHeight="1">
      <c r="A1150" s="117">
        <v>40491</v>
      </c>
      <c r="B1150" s="117">
        <v>40468</v>
      </c>
      <c r="C1150" s="120" t="s">
        <v>1404</v>
      </c>
      <c r="D1150" s="15" t="s">
        <v>1434</v>
      </c>
      <c r="E1150" s="53" t="s">
        <v>1383</v>
      </c>
      <c r="F1150" s="312" t="s">
        <v>1027</v>
      </c>
      <c r="G1150" s="11">
        <v>40504</v>
      </c>
      <c r="H1150" s="17" t="s">
        <v>1415</v>
      </c>
    </row>
    <row r="1151" spans="1:8" ht="12.75" customHeight="1">
      <c r="A1151" s="127">
        <v>40491</v>
      </c>
      <c r="B1151" s="127" t="s">
        <v>1904</v>
      </c>
      <c r="C1151" s="327" t="s">
        <v>1404</v>
      </c>
      <c r="D1151" s="22" t="s">
        <v>1371</v>
      </c>
      <c r="E1151" s="51" t="s">
        <v>1383</v>
      </c>
      <c r="F1151" s="367" t="s">
        <v>948</v>
      </c>
      <c r="G1151" s="20">
        <v>40495</v>
      </c>
      <c r="H1151" s="28" t="s">
        <v>1387</v>
      </c>
    </row>
    <row r="1152" spans="1:8" ht="12.75" customHeight="1">
      <c r="A1152" s="117">
        <v>40491</v>
      </c>
      <c r="B1152" s="117" t="s">
        <v>1072</v>
      </c>
      <c r="C1152" s="120" t="s">
        <v>1404</v>
      </c>
      <c r="D1152" s="15" t="s">
        <v>1434</v>
      </c>
      <c r="E1152" s="53" t="s">
        <v>1383</v>
      </c>
      <c r="F1152" s="312" t="s">
        <v>949</v>
      </c>
      <c r="G1152" s="11">
        <v>40707</v>
      </c>
      <c r="H1152" s="17" t="s">
        <v>1415</v>
      </c>
    </row>
    <row r="1153" spans="1:8" ht="12.75" customHeight="1">
      <c r="A1153" s="117">
        <v>40491</v>
      </c>
      <c r="B1153" s="117">
        <v>40471</v>
      </c>
      <c r="C1153" s="120" t="s">
        <v>1404</v>
      </c>
      <c r="D1153" s="15" t="s">
        <v>1434</v>
      </c>
      <c r="E1153" s="53" t="s">
        <v>1383</v>
      </c>
      <c r="F1153" s="312" t="s">
        <v>1027</v>
      </c>
      <c r="G1153" s="11">
        <v>40509</v>
      </c>
      <c r="H1153" s="17" t="s">
        <v>1415</v>
      </c>
    </row>
    <row r="1154" spans="1:8" ht="12.75" customHeight="1">
      <c r="A1154" s="117">
        <v>40492</v>
      </c>
      <c r="B1154" s="117">
        <v>40483</v>
      </c>
      <c r="C1154" s="120" t="s">
        <v>1404</v>
      </c>
      <c r="D1154" s="15" t="s">
        <v>1434</v>
      </c>
      <c r="E1154" s="53" t="s">
        <v>1383</v>
      </c>
      <c r="F1154" s="312" t="s">
        <v>1027</v>
      </c>
      <c r="G1154" s="11">
        <v>40516</v>
      </c>
      <c r="H1154" s="17" t="s">
        <v>1415</v>
      </c>
    </row>
    <row r="1155" spans="1:8" ht="12.75" customHeight="1">
      <c r="A1155" s="318">
        <v>40492</v>
      </c>
      <c r="B1155" s="318" t="s">
        <v>863</v>
      </c>
      <c r="C1155" s="316" t="s">
        <v>1404</v>
      </c>
      <c r="D1155" s="189" t="s">
        <v>1434</v>
      </c>
      <c r="E1155" s="194" t="s">
        <v>1383</v>
      </c>
      <c r="F1155" s="368" t="s">
        <v>864</v>
      </c>
      <c r="G1155" s="193"/>
      <c r="H1155" s="191" t="s">
        <v>1343</v>
      </c>
    </row>
    <row r="1156" spans="1:8" ht="12.75" customHeight="1">
      <c r="A1156" s="117">
        <v>40492</v>
      </c>
      <c r="B1156" s="117">
        <v>40330</v>
      </c>
      <c r="C1156" s="120" t="s">
        <v>1404</v>
      </c>
      <c r="D1156" s="15" t="s">
        <v>1434</v>
      </c>
      <c r="E1156" s="53" t="s">
        <v>1383</v>
      </c>
      <c r="F1156" s="312" t="s">
        <v>1351</v>
      </c>
      <c r="G1156" s="11">
        <v>40530</v>
      </c>
      <c r="H1156" s="17" t="s">
        <v>1415</v>
      </c>
    </row>
    <row r="1157" spans="1:8" ht="12.75" customHeight="1">
      <c r="A1157" s="127">
        <v>40492</v>
      </c>
      <c r="B1157" s="127">
        <v>40428</v>
      </c>
      <c r="C1157" s="327" t="s">
        <v>1339</v>
      </c>
      <c r="D1157" s="22" t="s">
        <v>1434</v>
      </c>
      <c r="E1157" s="51" t="s">
        <v>1383</v>
      </c>
      <c r="F1157" s="367" t="s">
        <v>85</v>
      </c>
      <c r="G1157" s="20">
        <v>40494</v>
      </c>
      <c r="H1157" s="28" t="s">
        <v>1387</v>
      </c>
    </row>
    <row r="1158" spans="1:8" ht="12.75" customHeight="1">
      <c r="A1158" s="117">
        <v>40492</v>
      </c>
      <c r="B1158" s="117">
        <v>40431</v>
      </c>
      <c r="C1158" s="120" t="s">
        <v>1404</v>
      </c>
      <c r="D1158" s="15" t="s">
        <v>1371</v>
      </c>
      <c r="E1158" s="53" t="s">
        <v>1383</v>
      </c>
      <c r="F1158" s="312" t="s">
        <v>1351</v>
      </c>
      <c r="G1158" s="11">
        <v>40492</v>
      </c>
      <c r="H1158" s="17" t="s">
        <v>1415</v>
      </c>
    </row>
    <row r="1159" spans="1:8" ht="12.75" customHeight="1">
      <c r="A1159" s="117">
        <v>40493</v>
      </c>
      <c r="B1159" s="117" t="s">
        <v>1297</v>
      </c>
      <c r="C1159" s="120" t="s">
        <v>1362</v>
      </c>
      <c r="D1159" s="15" t="s">
        <v>1434</v>
      </c>
      <c r="E1159" s="53" t="s">
        <v>1383</v>
      </c>
      <c r="F1159" s="312" t="s">
        <v>1298</v>
      </c>
      <c r="G1159" s="11">
        <v>40509</v>
      </c>
      <c r="H1159" s="17" t="s">
        <v>1415</v>
      </c>
    </row>
    <row r="1160" spans="1:8" ht="12.75" customHeight="1">
      <c r="A1160" s="117">
        <v>40493</v>
      </c>
      <c r="B1160" s="117">
        <v>40397</v>
      </c>
      <c r="C1160" s="120" t="s">
        <v>1404</v>
      </c>
      <c r="D1160" s="15" t="s">
        <v>1344</v>
      </c>
      <c r="E1160" s="53" t="s">
        <v>1383</v>
      </c>
      <c r="F1160" s="312" t="s">
        <v>1299</v>
      </c>
      <c r="G1160" s="11">
        <v>40509</v>
      </c>
      <c r="H1160" s="17" t="s">
        <v>1415</v>
      </c>
    </row>
    <row r="1161" spans="1:8" ht="12.75" customHeight="1">
      <c r="A1161" s="117">
        <v>40493</v>
      </c>
      <c r="B1161" s="117">
        <v>40399</v>
      </c>
      <c r="C1161" s="120" t="s">
        <v>1362</v>
      </c>
      <c r="D1161" s="15" t="s">
        <v>1371</v>
      </c>
      <c r="E1161" s="53" t="s">
        <v>1383</v>
      </c>
      <c r="F1161" s="312" t="s">
        <v>1911</v>
      </c>
      <c r="G1161" s="11">
        <v>40502</v>
      </c>
      <c r="H1161" s="191" t="s">
        <v>1415</v>
      </c>
    </row>
    <row r="1162" spans="1:8" ht="12.75" customHeight="1">
      <c r="A1162" s="117">
        <v>40493</v>
      </c>
      <c r="B1162" s="117">
        <v>40431</v>
      </c>
      <c r="C1162" s="120" t="s">
        <v>1404</v>
      </c>
      <c r="D1162" s="15" t="s">
        <v>1434</v>
      </c>
      <c r="E1162" s="53" t="s">
        <v>1383</v>
      </c>
      <c r="F1162" s="312" t="s">
        <v>1912</v>
      </c>
      <c r="G1162" s="11">
        <v>40502</v>
      </c>
      <c r="H1162" s="191" t="s">
        <v>1415</v>
      </c>
    </row>
    <row r="1163" spans="1:8" ht="12.75" customHeight="1">
      <c r="A1163" s="117">
        <v>40493</v>
      </c>
      <c r="B1163" s="117">
        <v>40402</v>
      </c>
      <c r="C1163" s="120" t="s">
        <v>1404</v>
      </c>
      <c r="D1163" s="15" t="s">
        <v>1344</v>
      </c>
      <c r="E1163" s="53" t="s">
        <v>1383</v>
      </c>
      <c r="F1163" s="312" t="s">
        <v>1912</v>
      </c>
      <c r="G1163" s="11">
        <v>40493</v>
      </c>
      <c r="H1163" s="17" t="s">
        <v>1415</v>
      </c>
    </row>
    <row r="1164" spans="1:8" ht="12.75" customHeight="1">
      <c r="A1164" s="117">
        <v>40493</v>
      </c>
      <c r="B1164" s="117">
        <v>40481</v>
      </c>
      <c r="C1164" s="120" t="s">
        <v>1404</v>
      </c>
      <c r="D1164" s="15" t="s">
        <v>1371</v>
      </c>
      <c r="E1164" s="53" t="s">
        <v>1383</v>
      </c>
      <c r="F1164" s="312" t="s">
        <v>2152</v>
      </c>
      <c r="G1164" s="11">
        <v>40493</v>
      </c>
      <c r="H1164" s="17" t="s">
        <v>1415</v>
      </c>
    </row>
    <row r="1165" spans="1:8" ht="12.75" customHeight="1">
      <c r="A1165" s="117">
        <v>40493</v>
      </c>
      <c r="B1165" s="117">
        <v>40402</v>
      </c>
      <c r="C1165" s="120" t="s">
        <v>1404</v>
      </c>
      <c r="D1165" s="15" t="s">
        <v>1344</v>
      </c>
      <c r="E1165" s="53" t="s">
        <v>1383</v>
      </c>
      <c r="F1165" s="312" t="s">
        <v>1912</v>
      </c>
      <c r="G1165" s="11">
        <v>40493</v>
      </c>
      <c r="H1165" s="17" t="s">
        <v>1415</v>
      </c>
    </row>
    <row r="1166" spans="1:8" ht="12.75" customHeight="1">
      <c r="A1166" s="117">
        <v>40493</v>
      </c>
      <c r="B1166" s="117">
        <v>40402</v>
      </c>
      <c r="C1166" s="120" t="s">
        <v>1404</v>
      </c>
      <c r="D1166" s="15" t="s">
        <v>1344</v>
      </c>
      <c r="E1166" s="53" t="s">
        <v>1383</v>
      </c>
      <c r="F1166" s="312" t="s">
        <v>1912</v>
      </c>
      <c r="G1166" s="11">
        <v>40493</v>
      </c>
      <c r="H1166" s="17" t="s">
        <v>1415</v>
      </c>
    </row>
    <row r="1167" spans="1:8" ht="12.75" customHeight="1">
      <c r="A1167" s="360">
        <v>40493</v>
      </c>
      <c r="B1167" s="360" t="s">
        <v>1356</v>
      </c>
      <c r="C1167" s="365" t="s">
        <v>1386</v>
      </c>
      <c r="D1167" s="63" t="s">
        <v>1393</v>
      </c>
      <c r="E1167" s="74" t="s">
        <v>1393</v>
      </c>
      <c r="F1167" s="370" t="s">
        <v>1386</v>
      </c>
      <c r="G1167" s="322">
        <v>40545</v>
      </c>
      <c r="H1167" s="323" t="s">
        <v>1387</v>
      </c>
    </row>
    <row r="1168" spans="1:8" ht="13.5" customHeight="1">
      <c r="A1168" s="127">
        <v>40494</v>
      </c>
      <c r="B1168" s="127">
        <v>40493</v>
      </c>
      <c r="C1168" s="128" t="s">
        <v>1367</v>
      </c>
      <c r="D1168" s="22" t="s">
        <v>1344</v>
      </c>
      <c r="E1168" s="51" t="s">
        <v>1383</v>
      </c>
      <c r="F1168" s="319" t="s">
        <v>1890</v>
      </c>
      <c r="G1168" s="20">
        <v>40495</v>
      </c>
      <c r="H1168" s="28" t="s">
        <v>1387</v>
      </c>
    </row>
    <row r="1169" spans="1:8" ht="12.75" customHeight="1">
      <c r="A1169" s="193">
        <v>40498</v>
      </c>
      <c r="B1169" s="289">
        <v>40385</v>
      </c>
      <c r="C1169" s="225" t="s">
        <v>1404</v>
      </c>
      <c r="D1169" s="189" t="s">
        <v>1359</v>
      </c>
      <c r="E1169" s="194" t="s">
        <v>1383</v>
      </c>
      <c r="F1169" s="331" t="s">
        <v>2156</v>
      </c>
      <c r="G1169" s="193"/>
      <c r="H1169" s="191" t="s">
        <v>1343</v>
      </c>
    </row>
    <row r="1170" spans="1:8" ht="12.75" customHeight="1">
      <c r="A1170" s="11">
        <v>40499</v>
      </c>
      <c r="B1170" s="280">
        <v>40499</v>
      </c>
      <c r="C1170" s="67" t="s">
        <v>1386</v>
      </c>
      <c r="D1170" s="15" t="s">
        <v>1371</v>
      </c>
      <c r="E1170" s="53" t="s">
        <v>1383</v>
      </c>
      <c r="F1170" s="283" t="s">
        <v>1386</v>
      </c>
      <c r="G1170" s="11">
        <v>40502</v>
      </c>
      <c r="H1170" s="191" t="s">
        <v>1415</v>
      </c>
    </row>
    <row r="1171" spans="1:8" ht="12.75" customHeight="1">
      <c r="A1171" s="127">
        <v>40500</v>
      </c>
      <c r="B1171" s="127" t="s">
        <v>1909</v>
      </c>
      <c r="C1171" s="327" t="s">
        <v>1339</v>
      </c>
      <c r="D1171" s="22" t="s">
        <v>1408</v>
      </c>
      <c r="E1171" s="51" t="s">
        <v>1383</v>
      </c>
      <c r="F1171" s="367" t="s">
        <v>1910</v>
      </c>
      <c r="G1171" s="20">
        <v>40551</v>
      </c>
      <c r="H1171" s="28" t="s">
        <v>1387</v>
      </c>
    </row>
    <row r="1172" spans="1:8" ht="12.75" customHeight="1">
      <c r="A1172" s="127">
        <v>40500</v>
      </c>
      <c r="B1172" s="21">
        <v>40377</v>
      </c>
      <c r="C1172" s="22" t="s">
        <v>1367</v>
      </c>
      <c r="D1172" s="22" t="s">
        <v>1371</v>
      </c>
      <c r="E1172" s="51" t="s">
        <v>1383</v>
      </c>
      <c r="F1172" s="247" t="s">
        <v>2049</v>
      </c>
      <c r="G1172" s="20">
        <v>40501</v>
      </c>
      <c r="H1172" s="28" t="s">
        <v>1387</v>
      </c>
    </row>
    <row r="1173" spans="1:8" ht="12.75" customHeight="1">
      <c r="A1173" s="11">
        <v>40500</v>
      </c>
      <c r="B1173" s="12">
        <v>40490</v>
      </c>
      <c r="C1173" s="15" t="s">
        <v>1339</v>
      </c>
      <c r="D1173" s="15" t="s">
        <v>1434</v>
      </c>
      <c r="E1173" s="53" t="s">
        <v>1383</v>
      </c>
      <c r="F1173" s="246" t="s">
        <v>104</v>
      </c>
      <c r="G1173" s="11">
        <v>40537</v>
      </c>
      <c r="H1173" s="17" t="s">
        <v>1415</v>
      </c>
    </row>
    <row r="1174" spans="1:8" ht="12.75" customHeight="1">
      <c r="A1174" s="11">
        <v>40500</v>
      </c>
      <c r="B1174" s="12" t="s">
        <v>946</v>
      </c>
      <c r="C1174" s="15" t="s">
        <v>1404</v>
      </c>
      <c r="D1174" s="15" t="s">
        <v>1371</v>
      </c>
      <c r="E1174" s="53" t="s">
        <v>1383</v>
      </c>
      <c r="F1174" s="246" t="s">
        <v>167</v>
      </c>
      <c r="G1174" s="11">
        <v>40509</v>
      </c>
      <c r="H1174" s="17" t="s">
        <v>1415</v>
      </c>
    </row>
    <row r="1175" spans="1:8" ht="12.75" customHeight="1">
      <c r="A1175" s="11">
        <v>40500</v>
      </c>
      <c r="B1175" s="12">
        <v>40489</v>
      </c>
      <c r="C1175" s="15" t="s">
        <v>1362</v>
      </c>
      <c r="D1175" s="15" t="s">
        <v>1371</v>
      </c>
      <c r="E1175" s="53" t="s">
        <v>1383</v>
      </c>
      <c r="F1175" s="246" t="s">
        <v>873</v>
      </c>
      <c r="G1175" s="11">
        <v>40509</v>
      </c>
      <c r="H1175" s="17" t="s">
        <v>1415</v>
      </c>
    </row>
    <row r="1176" spans="1:8" ht="12.75" customHeight="1">
      <c r="A1176" s="20">
        <v>40501</v>
      </c>
      <c r="B1176" s="21" t="s">
        <v>1021</v>
      </c>
      <c r="C1176" s="22" t="s">
        <v>193</v>
      </c>
      <c r="D1176" s="22" t="s">
        <v>1434</v>
      </c>
      <c r="E1176" s="51" t="s">
        <v>1383</v>
      </c>
      <c r="F1176" s="247" t="s">
        <v>194</v>
      </c>
      <c r="G1176" s="20">
        <v>40508</v>
      </c>
      <c r="H1176" s="28" t="s">
        <v>1387</v>
      </c>
    </row>
    <row r="1177" spans="1:8" ht="12.75" customHeight="1">
      <c r="A1177" s="11">
        <v>40501</v>
      </c>
      <c r="B1177" s="12">
        <v>40485</v>
      </c>
      <c r="C1177" s="15" t="s">
        <v>1404</v>
      </c>
      <c r="D1177" s="15" t="s">
        <v>1434</v>
      </c>
      <c r="E1177" s="53" t="s">
        <v>1383</v>
      </c>
      <c r="F1177" s="246" t="s">
        <v>1027</v>
      </c>
      <c r="G1177" s="11">
        <v>40516</v>
      </c>
      <c r="H1177" s="17" t="s">
        <v>1415</v>
      </c>
    </row>
    <row r="1178" spans="1:8" ht="12.75" customHeight="1">
      <c r="A1178" s="11">
        <v>40501</v>
      </c>
      <c r="B1178" s="12">
        <v>40492</v>
      </c>
      <c r="C1178" s="15" t="s">
        <v>1390</v>
      </c>
      <c r="D1178" s="15" t="s">
        <v>1434</v>
      </c>
      <c r="E1178" s="53" t="s">
        <v>1383</v>
      </c>
      <c r="F1178" s="246" t="s">
        <v>2216</v>
      </c>
      <c r="G1178" s="11">
        <v>40509</v>
      </c>
      <c r="H1178" s="17" t="s">
        <v>1415</v>
      </c>
    </row>
    <row r="1179" spans="1:8" ht="12.75" customHeight="1">
      <c r="A1179" s="195">
        <v>40501</v>
      </c>
      <c r="B1179" s="186">
        <v>40492</v>
      </c>
      <c r="C1179" s="68" t="s">
        <v>1404</v>
      </c>
      <c r="D1179" s="68" t="s">
        <v>1434</v>
      </c>
      <c r="E1179" s="98" t="s">
        <v>1383</v>
      </c>
      <c r="F1179" s="285" t="s">
        <v>103</v>
      </c>
      <c r="G1179" s="195">
        <v>40509</v>
      </c>
      <c r="H1179" s="332" t="s">
        <v>1415</v>
      </c>
    </row>
    <row r="1180" spans="1:8" ht="12.75" customHeight="1">
      <c r="A1180" s="20">
        <v>40502</v>
      </c>
      <c r="B1180" s="111">
        <v>40333</v>
      </c>
      <c r="C1180" s="22" t="s">
        <v>1362</v>
      </c>
      <c r="D1180" s="22" t="s">
        <v>1434</v>
      </c>
      <c r="E1180" s="51" t="s">
        <v>1383</v>
      </c>
      <c r="F1180" s="247" t="s">
        <v>2135</v>
      </c>
      <c r="G1180" s="20">
        <v>40511</v>
      </c>
      <c r="H1180" s="28" t="s">
        <v>1387</v>
      </c>
    </row>
    <row r="1181" spans="1:8" ht="12.75" customHeight="1">
      <c r="A1181" s="195">
        <v>40502</v>
      </c>
      <c r="B1181" s="12">
        <v>40391</v>
      </c>
      <c r="C1181" s="15" t="s">
        <v>1404</v>
      </c>
      <c r="D1181" s="15" t="s">
        <v>1371</v>
      </c>
      <c r="E1181" s="53" t="s">
        <v>1383</v>
      </c>
      <c r="F1181" s="246" t="s">
        <v>1189</v>
      </c>
      <c r="G1181" s="11">
        <v>40509</v>
      </c>
      <c r="H1181" s="17" t="s">
        <v>1415</v>
      </c>
    </row>
    <row r="1182" spans="1:8" ht="12.75" customHeight="1">
      <c r="A1182" s="11">
        <v>40503</v>
      </c>
      <c r="B1182" s="11" t="s">
        <v>1172</v>
      </c>
      <c r="C1182" s="15" t="s">
        <v>1404</v>
      </c>
      <c r="D1182" s="15" t="s">
        <v>1434</v>
      </c>
      <c r="E1182" s="53" t="s">
        <v>1383</v>
      </c>
      <c r="F1182" s="246" t="s">
        <v>1173</v>
      </c>
      <c r="G1182" s="11">
        <v>40586</v>
      </c>
      <c r="H1182" s="17" t="s">
        <v>1415</v>
      </c>
    </row>
    <row r="1183" spans="1:8" ht="12.75" customHeight="1">
      <c r="A1183" s="11">
        <v>40503</v>
      </c>
      <c r="B1183" s="12">
        <v>40491</v>
      </c>
      <c r="C1183" s="15" t="s">
        <v>1404</v>
      </c>
      <c r="D1183" s="15" t="s">
        <v>1371</v>
      </c>
      <c r="E1183" s="53" t="s">
        <v>1383</v>
      </c>
      <c r="F1183" s="246" t="s">
        <v>2217</v>
      </c>
      <c r="G1183" s="11">
        <v>40523</v>
      </c>
      <c r="H1183" s="173" t="s">
        <v>1415</v>
      </c>
    </row>
    <row r="1184" spans="1:8" ht="12.75" customHeight="1">
      <c r="A1184" s="11">
        <v>40503</v>
      </c>
      <c r="B1184" s="12">
        <v>40465</v>
      </c>
      <c r="C1184" s="15" t="s">
        <v>1404</v>
      </c>
      <c r="D1184" s="15" t="s">
        <v>1371</v>
      </c>
      <c r="E1184" s="53" t="s">
        <v>1383</v>
      </c>
      <c r="F1184" s="246" t="s">
        <v>312</v>
      </c>
      <c r="G1184" s="11">
        <v>40523</v>
      </c>
      <c r="H1184" s="17" t="s">
        <v>1415</v>
      </c>
    </row>
    <row r="1185" spans="1:8" ht="12.75" customHeight="1">
      <c r="A1185" s="11">
        <v>40503</v>
      </c>
      <c r="B1185" s="12">
        <v>40490</v>
      </c>
      <c r="C1185" s="15" t="s">
        <v>1362</v>
      </c>
      <c r="D1185" s="15" t="s">
        <v>1434</v>
      </c>
      <c r="E1185" s="53" t="s">
        <v>1383</v>
      </c>
      <c r="F1185" s="246" t="s">
        <v>1631</v>
      </c>
      <c r="G1185" s="11">
        <v>40509</v>
      </c>
      <c r="H1185" s="17" t="s">
        <v>1415</v>
      </c>
    </row>
    <row r="1186" spans="1:8" ht="12.75" customHeight="1">
      <c r="A1186" s="11">
        <v>40503</v>
      </c>
      <c r="B1186" s="12" t="s">
        <v>1087</v>
      </c>
      <c r="C1186" s="15" t="s">
        <v>1404</v>
      </c>
      <c r="D1186" s="15" t="s">
        <v>1344</v>
      </c>
      <c r="E1186" s="53" t="s">
        <v>1383</v>
      </c>
      <c r="F1186" s="246" t="s">
        <v>1088</v>
      </c>
      <c r="G1186" s="11">
        <v>40516</v>
      </c>
      <c r="H1186" s="17" t="s">
        <v>1415</v>
      </c>
    </row>
    <row r="1187" spans="1:8" ht="12.75" customHeight="1">
      <c r="A1187" s="11">
        <v>40504</v>
      </c>
      <c r="B1187" s="12">
        <v>40475</v>
      </c>
      <c r="C1187" s="15" t="s">
        <v>1404</v>
      </c>
      <c r="D1187" s="15" t="s">
        <v>1371</v>
      </c>
      <c r="E1187" s="53" t="s">
        <v>1383</v>
      </c>
      <c r="F1187" s="246" t="s">
        <v>1086</v>
      </c>
      <c r="G1187" s="11">
        <v>40509</v>
      </c>
      <c r="H1187" s="17" t="s">
        <v>1415</v>
      </c>
    </row>
    <row r="1188" spans="1:8" ht="12.75" customHeight="1">
      <c r="A1188" s="11">
        <v>40504</v>
      </c>
      <c r="B1188" s="12">
        <v>40464</v>
      </c>
      <c r="C1188" s="15" t="s">
        <v>1404</v>
      </c>
      <c r="D1188" s="15" t="s">
        <v>1371</v>
      </c>
      <c r="E1188" s="53" t="s">
        <v>1383</v>
      </c>
      <c r="F1188" s="246" t="s">
        <v>313</v>
      </c>
      <c r="G1188" s="11">
        <v>40516</v>
      </c>
      <c r="H1188" s="17" t="s">
        <v>1415</v>
      </c>
    </row>
    <row r="1189" spans="1:8" ht="12.75" customHeight="1">
      <c r="A1189" s="11">
        <v>40504</v>
      </c>
      <c r="B1189" s="12">
        <v>40501</v>
      </c>
      <c r="C1189" s="15" t="s">
        <v>1404</v>
      </c>
      <c r="D1189" s="15" t="s">
        <v>1344</v>
      </c>
      <c r="E1189" s="53" t="s">
        <v>1383</v>
      </c>
      <c r="F1189" s="246" t="s">
        <v>2156</v>
      </c>
      <c r="G1189" s="11">
        <v>40512</v>
      </c>
      <c r="H1189" s="17" t="s">
        <v>1415</v>
      </c>
    </row>
    <row r="1190" spans="1:8" ht="12.75" customHeight="1">
      <c r="A1190" s="11">
        <v>40505</v>
      </c>
      <c r="B1190" s="12" t="s">
        <v>20</v>
      </c>
      <c r="C1190" s="15" t="s">
        <v>1404</v>
      </c>
      <c r="D1190" s="15" t="s">
        <v>1371</v>
      </c>
      <c r="E1190" s="53" t="s">
        <v>1383</v>
      </c>
      <c r="F1190" s="246" t="s">
        <v>314</v>
      </c>
      <c r="G1190" s="11">
        <v>40516</v>
      </c>
      <c r="H1190" s="17" t="s">
        <v>1415</v>
      </c>
    </row>
    <row r="1191" spans="1:8" ht="12.75" customHeight="1">
      <c r="A1191" s="11">
        <v>40505</v>
      </c>
      <c r="B1191" s="12">
        <v>40490</v>
      </c>
      <c r="C1191" s="15" t="s">
        <v>1404</v>
      </c>
      <c r="D1191" s="15" t="s">
        <v>1371</v>
      </c>
      <c r="E1191" s="53" t="s">
        <v>1383</v>
      </c>
      <c r="F1191" s="246" t="s">
        <v>756</v>
      </c>
      <c r="G1191" s="11">
        <v>40505</v>
      </c>
      <c r="H1191" s="17" t="s">
        <v>1415</v>
      </c>
    </row>
    <row r="1192" spans="1:8" ht="12.75" customHeight="1">
      <c r="A1192" s="11">
        <v>40505</v>
      </c>
      <c r="B1192" s="12">
        <v>40179</v>
      </c>
      <c r="C1192" s="15" t="s">
        <v>1404</v>
      </c>
      <c r="D1192" s="15" t="s">
        <v>1434</v>
      </c>
      <c r="E1192" s="53" t="s">
        <v>1383</v>
      </c>
      <c r="F1192" s="246" t="s">
        <v>1912</v>
      </c>
      <c r="G1192" s="11">
        <v>40516</v>
      </c>
      <c r="H1192" s="17" t="s">
        <v>1415</v>
      </c>
    </row>
    <row r="1193" spans="1:8" ht="12.75" customHeight="1">
      <c r="A1193" s="11">
        <v>40505</v>
      </c>
      <c r="B1193" s="12">
        <v>40494</v>
      </c>
      <c r="C1193" s="15" t="s">
        <v>1404</v>
      </c>
      <c r="D1193" s="15" t="s">
        <v>1434</v>
      </c>
      <c r="E1193" s="53" t="s">
        <v>1383</v>
      </c>
      <c r="F1193" s="246" t="s">
        <v>1362</v>
      </c>
      <c r="G1193" s="11">
        <v>40516</v>
      </c>
      <c r="H1193" s="17" t="s">
        <v>1415</v>
      </c>
    </row>
    <row r="1194" spans="1:8" ht="12.75" customHeight="1">
      <c r="A1194" s="11">
        <v>40505</v>
      </c>
      <c r="B1194" s="12">
        <v>40495</v>
      </c>
      <c r="C1194" s="15" t="s">
        <v>1404</v>
      </c>
      <c r="D1194" s="15" t="s">
        <v>1434</v>
      </c>
      <c r="E1194" s="53" t="s">
        <v>1383</v>
      </c>
      <c r="F1194" s="246" t="s">
        <v>188</v>
      </c>
      <c r="G1194" s="11">
        <v>40516</v>
      </c>
      <c r="H1194" s="17" t="s">
        <v>1415</v>
      </c>
    </row>
    <row r="1195" spans="1:8" ht="12.75" customHeight="1">
      <c r="A1195" s="20">
        <v>40505</v>
      </c>
      <c r="B1195" s="21">
        <v>40495</v>
      </c>
      <c r="C1195" s="22" t="s">
        <v>1404</v>
      </c>
      <c r="D1195" s="22" t="s">
        <v>1434</v>
      </c>
      <c r="E1195" s="51" t="s">
        <v>1383</v>
      </c>
      <c r="F1195" s="247" t="s">
        <v>707</v>
      </c>
      <c r="G1195" s="20">
        <v>40508</v>
      </c>
      <c r="H1195" s="28" t="s">
        <v>1387</v>
      </c>
    </row>
    <row r="1196" spans="1:8" ht="12.75" customHeight="1">
      <c r="A1196" s="20">
        <v>40505</v>
      </c>
      <c r="B1196" s="21">
        <v>40096</v>
      </c>
      <c r="C1196" s="22" t="s">
        <v>1404</v>
      </c>
      <c r="D1196" s="22" t="s">
        <v>1371</v>
      </c>
      <c r="E1196" s="51" t="s">
        <v>1383</v>
      </c>
      <c r="F1196" s="247" t="s">
        <v>1347</v>
      </c>
      <c r="G1196" s="20">
        <v>40523</v>
      </c>
      <c r="H1196" s="28" t="s">
        <v>1387</v>
      </c>
    </row>
    <row r="1197" spans="1:8" ht="12.75" customHeight="1">
      <c r="A1197" s="11">
        <v>40505</v>
      </c>
      <c r="B1197" s="12">
        <v>40492</v>
      </c>
      <c r="C1197" s="15" t="s">
        <v>1027</v>
      </c>
      <c r="D1197" s="15" t="s">
        <v>1434</v>
      </c>
      <c r="E1197" s="53" t="s">
        <v>1383</v>
      </c>
      <c r="F1197" s="246" t="s">
        <v>708</v>
      </c>
      <c r="G1197" s="11">
        <v>40511</v>
      </c>
      <c r="H1197" s="17" t="s">
        <v>1415</v>
      </c>
    </row>
    <row r="1198" spans="1:8" ht="12.75" customHeight="1">
      <c r="A1198" s="11">
        <v>40505</v>
      </c>
      <c r="B1198" s="12">
        <v>40483</v>
      </c>
      <c r="C1198" s="15" t="s">
        <v>1027</v>
      </c>
      <c r="D1198" s="15" t="s">
        <v>1371</v>
      </c>
      <c r="E1198" s="53" t="s">
        <v>1383</v>
      </c>
      <c r="F1198" s="246" t="s">
        <v>974</v>
      </c>
      <c r="G1198" s="11">
        <v>40516</v>
      </c>
      <c r="H1198" s="17" t="s">
        <v>1415</v>
      </c>
    </row>
    <row r="1199" spans="1:8" ht="12.75" customHeight="1">
      <c r="A1199" s="20">
        <v>40505</v>
      </c>
      <c r="B1199" s="21" t="s">
        <v>1392</v>
      </c>
      <c r="C1199" s="22" t="s">
        <v>1404</v>
      </c>
      <c r="D1199" s="22" t="s">
        <v>1371</v>
      </c>
      <c r="E1199" s="51" t="s">
        <v>1383</v>
      </c>
      <c r="F1199" s="247" t="s">
        <v>975</v>
      </c>
      <c r="G1199" s="20">
        <v>40576</v>
      </c>
      <c r="H1199" s="28" t="s">
        <v>1387</v>
      </c>
    </row>
    <row r="1200" spans="1:8" ht="12.75" customHeight="1">
      <c r="A1200" s="11">
        <v>40505</v>
      </c>
      <c r="B1200" s="12">
        <v>40497</v>
      </c>
      <c r="C1200" s="15" t="s">
        <v>1404</v>
      </c>
      <c r="D1200" s="15" t="s">
        <v>1371</v>
      </c>
      <c r="E1200" s="53" t="s">
        <v>1383</v>
      </c>
      <c r="F1200" s="246" t="s">
        <v>1007</v>
      </c>
      <c r="G1200" s="11">
        <v>40516</v>
      </c>
      <c r="H1200" s="17" t="s">
        <v>1415</v>
      </c>
    </row>
    <row r="1201" spans="1:8" ht="12.75" customHeight="1">
      <c r="A1201" s="11">
        <v>40505</v>
      </c>
      <c r="B1201" s="12">
        <v>40495</v>
      </c>
      <c r="C1201" s="15" t="s">
        <v>1362</v>
      </c>
      <c r="D1201" s="15" t="s">
        <v>1344</v>
      </c>
      <c r="E1201" s="53" t="s">
        <v>1383</v>
      </c>
      <c r="F1201" s="246" t="s">
        <v>909</v>
      </c>
      <c r="G1201" s="11">
        <v>40523</v>
      </c>
      <c r="H1201" s="17" t="s">
        <v>1415</v>
      </c>
    </row>
    <row r="1202" spans="1:8" ht="12.75" customHeight="1">
      <c r="A1202" s="11">
        <v>40505</v>
      </c>
      <c r="B1202" s="12">
        <v>40485</v>
      </c>
      <c r="C1202" s="15" t="s">
        <v>1404</v>
      </c>
      <c r="D1202" s="15" t="s">
        <v>1434</v>
      </c>
      <c r="E1202" s="53" t="s">
        <v>1383</v>
      </c>
      <c r="F1202" s="246" t="s">
        <v>910</v>
      </c>
      <c r="G1202" s="11">
        <v>40516</v>
      </c>
      <c r="H1202" s="17" t="s">
        <v>1415</v>
      </c>
    </row>
    <row r="1203" spans="1:8" ht="12.75" customHeight="1">
      <c r="A1203" s="20">
        <v>40505</v>
      </c>
      <c r="B1203" s="21">
        <v>40483</v>
      </c>
      <c r="C1203" s="22" t="s">
        <v>1362</v>
      </c>
      <c r="D1203" s="22" t="s">
        <v>1434</v>
      </c>
      <c r="E1203" s="51" t="s">
        <v>1383</v>
      </c>
      <c r="F1203" s="247" t="s">
        <v>911</v>
      </c>
      <c r="G1203" s="20">
        <v>40562</v>
      </c>
      <c r="H1203" s="28" t="s">
        <v>1387</v>
      </c>
    </row>
    <row r="1204" spans="1:8" ht="12.75" customHeight="1">
      <c r="A1204" s="11">
        <v>40505</v>
      </c>
      <c r="B1204" s="12">
        <v>40493</v>
      </c>
      <c r="C1204" s="15" t="s">
        <v>1362</v>
      </c>
      <c r="D1204" s="15" t="s">
        <v>1434</v>
      </c>
      <c r="E1204" s="53" t="s">
        <v>1383</v>
      </c>
      <c r="F1204" s="246" t="s">
        <v>734</v>
      </c>
      <c r="G1204" s="11">
        <v>40516</v>
      </c>
      <c r="H1204" s="17" t="s">
        <v>1415</v>
      </c>
    </row>
    <row r="1205" spans="1:8" ht="12.75" customHeight="1">
      <c r="A1205" s="11">
        <v>40505</v>
      </c>
      <c r="B1205" s="12" t="s">
        <v>735</v>
      </c>
      <c r="C1205" s="15" t="s">
        <v>1404</v>
      </c>
      <c r="D1205" s="15" t="s">
        <v>1371</v>
      </c>
      <c r="E1205" s="53" t="s">
        <v>1383</v>
      </c>
      <c r="F1205" s="246" t="s">
        <v>195</v>
      </c>
      <c r="G1205" s="11">
        <v>40516</v>
      </c>
      <c r="H1205" s="17" t="s">
        <v>1415</v>
      </c>
    </row>
    <row r="1206" spans="1:8" ht="12.75" customHeight="1">
      <c r="A1206" s="11">
        <v>40505</v>
      </c>
      <c r="B1206" s="12" t="s">
        <v>196</v>
      </c>
      <c r="C1206" s="15" t="s">
        <v>1404</v>
      </c>
      <c r="D1206" s="15" t="s">
        <v>1344</v>
      </c>
      <c r="E1206" s="53" t="s">
        <v>1383</v>
      </c>
      <c r="F1206" s="246" t="s">
        <v>1011</v>
      </c>
      <c r="G1206" s="11">
        <v>40509</v>
      </c>
      <c r="H1206" s="17" t="s">
        <v>1415</v>
      </c>
    </row>
    <row r="1207" spans="1:8" ht="12.75" customHeight="1">
      <c r="A1207" s="20">
        <v>40506</v>
      </c>
      <c r="B1207" s="21" t="s">
        <v>1138</v>
      </c>
      <c r="C1207" s="22" t="s">
        <v>1362</v>
      </c>
      <c r="D1207" s="22" t="s">
        <v>1434</v>
      </c>
      <c r="E1207" s="51" t="s">
        <v>1383</v>
      </c>
      <c r="F1207" s="247" t="s">
        <v>1646</v>
      </c>
      <c r="G1207" s="20">
        <v>40555</v>
      </c>
      <c r="H1207" s="28" t="s">
        <v>1387</v>
      </c>
    </row>
    <row r="1208" spans="1:8" ht="12.75" customHeight="1">
      <c r="A1208" s="20">
        <v>40506</v>
      </c>
      <c r="B1208" s="21" t="s">
        <v>2125</v>
      </c>
      <c r="C1208" s="22" t="s">
        <v>1404</v>
      </c>
      <c r="D1208" s="22" t="s">
        <v>1434</v>
      </c>
      <c r="E1208" s="51" t="s">
        <v>1383</v>
      </c>
      <c r="F1208" s="247" t="s">
        <v>2305</v>
      </c>
      <c r="G1208" s="20">
        <v>40545</v>
      </c>
      <c r="H1208" s="325" t="s">
        <v>1387</v>
      </c>
    </row>
    <row r="1209" spans="1:8" ht="12.75" customHeight="1">
      <c r="A1209" s="20">
        <v>40506</v>
      </c>
      <c r="B1209" s="21">
        <v>40502</v>
      </c>
      <c r="C1209" s="22" t="s">
        <v>1404</v>
      </c>
      <c r="D1209" s="22" t="s">
        <v>1371</v>
      </c>
      <c r="E1209" s="51" t="s">
        <v>1383</v>
      </c>
      <c r="F1209" s="281" t="s">
        <v>2188</v>
      </c>
      <c r="G1209" s="20">
        <v>40511</v>
      </c>
      <c r="H1209" s="325" t="s">
        <v>1387</v>
      </c>
    </row>
    <row r="1210" spans="1:8" ht="12.75" customHeight="1">
      <c r="A1210" s="11">
        <v>40506</v>
      </c>
      <c r="B1210" s="12">
        <v>40475</v>
      </c>
      <c r="C1210" s="15" t="s">
        <v>1362</v>
      </c>
      <c r="D1210" s="15" t="s">
        <v>1344</v>
      </c>
      <c r="E1210" s="53" t="s">
        <v>1383</v>
      </c>
      <c r="F1210" s="246" t="s">
        <v>1616</v>
      </c>
      <c r="G1210" s="11">
        <v>40523</v>
      </c>
      <c r="H1210" s="17" t="s">
        <v>1415</v>
      </c>
    </row>
    <row r="1211" spans="1:8" ht="12.75" customHeight="1">
      <c r="A1211" s="11">
        <v>40506</v>
      </c>
      <c r="B1211" s="12" t="s">
        <v>196</v>
      </c>
      <c r="C1211" s="15" t="s">
        <v>1404</v>
      </c>
      <c r="D1211" s="15" t="s">
        <v>1344</v>
      </c>
      <c r="E1211" s="53" t="s">
        <v>1383</v>
      </c>
      <c r="F1211" s="246" t="s">
        <v>1617</v>
      </c>
      <c r="G1211" s="11">
        <v>40509</v>
      </c>
      <c r="H1211" s="17" t="s">
        <v>1415</v>
      </c>
    </row>
    <row r="1212" spans="1:8" ht="12.75" customHeight="1">
      <c r="A1212" s="20">
        <v>40506</v>
      </c>
      <c r="B1212" s="21" t="s">
        <v>1618</v>
      </c>
      <c r="C1212" s="22" t="s">
        <v>1404</v>
      </c>
      <c r="D1212" s="22" t="s">
        <v>1434</v>
      </c>
      <c r="E1212" s="51" t="s">
        <v>1383</v>
      </c>
      <c r="F1212" s="247" t="s">
        <v>1619</v>
      </c>
      <c r="G1212" s="20">
        <v>40560</v>
      </c>
      <c r="H1212" s="28" t="s">
        <v>1387</v>
      </c>
    </row>
    <row r="1213" spans="1:8" ht="12.75" customHeight="1">
      <c r="A1213" s="11">
        <v>40507</v>
      </c>
      <c r="B1213" s="12" t="s">
        <v>2282</v>
      </c>
      <c r="C1213" s="15" t="s">
        <v>1404</v>
      </c>
      <c r="D1213" s="15" t="s">
        <v>1344</v>
      </c>
      <c r="E1213" s="53" t="s">
        <v>1383</v>
      </c>
      <c r="F1213" s="246" t="s">
        <v>315</v>
      </c>
      <c r="G1213" s="11">
        <v>40539</v>
      </c>
      <c r="H1213" s="17" t="s">
        <v>1415</v>
      </c>
    </row>
    <row r="1214" spans="1:8" ht="12.75" customHeight="1">
      <c r="A1214" s="193">
        <v>40507</v>
      </c>
      <c r="B1214" s="192">
        <v>40274</v>
      </c>
      <c r="C1214" s="189" t="s">
        <v>1404</v>
      </c>
      <c r="D1214" s="189" t="s">
        <v>1371</v>
      </c>
      <c r="E1214" s="194" t="s">
        <v>1383</v>
      </c>
      <c r="F1214" s="241" t="s">
        <v>2283</v>
      </c>
      <c r="G1214" s="193"/>
      <c r="H1214" s="359" t="s">
        <v>1343</v>
      </c>
    </row>
    <row r="1215" spans="1:8" ht="12.75" customHeight="1">
      <c r="A1215" s="193">
        <v>40507</v>
      </c>
      <c r="B1215" s="192">
        <v>40390</v>
      </c>
      <c r="C1215" s="189" t="s">
        <v>1404</v>
      </c>
      <c r="D1215" s="189" t="s">
        <v>1371</v>
      </c>
      <c r="E1215" s="194" t="s">
        <v>1383</v>
      </c>
      <c r="F1215" s="241" t="s">
        <v>2284</v>
      </c>
      <c r="G1215" s="193"/>
      <c r="H1215" s="191" t="s">
        <v>1343</v>
      </c>
    </row>
    <row r="1216" spans="1:8" ht="12.75" customHeight="1">
      <c r="A1216" s="20">
        <v>40507</v>
      </c>
      <c r="B1216" s="21">
        <v>40197</v>
      </c>
      <c r="C1216" s="22" t="s">
        <v>1390</v>
      </c>
      <c r="D1216" s="22" t="s">
        <v>1371</v>
      </c>
      <c r="E1216" s="51" t="s">
        <v>1383</v>
      </c>
      <c r="F1216" s="247" t="s">
        <v>2285</v>
      </c>
      <c r="G1216" s="20">
        <v>40562</v>
      </c>
      <c r="H1216" s="28" t="s">
        <v>1387</v>
      </c>
    </row>
    <row r="1217" spans="1:8" ht="12.75" customHeight="1">
      <c r="A1217" s="339">
        <v>40507</v>
      </c>
      <c r="B1217" s="340">
        <v>40395</v>
      </c>
      <c r="C1217" s="341" t="s">
        <v>1339</v>
      </c>
      <c r="D1217" s="341" t="s">
        <v>1344</v>
      </c>
      <c r="E1217" s="342" t="s">
        <v>1383</v>
      </c>
      <c r="F1217" s="343" t="s">
        <v>2112</v>
      </c>
      <c r="G1217" s="339">
        <v>40524</v>
      </c>
      <c r="H1217" s="373" t="s">
        <v>2076</v>
      </c>
    </row>
    <row r="1218" spans="1:8" ht="12.75" customHeight="1">
      <c r="A1218" s="11">
        <v>40507</v>
      </c>
      <c r="B1218" s="12">
        <v>40415</v>
      </c>
      <c r="C1218" s="15" t="s">
        <v>1404</v>
      </c>
      <c r="D1218" s="15" t="s">
        <v>1434</v>
      </c>
      <c r="E1218" s="53" t="s">
        <v>1383</v>
      </c>
      <c r="F1218" s="246" t="s">
        <v>2113</v>
      </c>
      <c r="G1218" s="11">
        <v>40516</v>
      </c>
      <c r="H1218" s="173" t="s">
        <v>1415</v>
      </c>
    </row>
    <row r="1219" spans="1:8" ht="12.75" customHeight="1">
      <c r="A1219" s="20">
        <v>40507</v>
      </c>
      <c r="B1219" s="21">
        <v>40400</v>
      </c>
      <c r="C1219" s="22" t="s">
        <v>1404</v>
      </c>
      <c r="D1219" s="22" t="s">
        <v>1434</v>
      </c>
      <c r="E1219" s="51" t="s">
        <v>1383</v>
      </c>
      <c r="F1219" s="247" t="s">
        <v>1641</v>
      </c>
      <c r="G1219" s="20">
        <v>40511</v>
      </c>
      <c r="H1219" s="28" t="s">
        <v>1387</v>
      </c>
    </row>
    <row r="1220" spans="1:8" ht="12.75" customHeight="1">
      <c r="A1220" s="11">
        <v>40507</v>
      </c>
      <c r="B1220" s="12">
        <v>40476</v>
      </c>
      <c r="C1220" s="15" t="s">
        <v>1027</v>
      </c>
      <c r="D1220" s="15" t="s">
        <v>1434</v>
      </c>
      <c r="E1220" s="53" t="s">
        <v>1383</v>
      </c>
      <c r="F1220" s="246" t="s">
        <v>1642</v>
      </c>
      <c r="G1220" s="11">
        <v>40509</v>
      </c>
      <c r="H1220" s="17" t="s">
        <v>1415</v>
      </c>
    </row>
    <row r="1221" spans="1:8" ht="12.75" customHeight="1">
      <c r="A1221" s="20">
        <v>40509</v>
      </c>
      <c r="B1221" s="21">
        <v>40489</v>
      </c>
      <c r="C1221" s="22" t="s">
        <v>1339</v>
      </c>
      <c r="D1221" s="22" t="s">
        <v>1371</v>
      </c>
      <c r="E1221" s="51" t="s">
        <v>1383</v>
      </c>
      <c r="F1221" s="247" t="s">
        <v>1591</v>
      </c>
      <c r="G1221" s="20">
        <v>40560</v>
      </c>
      <c r="H1221" s="28" t="s">
        <v>1387</v>
      </c>
    </row>
    <row r="1222" spans="1:8" ht="12.75" customHeight="1">
      <c r="A1222" s="11">
        <v>40511</v>
      </c>
      <c r="B1222" s="12" t="s">
        <v>1516</v>
      </c>
      <c r="C1222" s="15" t="s">
        <v>1404</v>
      </c>
      <c r="D1222" s="15" t="s">
        <v>1344</v>
      </c>
      <c r="E1222" s="53" t="s">
        <v>1383</v>
      </c>
      <c r="F1222" s="246" t="s">
        <v>928</v>
      </c>
      <c r="G1222" s="11">
        <v>40530</v>
      </c>
      <c r="H1222" s="17" t="s">
        <v>1415</v>
      </c>
    </row>
    <row r="1223" spans="1:8" ht="12.75" customHeight="1">
      <c r="A1223" s="11">
        <v>40511</v>
      </c>
      <c r="B1223" s="12">
        <v>40476</v>
      </c>
      <c r="C1223" s="15" t="s">
        <v>1390</v>
      </c>
      <c r="D1223" s="15" t="s">
        <v>1434</v>
      </c>
      <c r="E1223" s="53" t="s">
        <v>1383</v>
      </c>
      <c r="F1223" s="246" t="s">
        <v>70</v>
      </c>
      <c r="G1223" s="11">
        <v>40554</v>
      </c>
      <c r="H1223" s="17" t="s">
        <v>1415</v>
      </c>
    </row>
    <row r="1224" spans="1:8" ht="12.75" customHeight="1">
      <c r="A1224" s="11">
        <v>40511</v>
      </c>
      <c r="B1224" s="12">
        <v>40509</v>
      </c>
      <c r="C1224" s="15" t="s">
        <v>1404</v>
      </c>
      <c r="D1224" s="15" t="s">
        <v>1434</v>
      </c>
      <c r="E1224" s="53" t="s">
        <v>1383</v>
      </c>
      <c r="F1224" s="246" t="s">
        <v>697</v>
      </c>
      <c r="G1224" s="11">
        <v>40523</v>
      </c>
      <c r="H1224" s="17" t="s">
        <v>1415</v>
      </c>
    </row>
    <row r="1225" spans="1:8" ht="12.75" customHeight="1">
      <c r="A1225" s="11">
        <v>40511</v>
      </c>
      <c r="B1225" s="12">
        <v>40483</v>
      </c>
      <c r="C1225" s="15" t="s">
        <v>1404</v>
      </c>
      <c r="D1225" s="15" t="s">
        <v>1371</v>
      </c>
      <c r="E1225" s="53" t="s">
        <v>1383</v>
      </c>
      <c r="F1225" s="246" t="s">
        <v>976</v>
      </c>
      <c r="G1225" s="11">
        <v>40523</v>
      </c>
      <c r="H1225" s="17" t="s">
        <v>1415</v>
      </c>
    </row>
    <row r="1226" spans="1:8" ht="12.75" customHeight="1">
      <c r="A1226" s="11">
        <v>40511</v>
      </c>
      <c r="B1226" s="12">
        <v>40420</v>
      </c>
      <c r="C1226" s="15" t="s">
        <v>1404</v>
      </c>
      <c r="D1226" s="15" t="s">
        <v>1371</v>
      </c>
      <c r="E1226" s="53" t="s">
        <v>1383</v>
      </c>
      <c r="F1226" s="246" t="s">
        <v>977</v>
      </c>
      <c r="G1226" s="11">
        <v>40523</v>
      </c>
      <c r="H1226" s="17" t="s">
        <v>1415</v>
      </c>
    </row>
    <row r="1227" spans="1:8" ht="12.75" customHeight="1">
      <c r="A1227" s="11">
        <v>40511</v>
      </c>
      <c r="B1227" s="12">
        <v>40473</v>
      </c>
      <c r="C1227" s="15" t="s">
        <v>1390</v>
      </c>
      <c r="D1227" s="15" t="s">
        <v>1344</v>
      </c>
      <c r="E1227" s="53" t="s">
        <v>1383</v>
      </c>
      <c r="F1227" s="246" t="s">
        <v>1012</v>
      </c>
      <c r="G1227" s="11">
        <v>40607</v>
      </c>
      <c r="H1227" s="17" t="s">
        <v>1415</v>
      </c>
    </row>
    <row r="1228" spans="1:8" ht="12.75" customHeight="1">
      <c r="A1228" s="11">
        <v>40511</v>
      </c>
      <c r="B1228" s="12">
        <v>40504</v>
      </c>
      <c r="C1228" s="15" t="s">
        <v>1013</v>
      </c>
      <c r="D1228" s="15" t="s">
        <v>1434</v>
      </c>
      <c r="E1228" s="53" t="s">
        <v>1383</v>
      </c>
      <c r="F1228" s="246" t="s">
        <v>8</v>
      </c>
      <c r="G1228" s="11">
        <v>40516</v>
      </c>
      <c r="H1228" s="17" t="s">
        <v>1415</v>
      </c>
    </row>
    <row r="1229" spans="1:8" ht="12.75" customHeight="1">
      <c r="A1229" s="11">
        <v>40511</v>
      </c>
      <c r="B1229" s="12">
        <v>40503</v>
      </c>
      <c r="C1229" s="15" t="s">
        <v>1013</v>
      </c>
      <c r="D1229" s="15" t="s">
        <v>1434</v>
      </c>
      <c r="E1229" s="53" t="s">
        <v>1383</v>
      </c>
      <c r="F1229" s="246" t="s">
        <v>8</v>
      </c>
      <c r="G1229" s="11">
        <v>40516</v>
      </c>
      <c r="H1229" s="17" t="s">
        <v>1415</v>
      </c>
    </row>
    <row r="1230" spans="1:8" ht="12.75" customHeight="1">
      <c r="A1230" s="20">
        <v>40511</v>
      </c>
      <c r="B1230" s="21">
        <v>40485</v>
      </c>
      <c r="C1230" s="22" t="s">
        <v>1370</v>
      </c>
      <c r="D1230" s="22" t="s">
        <v>1434</v>
      </c>
      <c r="E1230" s="51" t="s">
        <v>1383</v>
      </c>
      <c r="F1230" s="247" t="s">
        <v>9</v>
      </c>
      <c r="G1230" s="20">
        <v>40511</v>
      </c>
      <c r="H1230" s="28" t="s">
        <v>1387</v>
      </c>
    </row>
    <row r="1231" spans="1:8" ht="12.75" customHeight="1">
      <c r="A1231" s="11">
        <v>40511</v>
      </c>
      <c r="B1231" s="12">
        <v>40510</v>
      </c>
      <c r="C1231" s="15" t="s">
        <v>1404</v>
      </c>
      <c r="D1231" s="15" t="s">
        <v>1434</v>
      </c>
      <c r="E1231" s="53" t="s">
        <v>1383</v>
      </c>
      <c r="F1231" s="246" t="s">
        <v>316</v>
      </c>
      <c r="G1231" s="11">
        <v>40523</v>
      </c>
      <c r="H1231" s="17" t="s">
        <v>1415</v>
      </c>
    </row>
    <row r="1232" spans="1:8" ht="12.75" customHeight="1">
      <c r="A1232" s="11">
        <v>40511</v>
      </c>
      <c r="B1232" s="12">
        <v>40489</v>
      </c>
      <c r="C1232" s="15" t="s">
        <v>1404</v>
      </c>
      <c r="D1232" s="15" t="s">
        <v>1434</v>
      </c>
      <c r="E1232" s="53" t="s">
        <v>1383</v>
      </c>
      <c r="F1232" s="246" t="s">
        <v>178</v>
      </c>
      <c r="G1232" s="11">
        <v>40523</v>
      </c>
      <c r="H1232" s="17" t="s">
        <v>1415</v>
      </c>
    </row>
    <row r="1233" spans="1:8" ht="12.75" customHeight="1">
      <c r="A1233" s="11">
        <v>40511</v>
      </c>
      <c r="B1233" s="12" t="s">
        <v>934</v>
      </c>
      <c r="C1233" s="15" t="s">
        <v>1404</v>
      </c>
      <c r="D1233" s="15" t="s">
        <v>1371</v>
      </c>
      <c r="E1233" s="53" t="s">
        <v>1383</v>
      </c>
      <c r="F1233" s="246" t="s">
        <v>935</v>
      </c>
      <c r="G1233" s="11">
        <v>40523</v>
      </c>
      <c r="H1233" s="17" t="s">
        <v>1415</v>
      </c>
    </row>
    <row r="1234" spans="1:8" ht="12.75" customHeight="1">
      <c r="A1234" s="11">
        <v>40512</v>
      </c>
      <c r="B1234" s="12">
        <v>40508</v>
      </c>
      <c r="C1234" s="15" t="s">
        <v>1362</v>
      </c>
      <c r="D1234" s="15" t="s">
        <v>1434</v>
      </c>
      <c r="E1234" s="53" t="s">
        <v>1383</v>
      </c>
      <c r="F1234" s="246" t="s">
        <v>1362</v>
      </c>
      <c r="G1234" s="11">
        <v>40523</v>
      </c>
      <c r="H1234" s="17" t="s">
        <v>1415</v>
      </c>
    </row>
    <row r="1235" spans="1:8" ht="12.75" customHeight="1">
      <c r="A1235" s="11">
        <v>40512</v>
      </c>
      <c r="B1235" s="12">
        <v>40453</v>
      </c>
      <c r="C1235" s="15" t="s">
        <v>1390</v>
      </c>
      <c r="D1235" s="15" t="s">
        <v>1434</v>
      </c>
      <c r="E1235" s="53" t="s">
        <v>1383</v>
      </c>
      <c r="F1235" s="246" t="s">
        <v>1923</v>
      </c>
      <c r="G1235" s="11">
        <v>40553</v>
      </c>
      <c r="H1235" s="17" t="s">
        <v>1415</v>
      </c>
    </row>
    <row r="1236" spans="1:8" ht="12.75" customHeight="1">
      <c r="A1236" s="20">
        <v>40512</v>
      </c>
      <c r="B1236" s="21">
        <v>40118</v>
      </c>
      <c r="C1236" s="22" t="s">
        <v>1362</v>
      </c>
      <c r="D1236" s="22" t="s">
        <v>1434</v>
      </c>
      <c r="E1236" s="51" t="s">
        <v>1383</v>
      </c>
      <c r="F1236" s="247" t="s">
        <v>1924</v>
      </c>
      <c r="G1236" s="20">
        <v>40573</v>
      </c>
      <c r="H1236" s="28" t="s">
        <v>1387</v>
      </c>
    </row>
    <row r="1237" spans="1:8" ht="12.75" customHeight="1">
      <c r="A1237" s="11">
        <v>40512</v>
      </c>
      <c r="B1237" s="12" t="s">
        <v>1925</v>
      </c>
      <c r="C1237" s="15" t="s">
        <v>1404</v>
      </c>
      <c r="D1237" s="15" t="s">
        <v>1371</v>
      </c>
      <c r="E1237" s="53" t="s">
        <v>1383</v>
      </c>
      <c r="F1237" s="246" t="s">
        <v>177</v>
      </c>
      <c r="G1237" s="11">
        <v>40544</v>
      </c>
      <c r="H1237" s="17" t="s">
        <v>1415</v>
      </c>
    </row>
    <row r="1238" spans="1:8" ht="12.75" customHeight="1">
      <c r="A1238" s="11">
        <v>40512</v>
      </c>
      <c r="B1238" s="12">
        <v>40390</v>
      </c>
      <c r="C1238" s="15" t="s">
        <v>1404</v>
      </c>
      <c r="D1238" s="15" t="s">
        <v>1371</v>
      </c>
      <c r="E1238" s="53" t="s">
        <v>1383</v>
      </c>
      <c r="F1238" s="246" t="s">
        <v>1926</v>
      </c>
      <c r="G1238" s="11">
        <v>40523</v>
      </c>
      <c r="H1238" s="17" t="s">
        <v>1415</v>
      </c>
    </row>
    <row r="1239" spans="1:8" ht="12.75" customHeight="1">
      <c r="A1239" s="11">
        <v>40512</v>
      </c>
      <c r="B1239" s="12">
        <v>40448</v>
      </c>
      <c r="C1239" s="15" t="s">
        <v>1404</v>
      </c>
      <c r="D1239" s="15" t="s">
        <v>1371</v>
      </c>
      <c r="E1239" s="53" t="s">
        <v>1383</v>
      </c>
      <c r="F1239" s="246" t="s">
        <v>177</v>
      </c>
      <c r="G1239" s="11">
        <v>40516</v>
      </c>
      <c r="H1239" s="17" t="s">
        <v>1415</v>
      </c>
    </row>
    <row r="1240" spans="1:8" ht="12.75" customHeight="1">
      <c r="A1240" s="11">
        <v>40512</v>
      </c>
      <c r="B1240" s="12">
        <v>40510</v>
      </c>
      <c r="C1240" s="15" t="s">
        <v>1362</v>
      </c>
      <c r="D1240" s="15" t="s">
        <v>1344</v>
      </c>
      <c r="E1240" s="53" t="s">
        <v>1383</v>
      </c>
      <c r="F1240" s="246" t="s">
        <v>1327</v>
      </c>
      <c r="G1240" s="11">
        <v>40530</v>
      </c>
      <c r="H1240" s="17" t="s">
        <v>1415</v>
      </c>
    </row>
    <row r="1241" spans="1:8" ht="12.75" customHeight="1">
      <c r="A1241" s="11">
        <v>40512</v>
      </c>
      <c r="B1241" s="12">
        <v>40511</v>
      </c>
      <c r="C1241" s="15" t="s">
        <v>1404</v>
      </c>
      <c r="D1241" s="15" t="s">
        <v>1344</v>
      </c>
      <c r="E1241" s="53" t="s">
        <v>1383</v>
      </c>
      <c r="F1241" s="246" t="s">
        <v>1269</v>
      </c>
      <c r="G1241" s="11">
        <v>40525</v>
      </c>
      <c r="H1241" s="17" t="s">
        <v>1415</v>
      </c>
    </row>
    <row r="1242" spans="1:8" ht="12.75" customHeight="1">
      <c r="A1242" s="11">
        <v>40513</v>
      </c>
      <c r="B1242" s="12">
        <v>40483</v>
      </c>
      <c r="C1242" s="15" t="s">
        <v>1404</v>
      </c>
      <c r="D1242" s="15" t="s">
        <v>1434</v>
      </c>
      <c r="E1242" s="53" t="s">
        <v>1383</v>
      </c>
      <c r="F1242" s="246" t="s">
        <v>943</v>
      </c>
      <c r="G1242" s="11">
        <v>40523</v>
      </c>
      <c r="H1242" s="17" t="s">
        <v>1415</v>
      </c>
    </row>
    <row r="1243" spans="1:8" ht="12.75" customHeight="1">
      <c r="A1243" s="20">
        <v>40513</v>
      </c>
      <c r="B1243" s="21">
        <v>40484</v>
      </c>
      <c r="C1243" s="22" t="s">
        <v>1339</v>
      </c>
      <c r="D1243" s="22" t="s">
        <v>1434</v>
      </c>
      <c r="E1243" s="51" t="s">
        <v>1383</v>
      </c>
      <c r="F1243" s="247" t="s">
        <v>944</v>
      </c>
      <c r="G1243" s="20">
        <v>40560</v>
      </c>
      <c r="H1243" s="28" t="s">
        <v>1387</v>
      </c>
    </row>
    <row r="1244" spans="1:8" ht="12.75" customHeight="1">
      <c r="A1244" s="11">
        <v>40513</v>
      </c>
      <c r="B1244" s="12">
        <v>40477</v>
      </c>
      <c r="C1244" s="15" t="s">
        <v>1404</v>
      </c>
      <c r="D1244" s="15" t="s">
        <v>1434</v>
      </c>
      <c r="E1244" s="53" t="s">
        <v>1383</v>
      </c>
      <c r="F1244" s="246" t="s">
        <v>115</v>
      </c>
      <c r="G1244" s="11">
        <v>40523</v>
      </c>
      <c r="H1244" s="17" t="s">
        <v>1415</v>
      </c>
    </row>
    <row r="1245" spans="1:8" ht="12.75" customHeight="1">
      <c r="A1245" s="11">
        <v>40513</v>
      </c>
      <c r="B1245" s="12" t="s">
        <v>116</v>
      </c>
      <c r="C1245" s="15" t="s">
        <v>1404</v>
      </c>
      <c r="D1245" s="15" t="s">
        <v>1434</v>
      </c>
      <c r="E1245" s="53" t="s">
        <v>1383</v>
      </c>
      <c r="F1245" s="246" t="s">
        <v>317</v>
      </c>
      <c r="G1245" s="11">
        <v>40537</v>
      </c>
      <c r="H1245" s="17" t="s">
        <v>1415</v>
      </c>
    </row>
    <row r="1246" spans="1:8" ht="12.75" customHeight="1">
      <c r="A1246" s="11">
        <v>40513</v>
      </c>
      <c r="B1246" s="12" t="s">
        <v>75</v>
      </c>
      <c r="C1246" s="15" t="s">
        <v>1404</v>
      </c>
      <c r="D1246" s="15" t="s">
        <v>1434</v>
      </c>
      <c r="E1246" s="53" t="s">
        <v>1383</v>
      </c>
      <c r="F1246" s="246" t="s">
        <v>950</v>
      </c>
      <c r="G1246" s="11">
        <v>40516</v>
      </c>
      <c r="H1246" s="17" t="s">
        <v>1415</v>
      </c>
    </row>
    <row r="1247" spans="1:8" ht="12.75" customHeight="1">
      <c r="A1247" s="11">
        <v>40513</v>
      </c>
      <c r="B1247" s="12">
        <v>40492</v>
      </c>
      <c r="C1247" s="15" t="s">
        <v>1362</v>
      </c>
      <c r="D1247" s="15" t="s">
        <v>1371</v>
      </c>
      <c r="E1247" s="53" t="s">
        <v>1383</v>
      </c>
      <c r="F1247" s="246" t="s">
        <v>117</v>
      </c>
      <c r="G1247" s="11">
        <v>40516</v>
      </c>
      <c r="H1247" s="17" t="s">
        <v>1415</v>
      </c>
    </row>
    <row r="1248" spans="1:8" ht="12.75" customHeight="1">
      <c r="A1248" s="11">
        <v>40513</v>
      </c>
      <c r="B1248" s="12">
        <v>40508</v>
      </c>
      <c r="C1248" s="15" t="s">
        <v>1404</v>
      </c>
      <c r="D1248" s="15" t="s">
        <v>1371</v>
      </c>
      <c r="E1248" s="53" t="s">
        <v>1383</v>
      </c>
      <c r="F1248" s="246" t="s">
        <v>756</v>
      </c>
      <c r="G1248" s="11">
        <v>40516</v>
      </c>
      <c r="H1248" s="17" t="s">
        <v>1415</v>
      </c>
    </row>
    <row r="1249" spans="1:8" ht="12.75" customHeight="1">
      <c r="A1249" s="11">
        <v>40514</v>
      </c>
      <c r="B1249" s="12">
        <v>40501</v>
      </c>
      <c r="C1249" s="15" t="s">
        <v>1339</v>
      </c>
      <c r="D1249" s="15" t="s">
        <v>1434</v>
      </c>
      <c r="E1249" s="53" t="s">
        <v>1383</v>
      </c>
      <c r="F1249" s="246" t="s">
        <v>1888</v>
      </c>
      <c r="G1249" s="11">
        <v>40579</v>
      </c>
      <c r="H1249" s="17" t="s">
        <v>1415</v>
      </c>
    </row>
    <row r="1250" spans="1:8" ht="12.75" customHeight="1">
      <c r="A1250" s="11">
        <v>40514</v>
      </c>
      <c r="B1250" s="12">
        <v>40504</v>
      </c>
      <c r="C1250" s="15" t="s">
        <v>1404</v>
      </c>
      <c r="D1250" s="15" t="s">
        <v>1371</v>
      </c>
      <c r="E1250" s="53" t="s">
        <v>1383</v>
      </c>
      <c r="F1250" s="246" t="s">
        <v>1984</v>
      </c>
      <c r="G1250" s="11">
        <v>40523</v>
      </c>
      <c r="H1250" s="17" t="s">
        <v>1415</v>
      </c>
    </row>
    <row r="1251" spans="1:8" ht="12.75" customHeight="1">
      <c r="A1251" s="11">
        <v>40515</v>
      </c>
      <c r="B1251" s="12">
        <v>40513</v>
      </c>
      <c r="C1251" s="15" t="s">
        <v>1404</v>
      </c>
      <c r="D1251" s="15" t="s">
        <v>1344</v>
      </c>
      <c r="E1251" s="53" t="s">
        <v>1383</v>
      </c>
      <c r="F1251" s="246" t="s">
        <v>2011</v>
      </c>
      <c r="G1251" s="11">
        <v>40539</v>
      </c>
      <c r="H1251" s="17" t="s">
        <v>1415</v>
      </c>
    </row>
    <row r="1252" spans="1:8" ht="12.75" customHeight="1">
      <c r="A1252" s="11">
        <v>40515</v>
      </c>
      <c r="B1252" s="12">
        <v>40495</v>
      </c>
      <c r="C1252" s="15" t="s">
        <v>1404</v>
      </c>
      <c r="D1252" s="15" t="s">
        <v>1344</v>
      </c>
      <c r="E1252" s="53" t="s">
        <v>1383</v>
      </c>
      <c r="F1252" s="246" t="s">
        <v>2012</v>
      </c>
      <c r="G1252" s="11"/>
      <c r="H1252" s="17" t="s">
        <v>1415</v>
      </c>
    </row>
    <row r="1253" spans="1:8" ht="12.75" customHeight="1">
      <c r="A1253" s="20">
        <v>40516</v>
      </c>
      <c r="B1253" s="21">
        <v>40404</v>
      </c>
      <c r="C1253" s="22" t="s">
        <v>1404</v>
      </c>
      <c r="D1253" s="22" t="s">
        <v>1359</v>
      </c>
      <c r="E1253" s="51" t="s">
        <v>1383</v>
      </c>
      <c r="F1253" s="247" t="s">
        <v>2156</v>
      </c>
      <c r="G1253" s="20">
        <v>40589</v>
      </c>
      <c r="H1253" s="28" t="s">
        <v>1387</v>
      </c>
    </row>
    <row r="1254" spans="1:8" ht="11.25" customHeight="1">
      <c r="A1254" s="11">
        <v>40517</v>
      </c>
      <c r="B1254" s="12">
        <v>40515</v>
      </c>
      <c r="C1254" s="15" t="s">
        <v>1386</v>
      </c>
      <c r="D1254" s="15" t="s">
        <v>1393</v>
      </c>
      <c r="E1254" s="53" t="s">
        <v>1393</v>
      </c>
      <c r="F1254" s="246" t="s">
        <v>1386</v>
      </c>
      <c r="G1254" s="11">
        <v>40531</v>
      </c>
      <c r="H1254" s="17" t="s">
        <v>1415</v>
      </c>
    </row>
    <row r="1255" spans="1:8" ht="12" customHeight="1">
      <c r="A1255" s="11">
        <v>40518</v>
      </c>
      <c r="B1255" s="12">
        <v>40508</v>
      </c>
      <c r="C1255" s="15" t="s">
        <v>1362</v>
      </c>
      <c r="D1255" s="15" t="s">
        <v>1371</v>
      </c>
      <c r="E1255" s="53" t="s">
        <v>1383</v>
      </c>
      <c r="F1255" s="246" t="s">
        <v>16</v>
      </c>
      <c r="G1255" s="11">
        <v>40523</v>
      </c>
      <c r="H1255" s="17" t="s">
        <v>1415</v>
      </c>
    </row>
    <row r="1256" spans="1:8" ht="13.5" customHeight="1">
      <c r="A1256" s="20">
        <v>40518</v>
      </c>
      <c r="B1256" s="21" t="s">
        <v>198</v>
      </c>
      <c r="C1256" s="22" t="s">
        <v>1404</v>
      </c>
      <c r="D1256" s="22" t="s">
        <v>1434</v>
      </c>
      <c r="E1256" s="51" t="s">
        <v>1383</v>
      </c>
      <c r="F1256" s="247" t="s">
        <v>939</v>
      </c>
      <c r="G1256" s="20">
        <v>40522</v>
      </c>
      <c r="H1256" s="28" t="s">
        <v>1387</v>
      </c>
    </row>
    <row r="1257" spans="1:8" ht="12" customHeight="1">
      <c r="A1257" s="11">
        <v>40518</v>
      </c>
      <c r="B1257" s="12">
        <v>40509</v>
      </c>
      <c r="C1257" s="15" t="s">
        <v>1404</v>
      </c>
      <c r="D1257" s="15" t="s">
        <v>1434</v>
      </c>
      <c r="E1257" s="53" t="s">
        <v>1383</v>
      </c>
      <c r="F1257" s="246" t="s">
        <v>197</v>
      </c>
      <c r="G1257" s="11">
        <v>40523</v>
      </c>
      <c r="H1257" s="17" t="s">
        <v>1415</v>
      </c>
    </row>
    <row r="1258" spans="1:8" ht="12" customHeight="1">
      <c r="A1258" s="11">
        <v>40518</v>
      </c>
      <c r="B1258" s="12">
        <v>40512</v>
      </c>
      <c r="C1258" s="15" t="s">
        <v>1404</v>
      </c>
      <c r="D1258" s="15"/>
      <c r="E1258" s="53" t="s">
        <v>1383</v>
      </c>
      <c r="F1258" s="246" t="s">
        <v>1226</v>
      </c>
      <c r="G1258" s="11">
        <v>40523</v>
      </c>
      <c r="H1258" s="17" t="s">
        <v>1415</v>
      </c>
    </row>
    <row r="1259" spans="1:8" ht="12" customHeight="1">
      <c r="A1259" s="11">
        <v>40518</v>
      </c>
      <c r="B1259" s="12">
        <v>40455</v>
      </c>
      <c r="C1259" s="15" t="s">
        <v>1362</v>
      </c>
      <c r="D1259" s="15" t="s">
        <v>1371</v>
      </c>
      <c r="E1259" s="53" t="s">
        <v>1383</v>
      </c>
      <c r="F1259" s="246" t="s">
        <v>901</v>
      </c>
      <c r="G1259" s="11">
        <v>40614</v>
      </c>
      <c r="H1259" s="17" t="s">
        <v>1415</v>
      </c>
    </row>
    <row r="1260" spans="1:8" ht="13.5" customHeight="1">
      <c r="A1260" s="11">
        <v>40518</v>
      </c>
      <c r="B1260" s="12">
        <v>40452</v>
      </c>
      <c r="C1260" s="15" t="s">
        <v>1404</v>
      </c>
      <c r="D1260" s="15" t="s">
        <v>1371</v>
      </c>
      <c r="E1260" s="53" t="s">
        <v>1383</v>
      </c>
      <c r="F1260" s="246" t="s">
        <v>1388</v>
      </c>
      <c r="G1260" s="11">
        <v>40523</v>
      </c>
      <c r="H1260" s="17" t="s">
        <v>1415</v>
      </c>
    </row>
    <row r="1261" spans="1:8" ht="12.75" customHeight="1">
      <c r="A1261" s="193">
        <v>40518</v>
      </c>
      <c r="B1261" s="192">
        <v>40512</v>
      </c>
      <c r="C1261" s="189" t="s">
        <v>1404</v>
      </c>
      <c r="D1261" s="189"/>
      <c r="E1261" s="194" t="s">
        <v>1383</v>
      </c>
      <c r="F1261" s="241" t="s">
        <v>1620</v>
      </c>
      <c r="G1261" s="193"/>
      <c r="H1261" s="191" t="s">
        <v>1343</v>
      </c>
    </row>
    <row r="1262" spans="1:8" ht="12.75" customHeight="1">
      <c r="A1262" s="193">
        <v>40518</v>
      </c>
      <c r="B1262" s="192">
        <v>40512</v>
      </c>
      <c r="C1262" s="189" t="s">
        <v>1404</v>
      </c>
      <c r="D1262" s="189"/>
      <c r="E1262" s="194" t="s">
        <v>1383</v>
      </c>
      <c r="F1262" s="241" t="s">
        <v>1227</v>
      </c>
      <c r="G1262" s="193"/>
      <c r="H1262" s="191" t="s">
        <v>1343</v>
      </c>
    </row>
    <row r="1263" spans="1:8" ht="12.75" customHeight="1">
      <c r="A1263" s="11">
        <v>40518</v>
      </c>
      <c r="B1263" s="12">
        <v>40516</v>
      </c>
      <c r="C1263" s="15" t="s">
        <v>1404</v>
      </c>
      <c r="D1263" s="15" t="s">
        <v>1434</v>
      </c>
      <c r="E1263" s="53" t="s">
        <v>1383</v>
      </c>
      <c r="F1263" s="246" t="s">
        <v>1228</v>
      </c>
      <c r="G1263" s="11">
        <v>40523</v>
      </c>
      <c r="H1263" s="17" t="s">
        <v>1415</v>
      </c>
    </row>
    <row r="1264" spans="1:8" ht="12" customHeight="1">
      <c r="A1264" s="11">
        <v>40518</v>
      </c>
      <c r="B1264" s="12">
        <v>40422</v>
      </c>
      <c r="C1264" s="15" t="s">
        <v>1404</v>
      </c>
      <c r="D1264" s="15" t="s">
        <v>1344</v>
      </c>
      <c r="E1264" s="53" t="s">
        <v>1383</v>
      </c>
      <c r="F1264" s="246" t="s">
        <v>1229</v>
      </c>
      <c r="G1264" s="11">
        <v>40551</v>
      </c>
      <c r="H1264" s="17" t="s">
        <v>1415</v>
      </c>
    </row>
    <row r="1265" spans="1:8" ht="12.75" customHeight="1">
      <c r="A1265" s="11">
        <v>40518</v>
      </c>
      <c r="B1265" s="12" t="s">
        <v>1230</v>
      </c>
      <c r="C1265" s="15" t="s">
        <v>1404</v>
      </c>
      <c r="D1265" s="15" t="s">
        <v>1371</v>
      </c>
      <c r="E1265" s="53" t="s">
        <v>1383</v>
      </c>
      <c r="F1265" s="246" t="s">
        <v>1089</v>
      </c>
      <c r="G1265" s="11">
        <v>40523</v>
      </c>
      <c r="H1265" s="17" t="s">
        <v>1415</v>
      </c>
    </row>
    <row r="1266" spans="1:8" ht="12.75" customHeight="1">
      <c r="A1266" s="20">
        <v>40518</v>
      </c>
      <c r="B1266" s="21">
        <v>40160</v>
      </c>
      <c r="C1266" s="22" t="s">
        <v>1362</v>
      </c>
      <c r="D1266" s="22" t="s">
        <v>1434</v>
      </c>
      <c r="E1266" s="51" t="s">
        <v>1383</v>
      </c>
      <c r="F1266" s="247" t="s">
        <v>702</v>
      </c>
      <c r="G1266" s="20">
        <v>40521</v>
      </c>
      <c r="H1266" s="28" t="s">
        <v>1387</v>
      </c>
    </row>
    <row r="1267" spans="1:8" ht="12.75" customHeight="1">
      <c r="A1267" s="11">
        <v>40519</v>
      </c>
      <c r="B1267" s="12">
        <v>40184</v>
      </c>
      <c r="C1267" s="15" t="s">
        <v>1404</v>
      </c>
      <c r="D1267" s="15" t="s">
        <v>1434</v>
      </c>
      <c r="E1267" s="53" t="s">
        <v>1383</v>
      </c>
      <c r="F1267" s="246" t="s">
        <v>318</v>
      </c>
      <c r="G1267" s="11">
        <v>40572</v>
      </c>
      <c r="H1267" s="17" t="s">
        <v>1415</v>
      </c>
    </row>
    <row r="1268" spans="1:8" ht="12" customHeight="1">
      <c r="A1268" s="11">
        <v>40519</v>
      </c>
      <c r="B1268" s="12" t="s">
        <v>2142</v>
      </c>
      <c r="C1268" s="15" t="s">
        <v>1362</v>
      </c>
      <c r="D1268" s="15" t="s">
        <v>1434</v>
      </c>
      <c r="E1268" s="53" t="s">
        <v>1383</v>
      </c>
      <c r="F1268" s="246" t="s">
        <v>2033</v>
      </c>
      <c r="G1268" s="11">
        <v>40523</v>
      </c>
      <c r="H1268" s="17" t="s">
        <v>1415</v>
      </c>
    </row>
    <row r="1269" spans="1:8" ht="12" customHeight="1">
      <c r="A1269" s="11">
        <v>40519</v>
      </c>
      <c r="B1269" s="12">
        <v>40512</v>
      </c>
      <c r="C1269" s="15" t="s">
        <v>1404</v>
      </c>
      <c r="D1269" s="15" t="s">
        <v>1434</v>
      </c>
      <c r="E1269" s="53" t="s">
        <v>1383</v>
      </c>
      <c r="F1269" s="246" t="s">
        <v>2033</v>
      </c>
      <c r="G1269" s="11">
        <v>40523</v>
      </c>
      <c r="H1269" s="17" t="s">
        <v>1415</v>
      </c>
    </row>
    <row r="1270" spans="1:8" ht="12.75" customHeight="1">
      <c r="A1270" s="193">
        <v>40519</v>
      </c>
      <c r="B1270" s="192" t="s">
        <v>749</v>
      </c>
      <c r="C1270" s="189" t="s">
        <v>1362</v>
      </c>
      <c r="D1270" s="189" t="s">
        <v>1371</v>
      </c>
      <c r="E1270" s="194" t="s">
        <v>1383</v>
      </c>
      <c r="F1270" s="241" t="s">
        <v>2079</v>
      </c>
      <c r="G1270" s="193"/>
      <c r="H1270" s="191" t="s">
        <v>1343</v>
      </c>
    </row>
    <row r="1271" spans="1:8" ht="12.75" customHeight="1">
      <c r="A1271" s="11">
        <v>40519</v>
      </c>
      <c r="B1271" s="12" t="s">
        <v>1656</v>
      </c>
      <c r="C1271" s="15" t="s">
        <v>1404</v>
      </c>
      <c r="D1271" s="15" t="s">
        <v>1371</v>
      </c>
      <c r="E1271" s="53" t="s">
        <v>1383</v>
      </c>
      <c r="F1271" s="246" t="s">
        <v>2080</v>
      </c>
      <c r="G1271" s="11">
        <v>40523</v>
      </c>
      <c r="H1271" s="17" t="s">
        <v>1415</v>
      </c>
    </row>
    <row r="1272" spans="1:8" ht="12.75" customHeight="1">
      <c r="A1272" s="11">
        <v>40519</v>
      </c>
      <c r="B1272" s="12">
        <v>40517</v>
      </c>
      <c r="C1272" s="15" t="s">
        <v>1390</v>
      </c>
      <c r="D1272" s="15" t="s">
        <v>1434</v>
      </c>
      <c r="E1272" s="53" t="s">
        <v>1383</v>
      </c>
      <c r="F1272" s="246" t="s">
        <v>319</v>
      </c>
      <c r="G1272" s="11">
        <v>40537</v>
      </c>
      <c r="H1272" s="17" t="s">
        <v>1415</v>
      </c>
    </row>
    <row r="1273" spans="1:8" ht="12.75" customHeight="1">
      <c r="A1273" s="20">
        <v>40519</v>
      </c>
      <c r="B1273" s="21" t="s">
        <v>2081</v>
      </c>
      <c r="C1273" s="22" t="s">
        <v>1404</v>
      </c>
      <c r="D1273" s="22" t="s">
        <v>1434</v>
      </c>
      <c r="E1273" s="51" t="s">
        <v>1383</v>
      </c>
      <c r="F1273" s="247" t="s">
        <v>2082</v>
      </c>
      <c r="G1273" s="20">
        <v>40522</v>
      </c>
      <c r="H1273" s="28" t="s">
        <v>1387</v>
      </c>
    </row>
    <row r="1274" spans="1:8" ht="12.75" customHeight="1">
      <c r="A1274" s="11">
        <v>40519</v>
      </c>
      <c r="B1274" s="12">
        <v>40509</v>
      </c>
      <c r="C1274" s="15" t="s">
        <v>1404</v>
      </c>
      <c r="D1274" s="15" t="s">
        <v>1371</v>
      </c>
      <c r="E1274" s="53" t="s">
        <v>1383</v>
      </c>
      <c r="F1274" s="246" t="s">
        <v>320</v>
      </c>
      <c r="G1274" s="11">
        <v>40523</v>
      </c>
      <c r="H1274" s="17" t="s">
        <v>1415</v>
      </c>
    </row>
    <row r="1275" spans="1:8" ht="12.75" customHeight="1">
      <c r="A1275" s="11">
        <v>40520</v>
      </c>
      <c r="B1275" s="12">
        <v>40410</v>
      </c>
      <c r="C1275" s="15" t="s">
        <v>1404</v>
      </c>
      <c r="D1275" s="15" t="s">
        <v>1371</v>
      </c>
      <c r="E1275" s="53" t="s">
        <v>1383</v>
      </c>
      <c r="F1275" s="246" t="s">
        <v>811</v>
      </c>
      <c r="G1275" s="11">
        <v>40523</v>
      </c>
      <c r="H1275" s="17" t="s">
        <v>1415</v>
      </c>
    </row>
    <row r="1276" spans="1:8" ht="12" customHeight="1">
      <c r="A1276" s="11">
        <v>40520</v>
      </c>
      <c r="B1276" s="12">
        <v>40515</v>
      </c>
      <c r="C1276" s="15" t="s">
        <v>1404</v>
      </c>
      <c r="D1276" s="15" t="s">
        <v>1371</v>
      </c>
      <c r="E1276" s="53" t="s">
        <v>1383</v>
      </c>
      <c r="F1276" s="246" t="s">
        <v>812</v>
      </c>
      <c r="G1276" s="11">
        <v>40530</v>
      </c>
      <c r="H1276" s="17" t="s">
        <v>1415</v>
      </c>
    </row>
    <row r="1277" spans="1:8" ht="12" customHeight="1">
      <c r="A1277" s="11">
        <v>40520</v>
      </c>
      <c r="B1277" s="12">
        <v>40511</v>
      </c>
      <c r="C1277" s="15" t="s">
        <v>1404</v>
      </c>
      <c r="D1277" s="15"/>
      <c r="E1277" s="53" t="s">
        <v>1383</v>
      </c>
      <c r="F1277" s="246" t="s">
        <v>722</v>
      </c>
      <c r="G1277" s="11">
        <v>40537</v>
      </c>
      <c r="H1277" s="17" t="s">
        <v>1415</v>
      </c>
    </row>
    <row r="1278" spans="1:8" ht="12.75" customHeight="1">
      <c r="A1278" s="11">
        <v>40520</v>
      </c>
      <c r="B1278" s="12" t="s">
        <v>1869</v>
      </c>
      <c r="C1278" s="15" t="s">
        <v>1404</v>
      </c>
      <c r="D1278" s="15"/>
      <c r="E1278" s="53"/>
      <c r="F1278" s="246" t="s">
        <v>723</v>
      </c>
      <c r="G1278" s="11">
        <v>40744</v>
      </c>
      <c r="H1278" s="17" t="s">
        <v>1415</v>
      </c>
    </row>
    <row r="1279" spans="1:8" ht="12.75" customHeight="1">
      <c r="A1279" s="11">
        <v>40520</v>
      </c>
      <c r="B1279" s="131" t="s">
        <v>158</v>
      </c>
      <c r="C1279" s="15" t="s">
        <v>1404</v>
      </c>
      <c r="D1279" s="15" t="s">
        <v>1371</v>
      </c>
      <c r="E1279" s="53" t="s">
        <v>1383</v>
      </c>
      <c r="F1279" s="246" t="s">
        <v>842</v>
      </c>
      <c r="G1279" s="11">
        <v>40530</v>
      </c>
      <c r="H1279" s="17" t="s">
        <v>1415</v>
      </c>
    </row>
    <row r="1280" spans="1:8" ht="12.75" customHeight="1">
      <c r="A1280" s="11">
        <v>40520</v>
      </c>
      <c r="B1280" s="12">
        <v>40399</v>
      </c>
      <c r="C1280" s="15" t="s">
        <v>1390</v>
      </c>
      <c r="D1280" s="15" t="s">
        <v>1434</v>
      </c>
      <c r="E1280" s="53" t="s">
        <v>1383</v>
      </c>
      <c r="F1280" s="246" t="s">
        <v>1006</v>
      </c>
      <c r="G1280" s="11">
        <v>40537</v>
      </c>
      <c r="H1280" s="17" t="s">
        <v>1415</v>
      </c>
    </row>
    <row r="1281" spans="1:8" ht="12.75" customHeight="1">
      <c r="A1281" s="11">
        <v>40520</v>
      </c>
      <c r="B1281" s="12">
        <v>40497</v>
      </c>
      <c r="C1281" s="15" t="s">
        <v>1362</v>
      </c>
      <c r="D1281" s="15" t="s">
        <v>1344</v>
      </c>
      <c r="E1281" s="53" t="s">
        <v>1383</v>
      </c>
      <c r="F1281" s="246" t="s">
        <v>1039</v>
      </c>
      <c r="G1281" s="11">
        <v>40607</v>
      </c>
      <c r="H1281" s="17" t="s">
        <v>1415</v>
      </c>
    </row>
    <row r="1282" spans="1:8" ht="12.75" customHeight="1">
      <c r="A1282" s="193">
        <v>40520</v>
      </c>
      <c r="B1282" s="192">
        <v>40503</v>
      </c>
      <c r="C1282" s="189" t="s">
        <v>1362</v>
      </c>
      <c r="D1282" s="189" t="s">
        <v>1344</v>
      </c>
      <c r="E1282" s="194" t="s">
        <v>1383</v>
      </c>
      <c r="F1282" s="241" t="s">
        <v>1039</v>
      </c>
      <c r="G1282" s="193"/>
      <c r="H1282" s="191" t="s">
        <v>1343</v>
      </c>
    </row>
    <row r="1283" spans="1:8" ht="12" customHeight="1">
      <c r="A1283" s="193">
        <v>40520</v>
      </c>
      <c r="B1283" s="192">
        <v>40497</v>
      </c>
      <c r="C1283" s="189" t="s">
        <v>1404</v>
      </c>
      <c r="D1283" s="189" t="s">
        <v>1344</v>
      </c>
      <c r="E1283" s="194" t="s">
        <v>1383</v>
      </c>
      <c r="F1283" s="241" t="s">
        <v>1040</v>
      </c>
      <c r="G1283" s="193"/>
      <c r="H1283" s="191" t="s">
        <v>1343</v>
      </c>
    </row>
    <row r="1284" spans="1:8" ht="12" customHeight="1">
      <c r="A1284" s="11">
        <v>40520</v>
      </c>
      <c r="B1284" s="12">
        <v>40505</v>
      </c>
      <c r="C1284" s="15" t="s">
        <v>1362</v>
      </c>
      <c r="D1284" s="15" t="s">
        <v>1344</v>
      </c>
      <c r="E1284" s="53" t="s">
        <v>1383</v>
      </c>
      <c r="F1284" s="246" t="s">
        <v>78</v>
      </c>
      <c r="G1284" s="11">
        <v>40714</v>
      </c>
      <c r="H1284" s="17" t="s">
        <v>1415</v>
      </c>
    </row>
    <row r="1285" spans="1:8" ht="12.75" customHeight="1">
      <c r="A1285" s="11">
        <v>40520</v>
      </c>
      <c r="B1285" s="12">
        <v>40502</v>
      </c>
      <c r="C1285" s="15" t="s">
        <v>1404</v>
      </c>
      <c r="D1285" s="15" t="s">
        <v>1344</v>
      </c>
      <c r="E1285" s="53" t="s">
        <v>1383</v>
      </c>
      <c r="F1285" s="246" t="s">
        <v>1023</v>
      </c>
      <c r="G1285" s="11">
        <v>40714</v>
      </c>
      <c r="H1285" s="17" t="s">
        <v>1415</v>
      </c>
    </row>
    <row r="1286" spans="1:8" ht="12" customHeight="1">
      <c r="A1286" s="11">
        <v>40520</v>
      </c>
      <c r="B1286" s="12">
        <v>40483</v>
      </c>
      <c r="C1286" s="15" t="s">
        <v>1404</v>
      </c>
      <c r="D1286" s="15" t="s">
        <v>1344</v>
      </c>
      <c r="E1286" s="53" t="s">
        <v>1383</v>
      </c>
      <c r="F1286" s="246" t="s">
        <v>1023</v>
      </c>
      <c r="G1286" s="11">
        <v>40525</v>
      </c>
      <c r="H1286" s="17" t="s">
        <v>1415</v>
      </c>
    </row>
    <row r="1287" spans="1:8" ht="12.75" customHeight="1">
      <c r="A1287" s="11">
        <v>40520</v>
      </c>
      <c r="B1287" s="12" t="s">
        <v>1024</v>
      </c>
      <c r="C1287" s="15" t="s">
        <v>1404</v>
      </c>
      <c r="D1287" s="15" t="s">
        <v>1344</v>
      </c>
      <c r="E1287" s="53" t="s">
        <v>1383</v>
      </c>
      <c r="F1287" s="246" t="s">
        <v>1025</v>
      </c>
      <c r="G1287" s="11">
        <v>40539</v>
      </c>
      <c r="H1287" s="17" t="s">
        <v>1415</v>
      </c>
    </row>
    <row r="1288" spans="1:8" ht="12.75" customHeight="1">
      <c r="A1288" s="20">
        <v>40521</v>
      </c>
      <c r="B1288" s="21">
        <v>40516</v>
      </c>
      <c r="C1288" s="22" t="s">
        <v>1339</v>
      </c>
      <c r="D1288" s="22" t="s">
        <v>1371</v>
      </c>
      <c r="E1288" s="51" t="s">
        <v>1383</v>
      </c>
      <c r="F1288" s="247" t="s">
        <v>2189</v>
      </c>
      <c r="G1288" s="20">
        <v>40560</v>
      </c>
      <c r="H1288" s="28" t="s">
        <v>1387</v>
      </c>
    </row>
    <row r="1289" spans="1:8" ht="12.75" customHeight="1">
      <c r="A1289" s="11">
        <v>40521</v>
      </c>
      <c r="B1289" s="12" t="s">
        <v>915</v>
      </c>
      <c r="C1289" s="15" t="s">
        <v>1404</v>
      </c>
      <c r="D1289" s="15" t="s">
        <v>1434</v>
      </c>
      <c r="E1289" s="53" t="s">
        <v>1383</v>
      </c>
      <c r="F1289" s="246" t="s">
        <v>136</v>
      </c>
      <c r="G1289" s="11">
        <v>40523</v>
      </c>
      <c r="H1289" s="17" t="s">
        <v>1415</v>
      </c>
    </row>
    <row r="1290" spans="1:8" ht="12" customHeight="1">
      <c r="A1290" s="193">
        <v>40521</v>
      </c>
      <c r="B1290" s="326" t="s">
        <v>137</v>
      </c>
      <c r="C1290" s="189" t="s">
        <v>1404</v>
      </c>
      <c r="D1290" s="189" t="s">
        <v>1371</v>
      </c>
      <c r="E1290" s="194" t="s">
        <v>1383</v>
      </c>
      <c r="F1290" s="241" t="s">
        <v>102</v>
      </c>
      <c r="G1290" s="193"/>
      <c r="H1290" s="191" t="s">
        <v>1343</v>
      </c>
    </row>
    <row r="1291" spans="1:8" ht="11.25" customHeight="1">
      <c r="A1291" s="11">
        <v>40521</v>
      </c>
      <c r="B1291" s="12">
        <v>40518</v>
      </c>
      <c r="C1291" s="15" t="s">
        <v>1404</v>
      </c>
      <c r="D1291" s="15" t="s">
        <v>1371</v>
      </c>
      <c r="E1291" s="53" t="s">
        <v>1383</v>
      </c>
      <c r="F1291" s="246" t="s">
        <v>716</v>
      </c>
      <c r="G1291" s="11">
        <v>40530</v>
      </c>
      <c r="H1291" s="17" t="s">
        <v>1415</v>
      </c>
    </row>
    <row r="1292" spans="1:8" ht="12.75" customHeight="1">
      <c r="A1292" s="11">
        <v>40521</v>
      </c>
      <c r="B1292" s="12">
        <v>40518</v>
      </c>
      <c r="C1292" s="15" t="s">
        <v>1404</v>
      </c>
      <c r="D1292" s="15" t="s">
        <v>1371</v>
      </c>
      <c r="E1292" s="53" t="s">
        <v>1383</v>
      </c>
      <c r="F1292" s="246" t="s">
        <v>717</v>
      </c>
      <c r="G1292" s="11">
        <v>40521</v>
      </c>
      <c r="H1292" s="17" t="s">
        <v>1415</v>
      </c>
    </row>
    <row r="1293" spans="1:8" ht="11.25" customHeight="1">
      <c r="A1293" s="193">
        <v>40521</v>
      </c>
      <c r="B1293" s="192" t="s">
        <v>718</v>
      </c>
      <c r="C1293" s="189" t="s">
        <v>1404</v>
      </c>
      <c r="D1293" s="189" t="s">
        <v>1344</v>
      </c>
      <c r="E1293" s="194" t="s">
        <v>1383</v>
      </c>
      <c r="F1293" s="241" t="s">
        <v>719</v>
      </c>
      <c r="G1293" s="193"/>
      <c r="H1293" s="191" t="s">
        <v>1343</v>
      </c>
    </row>
    <row r="1294" spans="1:8" ht="12.75" customHeight="1">
      <c r="A1294" s="11">
        <v>40525</v>
      </c>
      <c r="B1294" s="12">
        <v>40356</v>
      </c>
      <c r="C1294" s="15" t="s">
        <v>1404</v>
      </c>
      <c r="D1294" s="15" t="s">
        <v>1371</v>
      </c>
      <c r="E1294" s="53" t="s">
        <v>1383</v>
      </c>
      <c r="F1294" s="246" t="s">
        <v>1858</v>
      </c>
      <c r="G1294" s="11">
        <v>40530</v>
      </c>
      <c r="H1294" s="17" t="s">
        <v>1415</v>
      </c>
    </row>
    <row r="1295" spans="1:8" ht="12.75" customHeight="1">
      <c r="A1295" s="11">
        <v>40525</v>
      </c>
      <c r="B1295" s="12" t="s">
        <v>1841</v>
      </c>
      <c r="C1295" s="15" t="s">
        <v>1404</v>
      </c>
      <c r="D1295" s="15" t="s">
        <v>1434</v>
      </c>
      <c r="E1295" s="53" t="s">
        <v>1383</v>
      </c>
      <c r="F1295" s="246" t="s">
        <v>321</v>
      </c>
      <c r="G1295" s="11">
        <v>40537</v>
      </c>
      <c r="H1295" s="17" t="s">
        <v>1415</v>
      </c>
    </row>
    <row r="1296" spans="1:8" ht="12.75" customHeight="1">
      <c r="A1296" s="11">
        <v>40525</v>
      </c>
      <c r="B1296" s="12">
        <v>40506</v>
      </c>
      <c r="C1296" s="15" t="s">
        <v>1404</v>
      </c>
      <c r="D1296" s="15" t="s">
        <v>1371</v>
      </c>
      <c r="E1296" s="53" t="s">
        <v>1383</v>
      </c>
      <c r="F1296" s="246" t="s">
        <v>1805</v>
      </c>
      <c r="G1296" s="11">
        <v>40558</v>
      </c>
      <c r="H1296" s="17" t="s">
        <v>1415</v>
      </c>
    </row>
    <row r="1297" spans="1:8" ht="12.75" customHeight="1">
      <c r="A1297" s="11">
        <v>40525</v>
      </c>
      <c r="B1297" s="12">
        <v>40518</v>
      </c>
      <c r="C1297" s="15" t="s">
        <v>1404</v>
      </c>
      <c r="D1297" s="15" t="s">
        <v>1344</v>
      </c>
      <c r="E1297" s="53" t="s">
        <v>1383</v>
      </c>
      <c r="F1297" s="246" t="s">
        <v>322</v>
      </c>
      <c r="G1297" s="11">
        <v>40537</v>
      </c>
      <c r="H1297" s="78" t="s">
        <v>1415</v>
      </c>
    </row>
    <row r="1298" spans="1:8" ht="12.75" customHeight="1">
      <c r="A1298" s="11">
        <v>40525</v>
      </c>
      <c r="B1298" s="12">
        <v>40453</v>
      </c>
      <c r="C1298" s="15" t="s">
        <v>1390</v>
      </c>
      <c r="D1298" s="15" t="s">
        <v>1434</v>
      </c>
      <c r="E1298" s="53" t="s">
        <v>1383</v>
      </c>
      <c r="F1298" s="246" t="s">
        <v>323</v>
      </c>
      <c r="G1298" s="11">
        <v>40642</v>
      </c>
      <c r="H1298" s="17" t="s">
        <v>1415</v>
      </c>
    </row>
    <row r="1299" spans="1:8" ht="12.75" customHeight="1">
      <c r="A1299" s="11">
        <v>40525</v>
      </c>
      <c r="B1299" s="12">
        <v>40453</v>
      </c>
      <c r="C1299" s="15" t="s">
        <v>1339</v>
      </c>
      <c r="D1299" s="15" t="s">
        <v>1434</v>
      </c>
      <c r="E1299" s="53" t="s">
        <v>1383</v>
      </c>
      <c r="F1299" s="246" t="s">
        <v>324</v>
      </c>
      <c r="G1299" s="11">
        <v>40638</v>
      </c>
      <c r="H1299" s="17" t="s">
        <v>1415</v>
      </c>
    </row>
    <row r="1300" spans="1:8" ht="12.75" customHeight="1">
      <c r="A1300" s="11">
        <v>40525</v>
      </c>
      <c r="B1300" s="12">
        <v>40453</v>
      </c>
      <c r="C1300" s="15" t="s">
        <v>1339</v>
      </c>
      <c r="D1300" s="15" t="s">
        <v>1434</v>
      </c>
      <c r="E1300" s="53" t="s">
        <v>1383</v>
      </c>
      <c r="F1300" s="246" t="s">
        <v>324</v>
      </c>
      <c r="G1300" s="11">
        <v>40642</v>
      </c>
      <c r="H1300" s="17" t="s">
        <v>1415</v>
      </c>
    </row>
    <row r="1301" spans="1:8" ht="12.75" customHeight="1">
      <c r="A1301" s="11">
        <v>40525</v>
      </c>
      <c r="B1301" s="12">
        <v>40453</v>
      </c>
      <c r="C1301" s="15" t="s">
        <v>1390</v>
      </c>
      <c r="D1301" s="15" t="s">
        <v>1434</v>
      </c>
      <c r="E1301" s="53" t="s">
        <v>1383</v>
      </c>
      <c r="F1301" s="246" t="s">
        <v>1804</v>
      </c>
      <c r="G1301" s="11">
        <v>40593</v>
      </c>
      <c r="H1301" s="17" t="s">
        <v>1415</v>
      </c>
    </row>
    <row r="1302" spans="1:8" ht="12.75" customHeight="1">
      <c r="A1302" s="11">
        <v>40525</v>
      </c>
      <c r="B1302" s="12">
        <v>40453</v>
      </c>
      <c r="C1302" s="15" t="s">
        <v>1390</v>
      </c>
      <c r="D1302" s="15" t="s">
        <v>1434</v>
      </c>
      <c r="E1302" s="53" t="s">
        <v>1383</v>
      </c>
      <c r="F1302" s="246" t="s">
        <v>325</v>
      </c>
      <c r="G1302" s="11">
        <v>40670</v>
      </c>
      <c r="H1302" s="17" t="s">
        <v>1415</v>
      </c>
    </row>
    <row r="1303" spans="1:8" ht="12.75" customHeight="1">
      <c r="A1303" s="11">
        <v>40525</v>
      </c>
      <c r="B1303" s="12">
        <v>40510</v>
      </c>
      <c r="C1303" s="15" t="s">
        <v>1404</v>
      </c>
      <c r="D1303" s="15" t="s">
        <v>1434</v>
      </c>
      <c r="E1303" s="53" t="s">
        <v>1383</v>
      </c>
      <c r="F1303" s="246" t="s">
        <v>1186</v>
      </c>
      <c r="G1303" s="11">
        <v>40537</v>
      </c>
      <c r="H1303" s="354" t="s">
        <v>1415</v>
      </c>
    </row>
    <row r="1304" spans="1:8" ht="12.75" customHeight="1">
      <c r="A1304" s="11">
        <v>40525</v>
      </c>
      <c r="B1304" s="12">
        <v>40514</v>
      </c>
      <c r="C1304" s="15" t="s">
        <v>1404</v>
      </c>
      <c r="D1304" s="15" t="s">
        <v>1434</v>
      </c>
      <c r="E1304" s="53" t="s">
        <v>1383</v>
      </c>
      <c r="F1304" s="246" t="s">
        <v>1187</v>
      </c>
      <c r="G1304" s="11">
        <v>40537</v>
      </c>
      <c r="H1304" s="17" t="s">
        <v>1415</v>
      </c>
    </row>
    <row r="1305" spans="1:8" ht="12.75" customHeight="1">
      <c r="A1305" s="20">
        <v>40525</v>
      </c>
      <c r="B1305" s="21" t="s">
        <v>1188</v>
      </c>
      <c r="C1305" s="22" t="s">
        <v>1404</v>
      </c>
      <c r="D1305" s="22"/>
      <c r="E1305" s="51"/>
      <c r="F1305" s="247" t="s">
        <v>1592</v>
      </c>
      <c r="G1305" s="20">
        <v>40573</v>
      </c>
      <c r="H1305" s="28" t="s">
        <v>1387</v>
      </c>
    </row>
    <row r="1306" spans="1:8" ht="12.75" customHeight="1">
      <c r="A1306" s="20">
        <v>40525</v>
      </c>
      <c r="B1306" s="21" t="s">
        <v>1593</v>
      </c>
      <c r="C1306" s="22" t="s">
        <v>1362</v>
      </c>
      <c r="D1306" s="22"/>
      <c r="E1306" s="51"/>
      <c r="F1306" s="247" t="s">
        <v>1622</v>
      </c>
      <c r="G1306" s="20">
        <v>40573</v>
      </c>
      <c r="H1306" s="28" t="s">
        <v>1387</v>
      </c>
    </row>
    <row r="1307" spans="1:8" ht="12.75" customHeight="1">
      <c r="A1307" s="11">
        <v>40525</v>
      </c>
      <c r="B1307" s="12">
        <v>40183</v>
      </c>
      <c r="C1307" s="15" t="s">
        <v>1339</v>
      </c>
      <c r="D1307" s="15" t="s">
        <v>1371</v>
      </c>
      <c r="E1307" s="53" t="s">
        <v>1383</v>
      </c>
      <c r="F1307" s="246" t="s">
        <v>1608</v>
      </c>
      <c r="G1307" s="11">
        <v>40567</v>
      </c>
      <c r="H1307" s="17" t="s">
        <v>1415</v>
      </c>
    </row>
    <row r="1308" spans="1:8" ht="12.75" customHeight="1">
      <c r="A1308" s="11">
        <v>40526</v>
      </c>
      <c r="B1308" s="12">
        <v>40520</v>
      </c>
      <c r="C1308" s="15" t="s">
        <v>1404</v>
      </c>
      <c r="D1308" s="15" t="s">
        <v>1434</v>
      </c>
      <c r="E1308" s="53" t="s">
        <v>1383</v>
      </c>
      <c r="F1308" s="246" t="s">
        <v>121</v>
      </c>
      <c r="G1308" s="11">
        <v>40530</v>
      </c>
      <c r="H1308" s="17" t="s">
        <v>1415</v>
      </c>
    </row>
    <row r="1309" spans="1:8" ht="12.75" customHeight="1">
      <c r="A1309" s="11">
        <v>40526</v>
      </c>
      <c r="B1309" s="12" t="s">
        <v>814</v>
      </c>
      <c r="C1309" s="15" t="s">
        <v>1404</v>
      </c>
      <c r="D1309" s="15" t="s">
        <v>1434</v>
      </c>
      <c r="E1309" s="53" t="s">
        <v>1383</v>
      </c>
      <c r="F1309" s="246" t="s">
        <v>815</v>
      </c>
      <c r="G1309" s="11">
        <v>40565</v>
      </c>
      <c r="H1309" s="17" t="s">
        <v>1415</v>
      </c>
    </row>
    <row r="1310" spans="1:8" ht="12.75" customHeight="1">
      <c r="A1310" s="11">
        <v>40526</v>
      </c>
      <c r="B1310" s="12">
        <v>40461</v>
      </c>
      <c r="C1310" s="15" t="s">
        <v>1404</v>
      </c>
      <c r="D1310" s="15" t="s">
        <v>1434</v>
      </c>
      <c r="E1310" s="53" t="s">
        <v>1383</v>
      </c>
      <c r="F1310" s="246" t="s">
        <v>326</v>
      </c>
      <c r="G1310" s="11"/>
      <c r="H1310" s="17" t="s">
        <v>1415</v>
      </c>
    </row>
    <row r="1311" spans="1:8" ht="12.75" customHeight="1">
      <c r="A1311" s="11">
        <v>40527</v>
      </c>
      <c r="B1311" s="12">
        <v>40238</v>
      </c>
      <c r="C1311" s="15" t="s">
        <v>1404</v>
      </c>
      <c r="D1311" s="15" t="s">
        <v>1434</v>
      </c>
      <c r="E1311" s="53" t="s">
        <v>1383</v>
      </c>
      <c r="F1311" s="246" t="s">
        <v>2296</v>
      </c>
      <c r="G1311" s="11">
        <v>40530</v>
      </c>
      <c r="H1311" s="17" t="s">
        <v>1415</v>
      </c>
    </row>
    <row r="1312" spans="1:8" ht="12.75" customHeight="1">
      <c r="A1312" s="20">
        <v>40527</v>
      </c>
      <c r="B1312" s="21">
        <v>40492</v>
      </c>
      <c r="C1312" s="22" t="s">
        <v>1404</v>
      </c>
      <c r="D1312" s="22" t="s">
        <v>1371</v>
      </c>
      <c r="E1312" s="51" t="s">
        <v>1383</v>
      </c>
      <c r="F1312" s="247" t="s">
        <v>2297</v>
      </c>
      <c r="G1312" s="20">
        <v>40579</v>
      </c>
      <c r="H1312" s="28" t="s">
        <v>1387</v>
      </c>
    </row>
    <row r="1313" spans="1:8" ht="12.75" customHeight="1">
      <c r="A1313" s="11">
        <v>40527</v>
      </c>
      <c r="B1313" s="12">
        <v>40496</v>
      </c>
      <c r="C1313" s="15" t="s">
        <v>1404</v>
      </c>
      <c r="D1313" s="15" t="s">
        <v>1344</v>
      </c>
      <c r="E1313" s="53" t="s">
        <v>1383</v>
      </c>
      <c r="F1313" s="246" t="s">
        <v>2298</v>
      </c>
      <c r="G1313" s="11">
        <v>40530</v>
      </c>
      <c r="H1313" s="17" t="s">
        <v>1415</v>
      </c>
    </row>
    <row r="1314" spans="1:8" ht="12.75" customHeight="1">
      <c r="A1314" s="11">
        <v>40527</v>
      </c>
      <c r="B1314" s="12">
        <v>40507</v>
      </c>
      <c r="C1314" s="15" t="s">
        <v>1390</v>
      </c>
      <c r="D1314" s="15" t="s">
        <v>1371</v>
      </c>
      <c r="E1314" s="53" t="s">
        <v>1383</v>
      </c>
      <c r="F1314" s="246" t="s">
        <v>2299</v>
      </c>
      <c r="G1314" s="11">
        <v>40557</v>
      </c>
      <c r="H1314" s="17" t="s">
        <v>1415</v>
      </c>
    </row>
    <row r="1315" spans="1:8" ht="12.75" customHeight="1">
      <c r="A1315" s="11">
        <v>40528</v>
      </c>
      <c r="B1315" s="131" t="s">
        <v>826</v>
      </c>
      <c r="C1315" s="15" t="s">
        <v>1404</v>
      </c>
      <c r="D1315" s="15" t="s">
        <v>1434</v>
      </c>
      <c r="E1315" s="53" t="s">
        <v>1383</v>
      </c>
      <c r="F1315" s="246" t="s">
        <v>327</v>
      </c>
      <c r="G1315" s="11">
        <v>40544</v>
      </c>
      <c r="H1315" s="17" t="s">
        <v>1415</v>
      </c>
    </row>
    <row r="1316" spans="1:8" ht="12.75" customHeight="1">
      <c r="A1316" s="20">
        <v>40528</v>
      </c>
      <c r="B1316" s="21">
        <v>40476</v>
      </c>
      <c r="C1316" s="22" t="s">
        <v>1390</v>
      </c>
      <c r="D1316" s="22" t="s">
        <v>1434</v>
      </c>
      <c r="E1316" s="51" t="s">
        <v>1383</v>
      </c>
      <c r="F1316" s="247" t="s">
        <v>966</v>
      </c>
      <c r="G1316" s="20"/>
      <c r="H1316" s="28" t="s">
        <v>1387</v>
      </c>
    </row>
    <row r="1317" spans="1:8" ht="12.75" customHeight="1">
      <c r="A1317" s="304">
        <v>40528</v>
      </c>
      <c r="B1317" s="305">
        <v>40486</v>
      </c>
      <c r="C1317" s="95" t="s">
        <v>1362</v>
      </c>
      <c r="D1317" s="95" t="s">
        <v>1434</v>
      </c>
      <c r="E1317" s="96" t="s">
        <v>1383</v>
      </c>
      <c r="F1317" s="306" t="s">
        <v>938</v>
      </c>
      <c r="G1317" s="304">
        <v>40544</v>
      </c>
      <c r="H1317" s="97" t="s">
        <v>1415</v>
      </c>
    </row>
    <row r="1318" spans="1:8" ht="12.75" customHeight="1">
      <c r="A1318" s="11">
        <v>40532</v>
      </c>
      <c r="B1318" s="12">
        <v>40441</v>
      </c>
      <c r="C1318" s="15" t="s">
        <v>1404</v>
      </c>
      <c r="D1318" s="15" t="s">
        <v>1371</v>
      </c>
      <c r="E1318" s="53" t="s">
        <v>1383</v>
      </c>
      <c r="F1318" s="246" t="s">
        <v>900</v>
      </c>
      <c r="G1318" s="11">
        <v>40544</v>
      </c>
      <c r="H1318" s="17" t="s">
        <v>1415</v>
      </c>
    </row>
    <row r="1319" spans="1:8" ht="12.75" customHeight="1">
      <c r="A1319" s="11">
        <v>40532</v>
      </c>
      <c r="B1319" s="12">
        <v>40497</v>
      </c>
      <c r="C1319" s="15" t="s">
        <v>1390</v>
      </c>
      <c r="D1319" s="15" t="s">
        <v>1371</v>
      </c>
      <c r="E1319" s="53" t="s">
        <v>1383</v>
      </c>
      <c r="F1319" s="246" t="s">
        <v>328</v>
      </c>
      <c r="G1319" s="11">
        <v>40747</v>
      </c>
      <c r="H1319" s="17" t="s">
        <v>1415</v>
      </c>
    </row>
    <row r="1320" spans="1:8" ht="12.75" customHeight="1">
      <c r="A1320" s="20">
        <v>40532</v>
      </c>
      <c r="B1320" s="21" t="s">
        <v>1005</v>
      </c>
      <c r="C1320" s="22" t="s">
        <v>1339</v>
      </c>
      <c r="D1320" s="22" t="s">
        <v>1434</v>
      </c>
      <c r="E1320" s="51" t="s">
        <v>1383</v>
      </c>
      <c r="F1320" s="247" t="s">
        <v>870</v>
      </c>
      <c r="G1320" s="20">
        <v>40557</v>
      </c>
      <c r="H1320" s="28" t="s">
        <v>1387</v>
      </c>
    </row>
    <row r="1321" spans="1:8" ht="12.75" customHeight="1">
      <c r="A1321" s="11">
        <v>40532</v>
      </c>
      <c r="B1321" s="131" t="s">
        <v>147</v>
      </c>
      <c r="C1321" s="15" t="s">
        <v>1404</v>
      </c>
      <c r="D1321" s="15" t="s">
        <v>1371</v>
      </c>
      <c r="E1321" s="53" t="s">
        <v>1383</v>
      </c>
      <c r="F1321" s="246" t="s">
        <v>937</v>
      </c>
      <c r="G1321" s="11">
        <v>40595</v>
      </c>
      <c r="H1321" s="17" t="s">
        <v>1415</v>
      </c>
    </row>
    <row r="1322" spans="1:8" ht="12.75" customHeight="1">
      <c r="A1322" s="11">
        <v>40532</v>
      </c>
      <c r="B1322" s="12">
        <v>40514</v>
      </c>
      <c r="C1322" s="15" t="s">
        <v>1404</v>
      </c>
      <c r="D1322" s="15" t="s">
        <v>1434</v>
      </c>
      <c r="E1322" s="53" t="s">
        <v>1383</v>
      </c>
      <c r="F1322" s="246" t="s">
        <v>2033</v>
      </c>
      <c r="G1322" s="11">
        <v>40586</v>
      </c>
      <c r="H1322" s="17" t="s">
        <v>1415</v>
      </c>
    </row>
    <row r="1323" spans="1:8" ht="12.75" customHeight="1">
      <c r="A1323" s="11">
        <v>40532</v>
      </c>
      <c r="B1323" s="12">
        <v>40517</v>
      </c>
      <c r="C1323" s="15" t="s">
        <v>1339</v>
      </c>
      <c r="D1323" s="15" t="s">
        <v>1344</v>
      </c>
      <c r="E1323" s="53" t="s">
        <v>1383</v>
      </c>
      <c r="F1323" s="246" t="s">
        <v>21</v>
      </c>
      <c r="G1323" s="195">
        <v>40593</v>
      </c>
      <c r="H1323" s="17" t="s">
        <v>1415</v>
      </c>
    </row>
    <row r="1324" spans="1:8" ht="12.75" customHeight="1">
      <c r="A1324" s="11">
        <v>40532</v>
      </c>
      <c r="B1324" s="12">
        <v>40519</v>
      </c>
      <c r="C1324" s="15" t="s">
        <v>1404</v>
      </c>
      <c r="D1324" s="13" t="s">
        <v>1434</v>
      </c>
      <c r="E1324" s="53" t="s">
        <v>1383</v>
      </c>
      <c r="F1324" s="246" t="s">
        <v>874</v>
      </c>
      <c r="G1324" s="11">
        <v>40537</v>
      </c>
      <c r="H1324" s="17" t="s">
        <v>1415</v>
      </c>
    </row>
    <row r="1325" spans="1:8" ht="12.75" customHeight="1">
      <c r="A1325" s="11">
        <v>40532</v>
      </c>
      <c r="B1325" s="12">
        <v>40519</v>
      </c>
      <c r="C1325" s="15" t="s">
        <v>1404</v>
      </c>
      <c r="D1325" s="13" t="s">
        <v>1434</v>
      </c>
      <c r="E1325" s="53" t="s">
        <v>1383</v>
      </c>
      <c r="F1325" s="246" t="s">
        <v>874</v>
      </c>
      <c r="G1325" s="11">
        <v>40537</v>
      </c>
      <c r="H1325" s="17" t="s">
        <v>1415</v>
      </c>
    </row>
    <row r="1326" spans="1:8" ht="12.75" customHeight="1">
      <c r="A1326" s="11">
        <v>40532</v>
      </c>
      <c r="B1326" s="12">
        <v>40519</v>
      </c>
      <c r="C1326" s="15" t="s">
        <v>1404</v>
      </c>
      <c r="D1326" s="13" t="s">
        <v>1434</v>
      </c>
      <c r="E1326" s="53" t="s">
        <v>1383</v>
      </c>
      <c r="F1326" s="246" t="s">
        <v>874</v>
      </c>
      <c r="G1326" s="11">
        <v>40537</v>
      </c>
      <c r="H1326" s="17" t="s">
        <v>1415</v>
      </c>
    </row>
    <row r="1327" spans="1:8" ht="12.75" customHeight="1">
      <c r="A1327" s="11">
        <v>40532</v>
      </c>
      <c r="B1327" s="12">
        <v>40519</v>
      </c>
      <c r="C1327" s="15" t="s">
        <v>1404</v>
      </c>
      <c r="D1327" s="13" t="s">
        <v>1434</v>
      </c>
      <c r="E1327" s="53" t="s">
        <v>1383</v>
      </c>
      <c r="F1327" s="246" t="s">
        <v>874</v>
      </c>
      <c r="G1327" s="11">
        <v>40537</v>
      </c>
      <c r="H1327" s="17" t="s">
        <v>1415</v>
      </c>
    </row>
    <row r="1328" spans="1:8" ht="12.75" customHeight="1">
      <c r="A1328" s="11">
        <v>40533</v>
      </c>
      <c r="B1328" s="12" t="s">
        <v>1809</v>
      </c>
      <c r="C1328" s="15" t="s">
        <v>1404</v>
      </c>
      <c r="D1328" s="15" t="s">
        <v>1434</v>
      </c>
      <c r="E1328" s="53" t="s">
        <v>1383</v>
      </c>
      <c r="F1328" s="246" t="s">
        <v>1810</v>
      </c>
      <c r="G1328" s="11">
        <v>40551</v>
      </c>
      <c r="H1328" s="17" t="s">
        <v>1415</v>
      </c>
    </row>
    <row r="1329" spans="1:8" ht="12.75" customHeight="1">
      <c r="A1329" s="20">
        <v>40533</v>
      </c>
      <c r="B1329" s="21">
        <v>40434</v>
      </c>
      <c r="C1329" s="22" t="s">
        <v>1362</v>
      </c>
      <c r="D1329" s="22" t="s">
        <v>1371</v>
      </c>
      <c r="E1329" s="51" t="s">
        <v>1383</v>
      </c>
      <c r="F1329" s="247" t="s">
        <v>1811</v>
      </c>
      <c r="G1329" s="20">
        <v>40533</v>
      </c>
      <c r="H1329" s="28" t="s">
        <v>1387</v>
      </c>
    </row>
    <row r="1330" spans="1:8" ht="12.75" customHeight="1">
      <c r="A1330" s="11">
        <v>40533</v>
      </c>
      <c r="B1330" s="12">
        <v>40470</v>
      </c>
      <c r="C1330" s="15" t="s">
        <v>1390</v>
      </c>
      <c r="D1330" s="15" t="s">
        <v>1434</v>
      </c>
      <c r="E1330" s="53" t="s">
        <v>1383</v>
      </c>
      <c r="F1330" s="246" t="s">
        <v>329</v>
      </c>
      <c r="G1330" s="11">
        <v>40565</v>
      </c>
      <c r="H1330" s="17" t="s">
        <v>1415</v>
      </c>
    </row>
    <row r="1331" spans="1:8" ht="12.75" customHeight="1">
      <c r="A1331" s="11">
        <v>40533</v>
      </c>
      <c r="B1331" s="131" t="s">
        <v>158</v>
      </c>
      <c r="C1331" s="15" t="s">
        <v>1404</v>
      </c>
      <c r="D1331" s="15" t="s">
        <v>1371</v>
      </c>
      <c r="E1331" s="53" t="s">
        <v>1383</v>
      </c>
      <c r="F1331" s="246" t="s">
        <v>1978</v>
      </c>
      <c r="G1331" s="11">
        <v>40544</v>
      </c>
      <c r="H1331" s="17" t="s">
        <v>1415</v>
      </c>
    </row>
    <row r="1332" spans="1:8" ht="12.75" customHeight="1">
      <c r="A1332" s="20">
        <v>40533</v>
      </c>
      <c r="B1332" s="21">
        <v>40509</v>
      </c>
      <c r="C1332" s="22" t="s">
        <v>1404</v>
      </c>
      <c r="D1332" s="22" t="s">
        <v>1371</v>
      </c>
      <c r="E1332" s="51" t="s">
        <v>1383</v>
      </c>
      <c r="F1332" s="247" t="s">
        <v>2198</v>
      </c>
      <c r="G1332" s="20">
        <v>40555</v>
      </c>
      <c r="H1332" s="28" t="s">
        <v>1368</v>
      </c>
    </row>
    <row r="1333" spans="1:8" ht="12.75" customHeight="1">
      <c r="A1333" s="11">
        <v>40533</v>
      </c>
      <c r="B1333" s="12">
        <v>40513</v>
      </c>
      <c r="C1333" s="15" t="s">
        <v>1362</v>
      </c>
      <c r="D1333" s="15" t="s">
        <v>1371</v>
      </c>
      <c r="E1333" s="53" t="s">
        <v>1383</v>
      </c>
      <c r="F1333" s="246" t="s">
        <v>1979</v>
      </c>
      <c r="G1333" s="11">
        <v>40544</v>
      </c>
      <c r="H1333" s="17" t="s">
        <v>1415</v>
      </c>
    </row>
    <row r="1334" spans="1:8" ht="12.75" customHeight="1">
      <c r="A1334" s="11">
        <v>40533</v>
      </c>
      <c r="B1334" s="12">
        <v>40515</v>
      </c>
      <c r="C1334" s="15" t="s">
        <v>1362</v>
      </c>
      <c r="D1334" s="15" t="s">
        <v>1371</v>
      </c>
      <c r="E1334" s="53" t="s">
        <v>1383</v>
      </c>
      <c r="F1334" s="246" t="s">
        <v>1980</v>
      </c>
      <c r="G1334" s="11">
        <v>40551</v>
      </c>
      <c r="H1334" s="17" t="s">
        <v>1415</v>
      </c>
    </row>
    <row r="1335" spans="1:8" ht="12.75" customHeight="1">
      <c r="A1335" s="11">
        <v>40533</v>
      </c>
      <c r="B1335" s="131" t="s">
        <v>147</v>
      </c>
      <c r="C1335" s="15" t="s">
        <v>1362</v>
      </c>
      <c r="D1335" s="15" t="s">
        <v>1371</v>
      </c>
      <c r="E1335" s="53" t="s">
        <v>1383</v>
      </c>
      <c r="F1335" s="246" t="s">
        <v>1981</v>
      </c>
      <c r="G1335" s="11">
        <v>40565</v>
      </c>
      <c r="H1335" s="17" t="s">
        <v>1415</v>
      </c>
    </row>
    <row r="1336" spans="1:8" ht="12.75" customHeight="1">
      <c r="A1336" s="11">
        <v>40533</v>
      </c>
      <c r="B1336" s="12">
        <v>40435</v>
      </c>
      <c r="C1336" s="15" t="s">
        <v>1404</v>
      </c>
      <c r="D1336" s="15" t="s">
        <v>1371</v>
      </c>
      <c r="E1336" s="53" t="s">
        <v>1383</v>
      </c>
      <c r="F1336" s="246" t="s">
        <v>2123</v>
      </c>
      <c r="G1336" s="11">
        <v>40544</v>
      </c>
      <c r="H1336" s="17" t="s">
        <v>1415</v>
      </c>
    </row>
    <row r="1337" spans="1:8" ht="12.75" customHeight="1">
      <c r="A1337" s="11">
        <v>40534</v>
      </c>
      <c r="B1337" s="12">
        <v>40434</v>
      </c>
      <c r="C1337" s="15" t="s">
        <v>1390</v>
      </c>
      <c r="D1337" s="15" t="s">
        <v>1434</v>
      </c>
      <c r="E1337" s="53" t="s">
        <v>1383</v>
      </c>
      <c r="F1337" s="246" t="s">
        <v>2124</v>
      </c>
      <c r="G1337" s="11">
        <v>40567</v>
      </c>
      <c r="H1337" s="17" t="s">
        <v>1415</v>
      </c>
    </row>
    <row r="1338" spans="1:8" ht="12.75" customHeight="1">
      <c r="A1338" s="20">
        <v>40534</v>
      </c>
      <c r="B1338" s="21" t="s">
        <v>2159</v>
      </c>
      <c r="C1338" s="22" t="s">
        <v>1404</v>
      </c>
      <c r="D1338" s="22" t="s">
        <v>1371</v>
      </c>
      <c r="E1338" s="51" t="s">
        <v>1383</v>
      </c>
      <c r="F1338" s="247" t="s">
        <v>1938</v>
      </c>
      <c r="G1338" s="20">
        <v>40536</v>
      </c>
      <c r="H1338" s="28" t="s">
        <v>1387</v>
      </c>
    </row>
    <row r="1339" spans="1:8" ht="12.75" customHeight="1">
      <c r="A1339" s="11">
        <v>40534</v>
      </c>
      <c r="B1339" s="131" t="s">
        <v>1939</v>
      </c>
      <c r="C1339" s="15" t="s">
        <v>1404</v>
      </c>
      <c r="D1339" s="15" t="s">
        <v>1371</v>
      </c>
      <c r="E1339" s="53" t="s">
        <v>1383</v>
      </c>
      <c r="F1339" s="246" t="s">
        <v>1940</v>
      </c>
      <c r="G1339" s="11">
        <v>40544</v>
      </c>
      <c r="H1339" s="17" t="s">
        <v>1415</v>
      </c>
    </row>
    <row r="1340" spans="1:8" ht="12.75" customHeight="1">
      <c r="A1340" s="11">
        <v>40534</v>
      </c>
      <c r="B1340" s="131" t="s">
        <v>1943</v>
      </c>
      <c r="C1340" s="15" t="s">
        <v>1404</v>
      </c>
      <c r="D1340" s="15" t="s">
        <v>1371</v>
      </c>
      <c r="E1340" s="53" t="s">
        <v>1383</v>
      </c>
      <c r="F1340" s="246" t="s">
        <v>1944</v>
      </c>
      <c r="G1340" s="195">
        <v>40558</v>
      </c>
      <c r="H1340" s="17" t="s">
        <v>1415</v>
      </c>
    </row>
    <row r="1341" spans="1:8" ht="12.75" customHeight="1">
      <c r="A1341" s="11">
        <v>40534</v>
      </c>
      <c r="B1341" s="12" t="s">
        <v>1945</v>
      </c>
      <c r="C1341" s="15" t="s">
        <v>1404</v>
      </c>
      <c r="D1341" s="15" t="s">
        <v>1434</v>
      </c>
      <c r="E1341" s="53" t="s">
        <v>1383</v>
      </c>
      <c r="F1341" s="246" t="s">
        <v>1785</v>
      </c>
      <c r="G1341" s="11">
        <v>40565</v>
      </c>
      <c r="H1341" s="17" t="s">
        <v>1415</v>
      </c>
    </row>
    <row r="1342" spans="1:8" ht="12.75" customHeight="1">
      <c r="A1342" s="11">
        <v>40534</v>
      </c>
      <c r="B1342" s="12" t="s">
        <v>1941</v>
      </c>
      <c r="C1342" s="15" t="s">
        <v>1362</v>
      </c>
      <c r="D1342" s="15" t="s">
        <v>1434</v>
      </c>
      <c r="E1342" s="53" t="s">
        <v>1383</v>
      </c>
      <c r="F1342" s="246" t="s">
        <v>1942</v>
      </c>
      <c r="G1342" s="11">
        <v>40544</v>
      </c>
      <c r="H1342" s="17" t="s">
        <v>1415</v>
      </c>
    </row>
    <row r="1343" spans="1:8" ht="12.75" customHeight="1">
      <c r="A1343" s="20">
        <v>40535</v>
      </c>
      <c r="B1343" s="21" t="s">
        <v>1633</v>
      </c>
      <c r="C1343" s="22" t="s">
        <v>1404</v>
      </c>
      <c r="D1343" s="22" t="s">
        <v>1371</v>
      </c>
      <c r="E1343" s="51" t="s">
        <v>1383</v>
      </c>
      <c r="F1343" s="247" t="s">
        <v>1634</v>
      </c>
      <c r="G1343" s="20">
        <v>40536</v>
      </c>
      <c r="H1343" s="28" t="s">
        <v>1387</v>
      </c>
    </row>
    <row r="1344" spans="1:8" ht="12.75" customHeight="1">
      <c r="A1344" s="20">
        <v>40535</v>
      </c>
      <c r="B1344" s="21" t="s">
        <v>2272</v>
      </c>
      <c r="C1344" s="22" t="s">
        <v>1404</v>
      </c>
      <c r="D1344" s="22" t="s">
        <v>1371</v>
      </c>
      <c r="E1344" s="51" t="s">
        <v>1383</v>
      </c>
      <c r="F1344" s="247" t="s">
        <v>1148</v>
      </c>
      <c r="G1344" s="20">
        <v>40536</v>
      </c>
      <c r="H1344" s="28" t="s">
        <v>1387</v>
      </c>
    </row>
    <row r="1345" spans="1:8" ht="12.75" customHeight="1">
      <c r="A1345" s="20">
        <v>40535</v>
      </c>
      <c r="B1345" s="21" t="s">
        <v>1149</v>
      </c>
      <c r="C1345" s="22" t="s">
        <v>1339</v>
      </c>
      <c r="D1345" s="22" t="s">
        <v>1434</v>
      </c>
      <c r="E1345" s="51" t="s">
        <v>1383</v>
      </c>
      <c r="F1345" s="247" t="s">
        <v>1150</v>
      </c>
      <c r="G1345" s="20">
        <v>40588</v>
      </c>
      <c r="H1345" s="28" t="s">
        <v>1387</v>
      </c>
    </row>
    <row r="1346" spans="1:8" ht="12.75" customHeight="1">
      <c r="A1346" s="11">
        <v>40535</v>
      </c>
      <c r="B1346" s="12">
        <v>40531</v>
      </c>
      <c r="C1346" s="15" t="s">
        <v>1404</v>
      </c>
      <c r="D1346" s="15" t="s">
        <v>1434</v>
      </c>
      <c r="E1346" s="53" t="s">
        <v>1383</v>
      </c>
      <c r="F1346" s="246" t="s">
        <v>25</v>
      </c>
      <c r="G1346" s="11">
        <v>40558</v>
      </c>
      <c r="H1346" s="17" t="s">
        <v>1415</v>
      </c>
    </row>
    <row r="1347" spans="1:8" ht="12.75" customHeight="1">
      <c r="A1347" s="20">
        <v>40535</v>
      </c>
      <c r="B1347" s="21" t="s">
        <v>1151</v>
      </c>
      <c r="C1347" s="22" t="s">
        <v>1404</v>
      </c>
      <c r="D1347" s="22" t="s">
        <v>1434</v>
      </c>
      <c r="E1347" s="51" t="s">
        <v>1383</v>
      </c>
      <c r="F1347" s="247" t="s">
        <v>1155</v>
      </c>
      <c r="G1347" s="20">
        <v>40545</v>
      </c>
      <c r="H1347" s="183" t="s">
        <v>1387</v>
      </c>
    </row>
    <row r="1348" spans="1:8" ht="12.75" customHeight="1">
      <c r="A1348" s="193">
        <v>40539</v>
      </c>
      <c r="B1348" s="192">
        <v>40453</v>
      </c>
      <c r="C1348" s="189" t="s">
        <v>1390</v>
      </c>
      <c r="D1348" s="189" t="s">
        <v>1434</v>
      </c>
      <c r="E1348" s="194" t="s">
        <v>1383</v>
      </c>
      <c r="F1348" s="241" t="s">
        <v>330</v>
      </c>
      <c r="G1348" s="193"/>
      <c r="H1348" s="191" t="s">
        <v>1343</v>
      </c>
    </row>
    <row r="1349" spans="1:8" ht="12.75" customHeight="1">
      <c r="A1349" s="20">
        <v>40539</v>
      </c>
      <c r="B1349" s="21" t="s">
        <v>1841</v>
      </c>
      <c r="C1349" s="22" t="s">
        <v>1404</v>
      </c>
      <c r="D1349" s="22" t="s">
        <v>1434</v>
      </c>
      <c r="E1349" s="51" t="s">
        <v>1383</v>
      </c>
      <c r="F1349" s="247" t="s">
        <v>331</v>
      </c>
      <c r="G1349" s="20">
        <v>40562</v>
      </c>
      <c r="H1349" s="374" t="s">
        <v>1387</v>
      </c>
    </row>
    <row r="1350" spans="1:8" ht="12.75" customHeight="1">
      <c r="A1350" s="11">
        <v>40539</v>
      </c>
      <c r="B1350" s="12">
        <v>40494</v>
      </c>
      <c r="C1350" s="15" t="s">
        <v>1404</v>
      </c>
      <c r="D1350" s="15" t="s">
        <v>1371</v>
      </c>
      <c r="E1350" s="53" t="s">
        <v>1383</v>
      </c>
      <c r="F1350" s="246" t="s">
        <v>906</v>
      </c>
      <c r="G1350" s="11">
        <v>40558</v>
      </c>
      <c r="H1350" s="17" t="s">
        <v>1415</v>
      </c>
    </row>
    <row r="1351" spans="1:8" ht="12.75" customHeight="1">
      <c r="A1351" s="20">
        <v>40539</v>
      </c>
      <c r="B1351" s="21" t="s">
        <v>2159</v>
      </c>
      <c r="C1351" s="22" t="s">
        <v>1404</v>
      </c>
      <c r="D1351" s="22"/>
      <c r="E1351" s="51" t="s">
        <v>1383</v>
      </c>
      <c r="F1351" s="247" t="s">
        <v>1620</v>
      </c>
      <c r="G1351" s="20">
        <v>40540</v>
      </c>
      <c r="H1351" s="28" t="s">
        <v>1387</v>
      </c>
    </row>
    <row r="1352" spans="1:8" ht="12.75" customHeight="1">
      <c r="A1352" s="20">
        <v>40539</v>
      </c>
      <c r="B1352" s="21">
        <v>40529</v>
      </c>
      <c r="C1352" s="22" t="s">
        <v>1339</v>
      </c>
      <c r="D1352" s="22" t="s">
        <v>1371</v>
      </c>
      <c r="E1352" s="51" t="s">
        <v>1383</v>
      </c>
      <c r="F1352" s="247" t="s">
        <v>907</v>
      </c>
      <c r="G1352" s="20">
        <v>40551</v>
      </c>
      <c r="H1352" s="28" t="s">
        <v>1387</v>
      </c>
    </row>
    <row r="1353" spans="1:8" ht="12.75" customHeight="1">
      <c r="A1353" s="20">
        <v>40539</v>
      </c>
      <c r="B1353" s="21">
        <v>40500</v>
      </c>
      <c r="C1353" s="22" t="s">
        <v>1390</v>
      </c>
      <c r="D1353" s="22" t="s">
        <v>1434</v>
      </c>
      <c r="E1353" s="51" t="s">
        <v>1383</v>
      </c>
      <c r="F1353" s="247" t="s">
        <v>908</v>
      </c>
      <c r="G1353" s="20">
        <v>40564</v>
      </c>
      <c r="H1353" s="28" t="s">
        <v>1387</v>
      </c>
    </row>
    <row r="1354" spans="1:8" ht="12.75" customHeight="1">
      <c r="A1354" s="11">
        <v>40540</v>
      </c>
      <c r="B1354" s="12" t="s">
        <v>871</v>
      </c>
      <c r="C1354" s="15" t="s">
        <v>1404</v>
      </c>
      <c r="D1354" s="15" t="s">
        <v>1371</v>
      </c>
      <c r="E1354" s="53" t="s">
        <v>1383</v>
      </c>
      <c r="F1354" s="246" t="s">
        <v>872</v>
      </c>
      <c r="G1354" s="11">
        <v>40551</v>
      </c>
      <c r="H1354" s="17" t="s">
        <v>1415</v>
      </c>
    </row>
    <row r="1355" spans="1:8" ht="12.75" customHeight="1">
      <c r="A1355" s="11">
        <v>40540</v>
      </c>
      <c r="B1355" s="12" t="s">
        <v>839</v>
      </c>
      <c r="C1355" s="15" t="s">
        <v>1404</v>
      </c>
      <c r="D1355" s="15" t="s">
        <v>1371</v>
      </c>
      <c r="E1355" s="53" t="s">
        <v>1383</v>
      </c>
      <c r="F1355" s="246" t="s">
        <v>168</v>
      </c>
      <c r="G1355" s="11">
        <v>40558</v>
      </c>
      <c r="H1355" s="17" t="s">
        <v>1415</v>
      </c>
    </row>
    <row r="1356" spans="1:8" ht="12.75" customHeight="1">
      <c r="A1356" s="11">
        <v>40540</v>
      </c>
      <c r="B1356" s="279" t="s">
        <v>2019</v>
      </c>
      <c r="C1356" s="15" t="s">
        <v>1404</v>
      </c>
      <c r="D1356" s="15" t="s">
        <v>1434</v>
      </c>
      <c r="E1356" s="53" t="s">
        <v>1383</v>
      </c>
      <c r="F1356" s="246" t="s">
        <v>122</v>
      </c>
      <c r="G1356" s="11">
        <v>40551</v>
      </c>
      <c r="H1356" s="17" t="s">
        <v>1415</v>
      </c>
    </row>
    <row r="1357" spans="1:8" ht="12.75" customHeight="1">
      <c r="A1357" s="20">
        <v>40540</v>
      </c>
      <c r="B1357" s="21">
        <v>40536</v>
      </c>
      <c r="C1357" s="22" t="s">
        <v>1404</v>
      </c>
      <c r="D1357" s="22" t="s">
        <v>1434</v>
      </c>
      <c r="E1357" s="51" t="s">
        <v>1383</v>
      </c>
      <c r="F1357" s="247" t="s">
        <v>115</v>
      </c>
      <c r="G1357" s="20">
        <v>40540</v>
      </c>
      <c r="H1357" s="28" t="s">
        <v>1387</v>
      </c>
    </row>
    <row r="1358" spans="1:8" ht="12.75" customHeight="1">
      <c r="A1358" s="20">
        <v>40541</v>
      </c>
      <c r="B1358" s="21" t="s">
        <v>1985</v>
      </c>
      <c r="C1358" s="22" t="s">
        <v>1404</v>
      </c>
      <c r="D1358" s="22" t="s">
        <v>1371</v>
      </c>
      <c r="E1358" s="51" t="s">
        <v>1383</v>
      </c>
      <c r="F1358" s="247" t="s">
        <v>881</v>
      </c>
      <c r="G1358" s="20">
        <v>40607</v>
      </c>
      <c r="H1358" s="28" t="s">
        <v>1387</v>
      </c>
    </row>
    <row r="1359" spans="1:8" ht="12.75" customHeight="1">
      <c r="A1359" s="11">
        <v>40541</v>
      </c>
      <c r="B1359" s="12" t="s">
        <v>882</v>
      </c>
      <c r="C1359" s="15" t="s">
        <v>1404</v>
      </c>
      <c r="D1359" s="15" t="s">
        <v>1371</v>
      </c>
      <c r="E1359" s="53" t="s">
        <v>1383</v>
      </c>
      <c r="F1359" s="246" t="s">
        <v>954</v>
      </c>
      <c r="G1359" s="11">
        <v>40558</v>
      </c>
      <c r="H1359" s="17" t="s">
        <v>1415</v>
      </c>
    </row>
    <row r="1360" spans="1:8" ht="12.75" customHeight="1">
      <c r="A1360" s="195">
        <v>40541</v>
      </c>
      <c r="B1360" s="12" t="s">
        <v>912</v>
      </c>
      <c r="C1360" s="15" t="s">
        <v>1404</v>
      </c>
      <c r="D1360" s="15" t="s">
        <v>1371</v>
      </c>
      <c r="E1360" s="53" t="s">
        <v>1383</v>
      </c>
      <c r="F1360" s="246" t="s">
        <v>913</v>
      </c>
      <c r="G1360" s="11">
        <v>40558</v>
      </c>
      <c r="H1360" s="17" t="s">
        <v>1415</v>
      </c>
    </row>
    <row r="1361" spans="1:8" ht="12.75" customHeight="1">
      <c r="A1361" s="11">
        <v>40541</v>
      </c>
      <c r="B1361" s="131" t="s">
        <v>69</v>
      </c>
      <c r="C1361" s="15" t="s">
        <v>1404</v>
      </c>
      <c r="D1361" s="15" t="s">
        <v>1434</v>
      </c>
      <c r="E1361" s="53" t="s">
        <v>1383</v>
      </c>
      <c r="F1361" s="246" t="s">
        <v>332</v>
      </c>
      <c r="G1361" s="11">
        <v>40551</v>
      </c>
      <c r="H1361" s="17" t="s">
        <v>1415</v>
      </c>
    </row>
    <row r="1362" spans="1:8" ht="12.75" customHeight="1">
      <c r="A1362" s="20">
        <v>40541</v>
      </c>
      <c r="B1362" s="21" t="s">
        <v>1939</v>
      </c>
      <c r="C1362" s="22" t="s">
        <v>1404</v>
      </c>
      <c r="D1362" s="113" t="s">
        <v>1434</v>
      </c>
      <c r="E1362" s="51" t="s">
        <v>1383</v>
      </c>
      <c r="F1362" s="250" t="s">
        <v>1373</v>
      </c>
      <c r="G1362" s="20">
        <v>40562</v>
      </c>
      <c r="H1362" s="28" t="s">
        <v>1387</v>
      </c>
    </row>
    <row r="1363" spans="1:8" ht="12.75" customHeight="1">
      <c r="A1363" s="11">
        <v>40541</v>
      </c>
      <c r="B1363" s="12">
        <v>40480</v>
      </c>
      <c r="C1363" s="15" t="s">
        <v>1404</v>
      </c>
      <c r="D1363" s="15" t="s">
        <v>1434</v>
      </c>
      <c r="E1363" s="53" t="s">
        <v>1383</v>
      </c>
      <c r="F1363" s="246" t="s">
        <v>710</v>
      </c>
      <c r="G1363" s="11">
        <v>40551</v>
      </c>
      <c r="H1363" s="17" t="s">
        <v>1415</v>
      </c>
    </row>
    <row r="1364" spans="1:8" ht="12.75" customHeight="1">
      <c r="A1364" s="11">
        <v>40541</v>
      </c>
      <c r="B1364" s="12" t="s">
        <v>711</v>
      </c>
      <c r="C1364" s="15" t="s">
        <v>1404</v>
      </c>
      <c r="D1364" s="15" t="s">
        <v>1434</v>
      </c>
      <c r="E1364" s="53" t="s">
        <v>1383</v>
      </c>
      <c r="F1364" s="246" t="s">
        <v>712</v>
      </c>
      <c r="G1364" s="11">
        <v>40551</v>
      </c>
      <c r="H1364" s="17" t="s">
        <v>1415</v>
      </c>
    </row>
    <row r="1365" spans="1:8" ht="12.75" customHeight="1">
      <c r="A1365" s="11">
        <v>40542</v>
      </c>
      <c r="B1365" s="12">
        <v>40538</v>
      </c>
      <c r="C1365" s="15" t="s">
        <v>1404</v>
      </c>
      <c r="D1365" s="15" t="s">
        <v>1434</v>
      </c>
      <c r="E1365" s="53" t="s">
        <v>1383</v>
      </c>
      <c r="F1365" s="246" t="s">
        <v>333</v>
      </c>
      <c r="G1365" s="11">
        <v>40551</v>
      </c>
      <c r="H1365" s="17" t="s">
        <v>1415</v>
      </c>
    </row>
    <row r="1366" spans="1:8" ht="13.5" customHeight="1">
      <c r="A1366" s="11">
        <v>40542</v>
      </c>
      <c r="B1366" s="131" t="s">
        <v>895</v>
      </c>
      <c r="C1366" s="15" t="s">
        <v>1404</v>
      </c>
      <c r="D1366" s="15" t="s">
        <v>1371</v>
      </c>
      <c r="E1366" s="53" t="s">
        <v>1383</v>
      </c>
      <c r="F1366" s="246" t="s">
        <v>334</v>
      </c>
      <c r="G1366" s="11">
        <v>40546</v>
      </c>
      <c r="H1366" s="17" t="s">
        <v>1415</v>
      </c>
    </row>
    <row r="1367" spans="1:8" ht="12.75" customHeight="1">
      <c r="A1367" s="11">
        <v>40542</v>
      </c>
      <c r="B1367" s="12">
        <v>40510</v>
      </c>
      <c r="C1367" s="15" t="s">
        <v>1404</v>
      </c>
      <c r="D1367" s="15" t="s">
        <v>1434</v>
      </c>
      <c r="E1367" s="53" t="s">
        <v>1383</v>
      </c>
      <c r="F1367" s="246" t="s">
        <v>141</v>
      </c>
      <c r="G1367" s="11">
        <v>40600</v>
      </c>
      <c r="H1367" s="17" t="s">
        <v>1415</v>
      </c>
    </row>
    <row r="1368" spans="1:8" ht="12.75" customHeight="1">
      <c r="A1368" s="20">
        <v>40542</v>
      </c>
      <c r="B1368" s="21" t="s">
        <v>142</v>
      </c>
      <c r="C1368" s="22" t="s">
        <v>1362</v>
      </c>
      <c r="D1368" s="22" t="s">
        <v>1434</v>
      </c>
      <c r="E1368" s="51" t="s">
        <v>1383</v>
      </c>
      <c r="F1368" s="247" t="s">
        <v>143</v>
      </c>
      <c r="G1368" s="20">
        <v>40588</v>
      </c>
      <c r="H1368" s="28" t="s">
        <v>1387</v>
      </c>
    </row>
    <row r="1369" spans="1:8" ht="12.75" customHeight="1">
      <c r="A1369" s="11">
        <v>40542</v>
      </c>
      <c r="B1369" s="12">
        <v>40530</v>
      </c>
      <c r="C1369" s="15" t="s">
        <v>1404</v>
      </c>
      <c r="D1369" s="15" t="s">
        <v>1434</v>
      </c>
      <c r="E1369" s="53" t="s">
        <v>1383</v>
      </c>
      <c r="F1369" s="246" t="s">
        <v>868</v>
      </c>
      <c r="G1369" s="11"/>
      <c r="H1369" s="17" t="s">
        <v>1415</v>
      </c>
    </row>
    <row r="1370" spans="1:8" ht="12" customHeight="1" thickBot="1">
      <c r="A1370" s="11">
        <v>40545</v>
      </c>
      <c r="B1370" s="12">
        <v>40534</v>
      </c>
      <c r="C1370" s="15" t="s">
        <v>1404</v>
      </c>
      <c r="D1370" s="15" t="s">
        <v>1393</v>
      </c>
      <c r="E1370" s="53" t="s">
        <v>1393</v>
      </c>
      <c r="F1370" s="246" t="s">
        <v>335</v>
      </c>
      <c r="G1370" s="11">
        <v>40551</v>
      </c>
      <c r="H1370" s="17" t="s">
        <v>1415</v>
      </c>
    </row>
    <row r="1371" spans="1:8" ht="12" customHeight="1" thickBot="1">
      <c r="A1371" s="339">
        <v>40545</v>
      </c>
      <c r="B1371" s="340">
        <v>40512</v>
      </c>
      <c r="C1371" s="341" t="s">
        <v>1404</v>
      </c>
      <c r="D1371" s="341" t="s">
        <v>1434</v>
      </c>
      <c r="E1371" s="342" t="s">
        <v>1383</v>
      </c>
      <c r="F1371" s="343" t="s">
        <v>1004</v>
      </c>
      <c r="G1371" s="339">
        <v>40612</v>
      </c>
      <c r="H1371" s="375" t="s">
        <v>2076</v>
      </c>
    </row>
    <row r="1372" spans="1:8" ht="12.75" customHeight="1">
      <c r="A1372" s="11">
        <v>40546</v>
      </c>
      <c r="B1372" s="12">
        <v>40525</v>
      </c>
      <c r="C1372" s="15" t="s">
        <v>1362</v>
      </c>
      <c r="D1372" s="15" t="s">
        <v>1434</v>
      </c>
      <c r="E1372" s="53" t="s">
        <v>1383</v>
      </c>
      <c r="F1372" s="246" t="s">
        <v>1136</v>
      </c>
      <c r="G1372" s="11">
        <v>40586</v>
      </c>
      <c r="H1372" s="17" t="s">
        <v>1415</v>
      </c>
    </row>
    <row r="1373" spans="1:8" ht="12" customHeight="1">
      <c r="A1373" s="11">
        <v>40546</v>
      </c>
      <c r="B1373" s="12">
        <v>40540</v>
      </c>
      <c r="C1373" s="15" t="s">
        <v>1404</v>
      </c>
      <c r="D1373" s="15" t="s">
        <v>1434</v>
      </c>
      <c r="E1373" s="53" t="s">
        <v>1383</v>
      </c>
      <c r="F1373" s="246" t="s">
        <v>336</v>
      </c>
      <c r="G1373" s="11">
        <v>40607</v>
      </c>
      <c r="H1373" s="17" t="s">
        <v>1415</v>
      </c>
    </row>
    <row r="1374" spans="1:8" ht="12.75" customHeight="1">
      <c r="A1374" s="11">
        <v>40546</v>
      </c>
      <c r="B1374" s="12">
        <v>40533</v>
      </c>
      <c r="C1374" s="15" t="s">
        <v>1362</v>
      </c>
      <c r="D1374" s="15" t="s">
        <v>1434</v>
      </c>
      <c r="E1374" s="53" t="s">
        <v>1383</v>
      </c>
      <c r="F1374" s="246" t="s">
        <v>1987</v>
      </c>
      <c r="G1374" s="11">
        <v>40593</v>
      </c>
      <c r="H1374" s="17" t="s">
        <v>1415</v>
      </c>
    </row>
    <row r="1375" spans="1:8" ht="12.75" customHeight="1">
      <c r="A1375" s="11">
        <v>40546</v>
      </c>
      <c r="B1375" s="12">
        <v>40536</v>
      </c>
      <c r="C1375" s="15" t="s">
        <v>1362</v>
      </c>
      <c r="D1375" s="15" t="s">
        <v>1434</v>
      </c>
      <c r="E1375" s="53" t="s">
        <v>1383</v>
      </c>
      <c r="F1375" s="246" t="s">
        <v>1136</v>
      </c>
      <c r="G1375" s="11">
        <v>40579</v>
      </c>
      <c r="H1375" s="78" t="s">
        <v>1415</v>
      </c>
    </row>
    <row r="1376" spans="1:8" ht="12" customHeight="1">
      <c r="A1376" s="11">
        <v>40546</v>
      </c>
      <c r="B1376" s="12">
        <v>40453</v>
      </c>
      <c r="C1376" s="15" t="s">
        <v>1339</v>
      </c>
      <c r="D1376" s="15" t="s">
        <v>1434</v>
      </c>
      <c r="E1376" s="53" t="s">
        <v>1383</v>
      </c>
      <c r="F1376" s="246" t="s">
        <v>337</v>
      </c>
      <c r="G1376" s="11">
        <v>40642</v>
      </c>
      <c r="H1376" s="17" t="s">
        <v>1415</v>
      </c>
    </row>
    <row r="1377" spans="1:8" ht="12" customHeight="1">
      <c r="A1377" s="11">
        <v>40546</v>
      </c>
      <c r="B1377" s="12">
        <v>40513</v>
      </c>
      <c r="C1377" s="15" t="s">
        <v>1404</v>
      </c>
      <c r="D1377" s="15" t="s">
        <v>1434</v>
      </c>
      <c r="E1377" s="53" t="s">
        <v>1383</v>
      </c>
      <c r="F1377" s="246" t="s">
        <v>1137</v>
      </c>
      <c r="G1377" s="11">
        <v>40551</v>
      </c>
      <c r="H1377" s="354" t="s">
        <v>1415</v>
      </c>
    </row>
    <row r="1378" spans="1:8" ht="12.75" customHeight="1">
      <c r="A1378" s="11">
        <v>40546</v>
      </c>
      <c r="B1378" s="12" t="s">
        <v>1372</v>
      </c>
      <c r="C1378" s="15" t="s">
        <v>1362</v>
      </c>
      <c r="D1378" s="15" t="s">
        <v>1434</v>
      </c>
      <c r="E1378" s="53" t="s">
        <v>1383</v>
      </c>
      <c r="F1378" s="246" t="s">
        <v>1136</v>
      </c>
      <c r="G1378" s="11">
        <v>40579</v>
      </c>
      <c r="H1378" s="17" t="s">
        <v>1415</v>
      </c>
    </row>
    <row r="1379" spans="1:8" ht="12.75" customHeight="1">
      <c r="A1379" s="20">
        <v>40546</v>
      </c>
      <c r="B1379" s="127">
        <v>40543</v>
      </c>
      <c r="C1379" s="128" t="s">
        <v>1386</v>
      </c>
      <c r="D1379" s="22" t="s">
        <v>1434</v>
      </c>
      <c r="E1379" s="51" t="s">
        <v>1383</v>
      </c>
      <c r="F1379" s="319" t="s">
        <v>746</v>
      </c>
      <c r="G1379" s="20"/>
      <c r="H1379" s="329" t="s">
        <v>1387</v>
      </c>
    </row>
    <row r="1380" spans="1:8" ht="12.75" customHeight="1">
      <c r="A1380" s="20">
        <v>40546</v>
      </c>
      <c r="B1380" s="127" t="s">
        <v>2147</v>
      </c>
      <c r="C1380" s="128" t="s">
        <v>1404</v>
      </c>
      <c r="D1380" s="22" t="s">
        <v>1434</v>
      </c>
      <c r="E1380" s="51" t="s">
        <v>1383</v>
      </c>
      <c r="F1380" s="319" t="s">
        <v>747</v>
      </c>
      <c r="G1380" s="20">
        <v>40554</v>
      </c>
      <c r="H1380" s="329" t="s">
        <v>1387</v>
      </c>
    </row>
    <row r="1381" spans="1:8" ht="12.75" customHeight="1">
      <c r="A1381" s="117">
        <v>40546</v>
      </c>
      <c r="B1381" s="117" t="s">
        <v>2150</v>
      </c>
      <c r="C1381" s="119" t="s">
        <v>1404</v>
      </c>
      <c r="D1381" s="15" t="s">
        <v>1434</v>
      </c>
      <c r="E1381" s="53" t="s">
        <v>1383</v>
      </c>
      <c r="F1381" s="311" t="s">
        <v>2004</v>
      </c>
      <c r="G1381" s="11">
        <v>40558</v>
      </c>
      <c r="H1381" s="129" t="s">
        <v>1415</v>
      </c>
    </row>
    <row r="1382" spans="1:8" ht="12.75" customHeight="1">
      <c r="A1382" s="11">
        <v>40546</v>
      </c>
      <c r="B1382" s="12">
        <v>40531</v>
      </c>
      <c r="C1382" s="15" t="s">
        <v>1362</v>
      </c>
      <c r="D1382" s="15" t="s">
        <v>1434</v>
      </c>
      <c r="E1382" s="53" t="s">
        <v>1383</v>
      </c>
      <c r="F1382" s="246" t="s">
        <v>1990</v>
      </c>
      <c r="G1382" s="11">
        <v>40593</v>
      </c>
      <c r="H1382" s="17" t="s">
        <v>1415</v>
      </c>
    </row>
    <row r="1383" spans="1:8" ht="12.75" customHeight="1">
      <c r="A1383" s="11">
        <v>40546</v>
      </c>
      <c r="B1383" s="12" t="s">
        <v>711</v>
      </c>
      <c r="C1383" s="15" t="s">
        <v>1339</v>
      </c>
      <c r="D1383" s="15" t="s">
        <v>1434</v>
      </c>
      <c r="E1383" s="53" t="s">
        <v>1383</v>
      </c>
      <c r="F1383" s="246" t="s">
        <v>2233</v>
      </c>
      <c r="G1383" s="11">
        <v>40565</v>
      </c>
      <c r="H1383" s="17" t="s">
        <v>1415</v>
      </c>
    </row>
    <row r="1384" spans="1:8" ht="12.75" customHeight="1">
      <c r="A1384" s="193">
        <v>40547</v>
      </c>
      <c r="B1384" s="192">
        <v>40474</v>
      </c>
      <c r="C1384" s="189" t="s">
        <v>1404</v>
      </c>
      <c r="D1384" s="189" t="s">
        <v>1434</v>
      </c>
      <c r="E1384" s="194" t="s">
        <v>1383</v>
      </c>
      <c r="F1384" s="241" t="s">
        <v>2045</v>
      </c>
      <c r="G1384" s="193"/>
      <c r="H1384" s="191" t="s">
        <v>1343</v>
      </c>
    </row>
    <row r="1385" spans="1:8" ht="12.75" customHeight="1">
      <c r="A1385" s="11">
        <v>40547</v>
      </c>
      <c r="B1385" s="12" t="s">
        <v>843</v>
      </c>
      <c r="C1385" s="15" t="s">
        <v>1362</v>
      </c>
      <c r="D1385" s="15" t="s">
        <v>1434</v>
      </c>
      <c r="E1385" s="53" t="s">
        <v>1383</v>
      </c>
      <c r="F1385" s="246" t="s">
        <v>844</v>
      </c>
      <c r="G1385" s="11">
        <v>40579</v>
      </c>
      <c r="H1385" s="17" t="s">
        <v>1415</v>
      </c>
    </row>
    <row r="1386" spans="1:8" ht="12.75" customHeight="1">
      <c r="A1386" s="11">
        <v>40547</v>
      </c>
      <c r="B1386" s="12" t="s">
        <v>845</v>
      </c>
      <c r="C1386" s="15" t="s">
        <v>1404</v>
      </c>
      <c r="D1386" s="15" t="s">
        <v>1434</v>
      </c>
      <c r="E1386" s="53" t="s">
        <v>1383</v>
      </c>
      <c r="F1386" s="246" t="s">
        <v>155</v>
      </c>
      <c r="G1386" s="11">
        <v>40558</v>
      </c>
      <c r="H1386" s="17" t="s">
        <v>1415</v>
      </c>
    </row>
    <row r="1387" spans="1:8" ht="13.5" customHeight="1">
      <c r="A1387" s="20">
        <v>40547</v>
      </c>
      <c r="B1387" s="21">
        <v>40541</v>
      </c>
      <c r="C1387" s="22" t="s">
        <v>1339</v>
      </c>
      <c r="D1387" s="22" t="s">
        <v>1434</v>
      </c>
      <c r="E1387" s="51" t="s">
        <v>1383</v>
      </c>
      <c r="F1387" s="247" t="s">
        <v>1637</v>
      </c>
      <c r="G1387" s="20">
        <v>40551</v>
      </c>
      <c r="H1387" s="28" t="s">
        <v>1387</v>
      </c>
    </row>
    <row r="1388" spans="1:8" ht="12" customHeight="1">
      <c r="A1388" s="11">
        <v>40547</v>
      </c>
      <c r="B1388" s="12" t="s">
        <v>156</v>
      </c>
      <c r="C1388" s="15" t="s">
        <v>1362</v>
      </c>
      <c r="D1388" s="15" t="s">
        <v>1371</v>
      </c>
      <c r="E1388" s="53" t="s">
        <v>1383</v>
      </c>
      <c r="F1388" s="246" t="s">
        <v>1990</v>
      </c>
      <c r="G1388" s="11">
        <v>40565</v>
      </c>
      <c r="H1388" s="17" t="s">
        <v>1415</v>
      </c>
    </row>
    <row r="1389" spans="1:8" ht="12" customHeight="1">
      <c r="A1389" s="11">
        <v>40547</v>
      </c>
      <c r="B1389" s="12" t="s">
        <v>77</v>
      </c>
      <c r="C1389" s="15" t="s">
        <v>1404</v>
      </c>
      <c r="D1389" s="15" t="s">
        <v>1371</v>
      </c>
      <c r="E1389" s="53" t="s">
        <v>1383</v>
      </c>
      <c r="F1389" s="246" t="s">
        <v>332</v>
      </c>
      <c r="G1389" s="11">
        <v>40558</v>
      </c>
      <c r="H1389" s="17" t="s">
        <v>1415</v>
      </c>
    </row>
    <row r="1390" spans="1:8" ht="12" customHeight="1">
      <c r="A1390" s="11">
        <v>40548</v>
      </c>
      <c r="B1390" s="12" t="s">
        <v>2218</v>
      </c>
      <c r="C1390" s="15" t="s">
        <v>1404</v>
      </c>
      <c r="D1390" s="15" t="s">
        <v>1434</v>
      </c>
      <c r="E1390" s="53" t="s">
        <v>1383</v>
      </c>
      <c r="F1390" s="246" t="s">
        <v>338</v>
      </c>
      <c r="G1390" s="11">
        <v>40565</v>
      </c>
      <c r="H1390" s="17" t="s">
        <v>1415</v>
      </c>
    </row>
    <row r="1391" spans="1:8" ht="12.75" customHeight="1">
      <c r="A1391" s="11">
        <v>40548</v>
      </c>
      <c r="B1391" s="12" t="s">
        <v>2003</v>
      </c>
      <c r="C1391" s="15" t="s">
        <v>1390</v>
      </c>
      <c r="D1391" s="15" t="s">
        <v>1434</v>
      </c>
      <c r="E1391" s="53" t="s">
        <v>1383</v>
      </c>
      <c r="F1391" s="246" t="s">
        <v>130</v>
      </c>
      <c r="G1391" s="11">
        <v>40614</v>
      </c>
      <c r="H1391" s="17" t="s">
        <v>1415</v>
      </c>
    </row>
    <row r="1392" spans="1:8" ht="12.75" customHeight="1">
      <c r="A1392" s="20">
        <v>40548</v>
      </c>
      <c r="B1392" s="21">
        <v>40506</v>
      </c>
      <c r="C1392" s="22" t="s">
        <v>1404</v>
      </c>
      <c r="D1392" s="22" t="s">
        <v>1371</v>
      </c>
      <c r="E1392" s="51" t="s">
        <v>1383</v>
      </c>
      <c r="F1392" s="247" t="s">
        <v>1026</v>
      </c>
      <c r="G1392" s="20">
        <v>40549</v>
      </c>
      <c r="H1392" s="28" t="s">
        <v>1387</v>
      </c>
    </row>
    <row r="1393" spans="1:8" ht="12.75" customHeight="1" thickBot="1">
      <c r="A1393" s="11">
        <v>40548</v>
      </c>
      <c r="B1393" s="12">
        <v>40488</v>
      </c>
      <c r="C1393" s="15" t="s">
        <v>1404</v>
      </c>
      <c r="D1393" s="15" t="s">
        <v>1434</v>
      </c>
      <c r="E1393" s="53" t="s">
        <v>1383</v>
      </c>
      <c r="F1393" s="246" t="s">
        <v>152</v>
      </c>
      <c r="G1393" s="11">
        <v>40565</v>
      </c>
      <c r="H1393" s="17" t="s">
        <v>1415</v>
      </c>
    </row>
    <row r="1394" spans="1:8" ht="12.75" customHeight="1" thickBot="1">
      <c r="A1394" s="11">
        <v>40548</v>
      </c>
      <c r="B1394" s="12">
        <v>40541</v>
      </c>
      <c r="C1394" s="15" t="s">
        <v>1339</v>
      </c>
      <c r="D1394" s="13" t="s">
        <v>1434</v>
      </c>
      <c r="E1394" s="53" t="s">
        <v>1383</v>
      </c>
      <c r="F1394" s="246" t="s">
        <v>339</v>
      </c>
      <c r="G1394" s="11">
        <v>40642</v>
      </c>
      <c r="H1394" s="355" t="s">
        <v>1415</v>
      </c>
    </row>
    <row r="1395" spans="1:8" ht="12.75" customHeight="1">
      <c r="A1395" s="11">
        <v>40548</v>
      </c>
      <c r="B1395" s="12" t="s">
        <v>153</v>
      </c>
      <c r="C1395" s="15" t="s">
        <v>1404</v>
      </c>
      <c r="D1395" s="15" t="s">
        <v>1344</v>
      </c>
      <c r="E1395" s="53" t="s">
        <v>1383</v>
      </c>
      <c r="F1395" s="246" t="s">
        <v>340</v>
      </c>
      <c r="G1395" s="11">
        <v>40565</v>
      </c>
      <c r="H1395" s="17" t="s">
        <v>1415</v>
      </c>
    </row>
    <row r="1396" spans="1:8" ht="12.75" customHeight="1">
      <c r="A1396" s="11">
        <v>40548</v>
      </c>
      <c r="B1396" s="12">
        <v>40547</v>
      </c>
      <c r="C1396" s="15" t="s">
        <v>1404</v>
      </c>
      <c r="D1396" s="15" t="s">
        <v>1434</v>
      </c>
      <c r="E1396" s="53" t="s">
        <v>1383</v>
      </c>
      <c r="F1396" s="246" t="s">
        <v>902</v>
      </c>
      <c r="G1396" s="11">
        <v>40586</v>
      </c>
      <c r="H1396" s="17" t="s">
        <v>1415</v>
      </c>
    </row>
    <row r="1397" spans="1:8" ht="12.75" customHeight="1">
      <c r="A1397" s="11">
        <v>40549</v>
      </c>
      <c r="B1397" s="12">
        <v>40517</v>
      </c>
      <c r="C1397" s="15" t="s">
        <v>1404</v>
      </c>
      <c r="D1397" s="15" t="s">
        <v>1371</v>
      </c>
      <c r="E1397" s="53" t="s">
        <v>1383</v>
      </c>
      <c r="F1397" s="246" t="s">
        <v>6</v>
      </c>
      <c r="G1397" s="11">
        <v>40558</v>
      </c>
      <c r="H1397" s="17" t="s">
        <v>1415</v>
      </c>
    </row>
    <row r="1398" spans="1:8" ht="14.25" customHeight="1">
      <c r="A1398" s="11">
        <v>40549</v>
      </c>
      <c r="B1398" s="12">
        <v>40238</v>
      </c>
      <c r="C1398" s="15" t="s">
        <v>1404</v>
      </c>
      <c r="D1398" s="15" t="s">
        <v>1434</v>
      </c>
      <c r="E1398" s="53" t="s">
        <v>1383</v>
      </c>
      <c r="F1398" s="246" t="s">
        <v>809</v>
      </c>
      <c r="G1398" s="11">
        <v>40614</v>
      </c>
      <c r="H1398" s="17" t="s">
        <v>1415</v>
      </c>
    </row>
    <row r="1399" spans="1:8" ht="12" customHeight="1">
      <c r="A1399" s="20">
        <v>40549</v>
      </c>
      <c r="B1399" s="21">
        <v>40537</v>
      </c>
      <c r="C1399" s="22" t="s">
        <v>1404</v>
      </c>
      <c r="D1399" s="22" t="s">
        <v>1434</v>
      </c>
      <c r="E1399" s="51" t="s">
        <v>1383</v>
      </c>
      <c r="F1399" s="247" t="s">
        <v>810</v>
      </c>
      <c r="G1399" s="20">
        <v>40559</v>
      </c>
      <c r="H1399" s="28" t="s">
        <v>1387</v>
      </c>
    </row>
    <row r="1400" spans="1:8" ht="13.5" customHeight="1">
      <c r="A1400" s="193">
        <v>40549</v>
      </c>
      <c r="B1400" s="192" t="s">
        <v>1356</v>
      </c>
      <c r="C1400" s="189" t="s">
        <v>1404</v>
      </c>
      <c r="D1400" s="189" t="s">
        <v>1344</v>
      </c>
      <c r="E1400" s="194" t="s">
        <v>1383</v>
      </c>
      <c r="F1400" s="241" t="s">
        <v>341</v>
      </c>
      <c r="G1400" s="193"/>
      <c r="H1400" s="191" t="s">
        <v>1343</v>
      </c>
    </row>
    <row r="1401" spans="1:8" ht="12" customHeight="1">
      <c r="A1401" s="11">
        <v>40553</v>
      </c>
      <c r="B1401" s="12" t="s">
        <v>2159</v>
      </c>
      <c r="C1401" s="15" t="s">
        <v>1404</v>
      </c>
      <c r="D1401" s="15" t="s">
        <v>1434</v>
      </c>
      <c r="E1401" s="53" t="s">
        <v>1383</v>
      </c>
      <c r="F1401" s="246" t="s">
        <v>840</v>
      </c>
      <c r="G1401" s="11">
        <v>40565</v>
      </c>
      <c r="H1401" s="17" t="s">
        <v>1415</v>
      </c>
    </row>
    <row r="1402" spans="1:8" ht="12.75" customHeight="1">
      <c r="A1402" s="11">
        <v>40553</v>
      </c>
      <c r="B1402" s="12">
        <v>40482</v>
      </c>
      <c r="C1402" s="15" t="s">
        <v>1404</v>
      </c>
      <c r="D1402" s="15" t="s">
        <v>1434</v>
      </c>
      <c r="E1402" s="53" t="s">
        <v>1383</v>
      </c>
      <c r="F1402" s="246" t="s">
        <v>855</v>
      </c>
      <c r="G1402" s="11">
        <v>40565</v>
      </c>
      <c r="H1402" s="17" t="s">
        <v>1415</v>
      </c>
    </row>
    <row r="1403" spans="1:8" ht="14.25" customHeight="1">
      <c r="A1403" s="11">
        <v>40553</v>
      </c>
      <c r="B1403" s="12">
        <v>40544</v>
      </c>
      <c r="C1403" s="15" t="s">
        <v>1404</v>
      </c>
      <c r="D1403" s="15" t="s">
        <v>1434</v>
      </c>
      <c r="E1403" s="53" t="s">
        <v>1383</v>
      </c>
      <c r="F1403" s="246" t="s">
        <v>2113</v>
      </c>
      <c r="G1403" s="11">
        <v>40558</v>
      </c>
      <c r="H1403" s="17" t="s">
        <v>1415</v>
      </c>
    </row>
    <row r="1404" spans="1:8" ht="12" customHeight="1">
      <c r="A1404" s="20">
        <v>40553</v>
      </c>
      <c r="B1404" s="21">
        <v>40881</v>
      </c>
      <c r="C1404" s="22" t="s">
        <v>1362</v>
      </c>
      <c r="D1404" s="22" t="s">
        <v>1344</v>
      </c>
      <c r="E1404" s="51" t="s">
        <v>1383</v>
      </c>
      <c r="F1404" s="247" t="s">
        <v>1384</v>
      </c>
      <c r="G1404" s="20">
        <v>40588</v>
      </c>
      <c r="H1404" s="28" t="s">
        <v>1387</v>
      </c>
    </row>
    <row r="1405" spans="1:8" ht="12.75" customHeight="1">
      <c r="A1405" s="11">
        <v>40553</v>
      </c>
      <c r="B1405" s="12">
        <v>40523</v>
      </c>
      <c r="C1405" s="15" t="s">
        <v>1404</v>
      </c>
      <c r="D1405" s="15" t="s">
        <v>1434</v>
      </c>
      <c r="E1405" s="53" t="s">
        <v>1383</v>
      </c>
      <c r="F1405" s="246" t="s">
        <v>1105</v>
      </c>
      <c r="G1405" s="11">
        <v>40558</v>
      </c>
      <c r="H1405" s="17" t="s">
        <v>1415</v>
      </c>
    </row>
    <row r="1406" spans="1:8" ht="13.5" customHeight="1">
      <c r="A1406" s="11">
        <v>40553</v>
      </c>
      <c r="B1406" s="12">
        <v>40551</v>
      </c>
      <c r="C1406" s="15" t="s">
        <v>1386</v>
      </c>
      <c r="D1406" s="15" t="s">
        <v>1393</v>
      </c>
      <c r="E1406" s="53" t="s">
        <v>1393</v>
      </c>
      <c r="F1406" s="246" t="s">
        <v>342</v>
      </c>
      <c r="G1406" s="11">
        <v>40556</v>
      </c>
      <c r="H1406" s="17" t="s">
        <v>1415</v>
      </c>
    </row>
    <row r="1407" spans="1:8" ht="12.75" customHeight="1">
      <c r="A1407" s="20">
        <v>40553</v>
      </c>
      <c r="B1407" s="21">
        <v>40210</v>
      </c>
      <c r="C1407" s="22" t="s">
        <v>1404</v>
      </c>
      <c r="D1407" s="22" t="s">
        <v>1434</v>
      </c>
      <c r="E1407" s="51" t="s">
        <v>1383</v>
      </c>
      <c r="F1407" s="247" t="s">
        <v>1033</v>
      </c>
      <c r="G1407" s="20">
        <v>40553</v>
      </c>
      <c r="H1407" s="28" t="s">
        <v>1387</v>
      </c>
    </row>
    <row r="1408" spans="1:8" ht="12.75" customHeight="1">
      <c r="A1408" s="11">
        <v>40553</v>
      </c>
      <c r="B1408" s="12">
        <v>40529</v>
      </c>
      <c r="C1408" s="15" t="s">
        <v>1520</v>
      </c>
      <c r="D1408" s="15" t="s">
        <v>1434</v>
      </c>
      <c r="E1408" s="53" t="s">
        <v>1383</v>
      </c>
      <c r="F1408" s="246" t="s">
        <v>1034</v>
      </c>
      <c r="G1408" s="11">
        <v>40572</v>
      </c>
      <c r="H1408" s="17" t="s">
        <v>1415</v>
      </c>
    </row>
    <row r="1409" spans="1:8" ht="12" customHeight="1">
      <c r="A1409" s="11">
        <v>40553</v>
      </c>
      <c r="B1409" s="12">
        <v>40360</v>
      </c>
      <c r="C1409" s="15" t="s">
        <v>1520</v>
      </c>
      <c r="D1409" s="15" t="s">
        <v>1434</v>
      </c>
      <c r="E1409" s="53" t="s">
        <v>1383</v>
      </c>
      <c r="F1409" s="246" t="s">
        <v>88</v>
      </c>
      <c r="G1409" s="11">
        <v>40572</v>
      </c>
      <c r="H1409" s="17" t="s">
        <v>1415</v>
      </c>
    </row>
    <row r="1410" spans="1:8" ht="12.75" customHeight="1">
      <c r="A1410" s="11">
        <v>40553</v>
      </c>
      <c r="B1410" s="11">
        <v>40424</v>
      </c>
      <c r="C1410" s="15" t="s">
        <v>1520</v>
      </c>
      <c r="D1410" s="15" t="s">
        <v>1434</v>
      </c>
      <c r="E1410" s="53" t="s">
        <v>1383</v>
      </c>
      <c r="F1410" s="246" t="s">
        <v>89</v>
      </c>
      <c r="G1410" s="11">
        <v>40656</v>
      </c>
      <c r="H1410" s="17" t="s">
        <v>1415</v>
      </c>
    </row>
    <row r="1411" spans="1:8" ht="12.75" customHeight="1">
      <c r="A1411" s="11">
        <v>40553</v>
      </c>
      <c r="B1411" s="12">
        <v>40540</v>
      </c>
      <c r="C1411" s="15" t="s">
        <v>1520</v>
      </c>
      <c r="D1411" s="15" t="s">
        <v>1371</v>
      </c>
      <c r="E1411" s="53" t="s">
        <v>1383</v>
      </c>
      <c r="F1411" s="246" t="s">
        <v>2113</v>
      </c>
      <c r="G1411" s="11">
        <v>40572</v>
      </c>
      <c r="H1411" s="17" t="s">
        <v>1415</v>
      </c>
    </row>
    <row r="1412" spans="1:8" ht="13.5" customHeight="1">
      <c r="A1412" s="11">
        <v>40553</v>
      </c>
      <c r="B1412" s="12">
        <v>40547</v>
      </c>
      <c r="C1412" s="15" t="s">
        <v>1520</v>
      </c>
      <c r="D1412" s="15" t="s">
        <v>1434</v>
      </c>
      <c r="E1412" s="53" t="s">
        <v>1383</v>
      </c>
      <c r="F1412" s="246" t="s">
        <v>696</v>
      </c>
      <c r="G1412" s="11">
        <v>40558</v>
      </c>
      <c r="H1412" s="17" t="s">
        <v>1415</v>
      </c>
    </row>
    <row r="1413" spans="1:8" ht="12.75" customHeight="1" thickBot="1">
      <c r="A1413" s="11">
        <v>40553</v>
      </c>
      <c r="B1413" s="12">
        <v>40475</v>
      </c>
      <c r="C1413" s="15" t="s">
        <v>1404</v>
      </c>
      <c r="D1413" s="15" t="s">
        <v>1344</v>
      </c>
      <c r="E1413" s="53" t="s">
        <v>1383</v>
      </c>
      <c r="F1413" s="246" t="s">
        <v>953</v>
      </c>
      <c r="G1413" s="11">
        <v>40558</v>
      </c>
      <c r="H1413" s="17" t="s">
        <v>1415</v>
      </c>
    </row>
    <row r="1414" spans="1:8" ht="13.5" customHeight="1" thickBot="1">
      <c r="A1414" s="193">
        <v>40554</v>
      </c>
      <c r="B1414" s="192">
        <v>40551</v>
      </c>
      <c r="C1414" s="189" t="s">
        <v>1339</v>
      </c>
      <c r="D1414" s="189" t="s">
        <v>1434</v>
      </c>
      <c r="E1414" s="194" t="s">
        <v>1383</v>
      </c>
      <c r="F1414" s="241" t="s">
        <v>904</v>
      </c>
      <c r="G1414" s="193"/>
      <c r="H1414" s="372" t="s">
        <v>1343</v>
      </c>
    </row>
    <row r="1415" spans="1:8" ht="13.5" customHeight="1" thickBot="1">
      <c r="A1415" s="193">
        <v>40554</v>
      </c>
      <c r="B1415" s="192">
        <v>40551</v>
      </c>
      <c r="C1415" s="189" t="s">
        <v>1339</v>
      </c>
      <c r="D1415" s="189" t="s">
        <v>1434</v>
      </c>
      <c r="E1415" s="194" t="s">
        <v>1383</v>
      </c>
      <c r="F1415" s="241" t="s">
        <v>905</v>
      </c>
      <c r="G1415" s="193"/>
      <c r="H1415" s="372" t="s">
        <v>1343</v>
      </c>
    </row>
    <row r="1416" spans="1:8" ht="12.75" customHeight="1">
      <c r="A1416" s="11">
        <v>40554</v>
      </c>
      <c r="B1416" s="12" t="s">
        <v>979</v>
      </c>
      <c r="C1416" s="15" t="s">
        <v>1404</v>
      </c>
      <c r="D1416" s="15" t="s">
        <v>1371</v>
      </c>
      <c r="E1416" s="53" t="s">
        <v>1383</v>
      </c>
      <c r="F1416" s="246" t="s">
        <v>980</v>
      </c>
      <c r="G1416" s="11">
        <v>40595</v>
      </c>
      <c r="H1416" s="17" t="s">
        <v>1415</v>
      </c>
    </row>
    <row r="1417" spans="1:8" ht="12" customHeight="1">
      <c r="A1417" s="20">
        <v>40555</v>
      </c>
      <c r="B1417" s="21">
        <v>40512</v>
      </c>
      <c r="C1417" s="22" t="s">
        <v>1339</v>
      </c>
      <c r="D1417" s="22" t="s">
        <v>1434</v>
      </c>
      <c r="E1417" s="51" t="s">
        <v>1383</v>
      </c>
      <c r="F1417" s="247" t="s">
        <v>856</v>
      </c>
      <c r="G1417" s="20">
        <v>40565</v>
      </c>
      <c r="H1417" s="28" t="s">
        <v>1387</v>
      </c>
    </row>
    <row r="1418" spans="1:8" ht="12" customHeight="1">
      <c r="A1418" s="11">
        <v>40557</v>
      </c>
      <c r="B1418" s="12" t="s">
        <v>862</v>
      </c>
      <c r="C1418" s="15" t="s">
        <v>1404</v>
      </c>
      <c r="D1418" s="15" t="s">
        <v>1434</v>
      </c>
      <c r="E1418" s="53" t="s">
        <v>1383</v>
      </c>
      <c r="F1418" s="246" t="s">
        <v>861</v>
      </c>
      <c r="G1418" s="11">
        <v>40579</v>
      </c>
      <c r="H1418" s="17" t="s">
        <v>1415</v>
      </c>
    </row>
    <row r="1419" spans="1:8" ht="12.75" customHeight="1">
      <c r="A1419" s="11">
        <v>40557</v>
      </c>
      <c r="B1419" s="12" t="s">
        <v>862</v>
      </c>
      <c r="C1419" s="15" t="s">
        <v>1404</v>
      </c>
      <c r="D1419" s="15" t="s">
        <v>1434</v>
      </c>
      <c r="E1419" s="53" t="s">
        <v>1383</v>
      </c>
      <c r="F1419" s="246" t="s">
        <v>861</v>
      </c>
      <c r="G1419" s="11">
        <v>40572</v>
      </c>
      <c r="H1419" s="17" t="s">
        <v>1415</v>
      </c>
    </row>
    <row r="1420" spans="1:8" ht="12.75" customHeight="1">
      <c r="A1420" s="11">
        <v>40557</v>
      </c>
      <c r="B1420" s="12" t="s">
        <v>862</v>
      </c>
      <c r="C1420" s="15" t="s">
        <v>1404</v>
      </c>
      <c r="D1420" s="15" t="s">
        <v>1434</v>
      </c>
      <c r="E1420" s="53" t="s">
        <v>1383</v>
      </c>
      <c r="F1420" s="246" t="s">
        <v>861</v>
      </c>
      <c r="G1420" s="11">
        <v>40579</v>
      </c>
      <c r="H1420" s="17" t="s">
        <v>1415</v>
      </c>
    </row>
    <row r="1421" spans="1:8" ht="12.75" customHeight="1">
      <c r="A1421" s="11">
        <v>40557</v>
      </c>
      <c r="B1421" s="12" t="s">
        <v>862</v>
      </c>
      <c r="C1421" s="15" t="s">
        <v>1404</v>
      </c>
      <c r="D1421" s="15" t="s">
        <v>1434</v>
      </c>
      <c r="E1421" s="53" t="s">
        <v>1383</v>
      </c>
      <c r="F1421" s="246" t="s">
        <v>861</v>
      </c>
      <c r="G1421" s="11">
        <v>40579</v>
      </c>
      <c r="H1421" s="17" t="s">
        <v>1415</v>
      </c>
    </row>
    <row r="1422" spans="1:8" ht="12.75" customHeight="1">
      <c r="A1422" s="11">
        <v>40558</v>
      </c>
      <c r="B1422" s="12">
        <v>40547</v>
      </c>
      <c r="C1422" s="15" t="s">
        <v>1404</v>
      </c>
      <c r="D1422" s="15" t="s">
        <v>1344</v>
      </c>
      <c r="E1422" s="53" t="s">
        <v>1383</v>
      </c>
      <c r="F1422" s="246" t="s">
        <v>1913</v>
      </c>
      <c r="G1422" s="11">
        <v>40572</v>
      </c>
      <c r="H1422" s="17" t="s">
        <v>1415</v>
      </c>
    </row>
    <row r="1423" spans="1:8" ht="13.5" customHeight="1">
      <c r="A1423" s="11">
        <v>40558</v>
      </c>
      <c r="B1423" s="12" t="s">
        <v>1914</v>
      </c>
      <c r="C1423" s="15" t="s">
        <v>1404</v>
      </c>
      <c r="D1423" s="15" t="s">
        <v>1344</v>
      </c>
      <c r="E1423" s="53" t="s">
        <v>1383</v>
      </c>
      <c r="F1423" s="246" t="s">
        <v>2144</v>
      </c>
      <c r="G1423" s="11">
        <v>40599</v>
      </c>
      <c r="H1423" s="17" t="s">
        <v>1415</v>
      </c>
    </row>
    <row r="1424" spans="1:8" ht="12.75" customHeight="1">
      <c r="A1424" s="11">
        <v>40558</v>
      </c>
      <c r="B1424" s="12">
        <v>40551</v>
      </c>
      <c r="C1424" s="15" t="s">
        <v>1404</v>
      </c>
      <c r="D1424" s="15" t="s">
        <v>1344</v>
      </c>
      <c r="E1424" s="53" t="s">
        <v>1383</v>
      </c>
      <c r="F1424" s="246" t="s">
        <v>2145</v>
      </c>
      <c r="G1424" s="11">
        <v>40599</v>
      </c>
      <c r="H1424" s="17" t="s">
        <v>1415</v>
      </c>
    </row>
    <row r="1425" spans="1:8" ht="12.75" customHeight="1">
      <c r="A1425" s="193">
        <v>40558</v>
      </c>
      <c r="B1425" s="192" t="s">
        <v>1914</v>
      </c>
      <c r="C1425" s="189" t="s">
        <v>1404</v>
      </c>
      <c r="D1425" s="189" t="s">
        <v>1344</v>
      </c>
      <c r="E1425" s="194" t="s">
        <v>1383</v>
      </c>
      <c r="F1425" s="241" t="s">
        <v>760</v>
      </c>
      <c r="G1425" s="193"/>
      <c r="H1425" s="191" t="s">
        <v>1343</v>
      </c>
    </row>
    <row r="1426" spans="1:8" ht="14.25" customHeight="1">
      <c r="A1426" s="11">
        <v>40558</v>
      </c>
      <c r="B1426" s="12" t="s">
        <v>761</v>
      </c>
      <c r="C1426" s="15" t="s">
        <v>1404</v>
      </c>
      <c r="D1426" s="15" t="s">
        <v>1344</v>
      </c>
      <c r="E1426" s="53" t="s">
        <v>1383</v>
      </c>
      <c r="F1426" s="246" t="s">
        <v>1126</v>
      </c>
      <c r="G1426" s="11">
        <v>40572</v>
      </c>
      <c r="H1426" s="17" t="s">
        <v>1415</v>
      </c>
    </row>
    <row r="1427" spans="1:8" ht="12.75" customHeight="1">
      <c r="A1427" s="11">
        <v>40560</v>
      </c>
      <c r="B1427" s="12">
        <v>40503</v>
      </c>
      <c r="C1427" s="15" t="s">
        <v>1404</v>
      </c>
      <c r="D1427" s="15" t="s">
        <v>1344</v>
      </c>
      <c r="E1427" s="53" t="s">
        <v>1383</v>
      </c>
      <c r="F1427" s="246" t="s">
        <v>2033</v>
      </c>
      <c r="G1427" s="11">
        <v>40572</v>
      </c>
      <c r="H1427" s="17" t="s">
        <v>1415</v>
      </c>
    </row>
    <row r="1428" spans="1:8" ht="12.75" customHeight="1">
      <c r="A1428" s="20">
        <v>40560</v>
      </c>
      <c r="B1428" s="21">
        <v>39598</v>
      </c>
      <c r="C1428" s="22" t="s">
        <v>1390</v>
      </c>
      <c r="D1428" s="22" t="s">
        <v>1434</v>
      </c>
      <c r="E1428" s="51" t="s">
        <v>1383</v>
      </c>
      <c r="F1428" s="247" t="s">
        <v>1050</v>
      </c>
      <c r="G1428" s="20">
        <v>40562</v>
      </c>
      <c r="H1428" s="28" t="s">
        <v>1387</v>
      </c>
    </row>
    <row r="1429" spans="1:8" ht="12.75" customHeight="1">
      <c r="A1429" s="11">
        <v>40560</v>
      </c>
      <c r="B1429" s="12">
        <v>40524</v>
      </c>
      <c r="C1429" s="15" t="s">
        <v>1404</v>
      </c>
      <c r="D1429" s="15" t="s">
        <v>1434</v>
      </c>
      <c r="E1429" s="53" t="s">
        <v>1383</v>
      </c>
      <c r="F1429" s="246" t="s">
        <v>343</v>
      </c>
      <c r="G1429" s="11">
        <v>40572</v>
      </c>
      <c r="H1429" s="17" t="s">
        <v>1415</v>
      </c>
    </row>
    <row r="1430" spans="1:8" ht="12.75" customHeight="1">
      <c r="A1430" s="20">
        <v>40560</v>
      </c>
      <c r="B1430" s="21">
        <v>40551</v>
      </c>
      <c r="C1430" s="22" t="s">
        <v>1390</v>
      </c>
      <c r="D1430" s="22" t="s">
        <v>1434</v>
      </c>
      <c r="E1430" s="51" t="s">
        <v>1383</v>
      </c>
      <c r="F1430" s="247" t="s">
        <v>163</v>
      </c>
      <c r="G1430" s="20">
        <v>40562</v>
      </c>
      <c r="H1430" s="28" t="s">
        <v>1387</v>
      </c>
    </row>
    <row r="1431" spans="1:8" ht="12.75" customHeight="1">
      <c r="A1431" s="11">
        <v>40560</v>
      </c>
      <c r="B1431" s="12">
        <v>40553</v>
      </c>
      <c r="C1431" s="15" t="s">
        <v>1362</v>
      </c>
      <c r="D1431" s="15" t="s">
        <v>1434</v>
      </c>
      <c r="E1431" s="53" t="s">
        <v>1383</v>
      </c>
      <c r="F1431" s="246" t="s">
        <v>164</v>
      </c>
      <c r="G1431" s="11">
        <v>40572</v>
      </c>
      <c r="H1431" s="17" t="s">
        <v>1415</v>
      </c>
    </row>
    <row r="1432" spans="1:8" ht="12.75" customHeight="1">
      <c r="A1432" s="11">
        <v>40560</v>
      </c>
      <c r="B1432" s="12" t="s">
        <v>730</v>
      </c>
      <c r="C1432" s="15" t="s">
        <v>1404</v>
      </c>
      <c r="D1432" s="15" t="s">
        <v>1344</v>
      </c>
      <c r="E1432" s="53" t="s">
        <v>1383</v>
      </c>
      <c r="F1432" s="246" t="s">
        <v>731</v>
      </c>
      <c r="G1432" s="11">
        <v>40572</v>
      </c>
      <c r="H1432" s="17" t="s">
        <v>1415</v>
      </c>
    </row>
    <row r="1433" spans="1:8" ht="12.75" customHeight="1">
      <c r="A1433" s="20">
        <v>40560</v>
      </c>
      <c r="B1433" s="21">
        <v>40558</v>
      </c>
      <c r="C1433" s="22" t="s">
        <v>1404</v>
      </c>
      <c r="D1433" s="22" t="s">
        <v>1344</v>
      </c>
      <c r="E1433" s="51" t="s">
        <v>1383</v>
      </c>
      <c r="F1433" s="247" t="s">
        <v>732</v>
      </c>
      <c r="G1433" s="20">
        <v>40588</v>
      </c>
      <c r="H1433" s="28" t="s">
        <v>1387</v>
      </c>
    </row>
    <row r="1434" spans="1:8" ht="12.75" customHeight="1">
      <c r="A1434" s="11">
        <v>40560</v>
      </c>
      <c r="B1434" s="12" t="s">
        <v>730</v>
      </c>
      <c r="C1434" s="15" t="s">
        <v>1404</v>
      </c>
      <c r="D1434" s="15" t="s">
        <v>1344</v>
      </c>
      <c r="E1434" s="53" t="s">
        <v>1383</v>
      </c>
      <c r="F1434" s="246" t="s">
        <v>981</v>
      </c>
      <c r="G1434" s="11">
        <v>40572</v>
      </c>
      <c r="H1434" s="17" t="s">
        <v>1415</v>
      </c>
    </row>
    <row r="1435" spans="1:8" ht="11.25" customHeight="1">
      <c r="A1435" s="11">
        <v>40560</v>
      </c>
      <c r="B1435" s="12" t="s">
        <v>982</v>
      </c>
      <c r="C1435" s="15" t="s">
        <v>1404</v>
      </c>
      <c r="D1435" s="15" t="s">
        <v>1434</v>
      </c>
      <c r="E1435" s="53" t="s">
        <v>1383</v>
      </c>
      <c r="F1435" s="246" t="s">
        <v>983</v>
      </c>
      <c r="G1435" s="11">
        <v>40572</v>
      </c>
      <c r="H1435" s="17" t="s">
        <v>1415</v>
      </c>
    </row>
    <row r="1436" spans="1:8" ht="12" customHeight="1">
      <c r="A1436" s="11">
        <v>40560</v>
      </c>
      <c r="B1436" s="12">
        <v>40554</v>
      </c>
      <c r="C1436" s="15" t="s">
        <v>1404</v>
      </c>
      <c r="D1436" s="15" t="s">
        <v>1344</v>
      </c>
      <c r="E1436" s="53" t="s">
        <v>1383</v>
      </c>
      <c r="F1436" s="246" t="s">
        <v>2033</v>
      </c>
      <c r="G1436" s="11">
        <v>40572</v>
      </c>
      <c r="H1436" s="17" t="s">
        <v>1415</v>
      </c>
    </row>
    <row r="1437" spans="1:8" ht="13.5" customHeight="1">
      <c r="A1437" s="11">
        <v>40561</v>
      </c>
      <c r="B1437" s="12">
        <v>40545</v>
      </c>
      <c r="C1437" s="15" t="s">
        <v>1404</v>
      </c>
      <c r="D1437" s="15" t="s">
        <v>1434</v>
      </c>
      <c r="E1437" s="53" t="s">
        <v>1383</v>
      </c>
      <c r="F1437" s="246" t="s">
        <v>724</v>
      </c>
      <c r="G1437" s="11">
        <v>40579</v>
      </c>
      <c r="H1437" s="17" t="s">
        <v>1415</v>
      </c>
    </row>
    <row r="1438" spans="1:8" ht="14.25" customHeight="1">
      <c r="A1438" s="20">
        <v>40561</v>
      </c>
      <c r="B1438" s="21">
        <v>40179</v>
      </c>
      <c r="C1438" s="22" t="s">
        <v>1520</v>
      </c>
      <c r="D1438" s="22" t="s">
        <v>1371</v>
      </c>
      <c r="E1438" s="51" t="s">
        <v>1383</v>
      </c>
      <c r="F1438" s="247" t="s">
        <v>725</v>
      </c>
      <c r="G1438" s="20">
        <v>40562</v>
      </c>
      <c r="H1438" s="28" t="s">
        <v>1387</v>
      </c>
    </row>
    <row r="1439" spans="1:8" ht="12.75" customHeight="1">
      <c r="A1439" s="11">
        <v>40561</v>
      </c>
      <c r="B1439" s="12">
        <v>40554</v>
      </c>
      <c r="C1439" s="15" t="s">
        <v>1404</v>
      </c>
      <c r="D1439" s="15" t="s">
        <v>1371</v>
      </c>
      <c r="E1439" s="53" t="s">
        <v>1383</v>
      </c>
      <c r="F1439" s="246" t="s">
        <v>2033</v>
      </c>
      <c r="G1439" s="11">
        <v>40565</v>
      </c>
      <c r="H1439" s="17" t="s">
        <v>1415</v>
      </c>
    </row>
    <row r="1440" spans="1:8" ht="12.75" customHeight="1">
      <c r="A1440" s="11">
        <v>40561</v>
      </c>
      <c r="B1440" s="12">
        <v>40735</v>
      </c>
      <c r="C1440" s="15" t="s">
        <v>726</v>
      </c>
      <c r="D1440" s="15" t="s">
        <v>1434</v>
      </c>
      <c r="E1440" s="53" t="s">
        <v>1383</v>
      </c>
      <c r="F1440" s="246" t="s">
        <v>727</v>
      </c>
      <c r="G1440" s="11">
        <v>40593</v>
      </c>
      <c r="H1440" s="17" t="s">
        <v>1415</v>
      </c>
    </row>
    <row r="1441" spans="1:8" ht="12.75" customHeight="1">
      <c r="A1441" s="11">
        <v>40561</v>
      </c>
      <c r="B1441" s="12">
        <v>40422</v>
      </c>
      <c r="C1441" s="15" t="s">
        <v>1362</v>
      </c>
      <c r="D1441" s="15" t="s">
        <v>1344</v>
      </c>
      <c r="E1441" s="53" t="s">
        <v>1383</v>
      </c>
      <c r="F1441" s="246" t="s">
        <v>2033</v>
      </c>
      <c r="G1441" s="11">
        <v>40565</v>
      </c>
      <c r="H1441" s="17" t="s">
        <v>1415</v>
      </c>
    </row>
    <row r="1442" spans="1:8" ht="12" customHeight="1">
      <c r="A1442" s="20">
        <v>40561</v>
      </c>
      <c r="B1442" s="21">
        <v>40422</v>
      </c>
      <c r="C1442" s="22" t="s">
        <v>1362</v>
      </c>
      <c r="D1442" s="22" t="s">
        <v>1344</v>
      </c>
      <c r="E1442" s="51" t="s">
        <v>1383</v>
      </c>
      <c r="F1442" s="247" t="s">
        <v>145</v>
      </c>
      <c r="G1442" s="20">
        <v>40566</v>
      </c>
      <c r="H1442" s="28" t="s">
        <v>1387</v>
      </c>
    </row>
    <row r="1443" spans="1:8" ht="12.75" customHeight="1">
      <c r="A1443" s="11">
        <v>40562</v>
      </c>
      <c r="B1443" s="12">
        <v>40525</v>
      </c>
      <c r="C1443" s="15" t="s">
        <v>1404</v>
      </c>
      <c r="D1443" s="15" t="s">
        <v>1371</v>
      </c>
      <c r="E1443" s="53" t="s">
        <v>1383</v>
      </c>
      <c r="F1443" s="246" t="s">
        <v>866</v>
      </c>
      <c r="G1443" s="11">
        <v>40572</v>
      </c>
      <c r="H1443" s="17" t="s">
        <v>1415</v>
      </c>
    </row>
    <row r="1444" spans="1:8" ht="12" customHeight="1">
      <c r="A1444" s="11">
        <v>40562</v>
      </c>
      <c r="B1444" s="12">
        <v>40560</v>
      </c>
      <c r="C1444" s="15" t="s">
        <v>1404</v>
      </c>
      <c r="D1444" s="15" t="s">
        <v>1344</v>
      </c>
      <c r="E1444" s="53" t="s">
        <v>1383</v>
      </c>
      <c r="F1444" s="246" t="s">
        <v>867</v>
      </c>
      <c r="G1444" s="11">
        <v>40586</v>
      </c>
      <c r="H1444" s="17" t="s">
        <v>1415</v>
      </c>
    </row>
    <row r="1445" spans="1:8" ht="12.75" customHeight="1">
      <c r="A1445" s="11">
        <v>40563</v>
      </c>
      <c r="B1445" s="12">
        <v>40476</v>
      </c>
      <c r="C1445" s="15" t="s">
        <v>1404</v>
      </c>
      <c r="D1445" s="15" t="s">
        <v>1344</v>
      </c>
      <c r="E1445" s="53" t="s">
        <v>1383</v>
      </c>
      <c r="F1445" s="246" t="s">
        <v>967</v>
      </c>
      <c r="G1445" s="11">
        <v>40572</v>
      </c>
      <c r="H1445" s="17" t="s">
        <v>1415</v>
      </c>
    </row>
    <row r="1446" spans="1:8" ht="13.5" customHeight="1">
      <c r="A1446" s="20">
        <v>40563</v>
      </c>
      <c r="B1446" s="21">
        <v>40562</v>
      </c>
      <c r="C1446" s="22" t="s">
        <v>1386</v>
      </c>
      <c r="D1446" s="22" t="s">
        <v>1344</v>
      </c>
      <c r="E1446" s="51" t="s">
        <v>1383</v>
      </c>
      <c r="F1446" s="247" t="s">
        <v>968</v>
      </c>
      <c r="G1446" s="20">
        <v>40566</v>
      </c>
      <c r="H1446" s="28" t="s">
        <v>1387</v>
      </c>
    </row>
    <row r="1447" spans="1:8" ht="13.5" customHeight="1">
      <c r="A1447" s="11">
        <v>40563</v>
      </c>
      <c r="B1447" s="12">
        <v>40553</v>
      </c>
      <c r="C1447" s="15" t="s">
        <v>1404</v>
      </c>
      <c r="D1447" s="15" t="s">
        <v>1344</v>
      </c>
      <c r="E1447" s="53" t="s">
        <v>1383</v>
      </c>
      <c r="F1447" s="246" t="s">
        <v>89</v>
      </c>
      <c r="G1447" s="11">
        <v>40593</v>
      </c>
      <c r="H1447" s="17" t="s">
        <v>1415</v>
      </c>
    </row>
    <row r="1448" spans="1:8" ht="12" customHeight="1">
      <c r="A1448" s="11">
        <v>40563</v>
      </c>
      <c r="B1448" s="12">
        <v>40453</v>
      </c>
      <c r="C1448" s="15" t="s">
        <v>1339</v>
      </c>
      <c r="D1448" s="15" t="s">
        <v>1434</v>
      </c>
      <c r="E1448" s="53" t="s">
        <v>1383</v>
      </c>
      <c r="F1448" s="246"/>
      <c r="G1448" s="11">
        <v>40579</v>
      </c>
      <c r="H1448" s="17" t="s">
        <v>1415</v>
      </c>
    </row>
    <row r="1449" spans="1:8" ht="12" customHeight="1">
      <c r="A1449" s="11">
        <v>40563</v>
      </c>
      <c r="B1449" s="12">
        <v>40562</v>
      </c>
      <c r="C1449" s="15" t="s">
        <v>1404</v>
      </c>
      <c r="D1449" s="15" t="s">
        <v>1434</v>
      </c>
      <c r="E1449" s="53" t="s">
        <v>1383</v>
      </c>
      <c r="F1449" s="246" t="s">
        <v>823</v>
      </c>
      <c r="G1449" s="11">
        <v>40572</v>
      </c>
      <c r="H1449" s="17" t="s">
        <v>1415</v>
      </c>
    </row>
    <row r="1450" spans="1:8" ht="12.75" customHeight="1">
      <c r="A1450" s="11">
        <v>40565</v>
      </c>
      <c r="B1450" s="12">
        <v>40544</v>
      </c>
      <c r="C1450" s="15" t="s">
        <v>1404</v>
      </c>
      <c r="D1450" s="15" t="s">
        <v>1371</v>
      </c>
      <c r="E1450" s="53" t="s">
        <v>1383</v>
      </c>
      <c r="F1450" s="246" t="s">
        <v>2062</v>
      </c>
      <c r="G1450" s="11">
        <v>40586</v>
      </c>
      <c r="H1450" s="17" t="s">
        <v>1415</v>
      </c>
    </row>
    <row r="1451" spans="1:8" ht="12.75" customHeight="1">
      <c r="A1451" s="11">
        <v>40565</v>
      </c>
      <c r="B1451" s="12">
        <v>40544</v>
      </c>
      <c r="C1451" s="15" t="s">
        <v>1404</v>
      </c>
      <c r="D1451" s="15" t="s">
        <v>1371</v>
      </c>
      <c r="E1451" s="53" t="s">
        <v>1383</v>
      </c>
      <c r="F1451" s="246" t="s">
        <v>1990</v>
      </c>
      <c r="G1451" s="11">
        <v>40593</v>
      </c>
      <c r="H1451" s="17" t="s">
        <v>1415</v>
      </c>
    </row>
    <row r="1452" spans="1:8" ht="12" customHeight="1">
      <c r="A1452" s="11">
        <v>40567</v>
      </c>
      <c r="B1452" s="12">
        <v>40540</v>
      </c>
      <c r="C1452" s="15" t="s">
        <v>1404</v>
      </c>
      <c r="D1452" s="15" t="s">
        <v>1434</v>
      </c>
      <c r="E1452" s="53" t="s">
        <v>1383</v>
      </c>
      <c r="F1452" s="246" t="s">
        <v>71</v>
      </c>
      <c r="G1452" s="11">
        <v>40572</v>
      </c>
      <c r="H1452" s="17" t="s">
        <v>1415</v>
      </c>
    </row>
    <row r="1453" spans="1:8" ht="12.75" customHeight="1">
      <c r="A1453" s="11">
        <v>40567</v>
      </c>
      <c r="B1453" s="12" t="s">
        <v>125</v>
      </c>
      <c r="C1453" s="15" t="s">
        <v>1404</v>
      </c>
      <c r="D1453" s="15" t="s">
        <v>1371</v>
      </c>
      <c r="E1453" s="53" t="s">
        <v>1383</v>
      </c>
      <c r="F1453" s="246" t="s">
        <v>126</v>
      </c>
      <c r="G1453" s="11">
        <v>40572</v>
      </c>
      <c r="H1453" s="17" t="s">
        <v>1415</v>
      </c>
    </row>
    <row r="1454" spans="1:8" ht="12.75">
      <c r="A1454" s="11">
        <v>40567</v>
      </c>
      <c r="B1454" s="12" t="s">
        <v>127</v>
      </c>
      <c r="C1454" s="15" t="s">
        <v>1362</v>
      </c>
      <c r="D1454" s="15" t="s">
        <v>1434</v>
      </c>
      <c r="E1454" s="53" t="s">
        <v>1383</v>
      </c>
      <c r="F1454" s="246" t="s">
        <v>128</v>
      </c>
      <c r="G1454" s="11">
        <v>40572</v>
      </c>
      <c r="H1454" s="17" t="s">
        <v>1415</v>
      </c>
    </row>
    <row r="1455" spans="1:8" ht="12.75" customHeight="1">
      <c r="A1455" s="20">
        <v>40567</v>
      </c>
      <c r="B1455" s="21" t="s">
        <v>129</v>
      </c>
      <c r="C1455" s="22" t="s">
        <v>1404</v>
      </c>
      <c r="D1455" s="22" t="s">
        <v>1434</v>
      </c>
      <c r="E1455" s="51" t="s">
        <v>1383</v>
      </c>
      <c r="F1455" s="247" t="s">
        <v>945</v>
      </c>
      <c r="G1455" s="20">
        <v>40567</v>
      </c>
      <c r="H1455" s="28" t="s">
        <v>1387</v>
      </c>
    </row>
    <row r="1456" spans="1:8" ht="13.5" customHeight="1">
      <c r="A1456" s="11">
        <v>40567</v>
      </c>
      <c r="B1456" s="12">
        <v>40556</v>
      </c>
      <c r="C1456" s="15" t="s">
        <v>1386</v>
      </c>
      <c r="D1456" s="15" t="s">
        <v>1344</v>
      </c>
      <c r="E1456" s="53" t="s">
        <v>1383</v>
      </c>
      <c r="F1456" s="246" t="s">
        <v>344</v>
      </c>
      <c r="G1456" s="11">
        <v>40572</v>
      </c>
      <c r="H1456" s="17" t="s">
        <v>1415</v>
      </c>
    </row>
    <row r="1457" spans="1:8" ht="14.25" customHeight="1">
      <c r="A1457" s="11">
        <v>40567</v>
      </c>
      <c r="B1457" s="12">
        <v>40554</v>
      </c>
      <c r="C1457" s="15" t="s">
        <v>1404</v>
      </c>
      <c r="D1457" s="15" t="s">
        <v>1344</v>
      </c>
      <c r="E1457" s="53" t="s">
        <v>1383</v>
      </c>
      <c r="F1457" s="246" t="s">
        <v>1399</v>
      </c>
      <c r="G1457" s="11">
        <v>40572</v>
      </c>
      <c r="H1457" s="17" t="s">
        <v>1415</v>
      </c>
    </row>
    <row r="1458" spans="1:8" ht="12.75" customHeight="1">
      <c r="A1458" s="11">
        <v>40567</v>
      </c>
      <c r="B1458" s="12">
        <v>40549</v>
      </c>
      <c r="C1458" s="15" t="s">
        <v>1404</v>
      </c>
      <c r="D1458" s="15" t="s">
        <v>1344</v>
      </c>
      <c r="E1458" s="53" t="s">
        <v>1383</v>
      </c>
      <c r="F1458" s="246" t="s">
        <v>720</v>
      </c>
      <c r="G1458" s="11">
        <v>40572</v>
      </c>
      <c r="H1458" s="17" t="s">
        <v>1415</v>
      </c>
    </row>
    <row r="1459" spans="1:8" ht="15" customHeight="1">
      <c r="A1459" s="11">
        <v>40567</v>
      </c>
      <c r="B1459" s="12">
        <v>40555</v>
      </c>
      <c r="C1459" s="15" t="s">
        <v>1404</v>
      </c>
      <c r="D1459" s="15" t="s">
        <v>1344</v>
      </c>
      <c r="E1459" s="53" t="s">
        <v>1383</v>
      </c>
      <c r="F1459" s="246" t="s">
        <v>199</v>
      </c>
      <c r="G1459" s="11">
        <v>40586</v>
      </c>
      <c r="H1459" s="17" t="s">
        <v>1415</v>
      </c>
    </row>
    <row r="1460" spans="1:8" ht="13.5" customHeight="1">
      <c r="A1460" s="11">
        <v>40567</v>
      </c>
      <c r="B1460" s="12">
        <v>40422</v>
      </c>
      <c r="C1460" s="15" t="s">
        <v>1404</v>
      </c>
      <c r="D1460" s="15" t="s">
        <v>1371</v>
      </c>
      <c r="E1460" s="53" t="s">
        <v>1383</v>
      </c>
      <c r="F1460" s="246" t="s">
        <v>200</v>
      </c>
      <c r="G1460" s="11">
        <v>40572</v>
      </c>
      <c r="H1460" s="17" t="s">
        <v>1415</v>
      </c>
    </row>
    <row r="1461" spans="1:8" ht="14.25" customHeight="1">
      <c r="A1461" s="11">
        <v>40567</v>
      </c>
      <c r="B1461" s="12">
        <v>40391</v>
      </c>
      <c r="C1461" s="15" t="s">
        <v>1404</v>
      </c>
      <c r="D1461" s="15" t="s">
        <v>1371</v>
      </c>
      <c r="E1461" s="53" t="s">
        <v>1383</v>
      </c>
      <c r="F1461" s="246" t="s">
        <v>201</v>
      </c>
      <c r="G1461" s="11">
        <v>40572</v>
      </c>
      <c r="H1461" s="17" t="s">
        <v>1415</v>
      </c>
    </row>
    <row r="1462" spans="1:8" ht="14.25" customHeight="1">
      <c r="A1462" s="11">
        <v>40567</v>
      </c>
      <c r="B1462" s="12">
        <v>40422</v>
      </c>
      <c r="C1462" s="15" t="s">
        <v>1404</v>
      </c>
      <c r="D1462" s="15" t="s">
        <v>1371</v>
      </c>
      <c r="E1462" s="53" t="s">
        <v>1383</v>
      </c>
      <c r="F1462" s="246" t="s">
        <v>201</v>
      </c>
      <c r="G1462" s="11">
        <v>40572</v>
      </c>
      <c r="H1462" s="17" t="s">
        <v>1415</v>
      </c>
    </row>
    <row r="1463" spans="1:8" ht="13.5" customHeight="1">
      <c r="A1463" s="20">
        <v>40567</v>
      </c>
      <c r="B1463" s="21">
        <v>40549</v>
      </c>
      <c r="C1463" s="22" t="s">
        <v>1404</v>
      </c>
      <c r="D1463" s="22" t="s">
        <v>1434</v>
      </c>
      <c r="E1463" s="51" t="s">
        <v>1383</v>
      </c>
      <c r="F1463" s="247" t="s">
        <v>202</v>
      </c>
      <c r="G1463" s="20">
        <v>40567</v>
      </c>
      <c r="H1463" s="28" t="s">
        <v>1387</v>
      </c>
    </row>
    <row r="1464" spans="1:8" ht="15" customHeight="1">
      <c r="A1464" s="20">
        <v>40568</v>
      </c>
      <c r="B1464" s="21">
        <v>40565</v>
      </c>
      <c r="C1464" s="22" t="s">
        <v>1404</v>
      </c>
      <c r="D1464" s="22" t="s">
        <v>1434</v>
      </c>
      <c r="E1464" s="51" t="s">
        <v>1383</v>
      </c>
      <c r="F1464" s="247" t="s">
        <v>1007</v>
      </c>
      <c r="G1464" s="20">
        <v>40588</v>
      </c>
      <c r="H1464" s="28" t="s">
        <v>1387</v>
      </c>
    </row>
    <row r="1465" spans="1:8" ht="12.75">
      <c r="A1465" s="11">
        <v>40568</v>
      </c>
      <c r="B1465" s="12">
        <v>40559</v>
      </c>
      <c r="C1465" s="15" t="s">
        <v>1404</v>
      </c>
      <c r="D1465" s="15" t="s">
        <v>1371</v>
      </c>
      <c r="E1465" s="53" t="s">
        <v>1383</v>
      </c>
      <c r="F1465" s="246" t="s">
        <v>2164</v>
      </c>
      <c r="G1465" s="11">
        <v>40572</v>
      </c>
      <c r="H1465" s="17" t="s">
        <v>1415</v>
      </c>
    </row>
    <row r="1466" spans="1:8" ht="14.25" customHeight="1">
      <c r="A1466" s="11">
        <v>40568</v>
      </c>
      <c r="B1466" s="12">
        <v>40553</v>
      </c>
      <c r="C1466" s="15" t="s">
        <v>1404</v>
      </c>
      <c r="D1466" s="15" t="s">
        <v>1371</v>
      </c>
      <c r="E1466" s="53" t="s">
        <v>1383</v>
      </c>
      <c r="F1466" s="246" t="s">
        <v>177</v>
      </c>
      <c r="G1466" s="11">
        <v>40572</v>
      </c>
      <c r="H1466" s="17" t="s">
        <v>1415</v>
      </c>
    </row>
    <row r="1467" spans="1:8" ht="14.25" customHeight="1">
      <c r="A1467" s="11">
        <v>40568</v>
      </c>
      <c r="B1467" s="12">
        <v>40452</v>
      </c>
      <c r="C1467" s="15" t="s">
        <v>1404</v>
      </c>
      <c r="D1467" s="15" t="s">
        <v>1371</v>
      </c>
      <c r="E1467" s="53" t="s">
        <v>1383</v>
      </c>
      <c r="F1467" s="246" t="s">
        <v>1007</v>
      </c>
      <c r="G1467" s="11">
        <v>40593</v>
      </c>
      <c r="H1467" s="17" t="s">
        <v>1415</v>
      </c>
    </row>
    <row r="1468" spans="1:8" ht="15" customHeight="1">
      <c r="A1468" s="20">
        <v>40568</v>
      </c>
      <c r="B1468" s="21">
        <v>40391</v>
      </c>
      <c r="C1468" s="22" t="s">
        <v>1390</v>
      </c>
      <c r="D1468" s="22" t="s">
        <v>1371</v>
      </c>
      <c r="E1468" s="51" t="s">
        <v>1383</v>
      </c>
      <c r="F1468" s="247" t="s">
        <v>345</v>
      </c>
      <c r="G1468" s="20">
        <v>40588</v>
      </c>
      <c r="H1468" s="28" t="s">
        <v>1387</v>
      </c>
    </row>
    <row r="1469" spans="1:8" ht="13.5" customHeight="1">
      <c r="A1469" s="11">
        <v>40568</v>
      </c>
      <c r="B1469" s="12">
        <v>40422</v>
      </c>
      <c r="C1469" s="15" t="s">
        <v>1404</v>
      </c>
      <c r="D1469" s="15" t="s">
        <v>1371</v>
      </c>
      <c r="E1469" s="53" t="s">
        <v>1383</v>
      </c>
      <c r="F1469" s="246" t="s">
        <v>1347</v>
      </c>
      <c r="G1469" s="11">
        <v>40614</v>
      </c>
      <c r="H1469" s="17" t="s">
        <v>1415</v>
      </c>
    </row>
    <row r="1470" spans="1:8" ht="13.5" customHeight="1">
      <c r="A1470" s="11">
        <v>40569</v>
      </c>
      <c r="B1470" s="12">
        <v>40568</v>
      </c>
      <c r="C1470" s="15" t="s">
        <v>1404</v>
      </c>
      <c r="D1470" s="15" t="s">
        <v>1434</v>
      </c>
      <c r="E1470" s="53" t="s">
        <v>1383</v>
      </c>
      <c r="F1470" s="246" t="s">
        <v>1007</v>
      </c>
      <c r="G1470" s="11">
        <v>40593</v>
      </c>
      <c r="H1470" s="17" t="s">
        <v>1415</v>
      </c>
    </row>
    <row r="1471" spans="1:8" ht="14.25" customHeight="1">
      <c r="A1471" s="11">
        <v>40569</v>
      </c>
      <c r="B1471" s="12">
        <v>40567</v>
      </c>
      <c r="C1471" s="15" t="s">
        <v>1386</v>
      </c>
      <c r="D1471" s="15" t="s">
        <v>1434</v>
      </c>
      <c r="E1471" s="53" t="s">
        <v>1383</v>
      </c>
      <c r="F1471" s="246" t="s">
        <v>1386</v>
      </c>
      <c r="G1471" s="11"/>
      <c r="H1471" s="17" t="s">
        <v>1415</v>
      </c>
    </row>
    <row r="1472" spans="1:8" ht="15" customHeight="1">
      <c r="A1472" s="11">
        <v>40569</v>
      </c>
      <c r="B1472" s="12">
        <v>40556</v>
      </c>
      <c r="C1472" s="15" t="s">
        <v>1362</v>
      </c>
      <c r="D1472" s="15" t="s">
        <v>1344</v>
      </c>
      <c r="E1472" s="53" t="s">
        <v>1383</v>
      </c>
      <c r="F1472" s="246" t="s">
        <v>1990</v>
      </c>
      <c r="G1472" s="11">
        <v>40586</v>
      </c>
      <c r="H1472" s="17" t="s">
        <v>1415</v>
      </c>
    </row>
    <row r="1473" spans="1:8" ht="14.25" customHeight="1">
      <c r="A1473" s="11">
        <v>40569</v>
      </c>
      <c r="B1473" s="12">
        <v>40559</v>
      </c>
      <c r="C1473" s="15" t="s">
        <v>1362</v>
      </c>
      <c r="D1473" s="15" t="s">
        <v>1344</v>
      </c>
      <c r="E1473" s="53" t="s">
        <v>1383</v>
      </c>
      <c r="F1473" s="246" t="s">
        <v>1990</v>
      </c>
      <c r="G1473" s="11">
        <v>40572</v>
      </c>
      <c r="H1473" s="17" t="s">
        <v>1415</v>
      </c>
    </row>
    <row r="1474" spans="1:8" ht="12.75" customHeight="1">
      <c r="A1474" s="11">
        <v>40569</v>
      </c>
      <c r="B1474" s="12">
        <v>40563</v>
      </c>
      <c r="C1474" s="15" t="s">
        <v>1351</v>
      </c>
      <c r="D1474" s="15" t="s">
        <v>1371</v>
      </c>
      <c r="E1474" s="53" t="s">
        <v>1383</v>
      </c>
      <c r="F1474" s="246" t="s">
        <v>1915</v>
      </c>
      <c r="G1474" s="11">
        <v>40579</v>
      </c>
      <c r="H1474" s="17" t="s">
        <v>1415</v>
      </c>
    </row>
    <row r="1475" spans="1:8" ht="12.75" customHeight="1">
      <c r="A1475" s="11">
        <v>40570</v>
      </c>
      <c r="B1475" s="12">
        <v>40519</v>
      </c>
      <c r="C1475" s="15" t="s">
        <v>1390</v>
      </c>
      <c r="D1475" s="15" t="s">
        <v>1434</v>
      </c>
      <c r="E1475" s="53" t="s">
        <v>1383</v>
      </c>
      <c r="F1475" s="246" t="s">
        <v>169</v>
      </c>
      <c r="G1475" s="11">
        <v>40609</v>
      </c>
      <c r="H1475" s="17" t="s">
        <v>1415</v>
      </c>
    </row>
    <row r="1476" spans="1:8" ht="12.75" customHeight="1">
      <c r="A1476" s="11">
        <v>40570</v>
      </c>
      <c r="B1476" s="12">
        <v>40469</v>
      </c>
      <c r="C1476" s="15" t="s">
        <v>1404</v>
      </c>
      <c r="D1476" s="15" t="s">
        <v>1371</v>
      </c>
      <c r="E1476" s="53" t="s">
        <v>1383</v>
      </c>
      <c r="F1476" s="246" t="s">
        <v>170</v>
      </c>
      <c r="G1476" s="11">
        <v>40572</v>
      </c>
      <c r="H1476" s="17" t="s">
        <v>1415</v>
      </c>
    </row>
    <row r="1477" spans="1:8" ht="12.75" customHeight="1">
      <c r="A1477" s="11">
        <v>40570</v>
      </c>
      <c r="B1477" s="12">
        <v>40568</v>
      </c>
      <c r="C1477" s="15" t="s">
        <v>1362</v>
      </c>
      <c r="D1477" s="15" t="s">
        <v>1434</v>
      </c>
      <c r="E1477" s="53" t="s">
        <v>1383</v>
      </c>
      <c r="F1477" s="246" t="s">
        <v>171</v>
      </c>
      <c r="G1477" s="11">
        <v>40572</v>
      </c>
      <c r="H1477" s="17" t="s">
        <v>1415</v>
      </c>
    </row>
    <row r="1478" spans="1:8" ht="12" customHeight="1">
      <c r="A1478" s="193">
        <v>40572</v>
      </c>
      <c r="B1478" s="192" t="s">
        <v>876</v>
      </c>
      <c r="C1478" s="189" t="s">
        <v>1404</v>
      </c>
      <c r="D1478" s="189" t="s">
        <v>1434</v>
      </c>
      <c r="E1478" s="194" t="s">
        <v>1383</v>
      </c>
      <c r="F1478" s="241" t="s">
        <v>737</v>
      </c>
      <c r="G1478" s="193"/>
      <c r="H1478" s="191" t="s">
        <v>1343</v>
      </c>
    </row>
    <row r="1479" spans="1:8" ht="12.75" customHeight="1">
      <c r="A1479" s="11">
        <v>40572</v>
      </c>
      <c r="B1479" s="12" t="s">
        <v>738</v>
      </c>
      <c r="C1479" s="15" t="s">
        <v>1404</v>
      </c>
      <c r="D1479" s="15" t="s">
        <v>1434</v>
      </c>
      <c r="E1479" s="53" t="s">
        <v>1383</v>
      </c>
      <c r="F1479" s="246" t="s">
        <v>739</v>
      </c>
      <c r="G1479" s="11">
        <v>40579</v>
      </c>
      <c r="H1479" s="17" t="s">
        <v>1415</v>
      </c>
    </row>
    <row r="1480" spans="1:8" ht="13.5" customHeight="1">
      <c r="A1480" s="11">
        <v>40574</v>
      </c>
      <c r="B1480" s="12">
        <v>40549</v>
      </c>
      <c r="C1480" s="15" t="s">
        <v>1404</v>
      </c>
      <c r="D1480" s="15" t="s">
        <v>1371</v>
      </c>
      <c r="E1480" s="53" t="s">
        <v>1383</v>
      </c>
      <c r="F1480" s="246" t="s">
        <v>1610</v>
      </c>
      <c r="G1480" s="11">
        <v>40593</v>
      </c>
      <c r="H1480" s="17" t="s">
        <v>1415</v>
      </c>
    </row>
    <row r="1481" spans="1:8" ht="12.75" customHeight="1">
      <c r="A1481" s="11">
        <v>40574</v>
      </c>
      <c r="B1481" s="12" t="s">
        <v>1611</v>
      </c>
      <c r="C1481" s="15" t="s">
        <v>1404</v>
      </c>
      <c r="D1481" s="15" t="s">
        <v>1344</v>
      </c>
      <c r="E1481" s="53" t="s">
        <v>1383</v>
      </c>
      <c r="F1481" s="246" t="s">
        <v>2178</v>
      </c>
      <c r="G1481" s="11">
        <v>40586</v>
      </c>
      <c r="H1481" s="17" t="s">
        <v>1415</v>
      </c>
    </row>
    <row r="1482" spans="1:8" ht="12" customHeight="1">
      <c r="A1482" s="11">
        <v>40574</v>
      </c>
      <c r="B1482" s="12">
        <v>40545</v>
      </c>
      <c r="C1482" s="15" t="s">
        <v>1404</v>
      </c>
      <c r="D1482" s="15" t="s">
        <v>1371</v>
      </c>
      <c r="E1482" s="53" t="s">
        <v>1383</v>
      </c>
      <c r="F1482" s="246" t="s">
        <v>1351</v>
      </c>
      <c r="G1482" s="11">
        <v>40586</v>
      </c>
      <c r="H1482" s="17" t="s">
        <v>1415</v>
      </c>
    </row>
    <row r="1483" spans="1:8" ht="12.75" customHeight="1">
      <c r="A1483" s="11">
        <v>40574</v>
      </c>
      <c r="B1483" s="12" t="s">
        <v>156</v>
      </c>
      <c r="C1483" s="15" t="s">
        <v>1404</v>
      </c>
      <c r="D1483" s="15" t="s">
        <v>1434</v>
      </c>
      <c r="E1483" s="53" t="s">
        <v>1383</v>
      </c>
      <c r="F1483" s="246" t="s">
        <v>2014</v>
      </c>
      <c r="G1483" s="11">
        <v>40593</v>
      </c>
      <c r="H1483" s="17" t="s">
        <v>1415</v>
      </c>
    </row>
    <row r="1484" spans="1:8" ht="12.75" customHeight="1">
      <c r="A1484" s="11">
        <v>40574</v>
      </c>
      <c r="B1484" s="12">
        <v>40546</v>
      </c>
      <c r="C1484" s="15" t="s">
        <v>1404</v>
      </c>
      <c r="D1484" s="15" t="s">
        <v>1371</v>
      </c>
      <c r="E1484" s="53" t="s">
        <v>1383</v>
      </c>
      <c r="F1484" s="246" t="s">
        <v>834</v>
      </c>
      <c r="G1484" s="11">
        <v>40586</v>
      </c>
      <c r="H1484" s="17" t="s">
        <v>1415</v>
      </c>
    </row>
    <row r="1485" spans="1:8" ht="12.75" customHeight="1">
      <c r="A1485" s="11">
        <v>40574</v>
      </c>
      <c r="B1485" s="12">
        <v>40538</v>
      </c>
      <c r="C1485" s="15" t="s">
        <v>1404</v>
      </c>
      <c r="D1485" s="15" t="s">
        <v>1344</v>
      </c>
      <c r="E1485" s="53" t="s">
        <v>1383</v>
      </c>
      <c r="F1485" s="246" t="s">
        <v>1990</v>
      </c>
      <c r="G1485" s="11">
        <v>40593</v>
      </c>
      <c r="H1485" s="17" t="s">
        <v>1415</v>
      </c>
    </row>
    <row r="1486" spans="1:8" ht="12.75" customHeight="1">
      <c r="A1486" s="11">
        <v>40574</v>
      </c>
      <c r="B1486" s="12" t="s">
        <v>2015</v>
      </c>
      <c r="C1486" s="15" t="s">
        <v>1404</v>
      </c>
      <c r="D1486" s="15" t="s">
        <v>1371</v>
      </c>
      <c r="E1486" s="53" t="s">
        <v>1383</v>
      </c>
      <c r="F1486" s="246" t="s">
        <v>2230</v>
      </c>
      <c r="G1486" s="11">
        <v>40579</v>
      </c>
      <c r="H1486" s="17" t="s">
        <v>1415</v>
      </c>
    </row>
    <row r="1487" spans="1:8" ht="12.75" customHeight="1">
      <c r="A1487" s="11">
        <v>40574</v>
      </c>
      <c r="B1487" s="12">
        <v>40545</v>
      </c>
      <c r="C1487" s="15" t="s">
        <v>1404</v>
      </c>
      <c r="D1487" s="15" t="s">
        <v>1371</v>
      </c>
      <c r="E1487" s="53" t="s">
        <v>1383</v>
      </c>
      <c r="F1487" s="246" t="s">
        <v>2231</v>
      </c>
      <c r="G1487" s="11">
        <v>40586</v>
      </c>
      <c r="H1487" s="17" t="s">
        <v>1415</v>
      </c>
    </row>
    <row r="1488" spans="1:8" ht="12.75" customHeight="1">
      <c r="A1488" s="11">
        <v>40574</v>
      </c>
      <c r="B1488" s="12">
        <v>40391</v>
      </c>
      <c r="C1488" s="15" t="s">
        <v>1404</v>
      </c>
      <c r="D1488" s="15" t="s">
        <v>1371</v>
      </c>
      <c r="E1488" s="53" t="s">
        <v>1383</v>
      </c>
      <c r="F1488" s="246" t="s">
        <v>1351</v>
      </c>
      <c r="G1488" s="11">
        <v>40579</v>
      </c>
      <c r="H1488" s="17" t="s">
        <v>1415</v>
      </c>
    </row>
    <row r="1489" spans="1:8" ht="12.75" customHeight="1">
      <c r="A1489" s="11">
        <v>40574</v>
      </c>
      <c r="B1489" s="12">
        <v>40554</v>
      </c>
      <c r="C1489" s="15" t="s">
        <v>1404</v>
      </c>
      <c r="D1489" s="15" t="s">
        <v>1344</v>
      </c>
      <c r="E1489" s="53" t="s">
        <v>1383</v>
      </c>
      <c r="F1489" s="246" t="s">
        <v>1990</v>
      </c>
      <c r="G1489" s="11">
        <v>40579</v>
      </c>
      <c r="H1489" s="17" t="s">
        <v>1415</v>
      </c>
    </row>
    <row r="1490" spans="1:8" ht="12.75" customHeight="1">
      <c r="A1490" s="11">
        <v>40574</v>
      </c>
      <c r="B1490" s="12">
        <v>40391</v>
      </c>
      <c r="C1490" s="15" t="s">
        <v>1404</v>
      </c>
      <c r="D1490" s="15" t="s">
        <v>1371</v>
      </c>
      <c r="E1490" s="53" t="s">
        <v>1383</v>
      </c>
      <c r="F1490" s="246" t="s">
        <v>200</v>
      </c>
      <c r="G1490" s="11">
        <v>40579</v>
      </c>
      <c r="H1490" s="17" t="s">
        <v>1415</v>
      </c>
    </row>
    <row r="1491" spans="1:8" ht="12.75" customHeight="1">
      <c r="A1491" s="11">
        <v>40575</v>
      </c>
      <c r="B1491" s="12">
        <v>40554</v>
      </c>
      <c r="C1491" s="15" t="s">
        <v>1404</v>
      </c>
      <c r="D1491" s="15" t="s">
        <v>1371</v>
      </c>
      <c r="E1491" s="53" t="s">
        <v>1383</v>
      </c>
      <c r="F1491" s="246" t="s">
        <v>1614</v>
      </c>
      <c r="G1491" s="11"/>
      <c r="H1491" s="17" t="s">
        <v>1415</v>
      </c>
    </row>
    <row r="1492" spans="1:8" ht="12.75" customHeight="1">
      <c r="A1492" s="11">
        <v>40575</v>
      </c>
      <c r="B1492" s="12">
        <v>40391</v>
      </c>
      <c r="C1492" s="15" t="s">
        <v>1404</v>
      </c>
      <c r="D1492" s="15" t="s">
        <v>1371</v>
      </c>
      <c r="E1492" s="53" t="s">
        <v>1383</v>
      </c>
      <c r="F1492" s="246" t="s">
        <v>1615</v>
      </c>
      <c r="G1492" s="11">
        <v>40579</v>
      </c>
      <c r="H1492" s="17" t="s">
        <v>1415</v>
      </c>
    </row>
    <row r="1493" spans="1:8" ht="12.75" customHeight="1">
      <c r="A1493" s="11">
        <v>40575</v>
      </c>
      <c r="B1493" s="12">
        <v>40513</v>
      </c>
      <c r="C1493" s="15" t="s">
        <v>1404</v>
      </c>
      <c r="D1493" s="15" t="s">
        <v>1344</v>
      </c>
      <c r="E1493" s="53" t="s">
        <v>1383</v>
      </c>
      <c r="F1493" s="246" t="s">
        <v>834</v>
      </c>
      <c r="G1493" s="11">
        <v>40579</v>
      </c>
      <c r="H1493" s="17" t="s">
        <v>1415</v>
      </c>
    </row>
    <row r="1494" spans="1:8" ht="12.75" customHeight="1">
      <c r="A1494" s="20">
        <v>40575</v>
      </c>
      <c r="B1494" s="21">
        <v>40571</v>
      </c>
      <c r="C1494" s="22" t="s">
        <v>1339</v>
      </c>
      <c r="D1494" s="22" t="s">
        <v>1434</v>
      </c>
      <c r="E1494" s="51" t="s">
        <v>1383</v>
      </c>
      <c r="F1494" s="247" t="s">
        <v>2005</v>
      </c>
      <c r="G1494" s="20">
        <v>40575</v>
      </c>
      <c r="H1494" s="28" t="s">
        <v>1387</v>
      </c>
    </row>
    <row r="1495" spans="1:8" ht="12.75" customHeight="1">
      <c r="A1495" s="11">
        <v>40575</v>
      </c>
      <c r="B1495" s="12">
        <v>40568</v>
      </c>
      <c r="C1495" s="15" t="s">
        <v>1362</v>
      </c>
      <c r="D1495" s="15" t="s">
        <v>1344</v>
      </c>
      <c r="E1495" s="53" t="s">
        <v>1383</v>
      </c>
      <c r="F1495" s="246" t="s">
        <v>1990</v>
      </c>
      <c r="G1495" s="11">
        <v>40586</v>
      </c>
      <c r="H1495" s="17" t="s">
        <v>1415</v>
      </c>
    </row>
    <row r="1496" spans="1:8" ht="12.75" customHeight="1">
      <c r="A1496" s="20">
        <v>40575</v>
      </c>
      <c r="B1496" s="21">
        <v>40483</v>
      </c>
      <c r="C1496" s="22" t="s">
        <v>1404</v>
      </c>
      <c r="D1496" s="22" t="s">
        <v>1344</v>
      </c>
      <c r="E1496" s="51" t="s">
        <v>1383</v>
      </c>
      <c r="F1496" s="247" t="s">
        <v>1239</v>
      </c>
      <c r="G1496" s="20">
        <v>40603</v>
      </c>
      <c r="H1496" s="28" t="s">
        <v>1387</v>
      </c>
    </row>
    <row r="1497" spans="1:8" ht="12.75" customHeight="1">
      <c r="A1497" s="11">
        <v>40575</v>
      </c>
      <c r="B1497" s="12" t="s">
        <v>1294</v>
      </c>
      <c r="C1497" s="15" t="s">
        <v>1404</v>
      </c>
      <c r="D1497" s="15" t="s">
        <v>1371</v>
      </c>
      <c r="E1497" s="53" t="s">
        <v>1383</v>
      </c>
      <c r="F1497" s="246" t="s">
        <v>1373</v>
      </c>
      <c r="G1497" s="11">
        <v>40586</v>
      </c>
      <c r="H1497" s="17" t="s">
        <v>1415</v>
      </c>
    </row>
    <row r="1498" spans="1:8" ht="12.75" customHeight="1">
      <c r="A1498" s="11">
        <v>40575</v>
      </c>
      <c r="B1498" s="12">
        <v>40513</v>
      </c>
      <c r="C1498" s="15" t="s">
        <v>1404</v>
      </c>
      <c r="D1498" s="15" t="s">
        <v>1434</v>
      </c>
      <c r="E1498" s="53" t="s">
        <v>1383</v>
      </c>
      <c r="F1498" s="246" t="s">
        <v>1956</v>
      </c>
      <c r="G1498" s="11">
        <v>40579</v>
      </c>
      <c r="H1498" s="17" t="s">
        <v>1415</v>
      </c>
    </row>
    <row r="1499" spans="1:8" ht="12.75" customHeight="1">
      <c r="A1499" s="11">
        <v>40575</v>
      </c>
      <c r="B1499" s="12">
        <v>40512</v>
      </c>
      <c r="C1499" s="15" t="s">
        <v>1404</v>
      </c>
      <c r="D1499" s="15" t="s">
        <v>1434</v>
      </c>
      <c r="E1499" s="53" t="s">
        <v>1383</v>
      </c>
      <c r="F1499" s="246" t="s">
        <v>1957</v>
      </c>
      <c r="G1499" s="11">
        <v>40593</v>
      </c>
      <c r="H1499" s="17" t="s">
        <v>1415</v>
      </c>
    </row>
    <row r="1500" spans="1:8" ht="12.75" customHeight="1">
      <c r="A1500" s="20">
        <v>40575</v>
      </c>
      <c r="B1500" s="21" t="s">
        <v>1356</v>
      </c>
      <c r="C1500" s="22" t="s">
        <v>1386</v>
      </c>
      <c r="D1500" s="22"/>
      <c r="E1500" s="51" t="s">
        <v>1393</v>
      </c>
      <c r="F1500" s="247" t="s">
        <v>1386</v>
      </c>
      <c r="G1500" s="20">
        <v>40584</v>
      </c>
      <c r="H1500" s="28" t="s">
        <v>1387</v>
      </c>
    </row>
    <row r="1501" spans="1:8" ht="12.75" customHeight="1">
      <c r="A1501" s="193">
        <v>40575</v>
      </c>
      <c r="B1501" s="192">
        <v>40544</v>
      </c>
      <c r="C1501" s="189" t="s">
        <v>1404</v>
      </c>
      <c r="D1501" s="189" t="s">
        <v>1344</v>
      </c>
      <c r="E1501" s="194" t="s">
        <v>1383</v>
      </c>
      <c r="F1501" s="241" t="s">
        <v>2223</v>
      </c>
      <c r="G1501" s="193"/>
      <c r="H1501" s="191" t="s">
        <v>1343</v>
      </c>
    </row>
    <row r="1502" spans="1:8" ht="12.75" customHeight="1">
      <c r="A1502" s="11">
        <v>40575</v>
      </c>
      <c r="B1502" s="12">
        <v>40540</v>
      </c>
      <c r="C1502" s="15" t="s">
        <v>1404</v>
      </c>
      <c r="D1502" s="15" t="s">
        <v>1344</v>
      </c>
      <c r="E1502" s="53" t="s">
        <v>1383</v>
      </c>
      <c r="F1502" s="246" t="s">
        <v>1958</v>
      </c>
      <c r="G1502" s="11">
        <v>40579</v>
      </c>
      <c r="H1502" s="17" t="s">
        <v>1415</v>
      </c>
    </row>
    <row r="1503" spans="1:8" ht="12.75" customHeight="1">
      <c r="A1503" s="11">
        <v>40575</v>
      </c>
      <c r="B1503" s="12">
        <v>40574</v>
      </c>
      <c r="C1503" s="15" t="s">
        <v>1362</v>
      </c>
      <c r="D1503" s="15" t="s">
        <v>1371</v>
      </c>
      <c r="E1503" s="53" t="s">
        <v>1383</v>
      </c>
      <c r="F1503" s="246" t="s">
        <v>807</v>
      </c>
      <c r="G1503" s="11">
        <v>40579</v>
      </c>
      <c r="H1503" s="17" t="s">
        <v>1415</v>
      </c>
    </row>
    <row r="1504" spans="1:8" ht="12.75" customHeight="1">
      <c r="A1504" s="11">
        <v>40575</v>
      </c>
      <c r="B1504" s="12">
        <v>40565</v>
      </c>
      <c r="C1504" s="15" t="s">
        <v>1362</v>
      </c>
      <c r="D1504" s="15" t="s">
        <v>1371</v>
      </c>
      <c r="E1504" s="53" t="s">
        <v>1383</v>
      </c>
      <c r="F1504" s="246" t="s">
        <v>2232</v>
      </c>
      <c r="G1504" s="11">
        <v>40579</v>
      </c>
      <c r="H1504" s="17" t="s">
        <v>1415</v>
      </c>
    </row>
    <row r="1505" spans="1:8" ht="12.75" customHeight="1">
      <c r="A1505" s="11">
        <v>40575</v>
      </c>
      <c r="B1505" s="12">
        <v>40513</v>
      </c>
      <c r="C1505" s="15" t="s">
        <v>1404</v>
      </c>
      <c r="D1505" s="15" t="s">
        <v>1371</v>
      </c>
      <c r="E1505" s="53" t="s">
        <v>1383</v>
      </c>
      <c r="F1505" s="246" t="s">
        <v>177</v>
      </c>
      <c r="G1505" s="11">
        <v>40593</v>
      </c>
      <c r="H1505" s="17" t="s">
        <v>1415</v>
      </c>
    </row>
    <row r="1506" spans="1:8" ht="12.75" customHeight="1">
      <c r="A1506" s="11">
        <v>40575</v>
      </c>
      <c r="B1506" s="12">
        <v>40538</v>
      </c>
      <c r="C1506" s="15" t="s">
        <v>1404</v>
      </c>
      <c r="D1506" s="15" t="s">
        <v>1371</v>
      </c>
      <c r="E1506" s="53" t="s">
        <v>1383</v>
      </c>
      <c r="F1506" s="246" t="s">
        <v>1347</v>
      </c>
      <c r="G1506" s="11">
        <v>40593</v>
      </c>
      <c r="H1506" s="17" t="s">
        <v>1415</v>
      </c>
    </row>
    <row r="1507" spans="1:8" ht="12.75" customHeight="1">
      <c r="A1507" s="11">
        <v>40576</v>
      </c>
      <c r="B1507" s="12">
        <v>40568</v>
      </c>
      <c r="C1507" s="15" t="s">
        <v>1404</v>
      </c>
      <c r="D1507" s="15" t="s">
        <v>1344</v>
      </c>
      <c r="E1507" s="53" t="s">
        <v>1383</v>
      </c>
      <c r="F1507" s="246" t="s">
        <v>346</v>
      </c>
      <c r="G1507" s="11">
        <v>40593</v>
      </c>
      <c r="H1507" s="17" t="s">
        <v>1415</v>
      </c>
    </row>
    <row r="1508" spans="1:8" ht="12.75" customHeight="1">
      <c r="A1508" s="11">
        <v>40577</v>
      </c>
      <c r="B1508" s="12">
        <v>40561</v>
      </c>
      <c r="C1508" s="15" t="s">
        <v>1362</v>
      </c>
      <c r="D1508" s="15" t="s">
        <v>1371</v>
      </c>
      <c r="E1508" s="53" t="s">
        <v>1383</v>
      </c>
      <c r="F1508" s="246" t="s">
        <v>2033</v>
      </c>
      <c r="G1508" s="11">
        <v>40703</v>
      </c>
      <c r="H1508" s="17" t="s">
        <v>1415</v>
      </c>
    </row>
    <row r="1509" spans="1:8" ht="12.75" customHeight="1">
      <c r="A1509" s="11">
        <v>40577</v>
      </c>
      <c r="B1509" s="12">
        <v>40562</v>
      </c>
      <c r="C1509" s="15" t="s">
        <v>1362</v>
      </c>
      <c r="D1509" s="15" t="s">
        <v>1371</v>
      </c>
      <c r="E1509" s="53" t="s">
        <v>1383</v>
      </c>
      <c r="F1509" s="246" t="s">
        <v>1990</v>
      </c>
      <c r="G1509" s="11">
        <v>40593</v>
      </c>
      <c r="H1509" s="17" t="s">
        <v>1415</v>
      </c>
    </row>
    <row r="1510" spans="1:8" ht="12.75" customHeight="1">
      <c r="A1510" s="11">
        <v>40577</v>
      </c>
      <c r="B1510" s="12">
        <v>40573</v>
      </c>
      <c r="C1510" s="15" t="s">
        <v>1362</v>
      </c>
      <c r="D1510" s="15" t="s">
        <v>1371</v>
      </c>
      <c r="E1510" s="53" t="s">
        <v>1383</v>
      </c>
      <c r="F1510" s="246" t="s">
        <v>347</v>
      </c>
      <c r="G1510" s="11">
        <v>40600</v>
      </c>
      <c r="H1510" s="17" t="s">
        <v>1415</v>
      </c>
    </row>
    <row r="1511" spans="1:8" ht="12.75" customHeight="1">
      <c r="A1511" s="11">
        <v>40577</v>
      </c>
      <c r="B1511" s="12">
        <v>40556</v>
      </c>
      <c r="C1511" s="15" t="s">
        <v>1386</v>
      </c>
      <c r="D1511" s="15" t="s">
        <v>1371</v>
      </c>
      <c r="E1511" s="53" t="s">
        <v>1383</v>
      </c>
      <c r="F1511" s="246" t="s">
        <v>1386</v>
      </c>
      <c r="G1511" s="11">
        <v>40614</v>
      </c>
      <c r="H1511" s="17" t="s">
        <v>1415</v>
      </c>
    </row>
    <row r="1512" spans="1:8" ht="12.75" customHeight="1">
      <c r="A1512" s="193">
        <v>40577</v>
      </c>
      <c r="B1512" s="192">
        <v>40550</v>
      </c>
      <c r="C1512" s="189" t="s">
        <v>1404</v>
      </c>
      <c r="D1512" s="189" t="s">
        <v>1359</v>
      </c>
      <c r="E1512" s="194" t="s">
        <v>1383</v>
      </c>
      <c r="F1512" s="241" t="s">
        <v>2245</v>
      </c>
      <c r="G1512" s="193"/>
      <c r="H1512" s="191" t="s">
        <v>1343</v>
      </c>
    </row>
    <row r="1513" spans="1:8" ht="12.75" customHeight="1">
      <c r="A1513" s="193">
        <v>40577</v>
      </c>
      <c r="B1513" s="192">
        <v>40571</v>
      </c>
      <c r="C1513" s="189" t="s">
        <v>1404</v>
      </c>
      <c r="D1513" s="189" t="s">
        <v>1359</v>
      </c>
      <c r="E1513" s="194" t="s">
        <v>1383</v>
      </c>
      <c r="F1513" s="241" t="s">
        <v>2245</v>
      </c>
      <c r="G1513" s="193"/>
      <c r="H1513" s="191" t="s">
        <v>1343</v>
      </c>
    </row>
    <row r="1514" spans="1:8" ht="12.75" customHeight="1">
      <c r="A1514" s="11">
        <v>40577</v>
      </c>
      <c r="B1514" s="12">
        <v>40563</v>
      </c>
      <c r="C1514" s="15" t="s">
        <v>1404</v>
      </c>
      <c r="D1514" s="15" t="s">
        <v>1434</v>
      </c>
      <c r="E1514" s="53" t="s">
        <v>1383</v>
      </c>
      <c r="F1514" s="246" t="s">
        <v>2246</v>
      </c>
      <c r="G1514" s="11">
        <v>40577</v>
      </c>
      <c r="H1514" s="17" t="s">
        <v>1415</v>
      </c>
    </row>
    <row r="1515" spans="1:8" ht="12.75" customHeight="1">
      <c r="A1515" s="11">
        <v>40577</v>
      </c>
      <c r="B1515" s="12" t="s">
        <v>1959</v>
      </c>
      <c r="C1515" s="15" t="s">
        <v>1404</v>
      </c>
      <c r="D1515" s="15" t="s">
        <v>1371</v>
      </c>
      <c r="E1515" s="53" t="s">
        <v>1383</v>
      </c>
      <c r="F1515" s="246" t="s">
        <v>1007</v>
      </c>
      <c r="G1515" s="11">
        <v>40586</v>
      </c>
      <c r="H1515" s="17" t="s">
        <v>1415</v>
      </c>
    </row>
    <row r="1516" spans="1:8" ht="12.75" customHeight="1">
      <c r="A1516" s="11">
        <v>40577</v>
      </c>
      <c r="B1516" s="12">
        <v>40452</v>
      </c>
      <c r="C1516" s="15" t="s">
        <v>1404</v>
      </c>
      <c r="D1516" s="15" t="s">
        <v>1371</v>
      </c>
      <c r="E1516" s="53" t="s">
        <v>1383</v>
      </c>
      <c r="F1516" s="246" t="s">
        <v>1056</v>
      </c>
      <c r="G1516" s="11">
        <v>40586</v>
      </c>
      <c r="H1516" s="17" t="s">
        <v>1415</v>
      </c>
    </row>
    <row r="1517" spans="1:8" ht="12.75" customHeight="1">
      <c r="A1517" s="11">
        <v>40577</v>
      </c>
      <c r="B1517" s="12" t="s">
        <v>1959</v>
      </c>
      <c r="C1517" s="15" t="s">
        <v>1404</v>
      </c>
      <c r="D1517" s="15" t="s">
        <v>1371</v>
      </c>
      <c r="E1517" s="53" t="s">
        <v>1383</v>
      </c>
      <c r="F1517" s="246" t="s">
        <v>1007</v>
      </c>
      <c r="G1517" s="11">
        <v>40586</v>
      </c>
      <c r="H1517" s="17" t="s">
        <v>1415</v>
      </c>
    </row>
    <row r="1518" spans="1:8" ht="12.75" customHeight="1">
      <c r="A1518" s="11">
        <v>40577</v>
      </c>
      <c r="B1518" s="12" t="s">
        <v>125</v>
      </c>
      <c r="C1518" s="15" t="s">
        <v>1404</v>
      </c>
      <c r="D1518" s="15" t="s">
        <v>1371</v>
      </c>
      <c r="E1518" s="53" t="s">
        <v>1383</v>
      </c>
      <c r="F1518" s="246" t="s">
        <v>1007</v>
      </c>
      <c r="G1518" s="11">
        <v>40586</v>
      </c>
      <c r="H1518" s="17" t="s">
        <v>1415</v>
      </c>
    </row>
    <row r="1519" spans="1:8" ht="12.75" customHeight="1">
      <c r="A1519" s="11">
        <v>40577</v>
      </c>
      <c r="B1519" s="12">
        <v>40544</v>
      </c>
      <c r="C1519" s="15" t="s">
        <v>1404</v>
      </c>
      <c r="D1519" s="15" t="s">
        <v>1434</v>
      </c>
      <c r="E1519" s="53" t="s">
        <v>1383</v>
      </c>
      <c r="F1519" s="246" t="s">
        <v>1007</v>
      </c>
      <c r="G1519" s="11">
        <v>40586</v>
      </c>
      <c r="H1519" s="17" t="s">
        <v>1415</v>
      </c>
    </row>
    <row r="1520" spans="1:8" ht="12.75" customHeight="1">
      <c r="A1520" s="11">
        <v>40577</v>
      </c>
      <c r="B1520" s="12">
        <v>40513</v>
      </c>
      <c r="C1520" s="15" t="s">
        <v>1404</v>
      </c>
      <c r="D1520" s="15" t="s">
        <v>1371</v>
      </c>
      <c r="E1520" s="53" t="s">
        <v>1383</v>
      </c>
      <c r="F1520" s="246" t="s">
        <v>1007</v>
      </c>
      <c r="G1520" s="11">
        <v>40586</v>
      </c>
      <c r="H1520" s="17" t="s">
        <v>1415</v>
      </c>
    </row>
    <row r="1521" spans="1:8" ht="12.75" customHeight="1">
      <c r="A1521" s="11">
        <v>40577</v>
      </c>
      <c r="B1521" s="12">
        <v>40568</v>
      </c>
      <c r="C1521" s="15" t="s">
        <v>1404</v>
      </c>
      <c r="D1521" s="15" t="s">
        <v>1434</v>
      </c>
      <c r="E1521" s="53" t="s">
        <v>1383</v>
      </c>
      <c r="F1521" s="246" t="s">
        <v>1854</v>
      </c>
      <c r="G1521" s="11">
        <v>40579</v>
      </c>
      <c r="H1521" s="17" t="s">
        <v>1415</v>
      </c>
    </row>
    <row r="1522" spans="1:8" ht="12.75" customHeight="1">
      <c r="A1522" s="11">
        <v>40580</v>
      </c>
      <c r="B1522" s="12" t="s">
        <v>862</v>
      </c>
      <c r="C1522" s="15" t="s">
        <v>1404</v>
      </c>
      <c r="D1522" s="15" t="s">
        <v>1434</v>
      </c>
      <c r="E1522" s="53" t="s">
        <v>1383</v>
      </c>
      <c r="F1522" s="246" t="s">
        <v>2144</v>
      </c>
      <c r="G1522" s="11">
        <v>40586</v>
      </c>
      <c r="H1522" s="17" t="s">
        <v>1415</v>
      </c>
    </row>
    <row r="1523" spans="1:8" ht="12.75" customHeight="1">
      <c r="A1523" s="11">
        <v>40581</v>
      </c>
      <c r="B1523" s="12">
        <v>40360</v>
      </c>
      <c r="C1523" s="15" t="s">
        <v>1404</v>
      </c>
      <c r="D1523" s="15" t="s">
        <v>1371</v>
      </c>
      <c r="E1523" s="53" t="s">
        <v>1383</v>
      </c>
      <c r="F1523" s="246" t="s">
        <v>1007</v>
      </c>
      <c r="G1523" s="11">
        <v>40586</v>
      </c>
      <c r="H1523" s="17" t="s">
        <v>1415</v>
      </c>
    </row>
    <row r="1524" spans="1:8" ht="12.75" customHeight="1">
      <c r="A1524" s="11">
        <v>40581</v>
      </c>
      <c r="B1524" s="12">
        <v>40544</v>
      </c>
      <c r="C1524" s="15" t="s">
        <v>1404</v>
      </c>
      <c r="D1524" s="15" t="s">
        <v>1434</v>
      </c>
      <c r="E1524" s="53" t="s">
        <v>1383</v>
      </c>
      <c r="F1524" s="246" t="s">
        <v>2144</v>
      </c>
      <c r="G1524" s="11">
        <v>40586</v>
      </c>
      <c r="H1524" s="17" t="s">
        <v>1415</v>
      </c>
    </row>
    <row r="1525" spans="1:8" ht="12.75" customHeight="1">
      <c r="A1525" s="11">
        <v>40581</v>
      </c>
      <c r="B1525" s="12">
        <v>40569</v>
      </c>
      <c r="C1525" s="15" t="s">
        <v>1404</v>
      </c>
      <c r="D1525" s="15" t="s">
        <v>1434</v>
      </c>
      <c r="E1525" s="53" t="s">
        <v>1383</v>
      </c>
      <c r="F1525" s="246" t="s">
        <v>2144</v>
      </c>
      <c r="G1525" s="11">
        <v>40586</v>
      </c>
      <c r="H1525" s="17" t="s">
        <v>1415</v>
      </c>
    </row>
    <row r="1526" spans="1:8" ht="12.75" customHeight="1">
      <c r="A1526" s="20">
        <v>40581</v>
      </c>
      <c r="B1526" s="21">
        <v>40807</v>
      </c>
      <c r="C1526" s="22" t="s">
        <v>1355</v>
      </c>
      <c r="D1526" s="22" t="s">
        <v>1434</v>
      </c>
      <c r="E1526" s="51" t="s">
        <v>1383</v>
      </c>
      <c r="F1526" s="247" t="s">
        <v>2191</v>
      </c>
      <c r="G1526" s="20">
        <v>40582</v>
      </c>
      <c r="H1526" s="28" t="s">
        <v>1387</v>
      </c>
    </row>
    <row r="1527" spans="1:8" ht="12.75" customHeight="1">
      <c r="A1527" s="11">
        <v>40581</v>
      </c>
      <c r="B1527" s="12">
        <v>40555</v>
      </c>
      <c r="C1527" s="15" t="s">
        <v>1362</v>
      </c>
      <c r="D1527" s="15" t="s">
        <v>1344</v>
      </c>
      <c r="E1527" s="53" t="s">
        <v>1383</v>
      </c>
      <c r="F1527" s="246" t="s">
        <v>1362</v>
      </c>
      <c r="G1527" s="11">
        <v>40593</v>
      </c>
      <c r="H1527" s="17" t="s">
        <v>1415</v>
      </c>
    </row>
    <row r="1528" spans="1:8" ht="12.75" customHeight="1">
      <c r="A1528" s="11">
        <v>40581</v>
      </c>
      <c r="B1528" s="12">
        <v>40558</v>
      </c>
      <c r="C1528" s="15" t="s">
        <v>1362</v>
      </c>
      <c r="D1528" s="15" t="s">
        <v>1344</v>
      </c>
      <c r="E1528" s="53" t="s">
        <v>1383</v>
      </c>
      <c r="F1528" s="246" t="s">
        <v>1990</v>
      </c>
      <c r="G1528" s="11">
        <v>40586</v>
      </c>
      <c r="H1528" s="17" t="s">
        <v>1415</v>
      </c>
    </row>
    <row r="1529" spans="1:8" ht="12.75" customHeight="1">
      <c r="A1529" s="11">
        <v>40581</v>
      </c>
      <c r="B1529" s="12">
        <v>40222</v>
      </c>
      <c r="C1529" s="15" t="s">
        <v>1355</v>
      </c>
      <c r="D1529" s="15" t="s">
        <v>1434</v>
      </c>
      <c r="E1529" s="53" t="s">
        <v>1383</v>
      </c>
      <c r="F1529" s="246" t="s">
        <v>2192</v>
      </c>
      <c r="G1529" s="11">
        <v>40593</v>
      </c>
      <c r="H1529" s="17" t="s">
        <v>1415</v>
      </c>
    </row>
    <row r="1530" spans="1:8" ht="12.75" customHeight="1">
      <c r="A1530" s="20">
        <v>40581</v>
      </c>
      <c r="B1530" s="21">
        <v>40452</v>
      </c>
      <c r="C1530" s="22" t="s">
        <v>1404</v>
      </c>
      <c r="D1530" s="22" t="s">
        <v>1371</v>
      </c>
      <c r="E1530" s="51" t="s">
        <v>1383</v>
      </c>
      <c r="F1530" s="247" t="s">
        <v>2192</v>
      </c>
      <c r="G1530" s="20">
        <v>40582</v>
      </c>
      <c r="H1530" s="28" t="s">
        <v>1387</v>
      </c>
    </row>
    <row r="1531" spans="1:8" ht="12.75" customHeight="1">
      <c r="A1531" s="11">
        <v>40581</v>
      </c>
      <c r="B1531" s="12">
        <v>40360</v>
      </c>
      <c r="C1531" s="15" t="s">
        <v>1404</v>
      </c>
      <c r="D1531" s="15" t="s">
        <v>1371</v>
      </c>
      <c r="E1531" s="53" t="s">
        <v>1383</v>
      </c>
      <c r="F1531" s="246" t="s">
        <v>2192</v>
      </c>
      <c r="G1531" s="11">
        <v>40607</v>
      </c>
      <c r="H1531" s="17" t="s">
        <v>1415</v>
      </c>
    </row>
    <row r="1532" spans="1:8" ht="12.75" customHeight="1">
      <c r="A1532" s="11">
        <v>40581</v>
      </c>
      <c r="B1532" s="12">
        <v>40850</v>
      </c>
      <c r="C1532" s="15" t="s">
        <v>1404</v>
      </c>
      <c r="D1532" s="15" t="s">
        <v>1371</v>
      </c>
      <c r="E1532" s="53" t="s">
        <v>1383</v>
      </c>
      <c r="F1532" s="246" t="s">
        <v>2192</v>
      </c>
      <c r="G1532" s="11">
        <v>40593</v>
      </c>
      <c r="H1532" s="17" t="s">
        <v>1415</v>
      </c>
    </row>
    <row r="1533" spans="1:8" ht="12.75" customHeight="1">
      <c r="A1533" s="11">
        <v>40581</v>
      </c>
      <c r="B1533" s="12">
        <v>40360</v>
      </c>
      <c r="C1533" s="15" t="s">
        <v>1404</v>
      </c>
      <c r="D1533" s="15" t="s">
        <v>1371</v>
      </c>
      <c r="E1533" s="53" t="s">
        <v>1383</v>
      </c>
      <c r="F1533" s="246" t="s">
        <v>2192</v>
      </c>
      <c r="G1533" s="11">
        <v>40593</v>
      </c>
      <c r="H1533" s="17" t="s">
        <v>1415</v>
      </c>
    </row>
    <row r="1534" spans="1:8" ht="12.75" customHeight="1">
      <c r="A1534" s="20">
        <v>40581</v>
      </c>
      <c r="B1534" s="21">
        <v>40422</v>
      </c>
      <c r="C1534" s="22" t="s">
        <v>1404</v>
      </c>
      <c r="D1534" s="22" t="s">
        <v>1371</v>
      </c>
      <c r="E1534" s="51" t="s">
        <v>1383</v>
      </c>
      <c r="F1534" s="247" t="s">
        <v>1911</v>
      </c>
      <c r="G1534" s="20">
        <v>40581</v>
      </c>
      <c r="H1534" s="28" t="s">
        <v>1387</v>
      </c>
    </row>
    <row r="1535" spans="1:8" ht="12.75" customHeight="1">
      <c r="A1535" s="20">
        <v>40582</v>
      </c>
      <c r="B1535" s="21" t="s">
        <v>2193</v>
      </c>
      <c r="C1535" s="22" t="s">
        <v>1390</v>
      </c>
      <c r="D1535" s="22" t="s">
        <v>1371</v>
      </c>
      <c r="E1535" s="51" t="s">
        <v>1383</v>
      </c>
      <c r="F1535" s="247" t="s">
        <v>348</v>
      </c>
      <c r="G1535" s="20">
        <v>40586</v>
      </c>
      <c r="H1535" s="28" t="s">
        <v>1387</v>
      </c>
    </row>
    <row r="1536" spans="1:8" ht="12.75" customHeight="1">
      <c r="A1536" s="11">
        <v>40582</v>
      </c>
      <c r="B1536" s="12" t="s">
        <v>2194</v>
      </c>
      <c r="C1536" s="15" t="s">
        <v>1404</v>
      </c>
      <c r="D1536" s="15" t="s">
        <v>1434</v>
      </c>
      <c r="E1536" s="53" t="s">
        <v>1383</v>
      </c>
      <c r="F1536" s="246" t="s">
        <v>2195</v>
      </c>
      <c r="G1536" s="11">
        <v>40600</v>
      </c>
      <c r="H1536" s="17" t="s">
        <v>1415</v>
      </c>
    </row>
    <row r="1537" spans="1:8" ht="12.75" customHeight="1">
      <c r="A1537" s="11">
        <v>40582</v>
      </c>
      <c r="B1537" s="12">
        <v>40581</v>
      </c>
      <c r="C1537" s="15" t="s">
        <v>1362</v>
      </c>
      <c r="D1537" s="15" t="s">
        <v>1344</v>
      </c>
      <c r="E1537" s="53" t="s">
        <v>1383</v>
      </c>
      <c r="F1537" s="246" t="s">
        <v>1990</v>
      </c>
      <c r="G1537" s="11">
        <v>40586</v>
      </c>
      <c r="H1537" s="17" t="s">
        <v>1415</v>
      </c>
    </row>
    <row r="1538" spans="1:8" ht="12.75" customHeight="1">
      <c r="A1538" s="11">
        <v>40582</v>
      </c>
      <c r="B1538" s="12">
        <v>40578</v>
      </c>
      <c r="C1538" s="15" t="s">
        <v>1362</v>
      </c>
      <c r="D1538" s="15" t="s">
        <v>1344</v>
      </c>
      <c r="E1538" s="53" t="s">
        <v>1383</v>
      </c>
      <c r="F1538" s="246" t="s">
        <v>1990</v>
      </c>
      <c r="G1538" s="11">
        <v>40586</v>
      </c>
      <c r="H1538" s="17" t="s">
        <v>1415</v>
      </c>
    </row>
    <row r="1539" spans="1:8" ht="12.75" customHeight="1">
      <c r="A1539" s="11">
        <v>40582</v>
      </c>
      <c r="B1539" s="12" t="s">
        <v>1925</v>
      </c>
      <c r="C1539" s="15" t="s">
        <v>1404</v>
      </c>
      <c r="D1539" s="15" t="s">
        <v>1371</v>
      </c>
      <c r="E1539" s="53" t="s">
        <v>1383</v>
      </c>
      <c r="F1539" s="246" t="s">
        <v>1</v>
      </c>
      <c r="G1539" s="11">
        <v>40593</v>
      </c>
      <c r="H1539" s="17" t="s">
        <v>1415</v>
      </c>
    </row>
    <row r="1540" spans="1:8" ht="12.75" customHeight="1">
      <c r="A1540" s="11">
        <v>40582</v>
      </c>
      <c r="B1540" s="12" t="s">
        <v>2</v>
      </c>
      <c r="C1540" s="15" t="s">
        <v>1404</v>
      </c>
      <c r="D1540" s="15" t="s">
        <v>1371</v>
      </c>
      <c r="E1540" s="53" t="s">
        <v>1383</v>
      </c>
      <c r="F1540" s="246" t="s">
        <v>1984</v>
      </c>
      <c r="G1540" s="11">
        <v>40593</v>
      </c>
      <c r="H1540" s="17" t="s">
        <v>1415</v>
      </c>
    </row>
    <row r="1541" spans="1:8" ht="12.75" customHeight="1">
      <c r="A1541" s="11">
        <v>40582</v>
      </c>
      <c r="B1541" s="12">
        <v>40415</v>
      </c>
      <c r="C1541" s="15" t="s">
        <v>1339</v>
      </c>
      <c r="D1541" s="15" t="s">
        <v>1371</v>
      </c>
      <c r="E1541" s="53" t="s">
        <v>1383</v>
      </c>
      <c r="F1541" s="246" t="s">
        <v>2199</v>
      </c>
      <c r="G1541" s="11">
        <v>40593</v>
      </c>
      <c r="H1541" s="17" t="s">
        <v>1415</v>
      </c>
    </row>
    <row r="1542" spans="1:8" ht="12.75" customHeight="1">
      <c r="A1542" s="11">
        <v>40582</v>
      </c>
      <c r="B1542" s="12" t="s">
        <v>1925</v>
      </c>
      <c r="C1542" s="15" t="s">
        <v>1404</v>
      </c>
      <c r="D1542" s="15" t="s">
        <v>1371</v>
      </c>
      <c r="E1542" s="53" t="s">
        <v>1383</v>
      </c>
      <c r="F1542" s="246" t="s">
        <v>1</v>
      </c>
      <c r="G1542" s="11">
        <v>40586</v>
      </c>
      <c r="H1542" s="17" t="s">
        <v>1415</v>
      </c>
    </row>
    <row r="1543" spans="1:8" ht="12.75" customHeight="1">
      <c r="A1543" s="11">
        <v>40582</v>
      </c>
      <c r="B1543" s="12">
        <v>40581</v>
      </c>
      <c r="C1543" s="15" t="s">
        <v>1404</v>
      </c>
      <c r="D1543" s="15" t="s">
        <v>1344</v>
      </c>
      <c r="E1543" s="53" t="s">
        <v>1383</v>
      </c>
      <c r="F1543" s="246" t="s">
        <v>1990</v>
      </c>
      <c r="G1543" s="11">
        <v>40586</v>
      </c>
      <c r="H1543" s="17" t="s">
        <v>1415</v>
      </c>
    </row>
    <row r="1544" spans="1:8" ht="12.75" customHeight="1">
      <c r="A1544" s="11">
        <v>40582</v>
      </c>
      <c r="B1544" s="12">
        <v>40581</v>
      </c>
      <c r="C1544" s="15" t="s">
        <v>1404</v>
      </c>
      <c r="D1544" s="15" t="s">
        <v>1344</v>
      </c>
      <c r="E1544" s="53" t="s">
        <v>1383</v>
      </c>
      <c r="F1544" s="246" t="s">
        <v>1990</v>
      </c>
      <c r="G1544" s="11">
        <v>40586</v>
      </c>
      <c r="H1544" s="17" t="s">
        <v>1415</v>
      </c>
    </row>
    <row r="1545" spans="1:8" ht="12.75" customHeight="1">
      <c r="A1545" s="11">
        <v>40582</v>
      </c>
      <c r="B1545" s="12" t="s">
        <v>1925</v>
      </c>
      <c r="C1545" s="15" t="s">
        <v>1404</v>
      </c>
      <c r="D1545" s="15" t="s">
        <v>1371</v>
      </c>
      <c r="E1545" s="53" t="s">
        <v>1383</v>
      </c>
      <c r="F1545" s="246" t="s">
        <v>1</v>
      </c>
      <c r="G1545" s="11">
        <v>40593</v>
      </c>
      <c r="H1545" s="17" t="s">
        <v>1415</v>
      </c>
    </row>
    <row r="1546" spans="1:8" ht="12.75" customHeight="1">
      <c r="A1546" s="11">
        <v>40583</v>
      </c>
      <c r="B1546" s="12">
        <v>40578</v>
      </c>
      <c r="C1546" s="15" t="s">
        <v>1404</v>
      </c>
      <c r="D1546" s="15" t="s">
        <v>1371</v>
      </c>
      <c r="E1546" s="53" t="s">
        <v>1383</v>
      </c>
      <c r="F1546" s="246" t="s">
        <v>123</v>
      </c>
      <c r="G1546" s="11">
        <v>40594</v>
      </c>
      <c r="H1546" s="17" t="s">
        <v>1415</v>
      </c>
    </row>
    <row r="1547" spans="1:8" ht="12.75" customHeight="1">
      <c r="A1547" s="11">
        <v>40583</v>
      </c>
      <c r="B1547" s="12">
        <v>40547</v>
      </c>
      <c r="C1547" s="15" t="s">
        <v>1404</v>
      </c>
      <c r="D1547" s="15" t="s">
        <v>1371</v>
      </c>
      <c r="E1547" s="53" t="s">
        <v>1383</v>
      </c>
      <c r="F1547" s="285" t="s">
        <v>124</v>
      </c>
      <c r="G1547" s="11">
        <v>40586</v>
      </c>
      <c r="H1547" s="17" t="s">
        <v>1415</v>
      </c>
    </row>
    <row r="1548" spans="1:8" ht="12.75" customHeight="1">
      <c r="A1548" s="20">
        <v>40583</v>
      </c>
      <c r="B1548" s="21">
        <v>39995</v>
      </c>
      <c r="C1548" s="22" t="s">
        <v>1404</v>
      </c>
      <c r="D1548" s="22" t="s">
        <v>1344</v>
      </c>
      <c r="E1548" s="51" t="s">
        <v>1383</v>
      </c>
      <c r="F1548" s="247" t="s">
        <v>1007</v>
      </c>
      <c r="G1548" s="20">
        <v>40583</v>
      </c>
      <c r="H1548" s="28" t="s">
        <v>1387</v>
      </c>
    </row>
    <row r="1549" spans="1:8" ht="12.75" customHeight="1">
      <c r="A1549" s="20">
        <v>40583</v>
      </c>
      <c r="B1549" s="21">
        <v>40087</v>
      </c>
      <c r="C1549" s="22" t="s">
        <v>1362</v>
      </c>
      <c r="D1549" s="22" t="s">
        <v>1434</v>
      </c>
      <c r="E1549" s="51" t="s">
        <v>1383</v>
      </c>
      <c r="F1549" s="247" t="s">
        <v>105</v>
      </c>
      <c r="G1549" s="20">
        <v>40583</v>
      </c>
      <c r="H1549" s="28" t="s">
        <v>1387</v>
      </c>
    </row>
    <row r="1550" spans="1:8" ht="12.75" customHeight="1">
      <c r="A1550" s="11">
        <v>40584</v>
      </c>
      <c r="B1550" s="12">
        <v>40578</v>
      </c>
      <c r="C1550" s="15" t="s">
        <v>1362</v>
      </c>
      <c r="D1550" s="15" t="s">
        <v>1344</v>
      </c>
      <c r="E1550" s="53" t="s">
        <v>1383</v>
      </c>
      <c r="F1550" s="246" t="s">
        <v>2033</v>
      </c>
      <c r="G1550" s="11">
        <v>40586</v>
      </c>
      <c r="H1550" s="17" t="s">
        <v>1415</v>
      </c>
    </row>
    <row r="1551" spans="1:8" ht="12.75" customHeight="1">
      <c r="A1551" s="20">
        <v>40584</v>
      </c>
      <c r="B1551" s="21">
        <v>40569</v>
      </c>
      <c r="C1551" s="22" t="s">
        <v>1404</v>
      </c>
      <c r="D1551" s="22" t="s">
        <v>1434</v>
      </c>
      <c r="E1551" s="51" t="s">
        <v>1383</v>
      </c>
      <c r="F1551" s="247" t="s">
        <v>883</v>
      </c>
      <c r="G1551" s="20">
        <v>40594</v>
      </c>
      <c r="H1551" s="28" t="s">
        <v>1387</v>
      </c>
    </row>
    <row r="1552" spans="1:8" ht="12.75" customHeight="1">
      <c r="A1552" s="11">
        <v>40584</v>
      </c>
      <c r="B1552" s="12">
        <v>40563</v>
      </c>
      <c r="C1552" s="15" t="s">
        <v>1404</v>
      </c>
      <c r="D1552" s="15" t="s">
        <v>1434</v>
      </c>
      <c r="E1552" s="53" t="s">
        <v>1383</v>
      </c>
      <c r="F1552" s="246" t="s">
        <v>349</v>
      </c>
      <c r="G1552" s="11">
        <v>40593</v>
      </c>
      <c r="H1552" s="17" t="s">
        <v>1415</v>
      </c>
    </row>
    <row r="1553" spans="1:8" ht="12.75" customHeight="1">
      <c r="A1553" s="11">
        <v>40588</v>
      </c>
      <c r="B1553" s="12" t="s">
        <v>934</v>
      </c>
      <c r="C1553" s="15" t="s">
        <v>1404</v>
      </c>
      <c r="D1553" s="15" t="s">
        <v>1371</v>
      </c>
      <c r="E1553" s="53" t="s">
        <v>1383</v>
      </c>
      <c r="F1553" s="246" t="s">
        <v>1</v>
      </c>
      <c r="G1553" s="11">
        <v>40593</v>
      </c>
      <c r="H1553" s="17" t="s">
        <v>1415</v>
      </c>
    </row>
    <row r="1554" spans="1:8" ht="12.75" customHeight="1">
      <c r="A1554" s="11">
        <v>40588</v>
      </c>
      <c r="B1554" s="12">
        <v>40578</v>
      </c>
      <c r="C1554" s="15" t="s">
        <v>1404</v>
      </c>
      <c r="D1554" s="15" t="s">
        <v>1344</v>
      </c>
      <c r="E1554" s="53" t="s">
        <v>1383</v>
      </c>
      <c r="F1554" s="246" t="s">
        <v>2033</v>
      </c>
      <c r="G1554" s="11">
        <v>40593</v>
      </c>
      <c r="H1554" s="17" t="s">
        <v>1415</v>
      </c>
    </row>
    <row r="1555" spans="1:8" ht="12.75" customHeight="1">
      <c r="A1555" s="11">
        <v>40588</v>
      </c>
      <c r="B1555" s="12">
        <v>40578</v>
      </c>
      <c r="C1555" s="15" t="s">
        <v>1404</v>
      </c>
      <c r="D1555" s="15" t="s">
        <v>1344</v>
      </c>
      <c r="E1555" s="53" t="s">
        <v>1383</v>
      </c>
      <c r="F1555" s="246" t="s">
        <v>2033</v>
      </c>
      <c r="G1555" s="11">
        <v>40593</v>
      </c>
      <c r="H1555" s="17" t="s">
        <v>1415</v>
      </c>
    </row>
    <row r="1556" spans="1:8" ht="12.75" customHeight="1">
      <c r="A1556" s="11">
        <v>40588</v>
      </c>
      <c r="B1556" s="12" t="s">
        <v>3</v>
      </c>
      <c r="C1556" s="15" t="s">
        <v>1404</v>
      </c>
      <c r="D1556" s="15" t="s">
        <v>1371</v>
      </c>
      <c r="E1556" s="53" t="s">
        <v>1383</v>
      </c>
      <c r="F1556" s="246" t="s">
        <v>350</v>
      </c>
      <c r="G1556" s="11">
        <v>40593</v>
      </c>
      <c r="H1556" s="17" t="s">
        <v>1415</v>
      </c>
    </row>
    <row r="1557" spans="1:8" ht="12.75" customHeight="1">
      <c r="A1557" s="11">
        <v>40588</v>
      </c>
      <c r="B1557" s="12">
        <v>40559</v>
      </c>
      <c r="C1557" s="15" t="s">
        <v>1404</v>
      </c>
      <c r="D1557" s="15" t="s">
        <v>1434</v>
      </c>
      <c r="E1557" s="53" t="s">
        <v>1383</v>
      </c>
      <c r="F1557" s="246" t="s">
        <v>721</v>
      </c>
      <c r="G1557" s="11">
        <v>40593</v>
      </c>
      <c r="H1557" s="17" t="s">
        <v>1415</v>
      </c>
    </row>
    <row r="1558" spans="1:8" ht="12.75" customHeight="1">
      <c r="A1558" s="193">
        <v>40589</v>
      </c>
      <c r="B1558" s="192">
        <v>40578</v>
      </c>
      <c r="C1558" s="189" t="s">
        <v>1362</v>
      </c>
      <c r="D1558" s="189" t="s">
        <v>1371</v>
      </c>
      <c r="E1558" s="194" t="s">
        <v>1383</v>
      </c>
      <c r="F1558" s="241" t="s">
        <v>2033</v>
      </c>
      <c r="G1558" s="193"/>
      <c r="H1558" s="191" t="s">
        <v>1343</v>
      </c>
    </row>
    <row r="1559" spans="1:8" ht="12.75" customHeight="1" thickBot="1">
      <c r="A1559" s="11">
        <v>40589</v>
      </c>
      <c r="B1559" s="12">
        <v>40553</v>
      </c>
      <c r="C1559" s="15" t="s">
        <v>1362</v>
      </c>
      <c r="D1559" s="15" t="s">
        <v>1371</v>
      </c>
      <c r="E1559" s="53" t="s">
        <v>1383</v>
      </c>
      <c r="F1559" s="246" t="s">
        <v>1990</v>
      </c>
      <c r="G1559" s="11">
        <v>40614</v>
      </c>
      <c r="H1559" s="17" t="s">
        <v>1415</v>
      </c>
    </row>
    <row r="1560" spans="1:8" ht="12.75" customHeight="1" thickBot="1">
      <c r="A1560" s="11">
        <v>40591</v>
      </c>
      <c r="B1560" s="12">
        <v>40579</v>
      </c>
      <c r="C1560" s="15" t="s">
        <v>1339</v>
      </c>
      <c r="D1560" s="15" t="s">
        <v>1371</v>
      </c>
      <c r="E1560" s="53" t="s">
        <v>1383</v>
      </c>
      <c r="F1560" s="246" t="s">
        <v>736</v>
      </c>
      <c r="G1560" s="11">
        <v>40709</v>
      </c>
      <c r="H1560" s="355" t="s">
        <v>1415</v>
      </c>
    </row>
    <row r="1561" spans="1:8" ht="12.75" customHeight="1">
      <c r="A1561" s="20">
        <v>40591</v>
      </c>
      <c r="B1561" s="21">
        <v>40590</v>
      </c>
      <c r="C1561" s="22" t="s">
        <v>1386</v>
      </c>
      <c r="D1561" s="22" t="s">
        <v>1344</v>
      </c>
      <c r="E1561" s="51" t="s">
        <v>1383</v>
      </c>
      <c r="F1561" s="247" t="s">
        <v>1386</v>
      </c>
      <c r="G1561" s="20">
        <v>40599</v>
      </c>
      <c r="H1561" s="28" t="s">
        <v>1387</v>
      </c>
    </row>
    <row r="1562" spans="1:8" ht="12.75" customHeight="1">
      <c r="A1562" s="11">
        <v>40595</v>
      </c>
      <c r="B1562" s="12">
        <v>40593</v>
      </c>
      <c r="C1562" s="15" t="s">
        <v>1404</v>
      </c>
      <c r="D1562" s="15" t="s">
        <v>1434</v>
      </c>
      <c r="E1562" s="53" t="s">
        <v>1383</v>
      </c>
      <c r="F1562" s="246" t="s">
        <v>996</v>
      </c>
      <c r="G1562" s="11">
        <v>40600</v>
      </c>
      <c r="H1562" s="17" t="s">
        <v>1415</v>
      </c>
    </row>
    <row r="1563" spans="1:8" ht="12.75" customHeight="1">
      <c r="A1563" s="20">
        <v>40595</v>
      </c>
      <c r="B1563" s="21">
        <v>40563</v>
      </c>
      <c r="C1563" s="22" t="s">
        <v>1362</v>
      </c>
      <c r="D1563" s="22" t="s">
        <v>1434</v>
      </c>
      <c r="E1563" s="51" t="s">
        <v>1383</v>
      </c>
      <c r="F1563" s="247" t="s">
        <v>961</v>
      </c>
      <c r="G1563" s="20">
        <v>40598</v>
      </c>
      <c r="H1563" s="28" t="s">
        <v>1387</v>
      </c>
    </row>
    <row r="1564" spans="1:8" ht="12.75" customHeight="1">
      <c r="A1564" s="11">
        <v>40595</v>
      </c>
      <c r="B1564" s="12">
        <v>40544</v>
      </c>
      <c r="C1564" s="15" t="s">
        <v>1362</v>
      </c>
      <c r="D1564" s="15" t="s">
        <v>1434</v>
      </c>
      <c r="E1564" s="53" t="s">
        <v>1383</v>
      </c>
      <c r="F1564" s="246" t="s">
        <v>1362</v>
      </c>
      <c r="G1564" s="11">
        <v>40600</v>
      </c>
      <c r="H1564" s="17" t="s">
        <v>1415</v>
      </c>
    </row>
    <row r="1565" spans="1:8" ht="12.75" customHeight="1">
      <c r="A1565" s="11">
        <v>40595</v>
      </c>
      <c r="B1565" s="12" t="s">
        <v>962</v>
      </c>
      <c r="C1565" s="15" t="s">
        <v>1373</v>
      </c>
      <c r="D1565" s="15" t="s">
        <v>1371</v>
      </c>
      <c r="E1565" s="53" t="s">
        <v>1383</v>
      </c>
      <c r="F1565" s="246" t="s">
        <v>1373</v>
      </c>
      <c r="G1565" s="11">
        <v>40607</v>
      </c>
      <c r="H1565" s="17" t="s">
        <v>1415</v>
      </c>
    </row>
    <row r="1566" spans="1:8" ht="12.75" customHeight="1">
      <c r="A1566" s="11">
        <v>40595</v>
      </c>
      <c r="B1566" s="12">
        <v>40544</v>
      </c>
      <c r="C1566" s="15" t="s">
        <v>1373</v>
      </c>
      <c r="D1566" s="15" t="s">
        <v>1434</v>
      </c>
      <c r="E1566" s="53" t="s">
        <v>1383</v>
      </c>
      <c r="F1566" s="246" t="s">
        <v>1373</v>
      </c>
      <c r="G1566" s="11">
        <v>40607</v>
      </c>
      <c r="H1566" s="17" t="s">
        <v>1415</v>
      </c>
    </row>
    <row r="1567" spans="1:8" ht="12.75" customHeight="1">
      <c r="A1567" s="20">
        <v>40595</v>
      </c>
      <c r="B1567" s="21">
        <v>40592</v>
      </c>
      <c r="C1567" s="22" t="s">
        <v>2268</v>
      </c>
      <c r="D1567" s="22" t="s">
        <v>1344</v>
      </c>
      <c r="E1567" s="51" t="s">
        <v>1383</v>
      </c>
      <c r="F1567" s="247" t="s">
        <v>2268</v>
      </c>
      <c r="G1567" s="20">
        <v>40598</v>
      </c>
      <c r="H1567" s="28" t="s">
        <v>1387</v>
      </c>
    </row>
    <row r="1568" spans="1:8" ht="12.75" customHeight="1">
      <c r="A1568" s="20">
        <v>40595</v>
      </c>
      <c r="B1568" s="21">
        <v>40269</v>
      </c>
      <c r="C1568" s="22" t="s">
        <v>1362</v>
      </c>
      <c r="D1568" s="22" t="s">
        <v>1434</v>
      </c>
      <c r="E1568" s="51" t="s">
        <v>1383</v>
      </c>
      <c r="F1568" s="247" t="s">
        <v>1384</v>
      </c>
      <c r="G1568" s="20">
        <v>40599</v>
      </c>
      <c r="H1568" s="28" t="s">
        <v>1387</v>
      </c>
    </row>
    <row r="1569" spans="1:8" ht="12.75" customHeight="1">
      <c r="A1569" s="11">
        <v>40595</v>
      </c>
      <c r="B1569" s="12">
        <v>40581</v>
      </c>
      <c r="C1569" s="15" t="s">
        <v>1370</v>
      </c>
      <c r="D1569" s="15" t="s">
        <v>1434</v>
      </c>
      <c r="E1569" s="53" t="s">
        <v>1383</v>
      </c>
      <c r="F1569" s="246" t="s">
        <v>85</v>
      </c>
      <c r="G1569" s="11">
        <v>40614</v>
      </c>
      <c r="H1569" s="17" t="s">
        <v>1415</v>
      </c>
    </row>
    <row r="1570" spans="1:8" ht="12.75" customHeight="1">
      <c r="A1570" s="11">
        <v>40595</v>
      </c>
      <c r="B1570" s="12">
        <v>40563</v>
      </c>
      <c r="C1570" s="15" t="s">
        <v>1404</v>
      </c>
      <c r="D1570" s="15" t="s">
        <v>1344</v>
      </c>
      <c r="E1570" s="53" t="s">
        <v>1383</v>
      </c>
      <c r="F1570" s="246" t="s">
        <v>74</v>
      </c>
      <c r="G1570" s="11">
        <v>40614</v>
      </c>
      <c r="H1570" s="17" t="s">
        <v>1415</v>
      </c>
    </row>
    <row r="1571" spans="1:8" ht="12.75" customHeight="1">
      <c r="A1571" s="20">
        <v>40595</v>
      </c>
      <c r="B1571" s="21">
        <v>40565</v>
      </c>
      <c r="C1571" s="22" t="s">
        <v>1362</v>
      </c>
      <c r="D1571" s="22" t="s">
        <v>1434</v>
      </c>
      <c r="E1571" s="51" t="s">
        <v>1383</v>
      </c>
      <c r="F1571" s="247" t="s">
        <v>1384</v>
      </c>
      <c r="G1571" s="20">
        <v>40607</v>
      </c>
      <c r="H1571" s="28" t="s">
        <v>1387</v>
      </c>
    </row>
    <row r="1572" spans="1:8" ht="12.75" customHeight="1">
      <c r="A1572" s="11">
        <v>40595</v>
      </c>
      <c r="B1572" s="12">
        <v>40592</v>
      </c>
      <c r="C1572" s="15" t="s">
        <v>1362</v>
      </c>
      <c r="D1572" s="15" t="s">
        <v>1344</v>
      </c>
      <c r="E1572" s="53" t="s">
        <v>1383</v>
      </c>
      <c r="F1572" s="246" t="s">
        <v>2033</v>
      </c>
      <c r="G1572" s="11">
        <v>40670</v>
      </c>
      <c r="H1572" s="17" t="s">
        <v>1415</v>
      </c>
    </row>
    <row r="1573" spans="1:8" ht="12.75" customHeight="1">
      <c r="A1573" s="11">
        <v>40595</v>
      </c>
      <c r="B1573" s="12">
        <v>40581</v>
      </c>
      <c r="C1573" s="15" t="s">
        <v>1362</v>
      </c>
      <c r="D1573" s="15" t="s">
        <v>1344</v>
      </c>
      <c r="E1573" s="53" t="s">
        <v>1383</v>
      </c>
      <c r="F1573" s="246" t="s">
        <v>2033</v>
      </c>
      <c r="G1573" s="11">
        <v>40600</v>
      </c>
      <c r="H1573" s="17" t="s">
        <v>1415</v>
      </c>
    </row>
    <row r="1574" spans="1:8" ht="12.75" customHeight="1">
      <c r="A1574" s="11">
        <v>40595</v>
      </c>
      <c r="B1574" s="12">
        <v>40594</v>
      </c>
      <c r="C1574" s="15" t="s">
        <v>1362</v>
      </c>
      <c r="D1574" s="15" t="s">
        <v>1344</v>
      </c>
      <c r="E1574" s="53" t="s">
        <v>1383</v>
      </c>
      <c r="F1574" s="246" t="s">
        <v>2033</v>
      </c>
      <c r="G1574" s="11">
        <v>40670</v>
      </c>
      <c r="H1574" s="17" t="s">
        <v>1415</v>
      </c>
    </row>
    <row r="1575" spans="1:8" ht="12.75" customHeight="1">
      <c r="A1575" s="11">
        <v>40595</v>
      </c>
      <c r="B1575" s="12">
        <v>40594</v>
      </c>
      <c r="C1575" s="15" t="s">
        <v>1362</v>
      </c>
      <c r="D1575" s="15" t="s">
        <v>1344</v>
      </c>
      <c r="E1575" s="53" t="s">
        <v>1383</v>
      </c>
      <c r="F1575" s="246" t="s">
        <v>929</v>
      </c>
      <c r="G1575" s="11">
        <v>40607</v>
      </c>
      <c r="H1575" s="17" t="s">
        <v>1415</v>
      </c>
    </row>
    <row r="1576" spans="1:8" ht="12.75" customHeight="1">
      <c r="A1576" s="11">
        <v>40595</v>
      </c>
      <c r="B1576" s="12">
        <v>40559</v>
      </c>
      <c r="C1576" s="15" t="s">
        <v>1362</v>
      </c>
      <c r="D1576" s="15" t="s">
        <v>1371</v>
      </c>
      <c r="E1576" s="53" t="s">
        <v>1383</v>
      </c>
      <c r="F1576" s="246" t="s">
        <v>2033</v>
      </c>
      <c r="G1576" s="11">
        <v>40596</v>
      </c>
      <c r="H1576" s="17" t="s">
        <v>1415</v>
      </c>
    </row>
    <row r="1577" spans="1:8" ht="12.75" customHeight="1">
      <c r="A1577" s="11">
        <v>40595</v>
      </c>
      <c r="B1577" s="12">
        <v>40580</v>
      </c>
      <c r="C1577" s="15" t="s">
        <v>1362</v>
      </c>
      <c r="D1577" s="15" t="s">
        <v>1371</v>
      </c>
      <c r="E1577" s="53" t="s">
        <v>1383</v>
      </c>
      <c r="F1577" s="246" t="s">
        <v>2033</v>
      </c>
      <c r="G1577" s="11">
        <v>40596</v>
      </c>
      <c r="H1577" s="17" t="s">
        <v>1415</v>
      </c>
    </row>
    <row r="1578" spans="1:8" ht="12.75" customHeight="1">
      <c r="A1578" s="11">
        <v>40595</v>
      </c>
      <c r="B1578" s="12">
        <v>40559</v>
      </c>
      <c r="C1578" s="15" t="s">
        <v>1362</v>
      </c>
      <c r="D1578" s="15" t="s">
        <v>1371</v>
      </c>
      <c r="E1578" s="53" t="s">
        <v>1383</v>
      </c>
      <c r="F1578" s="246" t="s">
        <v>2033</v>
      </c>
      <c r="G1578" s="11">
        <v>40596</v>
      </c>
      <c r="H1578" s="17" t="s">
        <v>1415</v>
      </c>
    </row>
    <row r="1579" spans="1:8" ht="12.75" customHeight="1">
      <c r="A1579" s="11">
        <v>40595</v>
      </c>
      <c r="B1579" s="12">
        <v>40559</v>
      </c>
      <c r="C1579" s="15" t="s">
        <v>1362</v>
      </c>
      <c r="D1579" s="15" t="s">
        <v>1371</v>
      </c>
      <c r="E1579" s="53" t="s">
        <v>1383</v>
      </c>
      <c r="F1579" s="246" t="s">
        <v>2033</v>
      </c>
      <c r="G1579" s="11">
        <v>40596</v>
      </c>
      <c r="H1579" s="17" t="s">
        <v>1415</v>
      </c>
    </row>
    <row r="1580" spans="1:8" ht="12.75" customHeight="1">
      <c r="A1580" s="11">
        <v>40595</v>
      </c>
      <c r="B1580" s="12">
        <v>40559</v>
      </c>
      <c r="C1580" s="15" t="s">
        <v>1362</v>
      </c>
      <c r="D1580" s="15" t="s">
        <v>1371</v>
      </c>
      <c r="E1580" s="53" t="s">
        <v>1383</v>
      </c>
      <c r="F1580" s="246" t="s">
        <v>2033</v>
      </c>
      <c r="G1580" s="11">
        <v>40596</v>
      </c>
      <c r="H1580" s="17" t="s">
        <v>1415</v>
      </c>
    </row>
    <row r="1581" spans="1:8" ht="12.75" customHeight="1">
      <c r="A1581" s="11">
        <v>40595</v>
      </c>
      <c r="B1581" s="12">
        <v>40563</v>
      </c>
      <c r="C1581" s="15" t="s">
        <v>1362</v>
      </c>
      <c r="D1581" s="15" t="s">
        <v>1371</v>
      </c>
      <c r="E1581" s="53" t="s">
        <v>1383</v>
      </c>
      <c r="F1581" s="246" t="s">
        <v>2033</v>
      </c>
      <c r="G1581" s="11">
        <v>40596</v>
      </c>
      <c r="H1581" s="17" t="s">
        <v>1415</v>
      </c>
    </row>
    <row r="1582" spans="1:8" ht="12.75" customHeight="1">
      <c r="A1582" s="11">
        <v>40595</v>
      </c>
      <c r="B1582" s="12">
        <v>40571</v>
      </c>
      <c r="C1582" s="15" t="s">
        <v>1362</v>
      </c>
      <c r="D1582" s="15" t="s">
        <v>1371</v>
      </c>
      <c r="E1582" s="53" t="s">
        <v>1383</v>
      </c>
      <c r="F1582" s="246" t="s">
        <v>2033</v>
      </c>
      <c r="G1582" s="11">
        <v>40733</v>
      </c>
      <c r="H1582" s="17" t="s">
        <v>1415</v>
      </c>
    </row>
    <row r="1583" spans="1:8" ht="12.75" customHeight="1">
      <c r="A1583" s="11">
        <v>40595</v>
      </c>
      <c r="B1583" s="12">
        <v>40561</v>
      </c>
      <c r="C1583" s="15" t="s">
        <v>1362</v>
      </c>
      <c r="D1583" s="15" t="s">
        <v>1371</v>
      </c>
      <c r="E1583" s="53" t="s">
        <v>1383</v>
      </c>
      <c r="F1583" s="246" t="s">
        <v>2033</v>
      </c>
      <c r="G1583" s="11">
        <v>40596</v>
      </c>
      <c r="H1583" s="17" t="s">
        <v>1415</v>
      </c>
    </row>
    <row r="1584" spans="1:8" ht="12.75" customHeight="1">
      <c r="A1584" s="11">
        <v>40595</v>
      </c>
      <c r="B1584" s="12" t="s">
        <v>984</v>
      </c>
      <c r="C1584" s="15" t="s">
        <v>1404</v>
      </c>
      <c r="D1584" s="15" t="s">
        <v>1371</v>
      </c>
      <c r="E1584" s="53" t="s">
        <v>1383</v>
      </c>
      <c r="F1584" s="246" t="s">
        <v>1</v>
      </c>
      <c r="G1584" s="11">
        <v>40600</v>
      </c>
      <c r="H1584" s="17" t="s">
        <v>1415</v>
      </c>
    </row>
    <row r="1585" spans="1:8" ht="12.75" customHeight="1">
      <c r="A1585" s="11">
        <v>40595</v>
      </c>
      <c r="B1585" s="12">
        <v>40391</v>
      </c>
      <c r="C1585" s="15" t="s">
        <v>1404</v>
      </c>
      <c r="D1585" s="15" t="s">
        <v>1371</v>
      </c>
      <c r="E1585" s="53" t="s">
        <v>1383</v>
      </c>
      <c r="F1585" s="246" t="s">
        <v>1</v>
      </c>
      <c r="G1585" s="11">
        <v>40607</v>
      </c>
      <c r="H1585" s="17" t="s">
        <v>1415</v>
      </c>
    </row>
    <row r="1586" spans="1:8" ht="12.75" customHeight="1">
      <c r="A1586" s="20">
        <v>40595</v>
      </c>
      <c r="B1586" s="21">
        <v>40593</v>
      </c>
      <c r="C1586" s="22" t="s">
        <v>1386</v>
      </c>
      <c r="D1586" s="22" t="s">
        <v>1344</v>
      </c>
      <c r="E1586" s="51" t="s">
        <v>1383</v>
      </c>
      <c r="F1586" s="247" t="s">
        <v>985</v>
      </c>
      <c r="G1586" s="20">
        <v>40599</v>
      </c>
      <c r="H1586" s="28" t="s">
        <v>1387</v>
      </c>
    </row>
    <row r="1587" spans="1:8" ht="12.75" customHeight="1">
      <c r="A1587" s="20">
        <v>40595</v>
      </c>
      <c r="B1587" s="21" t="s">
        <v>986</v>
      </c>
      <c r="C1587" s="22" t="s">
        <v>1404</v>
      </c>
      <c r="D1587" s="22" t="s">
        <v>1344</v>
      </c>
      <c r="E1587" s="51" t="s">
        <v>1383</v>
      </c>
      <c r="F1587" s="247" t="s">
        <v>987</v>
      </c>
      <c r="G1587" s="20">
        <v>40602</v>
      </c>
      <c r="H1587" s="28" t="s">
        <v>1387</v>
      </c>
    </row>
    <row r="1588" spans="1:8" ht="12.75" customHeight="1">
      <c r="A1588" s="11">
        <v>40595</v>
      </c>
      <c r="B1588" s="12">
        <v>40539</v>
      </c>
      <c r="C1588" s="15" t="s">
        <v>1404</v>
      </c>
      <c r="D1588" s="15" t="s">
        <v>1371</v>
      </c>
      <c r="E1588" s="53" t="s">
        <v>1383</v>
      </c>
      <c r="F1588" s="246" t="s">
        <v>188</v>
      </c>
      <c r="G1588" s="11">
        <v>40600</v>
      </c>
      <c r="H1588" s="17" t="s">
        <v>1415</v>
      </c>
    </row>
    <row r="1589" spans="1:8" ht="12.75" customHeight="1">
      <c r="A1589" s="11">
        <v>40595</v>
      </c>
      <c r="B1589" s="12" t="s">
        <v>984</v>
      </c>
      <c r="C1589" s="15" t="s">
        <v>1404</v>
      </c>
      <c r="D1589" s="15" t="s">
        <v>1371</v>
      </c>
      <c r="E1589" s="53" t="s">
        <v>1383</v>
      </c>
      <c r="F1589" s="246" t="s">
        <v>1</v>
      </c>
      <c r="G1589" s="11">
        <v>40600</v>
      </c>
      <c r="H1589" s="17" t="s">
        <v>1415</v>
      </c>
    </row>
    <row r="1590" spans="1:8" ht="12.75" customHeight="1">
      <c r="A1590" s="11">
        <v>40595</v>
      </c>
      <c r="B1590" s="12" t="s">
        <v>984</v>
      </c>
      <c r="C1590" s="15" t="s">
        <v>1404</v>
      </c>
      <c r="D1590" s="15" t="s">
        <v>1371</v>
      </c>
      <c r="E1590" s="53" t="s">
        <v>1383</v>
      </c>
      <c r="F1590" s="246" t="s">
        <v>1</v>
      </c>
      <c r="G1590" s="11">
        <v>40600</v>
      </c>
      <c r="H1590" s="17" t="s">
        <v>1415</v>
      </c>
    </row>
    <row r="1591" spans="1:8" ht="12.75" customHeight="1">
      <c r="A1591" s="11">
        <v>40595</v>
      </c>
      <c r="B1591" s="12" t="s">
        <v>984</v>
      </c>
      <c r="C1591" s="15" t="s">
        <v>1404</v>
      </c>
      <c r="D1591" s="15" t="s">
        <v>1371</v>
      </c>
      <c r="E1591" s="53" t="s">
        <v>1383</v>
      </c>
      <c r="F1591" s="246" t="s">
        <v>1</v>
      </c>
      <c r="G1591" s="11">
        <v>40600</v>
      </c>
      <c r="H1591" s="17" t="s">
        <v>1415</v>
      </c>
    </row>
    <row r="1592" spans="1:8" ht="12.75" customHeight="1">
      <c r="A1592" s="11">
        <v>40595</v>
      </c>
      <c r="B1592" s="12" t="s">
        <v>988</v>
      </c>
      <c r="C1592" s="15" t="s">
        <v>1404</v>
      </c>
      <c r="D1592" s="15" t="s">
        <v>1371</v>
      </c>
      <c r="E1592" s="53" t="s">
        <v>1383</v>
      </c>
      <c r="F1592" s="246" t="s">
        <v>1</v>
      </c>
      <c r="G1592" s="11">
        <v>40600</v>
      </c>
      <c r="H1592" s="17" t="s">
        <v>1415</v>
      </c>
    </row>
    <row r="1593" spans="1:8" ht="12.75" customHeight="1">
      <c r="A1593" s="11">
        <v>40595</v>
      </c>
      <c r="B1593" s="12" t="s">
        <v>984</v>
      </c>
      <c r="C1593" s="15" t="s">
        <v>1404</v>
      </c>
      <c r="D1593" s="15" t="s">
        <v>1371</v>
      </c>
      <c r="E1593" s="53" t="s">
        <v>1383</v>
      </c>
      <c r="F1593" s="246" t="s">
        <v>1</v>
      </c>
      <c r="G1593" s="11">
        <v>40600</v>
      </c>
      <c r="H1593" s="17" t="s">
        <v>1415</v>
      </c>
    </row>
    <row r="1594" spans="1:8" ht="12.75" customHeight="1">
      <c r="A1594" s="11">
        <v>40596</v>
      </c>
      <c r="B1594" s="12">
        <v>40588</v>
      </c>
      <c r="C1594" s="15" t="s">
        <v>1404</v>
      </c>
      <c r="D1594" s="15" t="s">
        <v>1434</v>
      </c>
      <c r="E1594" s="53" t="s">
        <v>1383</v>
      </c>
      <c r="F1594" s="246" t="s">
        <v>188</v>
      </c>
      <c r="G1594" s="11">
        <v>40600</v>
      </c>
      <c r="H1594" s="17" t="s">
        <v>1415</v>
      </c>
    </row>
    <row r="1595" spans="1:8" ht="12.75" customHeight="1">
      <c r="A1595" s="11">
        <v>40596</v>
      </c>
      <c r="B1595" s="12" t="s">
        <v>1925</v>
      </c>
      <c r="C1595" s="15" t="s">
        <v>1404</v>
      </c>
      <c r="D1595" s="15" t="s">
        <v>1371</v>
      </c>
      <c r="E1595" s="53" t="s">
        <v>1383</v>
      </c>
      <c r="F1595" s="246" t="s">
        <v>1</v>
      </c>
      <c r="G1595" s="11">
        <v>40607</v>
      </c>
      <c r="H1595" s="17" t="s">
        <v>1415</v>
      </c>
    </row>
    <row r="1596" spans="1:8" ht="12.75" customHeight="1">
      <c r="A1596" s="304">
        <v>40596</v>
      </c>
      <c r="B1596" s="305" t="s">
        <v>1925</v>
      </c>
      <c r="C1596" s="95" t="s">
        <v>1404</v>
      </c>
      <c r="D1596" s="95" t="s">
        <v>1371</v>
      </c>
      <c r="E1596" s="96" t="s">
        <v>1383</v>
      </c>
      <c r="F1596" s="306" t="s">
        <v>1</v>
      </c>
      <c r="G1596" s="304">
        <v>40607</v>
      </c>
      <c r="H1596" s="97" t="s">
        <v>1415</v>
      </c>
    </row>
    <row r="1597" spans="1:8" ht="12.75" customHeight="1">
      <c r="A1597" s="11">
        <v>40596</v>
      </c>
      <c r="B1597" s="12" t="s">
        <v>1929</v>
      </c>
      <c r="C1597" s="15" t="s">
        <v>1404</v>
      </c>
      <c r="D1597" s="15" t="s">
        <v>1344</v>
      </c>
      <c r="E1597" s="53" t="s">
        <v>1383</v>
      </c>
      <c r="F1597" s="246" t="s">
        <v>867</v>
      </c>
      <c r="G1597" s="11">
        <v>40600</v>
      </c>
      <c r="H1597" s="17" t="s">
        <v>1415</v>
      </c>
    </row>
    <row r="1598" spans="1:8" ht="12.75" customHeight="1">
      <c r="A1598" s="11">
        <v>40596</v>
      </c>
      <c r="B1598" s="12">
        <v>40578</v>
      </c>
      <c r="C1598" s="15" t="s">
        <v>1362</v>
      </c>
      <c r="D1598" s="15" t="s">
        <v>1344</v>
      </c>
      <c r="E1598" s="53" t="s">
        <v>1383</v>
      </c>
      <c r="F1598" s="246" t="s">
        <v>2033</v>
      </c>
      <c r="G1598" s="11">
        <v>40600</v>
      </c>
      <c r="H1598" s="17" t="s">
        <v>1415</v>
      </c>
    </row>
    <row r="1599" spans="1:8" ht="12.75" customHeight="1">
      <c r="A1599" s="11">
        <v>40596</v>
      </c>
      <c r="B1599" s="12" t="s">
        <v>1925</v>
      </c>
      <c r="C1599" s="15" t="s">
        <v>1404</v>
      </c>
      <c r="D1599" s="15" t="s">
        <v>1371</v>
      </c>
      <c r="E1599" s="53" t="s">
        <v>1383</v>
      </c>
      <c r="F1599" s="246" t="s">
        <v>1</v>
      </c>
      <c r="G1599" s="11">
        <v>40600</v>
      </c>
      <c r="H1599" s="17" t="s">
        <v>1415</v>
      </c>
    </row>
    <row r="1600" spans="1:8" ht="12.75" customHeight="1">
      <c r="A1600" s="11">
        <v>40596</v>
      </c>
      <c r="B1600" s="12" t="s">
        <v>1925</v>
      </c>
      <c r="C1600" s="15" t="s">
        <v>1404</v>
      </c>
      <c r="D1600" s="15" t="s">
        <v>1371</v>
      </c>
      <c r="E1600" s="53" t="s">
        <v>1383</v>
      </c>
      <c r="F1600" s="246" t="s">
        <v>1</v>
      </c>
      <c r="G1600" s="11">
        <v>40600</v>
      </c>
      <c r="H1600" s="17" t="s">
        <v>1415</v>
      </c>
    </row>
    <row r="1601" spans="1:8" ht="12.75" customHeight="1">
      <c r="A1601" s="20">
        <v>40597</v>
      </c>
      <c r="B1601" s="111">
        <v>40597</v>
      </c>
      <c r="C1601" s="22" t="s">
        <v>1386</v>
      </c>
      <c r="D1601" s="22" t="s">
        <v>1344</v>
      </c>
      <c r="E1601" s="51" t="s">
        <v>1383</v>
      </c>
      <c r="F1601" s="247" t="s">
        <v>1832</v>
      </c>
      <c r="G1601" s="20"/>
      <c r="H1601" s="28" t="s">
        <v>1387</v>
      </c>
    </row>
    <row r="1602" spans="1:8" ht="13.5" customHeight="1">
      <c r="A1602" s="11">
        <v>40597</v>
      </c>
      <c r="B1602" s="280">
        <v>40553</v>
      </c>
      <c r="C1602" s="15" t="s">
        <v>1362</v>
      </c>
      <c r="D1602" s="15" t="s">
        <v>1371</v>
      </c>
      <c r="E1602" s="53" t="s">
        <v>1383</v>
      </c>
      <c r="F1602" s="246" t="s">
        <v>2033</v>
      </c>
      <c r="G1602" s="11">
        <v>40614</v>
      </c>
      <c r="H1602" s="17" t="s">
        <v>1415</v>
      </c>
    </row>
    <row r="1603" spans="1:8" ht="13.5" customHeight="1">
      <c r="A1603" s="20">
        <v>40598</v>
      </c>
      <c r="B1603" s="111">
        <v>40542</v>
      </c>
      <c r="C1603" s="22" t="s">
        <v>1404</v>
      </c>
      <c r="D1603" s="22" t="s">
        <v>1371</v>
      </c>
      <c r="E1603" s="51" t="s">
        <v>1383</v>
      </c>
      <c r="F1603" s="247" t="s">
        <v>1025</v>
      </c>
      <c r="G1603" s="20">
        <v>40598</v>
      </c>
      <c r="H1603" s="28" t="s">
        <v>1387</v>
      </c>
    </row>
    <row r="1604" spans="1:8" ht="14.25" customHeight="1">
      <c r="A1604" s="11">
        <v>40598</v>
      </c>
      <c r="B1604" s="280">
        <v>40580</v>
      </c>
      <c r="C1604" s="15" t="s">
        <v>1362</v>
      </c>
      <c r="D1604" s="15" t="s">
        <v>1434</v>
      </c>
      <c r="E1604" s="53" t="s">
        <v>1383</v>
      </c>
      <c r="F1604" s="246" t="s">
        <v>1388</v>
      </c>
      <c r="G1604" s="11">
        <v>40600</v>
      </c>
      <c r="H1604" s="17" t="s">
        <v>1415</v>
      </c>
    </row>
    <row r="1605" spans="1:8" ht="13.5" customHeight="1">
      <c r="A1605" s="11">
        <v>40598</v>
      </c>
      <c r="B1605" s="280">
        <v>40567</v>
      </c>
      <c r="C1605" s="15" t="s">
        <v>1404</v>
      </c>
      <c r="D1605" s="15" t="s">
        <v>1434</v>
      </c>
      <c r="E1605" s="53" t="s">
        <v>1383</v>
      </c>
      <c r="F1605" s="246" t="s">
        <v>740</v>
      </c>
      <c r="G1605" s="11">
        <v>40600</v>
      </c>
      <c r="H1605" s="17" t="s">
        <v>1415</v>
      </c>
    </row>
    <row r="1606" spans="1:8" ht="12.75" customHeight="1">
      <c r="A1606" s="20">
        <v>40598</v>
      </c>
      <c r="B1606" s="111">
        <v>40582</v>
      </c>
      <c r="C1606" s="22" t="s">
        <v>1362</v>
      </c>
      <c r="D1606" s="22" t="s">
        <v>1344</v>
      </c>
      <c r="E1606" s="51" t="s">
        <v>1383</v>
      </c>
      <c r="F1606" s="247" t="s">
        <v>1990</v>
      </c>
      <c r="G1606" s="20">
        <v>40603</v>
      </c>
      <c r="H1606" s="28" t="s">
        <v>1387</v>
      </c>
    </row>
    <row r="1607" spans="1:8" ht="12.75" customHeight="1">
      <c r="A1607" s="11">
        <v>40598</v>
      </c>
      <c r="B1607" s="280">
        <v>40591</v>
      </c>
      <c r="C1607" s="15" t="s">
        <v>1362</v>
      </c>
      <c r="D1607" s="15" t="s">
        <v>1344</v>
      </c>
      <c r="E1607" s="53" t="s">
        <v>1383</v>
      </c>
      <c r="F1607" s="246" t="s">
        <v>1990</v>
      </c>
      <c r="G1607" s="11">
        <v>40642</v>
      </c>
      <c r="H1607" s="17" t="s">
        <v>1415</v>
      </c>
    </row>
    <row r="1608" spans="1:8" ht="12" customHeight="1">
      <c r="A1608" s="11">
        <v>40598</v>
      </c>
      <c r="B1608" s="280">
        <v>40575</v>
      </c>
      <c r="C1608" s="15" t="s">
        <v>1404</v>
      </c>
      <c r="D1608" s="15" t="s">
        <v>1434</v>
      </c>
      <c r="E1608" s="53" t="s">
        <v>1383</v>
      </c>
      <c r="F1608" s="246" t="s">
        <v>1025</v>
      </c>
      <c r="G1608" s="11">
        <v>40607</v>
      </c>
      <c r="H1608" s="17" t="s">
        <v>1415</v>
      </c>
    </row>
    <row r="1609" spans="1:8" ht="13.5" customHeight="1">
      <c r="A1609" s="11">
        <v>40598</v>
      </c>
      <c r="B1609" s="280">
        <v>40595</v>
      </c>
      <c r="C1609" s="15" t="s">
        <v>1404</v>
      </c>
      <c r="D1609" s="15" t="s">
        <v>1344</v>
      </c>
      <c r="E1609" s="53" t="s">
        <v>1383</v>
      </c>
      <c r="F1609" s="246" t="s">
        <v>1025</v>
      </c>
      <c r="G1609" s="11">
        <v>40608</v>
      </c>
      <c r="H1609" s="17" t="s">
        <v>1415</v>
      </c>
    </row>
    <row r="1610" spans="1:8" ht="12.75" customHeight="1">
      <c r="A1610" s="11">
        <v>40598</v>
      </c>
      <c r="B1610" s="280">
        <v>40544</v>
      </c>
      <c r="C1610" s="15" t="s">
        <v>1404</v>
      </c>
      <c r="D1610" s="15" t="s">
        <v>1408</v>
      </c>
      <c r="E1610" s="53" t="s">
        <v>1383</v>
      </c>
      <c r="F1610" s="246" t="s">
        <v>832</v>
      </c>
      <c r="G1610" s="11">
        <v>40670</v>
      </c>
      <c r="H1610" s="17" t="s">
        <v>1415</v>
      </c>
    </row>
    <row r="1611" spans="1:8" ht="12" customHeight="1">
      <c r="A1611" s="11">
        <v>40598</v>
      </c>
      <c r="B1611" s="280">
        <v>40596</v>
      </c>
      <c r="C1611" s="15" t="s">
        <v>1390</v>
      </c>
      <c r="D1611" s="15" t="s">
        <v>1434</v>
      </c>
      <c r="E1611" s="53" t="s">
        <v>1383</v>
      </c>
      <c r="F1611" s="246" t="s">
        <v>698</v>
      </c>
      <c r="G1611" s="11">
        <v>40607</v>
      </c>
      <c r="H1611" s="17" t="s">
        <v>1415</v>
      </c>
    </row>
    <row r="1612" spans="1:8" ht="12.75" customHeight="1">
      <c r="A1612" s="11">
        <v>40598</v>
      </c>
      <c r="B1612" s="280" t="s">
        <v>1925</v>
      </c>
      <c r="C1612" s="15" t="s">
        <v>1404</v>
      </c>
      <c r="D1612" s="15" t="s">
        <v>1371</v>
      </c>
      <c r="E1612" s="53" t="s">
        <v>1383</v>
      </c>
      <c r="F1612" s="246" t="s">
        <v>1007</v>
      </c>
      <c r="G1612" s="11">
        <v>40607</v>
      </c>
      <c r="H1612" s="17" t="s">
        <v>1415</v>
      </c>
    </row>
    <row r="1613" spans="1:8" ht="12.75" customHeight="1">
      <c r="A1613" s="11">
        <v>40602</v>
      </c>
      <c r="B1613" s="280" t="s">
        <v>1925</v>
      </c>
      <c r="C1613" s="15" t="s">
        <v>1404</v>
      </c>
      <c r="D1613" s="15" t="s">
        <v>1371</v>
      </c>
      <c r="E1613" s="53" t="s">
        <v>1383</v>
      </c>
      <c r="F1613" s="246" t="s">
        <v>1007</v>
      </c>
      <c r="G1613" s="11">
        <v>40607</v>
      </c>
      <c r="H1613" s="17" t="s">
        <v>1415</v>
      </c>
    </row>
    <row r="1614" spans="1:8" ht="12.75" customHeight="1">
      <c r="A1614" s="20">
        <v>40602</v>
      </c>
      <c r="B1614" s="111">
        <v>40592</v>
      </c>
      <c r="C1614" s="22" t="s">
        <v>1362</v>
      </c>
      <c r="D1614" s="22" t="s">
        <v>1344</v>
      </c>
      <c r="E1614" s="51" t="s">
        <v>1383</v>
      </c>
      <c r="F1614" s="247" t="s">
        <v>1990</v>
      </c>
      <c r="G1614" s="20">
        <v>40603</v>
      </c>
      <c r="H1614" s="28" t="s">
        <v>1387</v>
      </c>
    </row>
    <row r="1615" spans="1:8" ht="12.75" customHeight="1">
      <c r="A1615" s="11">
        <v>40602</v>
      </c>
      <c r="B1615" s="280">
        <v>40592</v>
      </c>
      <c r="C1615" s="15" t="s">
        <v>1390</v>
      </c>
      <c r="D1615" s="15" t="s">
        <v>1434</v>
      </c>
      <c r="E1615" s="53" t="s">
        <v>1383</v>
      </c>
      <c r="F1615" s="246" t="s">
        <v>2219</v>
      </c>
      <c r="G1615" s="11">
        <v>40614</v>
      </c>
      <c r="H1615" s="17" t="s">
        <v>1415</v>
      </c>
    </row>
    <row r="1616" spans="1:8" ht="12.75" customHeight="1">
      <c r="A1616" s="339">
        <v>40602</v>
      </c>
      <c r="B1616" s="348">
        <v>40485</v>
      </c>
      <c r="C1616" s="341" t="s">
        <v>1404</v>
      </c>
      <c r="D1616" s="349" t="s">
        <v>1371</v>
      </c>
      <c r="E1616" s="350" t="s">
        <v>1383</v>
      </c>
      <c r="F1616" s="343" t="s">
        <v>2220</v>
      </c>
      <c r="G1616" s="339">
        <v>40605</v>
      </c>
      <c r="H1616" s="344" t="s">
        <v>2076</v>
      </c>
    </row>
    <row r="1617" spans="1:8" ht="12.75" customHeight="1">
      <c r="A1617" s="20">
        <v>40602</v>
      </c>
      <c r="B1617" s="111">
        <v>40587</v>
      </c>
      <c r="C1617" s="22" t="s">
        <v>1404</v>
      </c>
      <c r="D1617" s="22" t="s">
        <v>1344</v>
      </c>
      <c r="E1617" s="51" t="s">
        <v>1383</v>
      </c>
      <c r="F1617" s="247" t="s">
        <v>2033</v>
      </c>
      <c r="G1617" s="20">
        <v>40603</v>
      </c>
      <c r="H1617" s="28" t="s">
        <v>1387</v>
      </c>
    </row>
    <row r="1618" spans="1:8" ht="12.75" customHeight="1">
      <c r="A1618" s="11">
        <v>40603</v>
      </c>
      <c r="B1618" s="280">
        <v>40391</v>
      </c>
      <c r="C1618" s="15" t="s">
        <v>1404</v>
      </c>
      <c r="D1618" s="15" t="s">
        <v>1371</v>
      </c>
      <c r="E1618" s="53" t="s">
        <v>1383</v>
      </c>
      <c r="F1618" s="246" t="s">
        <v>978</v>
      </c>
      <c r="G1618" s="11">
        <v>40621</v>
      </c>
      <c r="H1618" s="17" t="s">
        <v>1415</v>
      </c>
    </row>
    <row r="1619" spans="1:8" ht="15" customHeight="1">
      <c r="A1619" s="20">
        <v>40603</v>
      </c>
      <c r="B1619" s="111">
        <v>40599</v>
      </c>
      <c r="C1619" s="22" t="s">
        <v>1362</v>
      </c>
      <c r="D1619" s="22" t="s">
        <v>1344</v>
      </c>
      <c r="E1619" s="51" t="s">
        <v>1383</v>
      </c>
      <c r="F1619" s="247" t="s">
        <v>1990</v>
      </c>
      <c r="G1619" s="20">
        <v>40603</v>
      </c>
      <c r="H1619" s="28" t="s">
        <v>1387</v>
      </c>
    </row>
    <row r="1620" spans="1:8" ht="12.75" customHeight="1">
      <c r="A1620" s="11">
        <v>40603</v>
      </c>
      <c r="B1620" s="280">
        <v>40582</v>
      </c>
      <c r="C1620" s="15" t="s">
        <v>1362</v>
      </c>
      <c r="D1620" s="15" t="s">
        <v>1344</v>
      </c>
      <c r="E1620" s="53" t="s">
        <v>1383</v>
      </c>
      <c r="F1620" s="246" t="s">
        <v>1990</v>
      </c>
      <c r="G1620" s="11">
        <v>40607</v>
      </c>
      <c r="H1620" s="17" t="s">
        <v>1415</v>
      </c>
    </row>
    <row r="1621" spans="1:8" ht="12.75" customHeight="1">
      <c r="A1621" s="20">
        <v>40603</v>
      </c>
      <c r="B1621" s="111">
        <v>40596</v>
      </c>
      <c r="C1621" s="22" t="s">
        <v>1404</v>
      </c>
      <c r="D1621" s="22" t="s">
        <v>1344</v>
      </c>
      <c r="E1621" s="51" t="s">
        <v>1383</v>
      </c>
      <c r="F1621" s="247" t="s">
        <v>1990</v>
      </c>
      <c r="G1621" s="20">
        <v>40603</v>
      </c>
      <c r="H1621" s="28" t="s">
        <v>1387</v>
      </c>
    </row>
    <row r="1622" spans="1:8" ht="12.75" customHeight="1">
      <c r="A1622" s="20">
        <v>40603</v>
      </c>
      <c r="B1622" s="111" t="s">
        <v>2081</v>
      </c>
      <c r="C1622" s="22" t="s">
        <v>1404</v>
      </c>
      <c r="D1622" s="22" t="s">
        <v>1434</v>
      </c>
      <c r="E1622" s="51" t="s">
        <v>1383</v>
      </c>
      <c r="F1622" s="247" t="s">
        <v>1025</v>
      </c>
      <c r="G1622" s="20">
        <v>40603</v>
      </c>
      <c r="H1622" s="28" t="s">
        <v>1387</v>
      </c>
    </row>
    <row r="1623" spans="1:8" ht="13.5" customHeight="1">
      <c r="A1623" s="11">
        <v>40603</v>
      </c>
      <c r="B1623" s="280">
        <v>40591</v>
      </c>
      <c r="C1623" s="15" t="s">
        <v>1404</v>
      </c>
      <c r="D1623" s="15" t="s">
        <v>1371</v>
      </c>
      <c r="E1623" s="53" t="s">
        <v>1383</v>
      </c>
      <c r="F1623" s="246" t="s">
        <v>1351</v>
      </c>
      <c r="G1623" s="11">
        <v>40608</v>
      </c>
      <c r="H1623" s="17" t="s">
        <v>1415</v>
      </c>
    </row>
    <row r="1624" spans="1:8" ht="13.5" customHeight="1">
      <c r="A1624" s="20">
        <v>40603</v>
      </c>
      <c r="B1624" s="111" t="s">
        <v>1695</v>
      </c>
      <c r="C1624" s="22" t="s">
        <v>1404</v>
      </c>
      <c r="D1624" s="22" t="s">
        <v>1344</v>
      </c>
      <c r="E1624" s="51" t="s">
        <v>1383</v>
      </c>
      <c r="F1624" s="247" t="s">
        <v>192</v>
      </c>
      <c r="G1624" s="20">
        <v>40603</v>
      </c>
      <c r="H1624" s="28" t="s">
        <v>1387</v>
      </c>
    </row>
    <row r="1625" spans="1:8" ht="13.5" customHeight="1">
      <c r="A1625" s="11">
        <v>40604</v>
      </c>
      <c r="B1625" s="280" t="s">
        <v>1925</v>
      </c>
      <c r="C1625" s="15" t="s">
        <v>1404</v>
      </c>
      <c r="D1625" s="15" t="s">
        <v>1371</v>
      </c>
      <c r="E1625" s="53" t="s">
        <v>1383</v>
      </c>
      <c r="F1625" s="246" t="s">
        <v>1404</v>
      </c>
      <c r="G1625" s="11">
        <v>40607</v>
      </c>
      <c r="H1625" s="17" t="s">
        <v>1415</v>
      </c>
    </row>
    <row r="1626" spans="1:8" ht="13.5" customHeight="1">
      <c r="A1626" s="11">
        <v>40604</v>
      </c>
      <c r="B1626" s="280">
        <v>40603</v>
      </c>
      <c r="C1626" s="15" t="s">
        <v>1386</v>
      </c>
      <c r="D1626" s="15" t="s">
        <v>1344</v>
      </c>
      <c r="E1626" s="53" t="s">
        <v>1383</v>
      </c>
      <c r="F1626" s="246" t="s">
        <v>1386</v>
      </c>
      <c r="G1626" s="11">
        <v>40642</v>
      </c>
      <c r="H1626" s="17" t="s">
        <v>1415</v>
      </c>
    </row>
    <row r="1627" spans="1:8" ht="13.5" customHeight="1">
      <c r="A1627" s="11">
        <v>40604</v>
      </c>
      <c r="B1627" s="280">
        <v>40590</v>
      </c>
      <c r="C1627" s="15" t="s">
        <v>1390</v>
      </c>
      <c r="D1627" s="15" t="s">
        <v>1434</v>
      </c>
      <c r="E1627" s="53" t="s">
        <v>1383</v>
      </c>
      <c r="F1627" s="246" t="s">
        <v>1390</v>
      </c>
      <c r="G1627" s="11">
        <v>40614</v>
      </c>
      <c r="H1627" s="17" t="s">
        <v>1415</v>
      </c>
    </row>
    <row r="1628" spans="1:8" ht="12.75" customHeight="1">
      <c r="A1628" s="20">
        <v>40605</v>
      </c>
      <c r="B1628" s="111">
        <v>40603</v>
      </c>
      <c r="C1628" s="22" t="s">
        <v>1386</v>
      </c>
      <c r="D1628" s="22" t="s">
        <v>1371</v>
      </c>
      <c r="E1628" s="51" t="s">
        <v>1383</v>
      </c>
      <c r="F1628" s="247" t="s">
        <v>1386</v>
      </c>
      <c r="G1628" s="20">
        <v>40607</v>
      </c>
      <c r="H1628" s="28" t="s">
        <v>1387</v>
      </c>
    </row>
    <row r="1629" spans="1:8" ht="12.75" customHeight="1">
      <c r="A1629" s="11">
        <v>40605</v>
      </c>
      <c r="B1629" s="280" t="s">
        <v>1925</v>
      </c>
      <c r="C1629" s="15" t="s">
        <v>1404</v>
      </c>
      <c r="D1629" s="15" t="s">
        <v>1371</v>
      </c>
      <c r="E1629" s="53" t="s">
        <v>1383</v>
      </c>
      <c r="F1629" s="246" t="s">
        <v>1</v>
      </c>
      <c r="G1629" s="11">
        <v>40607</v>
      </c>
      <c r="H1629" s="17" t="s">
        <v>1415</v>
      </c>
    </row>
    <row r="1630" spans="1:8" ht="12.75" customHeight="1">
      <c r="A1630" s="11">
        <v>40608</v>
      </c>
      <c r="B1630" s="280">
        <v>40578</v>
      </c>
      <c r="C1630" s="15" t="s">
        <v>1404</v>
      </c>
      <c r="D1630" s="15" t="s">
        <v>1371</v>
      </c>
      <c r="E1630" s="53" t="s">
        <v>1383</v>
      </c>
      <c r="F1630" s="246" t="s">
        <v>1990</v>
      </c>
      <c r="G1630" s="11">
        <v>40614</v>
      </c>
      <c r="H1630" s="17" t="s">
        <v>1415</v>
      </c>
    </row>
    <row r="1631" spans="1:8" ht="13.5" customHeight="1">
      <c r="A1631" s="193">
        <v>40608</v>
      </c>
      <c r="B1631" s="289">
        <v>40576</v>
      </c>
      <c r="C1631" s="189" t="s">
        <v>1404</v>
      </c>
      <c r="D1631" s="189" t="s">
        <v>1371</v>
      </c>
      <c r="E1631" s="194" t="s">
        <v>1383</v>
      </c>
      <c r="F1631" s="241" t="s">
        <v>1404</v>
      </c>
      <c r="G1631" s="193"/>
      <c r="H1631" s="191" t="s">
        <v>1343</v>
      </c>
    </row>
    <row r="1632" spans="1:8" ht="12" customHeight="1">
      <c r="A1632" s="11">
        <v>40609</v>
      </c>
      <c r="B1632" s="280">
        <v>40561</v>
      </c>
      <c r="C1632" s="15" t="s">
        <v>1404</v>
      </c>
      <c r="D1632" s="15" t="s">
        <v>1434</v>
      </c>
      <c r="E1632" s="53" t="s">
        <v>1383</v>
      </c>
      <c r="F1632" s="246" t="s">
        <v>1404</v>
      </c>
      <c r="G1632" s="11">
        <v>40614</v>
      </c>
      <c r="H1632" s="17" t="s">
        <v>1415</v>
      </c>
    </row>
    <row r="1633" spans="1:8" ht="11.25" customHeight="1">
      <c r="A1633" s="11">
        <v>40609</v>
      </c>
      <c r="B1633" s="280" t="s">
        <v>962</v>
      </c>
      <c r="C1633" s="15" t="s">
        <v>1404</v>
      </c>
      <c r="D1633" s="15" t="s">
        <v>1371</v>
      </c>
      <c r="E1633" s="53" t="s">
        <v>1383</v>
      </c>
      <c r="F1633" s="246" t="s">
        <v>1404</v>
      </c>
      <c r="G1633" s="11">
        <v>40628</v>
      </c>
      <c r="H1633" s="17" t="s">
        <v>1415</v>
      </c>
    </row>
    <row r="1634" spans="1:8" ht="12.75" customHeight="1">
      <c r="A1634" s="11">
        <v>40609</v>
      </c>
      <c r="B1634" s="280">
        <v>40607</v>
      </c>
      <c r="C1634" s="15" t="s">
        <v>1386</v>
      </c>
      <c r="D1634" s="15" t="s">
        <v>1344</v>
      </c>
      <c r="E1634" s="53" t="s">
        <v>1383</v>
      </c>
      <c r="F1634" s="246" t="s">
        <v>1386</v>
      </c>
      <c r="G1634" s="11">
        <v>40614</v>
      </c>
      <c r="H1634" s="17" t="s">
        <v>1415</v>
      </c>
    </row>
    <row r="1635" spans="1:8" ht="12" customHeight="1">
      <c r="A1635" s="11">
        <v>40609</v>
      </c>
      <c r="B1635" s="280">
        <v>40532</v>
      </c>
      <c r="C1635" s="15" t="s">
        <v>1404</v>
      </c>
      <c r="D1635" s="15" t="s">
        <v>1371</v>
      </c>
      <c r="E1635" s="53" t="s">
        <v>1383</v>
      </c>
      <c r="F1635" s="246" t="s">
        <v>1404</v>
      </c>
      <c r="G1635" s="11">
        <v>40614</v>
      </c>
      <c r="H1635" s="17" t="s">
        <v>1415</v>
      </c>
    </row>
    <row r="1636" spans="1:8" ht="12.75">
      <c r="A1636" s="11">
        <v>40609</v>
      </c>
      <c r="B1636" s="280">
        <v>40604</v>
      </c>
      <c r="C1636" s="15" t="s">
        <v>1362</v>
      </c>
      <c r="D1636" s="15" t="s">
        <v>1344</v>
      </c>
      <c r="E1636" s="53" t="s">
        <v>1383</v>
      </c>
      <c r="F1636" s="246" t="s">
        <v>1990</v>
      </c>
      <c r="G1636" s="11">
        <v>40614</v>
      </c>
      <c r="H1636" s="17" t="s">
        <v>1415</v>
      </c>
    </row>
    <row r="1637" spans="1:8" ht="13.5" customHeight="1">
      <c r="A1637" s="11">
        <v>40609</v>
      </c>
      <c r="B1637" s="280">
        <v>40575</v>
      </c>
      <c r="C1637" s="15" t="s">
        <v>1404</v>
      </c>
      <c r="D1637" s="15" t="s">
        <v>1371</v>
      </c>
      <c r="E1637" s="53" t="s">
        <v>1383</v>
      </c>
      <c r="F1637" s="246" t="s">
        <v>166</v>
      </c>
      <c r="G1637" s="11">
        <v>40614</v>
      </c>
      <c r="H1637" s="17" t="s">
        <v>1415</v>
      </c>
    </row>
    <row r="1638" spans="1:8" ht="12.75">
      <c r="A1638" s="11">
        <v>40609</v>
      </c>
      <c r="B1638" s="280">
        <v>40597</v>
      </c>
      <c r="C1638" s="15" t="s">
        <v>1404</v>
      </c>
      <c r="D1638" s="15" t="s">
        <v>1344</v>
      </c>
      <c r="E1638" s="53" t="s">
        <v>1383</v>
      </c>
      <c r="F1638" s="246" t="s">
        <v>1373</v>
      </c>
      <c r="G1638" s="11">
        <v>40614</v>
      </c>
      <c r="H1638" s="17" t="s">
        <v>1415</v>
      </c>
    </row>
    <row r="1639" spans="1:8" ht="13.5" customHeight="1">
      <c r="A1639" s="11">
        <v>40609</v>
      </c>
      <c r="B1639" s="280">
        <v>40603</v>
      </c>
      <c r="C1639" s="15" t="s">
        <v>1362</v>
      </c>
      <c r="D1639" s="15" t="s">
        <v>1344</v>
      </c>
      <c r="E1639" s="53" t="s">
        <v>1383</v>
      </c>
      <c r="F1639" s="246" t="s">
        <v>1990</v>
      </c>
      <c r="G1639" s="11">
        <v>40614</v>
      </c>
      <c r="H1639" s="17" t="s">
        <v>1415</v>
      </c>
    </row>
    <row r="1640" spans="1:8" ht="12.75" customHeight="1">
      <c r="A1640" s="20">
        <v>40609</v>
      </c>
      <c r="B1640" s="111">
        <v>40605</v>
      </c>
      <c r="C1640" s="22" t="s">
        <v>1386</v>
      </c>
      <c r="D1640" s="22" t="s">
        <v>1344</v>
      </c>
      <c r="E1640" s="51" t="s">
        <v>1383</v>
      </c>
      <c r="F1640" s="247" t="s">
        <v>1386</v>
      </c>
      <c r="G1640" s="20">
        <v>40610</v>
      </c>
      <c r="H1640" s="28" t="s">
        <v>1387</v>
      </c>
    </row>
    <row r="1641" spans="1:8" ht="13.5" customHeight="1">
      <c r="A1641" s="11">
        <v>40611</v>
      </c>
      <c r="B1641" s="280">
        <v>40210</v>
      </c>
      <c r="C1641" s="15" t="s">
        <v>1362</v>
      </c>
      <c r="D1641" s="15" t="s">
        <v>1434</v>
      </c>
      <c r="E1641" s="53" t="s">
        <v>1383</v>
      </c>
      <c r="F1641" s="246" t="s">
        <v>1362</v>
      </c>
      <c r="G1641" s="11">
        <v>40621</v>
      </c>
      <c r="H1641" s="17" t="s">
        <v>1415</v>
      </c>
    </row>
    <row r="1642" spans="1:8" ht="14.25" customHeight="1">
      <c r="A1642" s="11">
        <v>40611</v>
      </c>
      <c r="B1642" s="280" t="s">
        <v>1925</v>
      </c>
      <c r="C1642" s="15" t="s">
        <v>1404</v>
      </c>
      <c r="D1642" s="15" t="s">
        <v>1371</v>
      </c>
      <c r="E1642" s="53" t="s">
        <v>1383</v>
      </c>
      <c r="F1642" s="246" t="s">
        <v>1404</v>
      </c>
      <c r="G1642" s="11">
        <v>40614</v>
      </c>
      <c r="H1642" s="17" t="s">
        <v>1415</v>
      </c>
    </row>
    <row r="1643" spans="1:8" ht="12.75">
      <c r="A1643" s="11">
        <v>40611</v>
      </c>
      <c r="B1643" s="280">
        <v>40577</v>
      </c>
      <c r="C1643" s="15" t="s">
        <v>1404</v>
      </c>
      <c r="D1643" s="15" t="s">
        <v>1434</v>
      </c>
      <c r="E1643" s="53" t="s">
        <v>1383</v>
      </c>
      <c r="F1643" s="246" t="s">
        <v>1404</v>
      </c>
      <c r="G1643" s="11">
        <v>40614</v>
      </c>
      <c r="H1643" s="17" t="s">
        <v>1415</v>
      </c>
    </row>
    <row r="1644" spans="1:8" ht="12.75">
      <c r="A1644" s="11">
        <v>40611</v>
      </c>
      <c r="B1644" s="280">
        <v>40605</v>
      </c>
      <c r="C1644" s="15" t="s">
        <v>1362</v>
      </c>
      <c r="D1644" s="15" t="s">
        <v>1344</v>
      </c>
      <c r="E1644" s="53" t="s">
        <v>1383</v>
      </c>
      <c r="F1644" s="246" t="s">
        <v>1990</v>
      </c>
      <c r="G1644" s="11">
        <v>40614</v>
      </c>
      <c r="H1644" s="17" t="s">
        <v>1415</v>
      </c>
    </row>
    <row r="1645" spans="1:8" ht="12.75" customHeight="1">
      <c r="A1645" s="11">
        <v>40612</v>
      </c>
      <c r="B1645" s="280">
        <v>40570</v>
      </c>
      <c r="C1645" s="15" t="s">
        <v>1404</v>
      </c>
      <c r="D1645" s="15" t="s">
        <v>1344</v>
      </c>
      <c r="E1645" s="53" t="s">
        <v>1383</v>
      </c>
      <c r="F1645" s="246" t="s">
        <v>1404</v>
      </c>
      <c r="G1645" s="11">
        <v>40614</v>
      </c>
      <c r="H1645" s="17" t="s">
        <v>1415</v>
      </c>
    </row>
    <row r="1646" spans="1:8" ht="12.75" customHeight="1">
      <c r="A1646" s="11">
        <v>40613</v>
      </c>
      <c r="B1646" s="280">
        <v>40579</v>
      </c>
      <c r="C1646" s="15" t="s">
        <v>1404</v>
      </c>
      <c r="D1646" s="15" t="s">
        <v>1434</v>
      </c>
      <c r="E1646" s="53" t="s">
        <v>1383</v>
      </c>
      <c r="F1646" s="246" t="s">
        <v>1404</v>
      </c>
      <c r="G1646" s="11">
        <v>40614</v>
      </c>
      <c r="H1646" s="17" t="s">
        <v>1415</v>
      </c>
    </row>
    <row r="1647" spans="1:8" ht="12.75" customHeight="1">
      <c r="A1647" s="193">
        <v>40613</v>
      </c>
      <c r="B1647" s="289">
        <v>40612</v>
      </c>
      <c r="C1647" s="189" t="s">
        <v>1362</v>
      </c>
      <c r="D1647" s="189" t="s">
        <v>1371</v>
      </c>
      <c r="E1647" s="194" t="s">
        <v>1383</v>
      </c>
      <c r="F1647" s="241" t="s">
        <v>2033</v>
      </c>
      <c r="G1647" s="193"/>
      <c r="H1647" s="191" t="s">
        <v>1343</v>
      </c>
    </row>
    <row r="1648" spans="1:8" ht="12" customHeight="1">
      <c r="A1648" s="193">
        <v>40613</v>
      </c>
      <c r="B1648" s="289">
        <v>40612</v>
      </c>
      <c r="C1648" s="189" t="s">
        <v>1404</v>
      </c>
      <c r="D1648" s="189" t="s">
        <v>1371</v>
      </c>
      <c r="E1648" s="194" t="s">
        <v>1383</v>
      </c>
      <c r="F1648" s="241" t="s">
        <v>2033</v>
      </c>
      <c r="G1648" s="193"/>
      <c r="H1648" s="191" t="s">
        <v>1343</v>
      </c>
    </row>
    <row r="1649" spans="1:8" ht="12.75" customHeight="1">
      <c r="A1649" s="11">
        <v>40616</v>
      </c>
      <c r="B1649" s="280">
        <v>40378</v>
      </c>
      <c r="C1649" s="15" t="s">
        <v>1390</v>
      </c>
      <c r="D1649" s="15" t="s">
        <v>1408</v>
      </c>
      <c r="E1649" s="53" t="s">
        <v>1383</v>
      </c>
      <c r="F1649" s="246" t="s">
        <v>24</v>
      </c>
      <c r="G1649" s="11">
        <v>40638</v>
      </c>
      <c r="H1649" s="17" t="s">
        <v>1415</v>
      </c>
    </row>
    <row r="1650" spans="1:8" ht="12.75" customHeight="1">
      <c r="A1650" s="11">
        <v>40616</v>
      </c>
      <c r="B1650" s="280" t="s">
        <v>1009</v>
      </c>
      <c r="C1650" s="15" t="s">
        <v>1404</v>
      </c>
      <c r="D1650" s="15" t="s">
        <v>1371</v>
      </c>
      <c r="E1650" s="53" t="s">
        <v>1383</v>
      </c>
      <c r="F1650" s="246" t="s">
        <v>1010</v>
      </c>
      <c r="G1650" s="11">
        <v>40621</v>
      </c>
      <c r="H1650" s="17" t="s">
        <v>1415</v>
      </c>
    </row>
    <row r="1651" spans="1:8" ht="12.75" customHeight="1">
      <c r="A1651" s="11">
        <v>40616</v>
      </c>
      <c r="B1651" s="280">
        <v>40612</v>
      </c>
      <c r="C1651" s="15" t="s">
        <v>1362</v>
      </c>
      <c r="D1651" s="15" t="s">
        <v>1344</v>
      </c>
      <c r="E1651" s="53" t="s">
        <v>1383</v>
      </c>
      <c r="F1651" s="246" t="s">
        <v>97</v>
      </c>
      <c r="G1651" s="11">
        <v>40621</v>
      </c>
      <c r="H1651" s="17" t="s">
        <v>1415</v>
      </c>
    </row>
    <row r="1652" spans="1:8" ht="12.75" customHeight="1">
      <c r="A1652" s="11">
        <v>40616</v>
      </c>
      <c r="B1652" s="280">
        <v>40612</v>
      </c>
      <c r="C1652" s="15" t="s">
        <v>1362</v>
      </c>
      <c r="D1652" s="15" t="s">
        <v>1344</v>
      </c>
      <c r="E1652" s="53" t="s">
        <v>1383</v>
      </c>
      <c r="F1652" s="246" t="s">
        <v>97</v>
      </c>
      <c r="G1652" s="11">
        <v>40621</v>
      </c>
      <c r="H1652" s="17" t="s">
        <v>1415</v>
      </c>
    </row>
    <row r="1653" spans="1:8" ht="12.75" customHeight="1">
      <c r="A1653" s="11">
        <v>40616</v>
      </c>
      <c r="B1653" s="280">
        <v>40612</v>
      </c>
      <c r="C1653" s="15" t="s">
        <v>1362</v>
      </c>
      <c r="D1653" s="15" t="s">
        <v>1344</v>
      </c>
      <c r="E1653" s="53" t="s">
        <v>1383</v>
      </c>
      <c r="F1653" s="246" t="s">
        <v>97</v>
      </c>
      <c r="G1653" s="11">
        <v>40621</v>
      </c>
      <c r="H1653" s="17" t="s">
        <v>1415</v>
      </c>
    </row>
    <row r="1654" spans="1:8" ht="12.75" customHeight="1">
      <c r="A1654" s="193">
        <v>40616</v>
      </c>
      <c r="B1654" s="289">
        <v>40452</v>
      </c>
      <c r="C1654" s="189" t="s">
        <v>1404</v>
      </c>
      <c r="D1654" s="189" t="s">
        <v>1371</v>
      </c>
      <c r="E1654" s="194" t="s">
        <v>1383</v>
      </c>
      <c r="F1654" s="241" t="s">
        <v>999</v>
      </c>
      <c r="G1654" s="193"/>
      <c r="H1654" s="191" t="s">
        <v>1343</v>
      </c>
    </row>
    <row r="1655" spans="1:8" ht="12.75" customHeight="1">
      <c r="A1655" s="11">
        <v>40616</v>
      </c>
      <c r="B1655" s="280" t="s">
        <v>1000</v>
      </c>
      <c r="C1655" s="15" t="s">
        <v>1404</v>
      </c>
      <c r="D1655" s="15" t="s">
        <v>1434</v>
      </c>
      <c r="E1655" s="53" t="s">
        <v>1383</v>
      </c>
      <c r="F1655" s="246" t="s">
        <v>1001</v>
      </c>
      <c r="G1655" s="11">
        <v>40621</v>
      </c>
      <c r="H1655" s="17" t="s">
        <v>1415</v>
      </c>
    </row>
    <row r="1656" spans="1:8" ht="12.75" customHeight="1">
      <c r="A1656" s="11">
        <v>40616</v>
      </c>
      <c r="B1656" s="280" t="s">
        <v>1002</v>
      </c>
      <c r="C1656" s="15" t="s">
        <v>1404</v>
      </c>
      <c r="D1656" s="15" t="s">
        <v>1371</v>
      </c>
      <c r="E1656" s="53" t="s">
        <v>1383</v>
      </c>
      <c r="F1656" s="246" t="s">
        <v>1003</v>
      </c>
      <c r="G1656" s="11">
        <v>40621</v>
      </c>
      <c r="H1656" s="17" t="s">
        <v>1415</v>
      </c>
    </row>
    <row r="1657" spans="1:8" ht="12.75" customHeight="1">
      <c r="A1657" s="11">
        <v>40616</v>
      </c>
      <c r="B1657" s="280" t="s">
        <v>95</v>
      </c>
      <c r="C1657" s="15" t="s">
        <v>1404</v>
      </c>
      <c r="D1657" s="15" t="s">
        <v>1344</v>
      </c>
      <c r="E1657" s="53" t="s">
        <v>1383</v>
      </c>
      <c r="F1657" s="246" t="s">
        <v>96</v>
      </c>
      <c r="G1657" s="11">
        <v>40621</v>
      </c>
      <c r="H1657" s="17" t="s">
        <v>1415</v>
      </c>
    </row>
    <row r="1658" spans="1:8" ht="12.75" customHeight="1">
      <c r="A1658" s="11">
        <v>40616</v>
      </c>
      <c r="B1658" s="280">
        <v>40612</v>
      </c>
      <c r="C1658" s="15" t="s">
        <v>1404</v>
      </c>
      <c r="D1658" s="15" t="s">
        <v>1344</v>
      </c>
      <c r="E1658" s="53" t="s">
        <v>1383</v>
      </c>
      <c r="F1658" s="246" t="s">
        <v>848</v>
      </c>
      <c r="G1658" s="11">
        <v>40624</v>
      </c>
      <c r="H1658" s="17" t="s">
        <v>1415</v>
      </c>
    </row>
    <row r="1659" spans="1:8" ht="12.75">
      <c r="A1659" s="11">
        <v>40617</v>
      </c>
      <c r="B1659" s="280" t="s">
        <v>962</v>
      </c>
      <c r="C1659" s="15" t="s">
        <v>1404</v>
      </c>
      <c r="D1659" s="15" t="s">
        <v>1371</v>
      </c>
      <c r="E1659" s="53" t="s">
        <v>1383</v>
      </c>
      <c r="F1659" s="246" t="s">
        <v>1373</v>
      </c>
      <c r="G1659" s="11">
        <v>40621</v>
      </c>
      <c r="H1659" s="17" t="s">
        <v>1415</v>
      </c>
    </row>
    <row r="1660" spans="1:8" ht="12.75" customHeight="1">
      <c r="A1660" s="11">
        <v>40617</v>
      </c>
      <c r="B1660" s="280">
        <v>40601</v>
      </c>
      <c r="C1660" s="15" t="s">
        <v>1404</v>
      </c>
      <c r="D1660" s="15" t="s">
        <v>1371</v>
      </c>
      <c r="E1660" s="53" t="s">
        <v>1383</v>
      </c>
      <c r="F1660" s="246" t="s">
        <v>1404</v>
      </c>
      <c r="G1660" s="11">
        <v>40621</v>
      </c>
      <c r="H1660" s="17" t="s">
        <v>1415</v>
      </c>
    </row>
    <row r="1661" spans="1:8" ht="11.25" customHeight="1">
      <c r="A1661" s="11">
        <v>40617</v>
      </c>
      <c r="B1661" s="280" t="s">
        <v>125</v>
      </c>
      <c r="C1661" s="15" t="s">
        <v>1404</v>
      </c>
      <c r="D1661" s="15" t="s">
        <v>1371</v>
      </c>
      <c r="E1661" s="53" t="s">
        <v>1383</v>
      </c>
      <c r="F1661" s="246" t="s">
        <v>1404</v>
      </c>
      <c r="G1661" s="11">
        <v>40621</v>
      </c>
      <c r="H1661" s="17" t="s">
        <v>1415</v>
      </c>
    </row>
    <row r="1662" spans="1:8" ht="12.75" customHeight="1">
      <c r="A1662" s="20">
        <v>40617</v>
      </c>
      <c r="B1662" s="111">
        <v>39873</v>
      </c>
      <c r="C1662" s="22" t="s">
        <v>1390</v>
      </c>
      <c r="D1662" s="22" t="s">
        <v>1434</v>
      </c>
      <c r="E1662" s="51" t="s">
        <v>1383</v>
      </c>
      <c r="F1662" s="247" t="s">
        <v>1390</v>
      </c>
      <c r="G1662" s="20">
        <v>40617</v>
      </c>
      <c r="H1662" s="28" t="s">
        <v>1387</v>
      </c>
    </row>
    <row r="1663" spans="1:8" ht="13.5" customHeight="1">
      <c r="A1663" s="11">
        <v>40617</v>
      </c>
      <c r="B1663" s="280">
        <v>40544</v>
      </c>
      <c r="C1663" s="15" t="s">
        <v>1339</v>
      </c>
      <c r="D1663" s="15" t="s">
        <v>1434</v>
      </c>
      <c r="E1663" s="53" t="s">
        <v>1383</v>
      </c>
      <c r="F1663" s="246" t="s">
        <v>1339</v>
      </c>
      <c r="G1663" s="11">
        <v>40628</v>
      </c>
      <c r="H1663" s="17" t="s">
        <v>1415</v>
      </c>
    </row>
    <row r="1664" spans="1:8" ht="12" customHeight="1">
      <c r="A1664" s="11">
        <v>40617</v>
      </c>
      <c r="B1664" s="280">
        <v>40575</v>
      </c>
      <c r="C1664" s="15" t="s">
        <v>1404</v>
      </c>
      <c r="D1664" s="15" t="s">
        <v>1371</v>
      </c>
      <c r="E1664" s="53" t="s">
        <v>1383</v>
      </c>
      <c r="F1664" s="246" t="s">
        <v>1007</v>
      </c>
      <c r="G1664" s="11">
        <v>40621</v>
      </c>
      <c r="H1664" s="17" t="s">
        <v>1415</v>
      </c>
    </row>
    <row r="1665" spans="1:8" ht="14.25" customHeight="1">
      <c r="A1665" s="11">
        <v>40617</v>
      </c>
      <c r="B1665" s="280">
        <v>40612</v>
      </c>
      <c r="C1665" s="15" t="s">
        <v>1362</v>
      </c>
      <c r="D1665" s="15" t="s">
        <v>1344</v>
      </c>
      <c r="E1665" s="53" t="s">
        <v>1383</v>
      </c>
      <c r="F1665" s="246" t="s">
        <v>1990</v>
      </c>
      <c r="G1665" s="11">
        <v>40621</v>
      </c>
      <c r="H1665" s="17" t="s">
        <v>1415</v>
      </c>
    </row>
    <row r="1666" spans="1:8" ht="13.5" customHeight="1">
      <c r="A1666" s="11">
        <v>40617</v>
      </c>
      <c r="B1666" s="280">
        <v>40613</v>
      </c>
      <c r="C1666" s="15" t="s">
        <v>1404</v>
      </c>
      <c r="D1666" s="15" t="s">
        <v>1434</v>
      </c>
      <c r="E1666" s="53" t="s">
        <v>1383</v>
      </c>
      <c r="F1666" s="246" t="s">
        <v>2291</v>
      </c>
      <c r="G1666" s="11">
        <v>40621</v>
      </c>
      <c r="H1666" s="17" t="s">
        <v>1415</v>
      </c>
    </row>
    <row r="1667" spans="1:8" ht="13.5" customHeight="1">
      <c r="A1667" s="11">
        <v>40617</v>
      </c>
      <c r="B1667" s="280">
        <v>40589</v>
      </c>
      <c r="C1667" s="15" t="s">
        <v>1362</v>
      </c>
      <c r="D1667" s="15" t="s">
        <v>1371</v>
      </c>
      <c r="E1667" s="53" t="s">
        <v>1383</v>
      </c>
      <c r="F1667" s="246" t="s">
        <v>2033</v>
      </c>
      <c r="G1667" s="11">
        <v>40621</v>
      </c>
      <c r="H1667" s="17" t="s">
        <v>1415</v>
      </c>
    </row>
    <row r="1668" spans="1:8" ht="12.75" customHeight="1">
      <c r="A1668" s="11">
        <v>40617</v>
      </c>
      <c r="B1668" s="280">
        <v>40575</v>
      </c>
      <c r="C1668" s="15" t="s">
        <v>1362</v>
      </c>
      <c r="D1668" s="15" t="s">
        <v>1344</v>
      </c>
      <c r="E1668" s="53" t="s">
        <v>1383</v>
      </c>
      <c r="F1668" s="246" t="s">
        <v>2033</v>
      </c>
      <c r="G1668" s="11">
        <v>40628</v>
      </c>
      <c r="H1668" s="17" t="s">
        <v>1415</v>
      </c>
    </row>
    <row r="1669" spans="1:8" ht="12.75" customHeight="1">
      <c r="A1669" s="11">
        <v>40617</v>
      </c>
      <c r="B1669" s="280" t="s">
        <v>962</v>
      </c>
      <c r="C1669" s="15" t="s">
        <v>1404</v>
      </c>
      <c r="D1669" s="15" t="s">
        <v>1371</v>
      </c>
      <c r="E1669" s="53" t="s">
        <v>1383</v>
      </c>
      <c r="F1669" s="246" t="s">
        <v>1007</v>
      </c>
      <c r="G1669" s="11">
        <v>40621</v>
      </c>
      <c r="H1669" s="17" t="s">
        <v>1415</v>
      </c>
    </row>
    <row r="1670" spans="1:8" ht="12.75" customHeight="1">
      <c r="A1670" s="11">
        <v>40617</v>
      </c>
      <c r="B1670" s="280" t="s">
        <v>125</v>
      </c>
      <c r="C1670" s="15" t="s">
        <v>1390</v>
      </c>
      <c r="D1670" s="15" t="s">
        <v>1408</v>
      </c>
      <c r="E1670" s="53" t="s">
        <v>1383</v>
      </c>
      <c r="F1670" s="246" t="s">
        <v>1390</v>
      </c>
      <c r="G1670" s="11">
        <v>40642</v>
      </c>
      <c r="H1670" s="17" t="s">
        <v>1415</v>
      </c>
    </row>
    <row r="1671" spans="1:8" ht="12" customHeight="1">
      <c r="A1671" s="20">
        <v>40618</v>
      </c>
      <c r="B1671" s="111" t="s">
        <v>72</v>
      </c>
      <c r="C1671" s="22" t="s">
        <v>1404</v>
      </c>
      <c r="D1671" s="22" t="s">
        <v>1408</v>
      </c>
      <c r="E1671" s="51" t="s">
        <v>1383</v>
      </c>
      <c r="F1671" s="247" t="s">
        <v>1404</v>
      </c>
      <c r="G1671" s="20">
        <v>40618</v>
      </c>
      <c r="H1671" s="28" t="s">
        <v>1387</v>
      </c>
    </row>
    <row r="1672" spans="1:8" ht="12" customHeight="1">
      <c r="A1672" s="11">
        <v>40618</v>
      </c>
      <c r="B1672" s="280">
        <v>40611</v>
      </c>
      <c r="C1672" s="15" t="s">
        <v>1362</v>
      </c>
      <c r="D1672" s="15" t="s">
        <v>1434</v>
      </c>
      <c r="E1672" s="53" t="s">
        <v>1383</v>
      </c>
      <c r="F1672" s="246" t="s">
        <v>1362</v>
      </c>
      <c r="G1672" s="11">
        <v>40621</v>
      </c>
      <c r="H1672" s="17" t="s">
        <v>1415</v>
      </c>
    </row>
    <row r="1673" spans="1:8" ht="12.75">
      <c r="A1673" s="11">
        <v>40618</v>
      </c>
      <c r="B1673" s="280" t="s">
        <v>962</v>
      </c>
      <c r="C1673" s="15" t="s">
        <v>1404</v>
      </c>
      <c r="D1673" s="15" t="s">
        <v>1371</v>
      </c>
      <c r="E1673" s="53" t="s">
        <v>1383</v>
      </c>
      <c r="F1673" s="246" t="s">
        <v>1007</v>
      </c>
      <c r="G1673" s="11">
        <v>40621</v>
      </c>
      <c r="H1673" s="17" t="s">
        <v>1415</v>
      </c>
    </row>
    <row r="1674" spans="1:8" ht="14.25" customHeight="1">
      <c r="A1674" s="11">
        <v>40618</v>
      </c>
      <c r="B1674" s="280" t="s">
        <v>962</v>
      </c>
      <c r="C1674" s="15" t="s">
        <v>1404</v>
      </c>
      <c r="D1674" s="15" t="s">
        <v>1371</v>
      </c>
      <c r="E1674" s="53" t="s">
        <v>1383</v>
      </c>
      <c r="F1674" s="246" t="s">
        <v>1007</v>
      </c>
      <c r="G1674" s="11">
        <v>40628</v>
      </c>
      <c r="H1674" s="17" t="s">
        <v>1415</v>
      </c>
    </row>
    <row r="1675" spans="1:8" ht="12.75" customHeight="1">
      <c r="A1675" s="11">
        <v>40618</v>
      </c>
      <c r="B1675" s="280">
        <v>40603</v>
      </c>
      <c r="C1675" s="15" t="s">
        <v>1404</v>
      </c>
      <c r="D1675" s="15" t="s">
        <v>1371</v>
      </c>
      <c r="E1675" s="53" t="s">
        <v>1383</v>
      </c>
      <c r="F1675" s="246" t="s">
        <v>1404</v>
      </c>
      <c r="G1675" s="11">
        <v>40621</v>
      </c>
      <c r="H1675" s="17" t="s">
        <v>1415</v>
      </c>
    </row>
    <row r="1676" spans="1:8" ht="13.5" customHeight="1">
      <c r="A1676" s="11">
        <v>40618</v>
      </c>
      <c r="B1676" s="280">
        <v>40453</v>
      </c>
      <c r="C1676" s="15" t="s">
        <v>1390</v>
      </c>
      <c r="D1676" s="15" t="s">
        <v>1344</v>
      </c>
      <c r="E1676" s="53" t="s">
        <v>1383</v>
      </c>
      <c r="F1676" s="246" t="s">
        <v>1390</v>
      </c>
      <c r="G1676" s="11">
        <v>40628</v>
      </c>
      <c r="H1676" s="17" t="s">
        <v>1415</v>
      </c>
    </row>
    <row r="1677" spans="1:8" ht="12.75" customHeight="1">
      <c r="A1677" s="11">
        <v>40618</v>
      </c>
      <c r="B1677" s="280" t="s">
        <v>189</v>
      </c>
      <c r="C1677" s="15" t="s">
        <v>1404</v>
      </c>
      <c r="D1677" s="15" t="s">
        <v>1371</v>
      </c>
      <c r="E1677" s="53" t="s">
        <v>1383</v>
      </c>
      <c r="F1677" s="246" t="s">
        <v>1007</v>
      </c>
      <c r="G1677" s="11">
        <v>40621</v>
      </c>
      <c r="H1677" s="17" t="s">
        <v>1415</v>
      </c>
    </row>
    <row r="1678" spans="1:8" ht="12" customHeight="1">
      <c r="A1678" s="11">
        <v>40618</v>
      </c>
      <c r="B1678" s="280">
        <v>40612</v>
      </c>
      <c r="C1678" s="15" t="s">
        <v>1362</v>
      </c>
      <c r="D1678" s="15" t="s">
        <v>1371</v>
      </c>
      <c r="E1678" s="53" t="s">
        <v>1383</v>
      </c>
      <c r="F1678" s="246" t="s">
        <v>2033</v>
      </c>
      <c r="G1678" s="11">
        <v>40631</v>
      </c>
      <c r="H1678" s="17" t="s">
        <v>1415</v>
      </c>
    </row>
    <row r="1679" spans="1:8" ht="14.25" customHeight="1">
      <c r="A1679" s="11">
        <v>40619</v>
      </c>
      <c r="B1679" s="280">
        <v>40619</v>
      </c>
      <c r="C1679" s="15" t="s">
        <v>1404</v>
      </c>
      <c r="D1679" s="15" t="s">
        <v>1434</v>
      </c>
      <c r="E1679" s="53" t="s">
        <v>1383</v>
      </c>
      <c r="F1679" s="246" t="s">
        <v>1384</v>
      </c>
      <c r="G1679" s="11">
        <v>40628</v>
      </c>
      <c r="H1679" s="17" t="s">
        <v>1415</v>
      </c>
    </row>
    <row r="1680" spans="1:8" ht="14.25" customHeight="1">
      <c r="A1680" s="11">
        <v>40619</v>
      </c>
      <c r="B1680" s="280">
        <v>40360</v>
      </c>
      <c r="C1680" s="15" t="s">
        <v>1339</v>
      </c>
      <c r="D1680" s="15" t="s">
        <v>1371</v>
      </c>
      <c r="E1680" s="53" t="s">
        <v>1383</v>
      </c>
      <c r="F1680" s="246" t="s">
        <v>1339</v>
      </c>
      <c r="G1680" s="11">
        <v>40635</v>
      </c>
      <c r="H1680" s="17" t="s">
        <v>1415</v>
      </c>
    </row>
    <row r="1681" spans="1:8" ht="13.5" customHeight="1">
      <c r="A1681" s="11">
        <v>40619</v>
      </c>
      <c r="B1681" s="280">
        <v>40618</v>
      </c>
      <c r="C1681" s="15" t="s">
        <v>1404</v>
      </c>
      <c r="D1681" s="15" t="s">
        <v>1434</v>
      </c>
      <c r="E1681" s="53" t="s">
        <v>1383</v>
      </c>
      <c r="F1681" s="246" t="s">
        <v>1404</v>
      </c>
      <c r="G1681" s="11">
        <v>40628</v>
      </c>
      <c r="H1681" s="17" t="s">
        <v>1415</v>
      </c>
    </row>
    <row r="1682" spans="1:8" ht="12.75" customHeight="1">
      <c r="A1682" s="11">
        <v>40619</v>
      </c>
      <c r="B1682" s="280">
        <v>40589</v>
      </c>
      <c r="C1682" s="15" t="s">
        <v>1362</v>
      </c>
      <c r="D1682" s="15" t="s">
        <v>1434</v>
      </c>
      <c r="E1682" s="53" t="s">
        <v>1383</v>
      </c>
      <c r="F1682" s="246" t="s">
        <v>1404</v>
      </c>
      <c r="G1682" s="11" t="s">
        <v>1368</v>
      </c>
      <c r="H1682" s="17" t="s">
        <v>1415</v>
      </c>
    </row>
    <row r="1683" spans="1:8" ht="12" customHeight="1">
      <c r="A1683" s="11">
        <v>40623</v>
      </c>
      <c r="B1683" s="280">
        <v>40622</v>
      </c>
      <c r="C1683" s="15" t="s">
        <v>1339</v>
      </c>
      <c r="D1683" s="15" t="s">
        <v>1434</v>
      </c>
      <c r="E1683" s="53" t="s">
        <v>1383</v>
      </c>
      <c r="F1683" s="246" t="s">
        <v>1339</v>
      </c>
      <c r="G1683" s="11">
        <v>40657</v>
      </c>
      <c r="H1683" s="17" t="s">
        <v>1415</v>
      </c>
    </row>
    <row r="1684" spans="1:8" ht="13.5" customHeight="1">
      <c r="A1684" s="11">
        <v>40624</v>
      </c>
      <c r="B1684" s="280" t="s">
        <v>962</v>
      </c>
      <c r="C1684" s="15" t="s">
        <v>1404</v>
      </c>
      <c r="D1684" s="15" t="s">
        <v>1371</v>
      </c>
      <c r="E1684" s="53" t="s">
        <v>1383</v>
      </c>
      <c r="F1684" s="246" t="s">
        <v>1007</v>
      </c>
      <c r="G1684" s="11">
        <v>40635</v>
      </c>
      <c r="H1684" s="17" t="s">
        <v>1415</v>
      </c>
    </row>
    <row r="1685" spans="1:8" ht="12.75" customHeight="1">
      <c r="A1685" s="20">
        <v>40624</v>
      </c>
      <c r="B1685" s="111">
        <v>40391</v>
      </c>
      <c r="C1685" s="22" t="s">
        <v>1404</v>
      </c>
      <c r="D1685" s="22" t="s">
        <v>1434</v>
      </c>
      <c r="E1685" s="51" t="s">
        <v>1383</v>
      </c>
      <c r="F1685" s="247" t="s">
        <v>1928</v>
      </c>
      <c r="G1685" s="20">
        <v>40624</v>
      </c>
      <c r="H1685" s="28" t="s">
        <v>1387</v>
      </c>
    </row>
    <row r="1686" spans="1:8" ht="14.25" customHeight="1">
      <c r="A1686" s="11">
        <v>40624</v>
      </c>
      <c r="B1686" s="280" t="s">
        <v>2089</v>
      </c>
      <c r="C1686" s="15" t="s">
        <v>1404</v>
      </c>
      <c r="D1686" s="15" t="s">
        <v>1344</v>
      </c>
      <c r="E1686" s="53" t="s">
        <v>1383</v>
      </c>
      <c r="F1686" s="246" t="s">
        <v>1391</v>
      </c>
      <c r="G1686" s="11">
        <v>40628</v>
      </c>
      <c r="H1686" s="17" t="s">
        <v>1415</v>
      </c>
    </row>
    <row r="1687" spans="1:8" ht="12.75" customHeight="1">
      <c r="A1687" s="11">
        <v>40624</v>
      </c>
      <c r="B1687" s="280">
        <v>40616</v>
      </c>
      <c r="C1687" s="15" t="s">
        <v>1362</v>
      </c>
      <c r="D1687" s="15" t="s">
        <v>1344</v>
      </c>
      <c r="E1687" s="53" t="s">
        <v>1383</v>
      </c>
      <c r="F1687" s="246" t="s">
        <v>2090</v>
      </c>
      <c r="G1687" s="11">
        <v>40628</v>
      </c>
      <c r="H1687" s="17" t="s">
        <v>1415</v>
      </c>
    </row>
    <row r="1688" spans="1:8" ht="12.75" customHeight="1">
      <c r="A1688" s="11">
        <v>40624</v>
      </c>
      <c r="B1688" s="280">
        <v>40612</v>
      </c>
      <c r="C1688" s="15" t="s">
        <v>1362</v>
      </c>
      <c r="D1688" s="15" t="s">
        <v>1344</v>
      </c>
      <c r="E1688" s="53" t="s">
        <v>1383</v>
      </c>
      <c r="F1688" s="246" t="s">
        <v>2268</v>
      </c>
      <c r="G1688" s="11">
        <v>40628</v>
      </c>
      <c r="H1688" s="17" t="s">
        <v>1415</v>
      </c>
    </row>
    <row r="1689" spans="1:8" ht="12" customHeight="1">
      <c r="A1689" s="11">
        <v>40624</v>
      </c>
      <c r="B1689" s="280">
        <v>40616</v>
      </c>
      <c r="C1689" s="15" t="s">
        <v>1362</v>
      </c>
      <c r="D1689" s="15" t="s">
        <v>1344</v>
      </c>
      <c r="E1689" s="53" t="s">
        <v>1383</v>
      </c>
      <c r="F1689" s="246" t="s">
        <v>2268</v>
      </c>
      <c r="G1689" s="11">
        <v>40628</v>
      </c>
      <c r="H1689" s="17" t="s">
        <v>1415</v>
      </c>
    </row>
    <row r="1690" spans="1:8" ht="12.75" customHeight="1">
      <c r="A1690" s="11">
        <v>40624</v>
      </c>
      <c r="B1690" s="280">
        <v>13</v>
      </c>
      <c r="C1690" s="15" t="s">
        <v>1362</v>
      </c>
      <c r="D1690" s="15" t="s">
        <v>1344</v>
      </c>
      <c r="E1690" s="53" t="s">
        <v>1383</v>
      </c>
      <c r="F1690" s="246" t="s">
        <v>2268</v>
      </c>
      <c r="G1690" s="11"/>
      <c r="H1690" s="17" t="s">
        <v>1415</v>
      </c>
    </row>
    <row r="1691" spans="1:8" ht="12" customHeight="1">
      <c r="A1691" s="11">
        <v>40624</v>
      </c>
      <c r="B1691" s="280">
        <v>40615</v>
      </c>
      <c r="C1691" s="15" t="s">
        <v>1362</v>
      </c>
      <c r="D1691" s="15" t="s">
        <v>1344</v>
      </c>
      <c r="E1691" s="53" t="s">
        <v>1383</v>
      </c>
      <c r="F1691" s="246" t="s">
        <v>2268</v>
      </c>
      <c r="G1691" s="11">
        <v>40628</v>
      </c>
      <c r="H1691" s="17" t="s">
        <v>1415</v>
      </c>
    </row>
    <row r="1692" spans="1:8" ht="13.5" customHeight="1">
      <c r="A1692" s="20">
        <v>40624</v>
      </c>
      <c r="B1692" s="111">
        <v>40612</v>
      </c>
      <c r="C1692" s="22" t="s">
        <v>2095</v>
      </c>
      <c r="D1692" s="22" t="s">
        <v>1344</v>
      </c>
      <c r="E1692" s="51" t="s">
        <v>1383</v>
      </c>
      <c r="F1692" s="247" t="s">
        <v>2096</v>
      </c>
      <c r="G1692" s="20">
        <v>40627</v>
      </c>
      <c r="H1692" s="28" t="s">
        <v>1387</v>
      </c>
    </row>
    <row r="1693" spans="1:8" ht="12.75" customHeight="1">
      <c r="A1693" s="20">
        <v>40624</v>
      </c>
      <c r="B1693" s="111">
        <v>40612</v>
      </c>
      <c r="C1693" s="22" t="s">
        <v>2095</v>
      </c>
      <c r="D1693" s="22" t="s">
        <v>1344</v>
      </c>
      <c r="E1693" s="51" t="s">
        <v>1383</v>
      </c>
      <c r="F1693" s="247" t="s">
        <v>2096</v>
      </c>
      <c r="G1693" s="20">
        <v>40627</v>
      </c>
      <c r="H1693" s="28" t="s">
        <v>1387</v>
      </c>
    </row>
    <row r="1694" spans="1:8" ht="12.75" customHeight="1">
      <c r="A1694" s="20">
        <v>40624</v>
      </c>
      <c r="B1694" s="111">
        <v>40612</v>
      </c>
      <c r="C1694" s="22" t="s">
        <v>2095</v>
      </c>
      <c r="D1694" s="22" t="s">
        <v>1344</v>
      </c>
      <c r="E1694" s="51" t="s">
        <v>1383</v>
      </c>
      <c r="F1694" s="247" t="s">
        <v>2096</v>
      </c>
      <c r="G1694" s="20">
        <v>40627</v>
      </c>
      <c r="H1694" s="28" t="s">
        <v>1387</v>
      </c>
    </row>
    <row r="1695" spans="1:8" ht="14.25" customHeight="1">
      <c r="A1695" s="11">
        <v>40624</v>
      </c>
      <c r="B1695" s="280">
        <v>40621</v>
      </c>
      <c r="C1695" s="15" t="s">
        <v>1362</v>
      </c>
      <c r="D1695" s="15" t="s">
        <v>1344</v>
      </c>
      <c r="E1695" s="53" t="s">
        <v>1383</v>
      </c>
      <c r="F1695" s="246" t="s">
        <v>1990</v>
      </c>
      <c r="G1695" s="11">
        <v>40628</v>
      </c>
      <c r="H1695" s="17" t="s">
        <v>1415</v>
      </c>
    </row>
    <row r="1696" spans="1:8" ht="13.5" customHeight="1">
      <c r="A1696" s="11">
        <v>40624</v>
      </c>
      <c r="B1696" s="280">
        <v>40615</v>
      </c>
      <c r="C1696" s="15" t="s">
        <v>1362</v>
      </c>
      <c r="D1696" s="15" t="s">
        <v>1344</v>
      </c>
      <c r="E1696" s="53" t="s">
        <v>1383</v>
      </c>
      <c r="F1696" s="246" t="s">
        <v>2268</v>
      </c>
      <c r="G1696" s="11">
        <v>40628</v>
      </c>
      <c r="H1696" s="17" t="s">
        <v>1415</v>
      </c>
    </row>
    <row r="1697" spans="1:8" ht="12.75" customHeight="1">
      <c r="A1697" s="11">
        <v>40624</v>
      </c>
      <c r="B1697" s="280">
        <v>40617</v>
      </c>
      <c r="C1697" s="15" t="s">
        <v>1362</v>
      </c>
      <c r="D1697" s="15" t="s">
        <v>1344</v>
      </c>
      <c r="E1697" s="53" t="s">
        <v>1383</v>
      </c>
      <c r="F1697" s="246" t="s">
        <v>2268</v>
      </c>
      <c r="G1697" s="11">
        <v>40628</v>
      </c>
      <c r="H1697" s="17" t="s">
        <v>1415</v>
      </c>
    </row>
    <row r="1698" spans="1:8" ht="12" customHeight="1">
      <c r="A1698" s="11">
        <v>40624</v>
      </c>
      <c r="B1698" s="280" t="s">
        <v>1947</v>
      </c>
      <c r="C1698" s="15" t="s">
        <v>1362</v>
      </c>
      <c r="D1698" s="15" t="s">
        <v>1371</v>
      </c>
      <c r="E1698" s="53" t="s">
        <v>1383</v>
      </c>
      <c r="F1698" s="246" t="s">
        <v>1946</v>
      </c>
      <c r="G1698" s="11">
        <v>40628</v>
      </c>
      <c r="H1698" s="17" t="s">
        <v>1415</v>
      </c>
    </row>
    <row r="1699" spans="1:8" ht="12" customHeight="1">
      <c r="A1699" s="11">
        <v>40624</v>
      </c>
      <c r="B1699" s="280">
        <v>40544</v>
      </c>
      <c r="C1699" s="15" t="s">
        <v>1362</v>
      </c>
      <c r="D1699" s="15" t="s">
        <v>1344</v>
      </c>
      <c r="E1699" s="53" t="s">
        <v>1383</v>
      </c>
      <c r="F1699" s="246" t="s">
        <v>1990</v>
      </c>
      <c r="G1699" s="11">
        <v>40628</v>
      </c>
      <c r="H1699" s="17" t="s">
        <v>1415</v>
      </c>
    </row>
    <row r="1700" spans="1:8" ht="15" customHeight="1">
      <c r="A1700" s="20">
        <v>40624</v>
      </c>
      <c r="B1700" s="111">
        <v>40504</v>
      </c>
      <c r="C1700" s="22" t="s">
        <v>1390</v>
      </c>
      <c r="D1700" s="22" t="s">
        <v>1344</v>
      </c>
      <c r="E1700" s="51" t="s">
        <v>1383</v>
      </c>
      <c r="F1700" s="247" t="s">
        <v>1948</v>
      </c>
      <c r="G1700" s="20">
        <v>40625</v>
      </c>
      <c r="H1700" s="28" t="s">
        <v>1387</v>
      </c>
    </row>
    <row r="1701" spans="1:8" ht="12.75" customHeight="1">
      <c r="A1701" s="11">
        <v>40624</v>
      </c>
      <c r="B1701" s="280" t="s">
        <v>2089</v>
      </c>
      <c r="C1701" s="15" t="s">
        <v>1362</v>
      </c>
      <c r="D1701" s="15" t="s">
        <v>1434</v>
      </c>
      <c r="E1701" s="53" t="s">
        <v>1383</v>
      </c>
      <c r="F1701" s="246" t="s">
        <v>1949</v>
      </c>
      <c r="G1701" s="11">
        <v>40628</v>
      </c>
      <c r="H1701" s="17" t="s">
        <v>1415</v>
      </c>
    </row>
    <row r="1702" spans="1:8" ht="14.25" customHeight="1">
      <c r="A1702" s="11">
        <v>40624</v>
      </c>
      <c r="B1702" s="280" t="s">
        <v>962</v>
      </c>
      <c r="C1702" s="15" t="s">
        <v>1404</v>
      </c>
      <c r="D1702" s="15" t="s">
        <v>1371</v>
      </c>
      <c r="E1702" s="53" t="s">
        <v>1383</v>
      </c>
      <c r="F1702" s="246" t="s">
        <v>1373</v>
      </c>
      <c r="G1702" s="11">
        <v>40628</v>
      </c>
      <c r="H1702" s="17" t="s">
        <v>1415</v>
      </c>
    </row>
    <row r="1703" spans="1:8" ht="12.75" customHeight="1">
      <c r="A1703" s="11">
        <v>40624</v>
      </c>
      <c r="B1703" s="280">
        <v>40596</v>
      </c>
      <c r="C1703" s="15" t="s">
        <v>1362</v>
      </c>
      <c r="D1703" s="15" t="s">
        <v>1344</v>
      </c>
      <c r="E1703" s="53" t="s">
        <v>1383</v>
      </c>
      <c r="F1703" s="246" t="s">
        <v>1990</v>
      </c>
      <c r="G1703" s="11">
        <v>40628</v>
      </c>
      <c r="H1703" s="17" t="s">
        <v>1415</v>
      </c>
    </row>
    <row r="1704" spans="1:8" ht="12.75">
      <c r="A1704" s="11">
        <v>40624</v>
      </c>
      <c r="B1704" s="280">
        <v>40596</v>
      </c>
      <c r="C1704" s="15" t="s">
        <v>1404</v>
      </c>
      <c r="D1704" s="15" t="s">
        <v>1344</v>
      </c>
      <c r="E1704" s="53" t="s">
        <v>1383</v>
      </c>
      <c r="F1704" s="246" t="s">
        <v>1990</v>
      </c>
      <c r="G1704" s="11">
        <v>40628</v>
      </c>
      <c r="H1704" s="17" t="s">
        <v>1415</v>
      </c>
    </row>
    <row r="1705" spans="1:8" ht="12" customHeight="1">
      <c r="A1705" s="11">
        <v>40624</v>
      </c>
      <c r="B1705" s="280">
        <v>40596</v>
      </c>
      <c r="C1705" s="15" t="s">
        <v>1404</v>
      </c>
      <c r="D1705" s="15" t="s">
        <v>1344</v>
      </c>
      <c r="E1705" s="53" t="s">
        <v>1383</v>
      </c>
      <c r="F1705" s="246" t="s">
        <v>1990</v>
      </c>
      <c r="G1705" s="11">
        <v>40628</v>
      </c>
      <c r="H1705" s="17" t="s">
        <v>1415</v>
      </c>
    </row>
    <row r="1706" spans="1:8" ht="12.75" customHeight="1">
      <c r="A1706" s="11">
        <v>40624</v>
      </c>
      <c r="B1706" s="280">
        <v>40615</v>
      </c>
      <c r="C1706" s="15" t="s">
        <v>1362</v>
      </c>
      <c r="D1706" s="15" t="s">
        <v>1344</v>
      </c>
      <c r="E1706" s="53" t="s">
        <v>1383</v>
      </c>
      <c r="F1706" s="246" t="s">
        <v>1384</v>
      </c>
      <c r="G1706" s="11">
        <v>40628</v>
      </c>
      <c r="H1706" s="17" t="s">
        <v>1415</v>
      </c>
    </row>
    <row r="1707" spans="1:8" ht="13.5" customHeight="1">
      <c r="A1707" s="11">
        <v>40624</v>
      </c>
      <c r="B1707" s="280">
        <v>40616</v>
      </c>
      <c r="C1707" s="15" t="s">
        <v>1362</v>
      </c>
      <c r="D1707" s="15" t="s">
        <v>1344</v>
      </c>
      <c r="E1707" s="53" t="s">
        <v>1383</v>
      </c>
      <c r="F1707" s="246" t="s">
        <v>1384</v>
      </c>
      <c r="G1707" s="11">
        <v>40628</v>
      </c>
      <c r="H1707" s="17" t="s">
        <v>1415</v>
      </c>
    </row>
    <row r="1708" spans="1:8" ht="15" customHeight="1">
      <c r="A1708" s="11">
        <v>40624</v>
      </c>
      <c r="B1708" s="280">
        <v>40615</v>
      </c>
      <c r="C1708" s="15" t="s">
        <v>1362</v>
      </c>
      <c r="D1708" s="15" t="s">
        <v>1344</v>
      </c>
      <c r="E1708" s="53" t="s">
        <v>1383</v>
      </c>
      <c r="F1708" s="246" t="s">
        <v>1384</v>
      </c>
      <c r="G1708" s="11">
        <v>40628</v>
      </c>
      <c r="H1708" s="17" t="s">
        <v>1415</v>
      </c>
    </row>
    <row r="1709" spans="1:8" ht="13.5" customHeight="1">
      <c r="A1709" s="11">
        <v>40624</v>
      </c>
      <c r="B1709" s="280">
        <v>40616</v>
      </c>
      <c r="C1709" s="15" t="s">
        <v>1362</v>
      </c>
      <c r="D1709" s="15" t="s">
        <v>1344</v>
      </c>
      <c r="E1709" s="53" t="s">
        <v>1383</v>
      </c>
      <c r="F1709" s="246" t="s">
        <v>1384</v>
      </c>
      <c r="G1709" s="11">
        <v>40628</v>
      </c>
      <c r="H1709" s="17" t="s">
        <v>1415</v>
      </c>
    </row>
    <row r="1710" spans="1:8" ht="12.75" customHeight="1">
      <c r="A1710" s="11">
        <v>40625</v>
      </c>
      <c r="B1710" s="280">
        <v>40616</v>
      </c>
      <c r="C1710" s="15" t="s">
        <v>1362</v>
      </c>
      <c r="D1710" s="15" t="s">
        <v>1344</v>
      </c>
      <c r="E1710" s="53" t="s">
        <v>1383</v>
      </c>
      <c r="F1710" s="246" t="s">
        <v>2268</v>
      </c>
      <c r="G1710" s="11">
        <v>40628</v>
      </c>
      <c r="H1710" s="17" t="s">
        <v>1415</v>
      </c>
    </row>
    <row r="1711" spans="1:8" ht="14.25" customHeight="1">
      <c r="A1711" s="11">
        <v>40625</v>
      </c>
      <c r="B1711" s="280">
        <v>40621</v>
      </c>
      <c r="C1711" s="15" t="s">
        <v>1362</v>
      </c>
      <c r="D1711" s="15" t="s">
        <v>1344</v>
      </c>
      <c r="E1711" s="53" t="s">
        <v>1383</v>
      </c>
      <c r="F1711" s="246" t="s">
        <v>2268</v>
      </c>
      <c r="G1711" s="11">
        <v>40628</v>
      </c>
      <c r="H1711" s="17" t="s">
        <v>1415</v>
      </c>
    </row>
    <row r="1712" spans="1:8" ht="13.5" customHeight="1">
      <c r="A1712" s="11">
        <v>40625</v>
      </c>
      <c r="B1712" s="280">
        <v>40603</v>
      </c>
      <c r="C1712" s="15" t="s">
        <v>1404</v>
      </c>
      <c r="D1712" s="15" t="s">
        <v>1344</v>
      </c>
      <c r="E1712" s="53" t="s">
        <v>1383</v>
      </c>
      <c r="F1712" s="246" t="s">
        <v>1373</v>
      </c>
      <c r="G1712" s="11">
        <v>40628</v>
      </c>
      <c r="H1712" s="17" t="s">
        <v>1415</v>
      </c>
    </row>
    <row r="1713" spans="1:8" ht="13.5" customHeight="1">
      <c r="A1713" s="11">
        <v>40625</v>
      </c>
      <c r="B1713" s="280">
        <v>40624</v>
      </c>
      <c r="C1713" s="15" t="s">
        <v>1362</v>
      </c>
      <c r="D1713" s="15" t="s">
        <v>1434</v>
      </c>
      <c r="E1713" s="53" t="s">
        <v>1383</v>
      </c>
      <c r="F1713" s="246" t="s">
        <v>1384</v>
      </c>
      <c r="G1713" s="11">
        <v>40628</v>
      </c>
      <c r="H1713" s="17" t="s">
        <v>1415</v>
      </c>
    </row>
    <row r="1714" spans="1:8" ht="12.75" customHeight="1">
      <c r="A1714" s="11">
        <v>40625</v>
      </c>
      <c r="B1714" s="280">
        <v>40610</v>
      </c>
      <c r="C1714" s="15" t="s">
        <v>1404</v>
      </c>
      <c r="D1714" s="15" t="s">
        <v>1371</v>
      </c>
      <c r="E1714" s="53" t="s">
        <v>1383</v>
      </c>
      <c r="F1714" s="246" t="s">
        <v>1404</v>
      </c>
      <c r="G1714" s="11">
        <v>40649</v>
      </c>
      <c r="H1714" s="17" t="s">
        <v>1415</v>
      </c>
    </row>
    <row r="1715" spans="1:8" ht="13.5" customHeight="1">
      <c r="A1715" s="11">
        <v>40625</v>
      </c>
      <c r="B1715" s="280">
        <v>40603</v>
      </c>
      <c r="C1715" s="15" t="s">
        <v>1027</v>
      </c>
      <c r="D1715" s="15" t="s">
        <v>1434</v>
      </c>
      <c r="E1715" s="53" t="s">
        <v>1383</v>
      </c>
      <c r="F1715" s="246" t="s">
        <v>1620</v>
      </c>
      <c r="G1715" s="11">
        <v>40628</v>
      </c>
      <c r="H1715" s="17" t="s">
        <v>1415</v>
      </c>
    </row>
    <row r="1716" spans="1:8" ht="13.5" customHeight="1">
      <c r="A1716" s="11">
        <v>40625</v>
      </c>
      <c r="B1716" s="280">
        <v>40617</v>
      </c>
      <c r="C1716" s="15" t="s">
        <v>1404</v>
      </c>
      <c r="D1716" s="15" t="s">
        <v>1371</v>
      </c>
      <c r="E1716" s="53" t="s">
        <v>1383</v>
      </c>
      <c r="F1716" s="246" t="s">
        <v>182</v>
      </c>
      <c r="G1716" s="11">
        <v>40642</v>
      </c>
      <c r="H1716" s="17" t="s">
        <v>1415</v>
      </c>
    </row>
    <row r="1717" spans="1:8" ht="14.25" customHeight="1">
      <c r="A1717" s="11">
        <v>40626</v>
      </c>
      <c r="B1717" s="280" t="s">
        <v>846</v>
      </c>
      <c r="C1717" s="15" t="s">
        <v>1404</v>
      </c>
      <c r="D1717" s="15" t="s">
        <v>1344</v>
      </c>
      <c r="E1717" s="53" t="s">
        <v>1383</v>
      </c>
      <c r="F1717" s="246" t="s">
        <v>1388</v>
      </c>
      <c r="G1717" s="11">
        <v>40628</v>
      </c>
      <c r="H1717" s="17" t="s">
        <v>1415</v>
      </c>
    </row>
    <row r="1718" spans="1:8" ht="13.5" customHeight="1">
      <c r="A1718" s="11">
        <v>40626</v>
      </c>
      <c r="B1718" s="280" t="s">
        <v>846</v>
      </c>
      <c r="C1718" s="15" t="s">
        <v>1362</v>
      </c>
      <c r="D1718" s="15" t="s">
        <v>1344</v>
      </c>
      <c r="E1718" s="53" t="s">
        <v>1383</v>
      </c>
      <c r="F1718" s="246" t="s">
        <v>2268</v>
      </c>
      <c r="G1718" s="11">
        <v>40628</v>
      </c>
      <c r="H1718" s="17" t="s">
        <v>1415</v>
      </c>
    </row>
    <row r="1719" spans="1:8" ht="14.25" customHeight="1">
      <c r="A1719" s="11">
        <v>40626</v>
      </c>
      <c r="B1719" s="280" t="s">
        <v>847</v>
      </c>
      <c r="C1719" s="15" t="s">
        <v>1404</v>
      </c>
      <c r="D1719" s="15" t="s">
        <v>1371</v>
      </c>
      <c r="E1719" s="53" t="s">
        <v>1383</v>
      </c>
      <c r="F1719" s="246" t="s">
        <v>1620</v>
      </c>
      <c r="G1719" s="11">
        <v>40635</v>
      </c>
      <c r="H1719" s="17" t="s">
        <v>1415</v>
      </c>
    </row>
    <row r="1720" spans="1:8" ht="12.75" customHeight="1">
      <c r="A1720" s="11">
        <v>40626</v>
      </c>
      <c r="B1720" s="280" t="s">
        <v>846</v>
      </c>
      <c r="C1720" s="15" t="s">
        <v>1362</v>
      </c>
      <c r="D1720" s="15" t="s">
        <v>1344</v>
      </c>
      <c r="E1720" s="53" t="s">
        <v>1383</v>
      </c>
      <c r="F1720" s="246" t="s">
        <v>2033</v>
      </c>
      <c r="G1720" s="11">
        <v>40628</v>
      </c>
      <c r="H1720" s="17" t="s">
        <v>1415</v>
      </c>
    </row>
    <row r="1721" spans="1:8" ht="15" customHeight="1">
      <c r="A1721" s="11">
        <v>40626</v>
      </c>
      <c r="B1721" s="280">
        <v>40620</v>
      </c>
      <c r="C1721" s="15" t="s">
        <v>1362</v>
      </c>
      <c r="D1721" s="15" t="s">
        <v>1344</v>
      </c>
      <c r="E1721" s="53" t="s">
        <v>1383</v>
      </c>
      <c r="F1721" s="246" t="s">
        <v>1376</v>
      </c>
      <c r="G1721" s="11">
        <v>40635</v>
      </c>
      <c r="H1721" s="17" t="s">
        <v>1415</v>
      </c>
    </row>
    <row r="1722" spans="1:8" ht="12.75" customHeight="1">
      <c r="A1722" s="11">
        <v>40626</v>
      </c>
      <c r="B1722" s="280">
        <v>40603</v>
      </c>
      <c r="C1722" s="15" t="s">
        <v>1404</v>
      </c>
      <c r="D1722" s="15" t="s">
        <v>1434</v>
      </c>
      <c r="E1722" s="53" t="s">
        <v>1383</v>
      </c>
      <c r="F1722" s="246" t="s">
        <v>891</v>
      </c>
      <c r="G1722" s="11"/>
      <c r="H1722" s="17" t="s">
        <v>1415</v>
      </c>
    </row>
    <row r="1723" spans="1:8" ht="14.25" customHeight="1">
      <c r="A1723" s="11">
        <v>40626</v>
      </c>
      <c r="B1723" s="280" t="s">
        <v>846</v>
      </c>
      <c r="C1723" s="15" t="s">
        <v>1362</v>
      </c>
      <c r="D1723" s="15" t="s">
        <v>1344</v>
      </c>
      <c r="E1723" s="53" t="s">
        <v>1383</v>
      </c>
      <c r="F1723" s="246" t="s">
        <v>2033</v>
      </c>
      <c r="G1723" s="11">
        <v>40628</v>
      </c>
      <c r="H1723" s="17" t="s">
        <v>1415</v>
      </c>
    </row>
    <row r="1724" spans="1:8" ht="12.75">
      <c r="A1724" s="11">
        <v>40626</v>
      </c>
      <c r="B1724" s="280">
        <v>40611</v>
      </c>
      <c r="C1724" s="15" t="s">
        <v>1404</v>
      </c>
      <c r="D1724" s="15" t="s">
        <v>1434</v>
      </c>
      <c r="E1724" s="53" t="s">
        <v>1383</v>
      </c>
      <c r="F1724" s="246" t="s">
        <v>1620</v>
      </c>
      <c r="G1724" s="11">
        <v>40635</v>
      </c>
      <c r="H1724" s="17" t="s">
        <v>1415</v>
      </c>
    </row>
    <row r="1725" spans="1:8" ht="14.25" customHeight="1">
      <c r="A1725" s="11">
        <v>40626</v>
      </c>
      <c r="B1725" s="280">
        <v>40623</v>
      </c>
      <c r="C1725" s="15" t="s">
        <v>1404</v>
      </c>
      <c r="D1725" s="15" t="s">
        <v>1344</v>
      </c>
      <c r="E1725" s="53" t="s">
        <v>1383</v>
      </c>
      <c r="F1725" s="246" t="s">
        <v>1355</v>
      </c>
      <c r="G1725" s="11">
        <v>40628</v>
      </c>
      <c r="H1725" s="17" t="s">
        <v>1415</v>
      </c>
    </row>
    <row r="1726" spans="1:8" ht="13.5" customHeight="1">
      <c r="A1726" s="20">
        <v>40626</v>
      </c>
      <c r="B1726" s="111">
        <v>40624</v>
      </c>
      <c r="C1726" s="22" t="s">
        <v>1362</v>
      </c>
      <c r="D1726" s="22" t="s">
        <v>1344</v>
      </c>
      <c r="E1726" s="51" t="s">
        <v>1383</v>
      </c>
      <c r="F1726" s="247" t="s">
        <v>2268</v>
      </c>
      <c r="G1726" s="20">
        <v>40626</v>
      </c>
      <c r="H1726" s="28" t="s">
        <v>1387</v>
      </c>
    </row>
    <row r="1727" spans="1:8" ht="13.5" customHeight="1" thickBot="1">
      <c r="A1727" s="11">
        <v>40626</v>
      </c>
      <c r="B1727" s="280">
        <v>40575</v>
      </c>
      <c r="C1727" s="15" t="s">
        <v>1362</v>
      </c>
      <c r="D1727" s="15" t="s">
        <v>1344</v>
      </c>
      <c r="E1727" s="53" t="s">
        <v>1383</v>
      </c>
      <c r="F1727" s="246" t="s">
        <v>2002</v>
      </c>
      <c r="G1727" s="11">
        <v>40645</v>
      </c>
      <c r="H1727" s="17" t="s">
        <v>1415</v>
      </c>
    </row>
    <row r="1728" spans="1:8" ht="15" customHeight="1" thickBot="1">
      <c r="A1728" s="11">
        <v>40626</v>
      </c>
      <c r="B1728" s="280">
        <v>40459</v>
      </c>
      <c r="C1728" s="15" t="s">
        <v>1339</v>
      </c>
      <c r="D1728" s="15" t="s">
        <v>1344</v>
      </c>
      <c r="E1728" s="53" t="s">
        <v>1383</v>
      </c>
      <c r="F1728" s="246" t="s">
        <v>995</v>
      </c>
      <c r="G1728" s="11">
        <v>40705</v>
      </c>
      <c r="H1728" s="355" t="s">
        <v>1415</v>
      </c>
    </row>
    <row r="1729" spans="1:8" ht="14.25" customHeight="1">
      <c r="A1729" s="11">
        <v>40626</v>
      </c>
      <c r="B1729" s="280">
        <v>40624</v>
      </c>
      <c r="C1729" s="15" t="s">
        <v>1362</v>
      </c>
      <c r="D1729" s="15" t="s">
        <v>1344</v>
      </c>
      <c r="E1729" s="53" t="s">
        <v>1383</v>
      </c>
      <c r="F1729" s="246" t="s">
        <v>2268</v>
      </c>
      <c r="G1729" s="11">
        <v>40642</v>
      </c>
      <c r="H1729" s="17" t="s">
        <v>1415</v>
      </c>
    </row>
    <row r="1730" spans="1:8" ht="12.75">
      <c r="A1730" s="11">
        <v>40630</v>
      </c>
      <c r="B1730" s="280">
        <v>40623</v>
      </c>
      <c r="C1730" s="15" t="s">
        <v>1404</v>
      </c>
      <c r="D1730" s="15" t="s">
        <v>1344</v>
      </c>
      <c r="E1730" s="53" t="s">
        <v>1383</v>
      </c>
      <c r="F1730" s="246" t="s">
        <v>1404</v>
      </c>
      <c r="G1730" s="11">
        <v>40635</v>
      </c>
      <c r="H1730" s="17" t="s">
        <v>1415</v>
      </c>
    </row>
    <row r="1731" spans="1:8" ht="12.75" customHeight="1">
      <c r="A1731" s="11">
        <v>40630</v>
      </c>
      <c r="B1731" s="280">
        <v>40622</v>
      </c>
      <c r="C1731" s="15" t="s">
        <v>1404</v>
      </c>
      <c r="D1731" s="15" t="s">
        <v>1434</v>
      </c>
      <c r="E1731" s="53" t="s">
        <v>1383</v>
      </c>
      <c r="F1731" s="246" t="s">
        <v>1404</v>
      </c>
      <c r="G1731" s="11">
        <v>40635</v>
      </c>
      <c r="H1731" s="17" t="s">
        <v>1415</v>
      </c>
    </row>
    <row r="1732" spans="1:8" ht="12.75">
      <c r="A1732" s="11">
        <v>40630</v>
      </c>
      <c r="B1732" s="280">
        <v>40602</v>
      </c>
      <c r="C1732" s="15" t="s">
        <v>1404</v>
      </c>
      <c r="D1732" s="15" t="s">
        <v>1344</v>
      </c>
      <c r="E1732" s="53" t="s">
        <v>1383</v>
      </c>
      <c r="F1732" s="246" t="s">
        <v>1388</v>
      </c>
      <c r="G1732" s="11">
        <v>40635</v>
      </c>
      <c r="H1732" s="17" t="s">
        <v>1415</v>
      </c>
    </row>
    <row r="1733" spans="1:8" ht="13.5" customHeight="1">
      <c r="A1733" s="11">
        <v>40630</v>
      </c>
      <c r="B1733" s="280">
        <v>40624</v>
      </c>
      <c r="C1733" s="15" t="s">
        <v>1404</v>
      </c>
      <c r="D1733" s="15" t="s">
        <v>1344</v>
      </c>
      <c r="E1733" s="53" t="s">
        <v>1383</v>
      </c>
      <c r="F1733" s="246" t="s">
        <v>182</v>
      </c>
      <c r="G1733" s="11">
        <v>40642</v>
      </c>
      <c r="H1733" s="17" t="s">
        <v>1415</v>
      </c>
    </row>
    <row r="1734" spans="1:8" ht="12.75">
      <c r="A1734" s="11">
        <v>40630</v>
      </c>
      <c r="B1734" s="280">
        <v>40623</v>
      </c>
      <c r="C1734" s="15" t="s">
        <v>1404</v>
      </c>
      <c r="D1734" s="15" t="s">
        <v>1344</v>
      </c>
      <c r="E1734" s="53" t="s">
        <v>1383</v>
      </c>
      <c r="F1734" s="246" t="s">
        <v>1887</v>
      </c>
      <c r="G1734" s="11">
        <v>40635</v>
      </c>
      <c r="H1734" s="17" t="s">
        <v>1415</v>
      </c>
    </row>
    <row r="1735" spans="1:8" ht="12.75">
      <c r="A1735" s="11">
        <v>40630</v>
      </c>
      <c r="B1735" s="280">
        <v>40581</v>
      </c>
      <c r="C1735" s="15" t="s">
        <v>1404</v>
      </c>
      <c r="D1735" s="15" t="s">
        <v>1434</v>
      </c>
      <c r="E1735" s="53" t="s">
        <v>1383</v>
      </c>
      <c r="F1735" s="246" t="s">
        <v>1027</v>
      </c>
      <c r="G1735" s="11">
        <v>40635</v>
      </c>
      <c r="H1735" s="17" t="s">
        <v>1415</v>
      </c>
    </row>
    <row r="1736" spans="1:8" ht="15" customHeight="1">
      <c r="A1736" s="20">
        <v>40630</v>
      </c>
      <c r="B1736" s="111">
        <v>40605</v>
      </c>
      <c r="C1736" s="22" t="s">
        <v>1339</v>
      </c>
      <c r="D1736" s="22" t="s">
        <v>1344</v>
      </c>
      <c r="E1736" s="51" t="s">
        <v>1383</v>
      </c>
      <c r="F1736" s="247" t="s">
        <v>2248</v>
      </c>
      <c r="G1736" s="20">
        <v>40631</v>
      </c>
      <c r="H1736" s="28" t="s">
        <v>1387</v>
      </c>
    </row>
    <row r="1737" spans="1:8" ht="14.25" customHeight="1">
      <c r="A1737" s="11">
        <v>40630</v>
      </c>
      <c r="B1737" s="280">
        <v>40616</v>
      </c>
      <c r="C1737" s="15" t="s">
        <v>1362</v>
      </c>
      <c r="D1737" s="15" t="s">
        <v>1344</v>
      </c>
      <c r="E1737" s="53" t="s">
        <v>1383</v>
      </c>
      <c r="F1737" s="246" t="s">
        <v>1055</v>
      </c>
      <c r="G1737" s="11">
        <v>40635</v>
      </c>
      <c r="H1737" s="17" t="s">
        <v>1415</v>
      </c>
    </row>
    <row r="1738" spans="1:8" ht="13.5" customHeight="1">
      <c r="A1738" s="11">
        <v>40630</v>
      </c>
      <c r="B1738" s="280">
        <v>40612</v>
      </c>
      <c r="C1738" s="15" t="s">
        <v>1362</v>
      </c>
      <c r="D1738" s="15" t="s">
        <v>1344</v>
      </c>
      <c r="E1738" s="53" t="s">
        <v>1383</v>
      </c>
      <c r="F1738" s="246" t="s">
        <v>1905</v>
      </c>
      <c r="G1738" s="11">
        <v>40698</v>
      </c>
      <c r="H1738" s="17" t="s">
        <v>1415</v>
      </c>
    </row>
    <row r="1739" spans="1:8" ht="15" customHeight="1">
      <c r="A1739" s="11">
        <v>40630</v>
      </c>
      <c r="B1739" s="280">
        <v>40612</v>
      </c>
      <c r="C1739" s="15" t="s">
        <v>1362</v>
      </c>
      <c r="D1739" s="15" t="s">
        <v>1371</v>
      </c>
      <c r="E1739" s="53" t="s">
        <v>1383</v>
      </c>
      <c r="F1739" s="246" t="s">
        <v>1990</v>
      </c>
      <c r="G1739" s="11"/>
      <c r="H1739" s="17" t="s">
        <v>1415</v>
      </c>
    </row>
    <row r="1740" spans="1:8" ht="12.75">
      <c r="A1740" s="193">
        <v>40631</v>
      </c>
      <c r="B1740" s="289">
        <v>40544</v>
      </c>
      <c r="C1740" s="189" t="s">
        <v>1404</v>
      </c>
      <c r="D1740" s="189" t="s">
        <v>1371</v>
      </c>
      <c r="E1740" s="194" t="s">
        <v>1383</v>
      </c>
      <c r="F1740" s="241" t="s">
        <v>1971</v>
      </c>
      <c r="G1740" s="193"/>
      <c r="H1740" s="191" t="s">
        <v>1343</v>
      </c>
    </row>
    <row r="1741" spans="1:8" ht="14.25" customHeight="1">
      <c r="A1741" s="20">
        <v>40631</v>
      </c>
      <c r="B1741" s="111" t="s">
        <v>2013</v>
      </c>
      <c r="C1741" s="22" t="s">
        <v>1404</v>
      </c>
      <c r="D1741" s="22" t="s">
        <v>1344</v>
      </c>
      <c r="E1741" s="51" t="s">
        <v>1383</v>
      </c>
      <c r="F1741" s="247" t="s">
        <v>920</v>
      </c>
      <c r="G1741" s="20">
        <v>40708</v>
      </c>
      <c r="H1741" s="28" t="s">
        <v>1387</v>
      </c>
    </row>
    <row r="1742" spans="1:8" ht="14.25" customHeight="1">
      <c r="A1742" s="11">
        <v>40631</v>
      </c>
      <c r="B1742" s="280" t="s">
        <v>2013</v>
      </c>
      <c r="C1742" s="15" t="s">
        <v>1362</v>
      </c>
      <c r="D1742" s="15" t="s">
        <v>1344</v>
      </c>
      <c r="E1742" s="53" t="s">
        <v>1383</v>
      </c>
      <c r="F1742" s="246" t="s">
        <v>1362</v>
      </c>
      <c r="G1742" s="11">
        <v>40635</v>
      </c>
      <c r="H1742" s="17" t="s">
        <v>1415</v>
      </c>
    </row>
    <row r="1743" spans="1:8" ht="14.25" customHeight="1">
      <c r="A1743" s="339">
        <v>40631</v>
      </c>
      <c r="B1743" s="348">
        <v>40229</v>
      </c>
      <c r="C1743" s="341" t="s">
        <v>1390</v>
      </c>
      <c r="D1743" s="341" t="s">
        <v>1434</v>
      </c>
      <c r="E1743" s="342" t="s">
        <v>1383</v>
      </c>
      <c r="F1743" s="343" t="s">
        <v>1390</v>
      </c>
      <c r="G1743" s="339">
        <v>40631</v>
      </c>
      <c r="H1743" s="344" t="s">
        <v>2076</v>
      </c>
    </row>
    <row r="1744" spans="1:8" ht="12.75" customHeight="1">
      <c r="A1744" s="11">
        <v>40631</v>
      </c>
      <c r="B1744" s="280">
        <v>40613</v>
      </c>
      <c r="C1744" s="15" t="s">
        <v>1404</v>
      </c>
      <c r="D1744" s="15" t="s">
        <v>1371</v>
      </c>
      <c r="E1744" s="53" t="s">
        <v>1383</v>
      </c>
      <c r="F1744" s="246" t="s">
        <v>1355</v>
      </c>
      <c r="G1744" s="11">
        <v>40631</v>
      </c>
      <c r="H1744" s="17" t="s">
        <v>1415</v>
      </c>
    </row>
    <row r="1745" spans="1:8" ht="14.25" customHeight="1">
      <c r="A1745" s="11">
        <v>40631</v>
      </c>
      <c r="B1745" s="280">
        <v>40630</v>
      </c>
      <c r="C1745" s="15" t="s">
        <v>1404</v>
      </c>
      <c r="D1745" s="15" t="s">
        <v>1344</v>
      </c>
      <c r="E1745" s="53" t="s">
        <v>1383</v>
      </c>
      <c r="F1745" s="246" t="s">
        <v>1355</v>
      </c>
      <c r="G1745" s="11">
        <v>40635</v>
      </c>
      <c r="H1745" s="17" t="s">
        <v>1415</v>
      </c>
    </row>
    <row r="1746" spans="1:8" ht="12.75" customHeight="1">
      <c r="A1746" s="11">
        <v>40631</v>
      </c>
      <c r="B1746" s="280">
        <v>40561</v>
      </c>
      <c r="C1746" s="15" t="s">
        <v>1404</v>
      </c>
      <c r="D1746" s="15" t="s">
        <v>1344</v>
      </c>
      <c r="E1746" s="53" t="s">
        <v>1383</v>
      </c>
      <c r="F1746" s="246" t="s">
        <v>1355</v>
      </c>
      <c r="G1746" s="11">
        <v>40635</v>
      </c>
      <c r="H1746" s="17" t="s">
        <v>1415</v>
      </c>
    </row>
    <row r="1747" spans="1:8" ht="14.25" customHeight="1">
      <c r="A1747" s="11">
        <v>40631</v>
      </c>
      <c r="B1747" s="280">
        <v>40574</v>
      </c>
      <c r="C1747" s="15" t="s">
        <v>1404</v>
      </c>
      <c r="D1747" s="15" t="s">
        <v>1434</v>
      </c>
      <c r="E1747" s="53" t="s">
        <v>1383</v>
      </c>
      <c r="F1747" s="246" t="s">
        <v>1355</v>
      </c>
      <c r="G1747" s="11">
        <v>40635</v>
      </c>
      <c r="H1747" s="17" t="s">
        <v>1415</v>
      </c>
    </row>
    <row r="1748" spans="1:25" s="68" customFormat="1" ht="14.25" customHeight="1">
      <c r="A1748" s="11">
        <v>40631</v>
      </c>
      <c r="B1748" s="280">
        <v>40611</v>
      </c>
      <c r="C1748" s="15" t="s">
        <v>1362</v>
      </c>
      <c r="D1748" s="15" t="s">
        <v>1344</v>
      </c>
      <c r="E1748" s="53" t="s">
        <v>1383</v>
      </c>
      <c r="F1748" s="246" t="s">
        <v>2033</v>
      </c>
      <c r="G1748" s="11">
        <v>40635</v>
      </c>
      <c r="H1748" s="17" t="s">
        <v>1415</v>
      </c>
      <c r="T1748" s="233"/>
      <c r="U1748" s="233"/>
      <c r="V1748" s="233"/>
      <c r="W1748" s="233"/>
      <c r="X1748" s="233"/>
      <c r="Y1748" s="233"/>
    </row>
    <row r="1749" spans="1:8" ht="13.5" customHeight="1">
      <c r="A1749" s="11">
        <v>40632</v>
      </c>
      <c r="B1749" s="280">
        <v>40245</v>
      </c>
      <c r="C1749" s="15" t="s">
        <v>1404</v>
      </c>
      <c r="D1749" s="15" t="s">
        <v>1434</v>
      </c>
      <c r="E1749" s="53" t="s">
        <v>1383</v>
      </c>
      <c r="F1749" s="246" t="s">
        <v>1355</v>
      </c>
      <c r="G1749" s="11">
        <v>40635</v>
      </c>
      <c r="H1749" s="17" t="s">
        <v>1415</v>
      </c>
    </row>
    <row r="1750" spans="1:8" ht="15" customHeight="1">
      <c r="A1750" s="20">
        <v>40632</v>
      </c>
      <c r="B1750" s="111">
        <v>40609</v>
      </c>
      <c r="C1750" s="22" t="s">
        <v>1404</v>
      </c>
      <c r="D1750" s="22" t="s">
        <v>1371</v>
      </c>
      <c r="E1750" s="51" t="s">
        <v>1383</v>
      </c>
      <c r="F1750" s="247" t="s">
        <v>1355</v>
      </c>
      <c r="G1750" s="20">
        <v>40632</v>
      </c>
      <c r="H1750" s="28" t="s">
        <v>1387</v>
      </c>
    </row>
    <row r="1751" spans="1:8" ht="14.25" customHeight="1">
      <c r="A1751" s="11">
        <v>40632</v>
      </c>
      <c r="B1751" s="280">
        <v>40619</v>
      </c>
      <c r="C1751" s="15" t="s">
        <v>1362</v>
      </c>
      <c r="D1751" s="15" t="s">
        <v>1371</v>
      </c>
      <c r="E1751" s="53" t="s">
        <v>1383</v>
      </c>
      <c r="F1751" s="246" t="s">
        <v>1384</v>
      </c>
      <c r="G1751" s="11">
        <v>40635</v>
      </c>
      <c r="H1751" s="17" t="s">
        <v>1415</v>
      </c>
    </row>
    <row r="1752" spans="1:8" ht="12.75">
      <c r="A1752" s="11">
        <v>40633</v>
      </c>
      <c r="B1752" s="280">
        <v>40627</v>
      </c>
      <c r="C1752" s="15" t="s">
        <v>1362</v>
      </c>
      <c r="D1752" s="15" t="s">
        <v>1371</v>
      </c>
      <c r="E1752" s="53" t="s">
        <v>1383</v>
      </c>
      <c r="F1752" s="246" t="s">
        <v>1384</v>
      </c>
      <c r="G1752" s="11"/>
      <c r="H1752" s="17" t="s">
        <v>1415</v>
      </c>
    </row>
    <row r="1753" spans="1:8" ht="13.5" customHeight="1">
      <c r="A1753" s="11">
        <v>40633</v>
      </c>
      <c r="B1753" s="280" t="s">
        <v>919</v>
      </c>
      <c r="C1753" s="15" t="s">
        <v>1362</v>
      </c>
      <c r="D1753" s="15" t="s">
        <v>1344</v>
      </c>
      <c r="E1753" s="53" t="s">
        <v>1383</v>
      </c>
      <c r="F1753" s="246" t="s">
        <v>1384</v>
      </c>
      <c r="G1753" s="11">
        <v>40635</v>
      </c>
      <c r="H1753" s="17" t="s">
        <v>1415</v>
      </c>
    </row>
    <row r="1754" spans="1:8" ht="12.75">
      <c r="A1754" s="11">
        <v>40633</v>
      </c>
      <c r="B1754" s="280">
        <v>40625</v>
      </c>
      <c r="C1754" s="15" t="s">
        <v>1362</v>
      </c>
      <c r="D1754" s="15" t="s">
        <v>1371</v>
      </c>
      <c r="E1754" s="53" t="s">
        <v>1383</v>
      </c>
      <c r="F1754" s="246" t="s">
        <v>1384</v>
      </c>
      <c r="G1754" s="11">
        <v>40635</v>
      </c>
      <c r="H1754" s="17" t="s">
        <v>1415</v>
      </c>
    </row>
    <row r="1755" spans="1:8" ht="12.75">
      <c r="A1755" s="48"/>
      <c r="B1755" s="335"/>
      <c r="C1755" s="39"/>
      <c r="D1755" s="39"/>
      <c r="E1755" s="57"/>
      <c r="F1755" s="242"/>
      <c r="G1755" s="48"/>
      <c r="H1755" s="27"/>
    </row>
    <row r="1756" spans="1:8" ht="12.75">
      <c r="A1756" s="48"/>
      <c r="B1756" s="335"/>
      <c r="C1756" s="39"/>
      <c r="D1756" s="39"/>
      <c r="E1756" s="57"/>
      <c r="F1756" s="242"/>
      <c r="G1756" s="48"/>
      <c r="H1756" s="27"/>
    </row>
    <row r="1757" spans="1:8" ht="12.75">
      <c r="A1757" s="48"/>
      <c r="B1757" s="335"/>
      <c r="C1757" s="39"/>
      <c r="D1757" s="39"/>
      <c r="E1757" s="57"/>
      <c r="F1757" s="242"/>
      <c r="G1757" s="48"/>
      <c r="H1757" s="27"/>
    </row>
    <row r="1758" spans="1:8" ht="12.75">
      <c r="A1758" s="48"/>
      <c r="B1758" s="335"/>
      <c r="C1758" s="39"/>
      <c r="D1758" s="39"/>
      <c r="E1758" s="57"/>
      <c r="F1758" s="242"/>
      <c r="G1758" s="48"/>
      <c r="H1758" s="27"/>
    </row>
    <row r="1759" spans="1:8" ht="12.75">
      <c r="A1759" s="48"/>
      <c r="B1759" s="335"/>
      <c r="C1759" s="39"/>
      <c r="D1759" s="39"/>
      <c r="E1759" s="57"/>
      <c r="F1759" s="242"/>
      <c r="G1759" s="48"/>
      <c r="H1759" s="27"/>
    </row>
    <row r="1760" spans="1:8" ht="12.75">
      <c r="A1760" s="48"/>
      <c r="B1760" s="335"/>
      <c r="C1760" s="39"/>
      <c r="D1760" s="39"/>
      <c r="E1760" s="57"/>
      <c r="F1760" s="242"/>
      <c r="G1760" s="48"/>
      <c r="H1760" s="27"/>
    </row>
    <row r="1761" spans="1:8" ht="12.75">
      <c r="A1761" s="48"/>
      <c r="B1761" s="335"/>
      <c r="C1761" s="39"/>
      <c r="D1761" s="39"/>
      <c r="E1761" s="57"/>
      <c r="F1761" s="242"/>
      <c r="G1761" s="48"/>
      <c r="H1761" s="27"/>
    </row>
    <row r="1762" spans="1:8" ht="12.75">
      <c r="A1762" s="48"/>
      <c r="B1762" s="335"/>
      <c r="C1762" s="39"/>
      <c r="D1762" s="39"/>
      <c r="E1762" s="57"/>
      <c r="F1762" s="242"/>
      <c r="G1762" s="48"/>
      <c r="H1762" s="27"/>
    </row>
    <row r="1763" spans="1:8" ht="12.75">
      <c r="A1763" s="48"/>
      <c r="B1763" s="335"/>
      <c r="C1763" s="39"/>
      <c r="D1763" s="39"/>
      <c r="E1763" s="57"/>
      <c r="F1763" s="242"/>
      <c r="G1763" s="48"/>
      <c r="H1763" s="27"/>
    </row>
    <row r="1764" spans="1:8" ht="12.75">
      <c r="A1764" s="48"/>
      <c r="B1764" s="335"/>
      <c r="C1764" s="39"/>
      <c r="D1764" s="39"/>
      <c r="E1764" s="57"/>
      <c r="F1764" s="242"/>
      <c r="G1764" s="48"/>
      <c r="H1764" s="27"/>
    </row>
    <row r="1765" spans="1:8" ht="12.75">
      <c r="A1765" s="48"/>
      <c r="B1765" s="335"/>
      <c r="C1765" s="39"/>
      <c r="D1765" s="39"/>
      <c r="E1765" s="57"/>
      <c r="F1765" s="242"/>
      <c r="G1765" s="48"/>
      <c r="H1765" s="27"/>
    </row>
    <row r="1766" spans="1:8" ht="12.75">
      <c r="A1766" s="48"/>
      <c r="B1766" s="335"/>
      <c r="C1766" s="39"/>
      <c r="D1766" s="39"/>
      <c r="E1766" s="57"/>
      <c r="F1766" s="242"/>
      <c r="G1766" s="48"/>
      <c r="H1766" s="27"/>
    </row>
    <row r="1767" spans="1:8" ht="12.75">
      <c r="A1767" s="48"/>
      <c r="B1767" s="335"/>
      <c r="C1767" s="39"/>
      <c r="D1767" s="39"/>
      <c r="E1767" s="57"/>
      <c r="F1767" s="242"/>
      <c r="G1767" s="48"/>
      <c r="H1767" s="27"/>
    </row>
    <row r="1768" spans="1:8" ht="12.75">
      <c r="A1768" s="48"/>
      <c r="B1768" s="335"/>
      <c r="C1768" s="39"/>
      <c r="D1768" s="39"/>
      <c r="E1768" s="57"/>
      <c r="F1768" s="242"/>
      <c r="G1768" s="48"/>
      <c r="H1768" s="27"/>
    </row>
    <row r="1769" spans="1:8" ht="12.75">
      <c r="A1769" s="48"/>
      <c r="B1769" s="335"/>
      <c r="C1769" s="39"/>
      <c r="D1769" s="39"/>
      <c r="E1769" s="57"/>
      <c r="F1769" s="242"/>
      <c r="G1769" s="48"/>
      <c r="H1769" s="27"/>
    </row>
    <row r="1770" spans="1:8" ht="12.75">
      <c r="A1770" s="48"/>
      <c r="B1770" s="335"/>
      <c r="C1770" s="39"/>
      <c r="D1770" s="39"/>
      <c r="E1770" s="57"/>
      <c r="F1770" s="242"/>
      <c r="G1770" s="48"/>
      <c r="H1770" s="27"/>
    </row>
    <row r="1771" spans="1:8" ht="12.75">
      <c r="A1771" s="48"/>
      <c r="B1771" s="335"/>
      <c r="C1771" s="39"/>
      <c r="D1771" s="39"/>
      <c r="E1771" s="57"/>
      <c r="F1771" s="242"/>
      <c r="G1771" s="48"/>
      <c r="H1771" s="27"/>
    </row>
    <row r="1772" spans="1:8" ht="12.75">
      <c r="A1772" s="48"/>
      <c r="B1772" s="335"/>
      <c r="C1772" s="39"/>
      <c r="D1772" s="39"/>
      <c r="E1772" s="57"/>
      <c r="F1772" s="242"/>
      <c r="G1772" s="48"/>
      <c r="H1772" s="27"/>
    </row>
    <row r="1773" spans="1:8" ht="12.75">
      <c r="A1773" s="48"/>
      <c r="B1773" s="335"/>
      <c r="C1773" s="39"/>
      <c r="D1773" s="39"/>
      <c r="E1773" s="57"/>
      <c r="F1773" s="242"/>
      <c r="G1773" s="48"/>
      <c r="H1773" s="27"/>
    </row>
    <row r="1774" spans="1:8" ht="12.75">
      <c r="A1774" s="48"/>
      <c r="B1774" s="335"/>
      <c r="C1774" s="39"/>
      <c r="D1774" s="39"/>
      <c r="E1774" s="57"/>
      <c r="F1774" s="242"/>
      <c r="G1774" s="48"/>
      <c r="H1774" s="27"/>
    </row>
    <row r="1775" spans="1:8" ht="12.75">
      <c r="A1775" s="48"/>
      <c r="B1775" s="335"/>
      <c r="C1775" s="39"/>
      <c r="D1775" s="39"/>
      <c r="E1775" s="57"/>
      <c r="F1775" s="242"/>
      <c r="G1775" s="48"/>
      <c r="H1775" s="27"/>
    </row>
    <row r="1776" spans="1:8" ht="12.75">
      <c r="A1776" s="48"/>
      <c r="B1776" s="335"/>
      <c r="C1776" s="39"/>
      <c r="D1776" s="39"/>
      <c r="E1776" s="57"/>
      <c r="F1776" s="242"/>
      <c r="G1776" s="48"/>
      <c r="H1776" s="27"/>
    </row>
    <row r="1777" spans="1:8" ht="12.75">
      <c r="A1777" s="48"/>
      <c r="B1777" s="335"/>
      <c r="C1777" s="39"/>
      <c r="D1777" s="39"/>
      <c r="E1777" s="57"/>
      <c r="F1777" s="242"/>
      <c r="G1777" s="48"/>
      <c r="H1777" s="27"/>
    </row>
    <row r="1778" spans="1:8" ht="12.75">
      <c r="A1778" s="48"/>
      <c r="B1778" s="335"/>
      <c r="C1778" s="39"/>
      <c r="D1778" s="39"/>
      <c r="E1778" s="57"/>
      <c r="F1778" s="242"/>
      <c r="G1778" s="48"/>
      <c r="H1778" s="27"/>
    </row>
    <row r="1779" spans="1:8" ht="12.75">
      <c r="A1779" s="48"/>
      <c r="B1779" s="335"/>
      <c r="C1779" s="39"/>
      <c r="D1779" s="39"/>
      <c r="E1779" s="57"/>
      <c r="F1779" s="242"/>
      <c r="G1779" s="48"/>
      <c r="H1779" s="27"/>
    </row>
    <row r="1780" spans="1:8" ht="12.75">
      <c r="A1780" s="48"/>
      <c r="B1780" s="335"/>
      <c r="C1780" s="39"/>
      <c r="D1780" s="39"/>
      <c r="E1780" s="57"/>
      <c r="F1780" s="242"/>
      <c r="G1780" s="48"/>
      <c r="H1780" s="27"/>
    </row>
    <row r="1781" spans="1:8" ht="12.75">
      <c r="A1781" s="48"/>
      <c r="B1781" s="335"/>
      <c r="C1781" s="39"/>
      <c r="D1781" s="39"/>
      <c r="E1781" s="57"/>
      <c r="F1781" s="242"/>
      <c r="G1781" s="48"/>
      <c r="H1781" s="27"/>
    </row>
    <row r="1782" spans="1:8" ht="12.75">
      <c r="A1782" s="48"/>
      <c r="B1782" s="335"/>
      <c r="C1782" s="39"/>
      <c r="D1782" s="39"/>
      <c r="E1782" s="57"/>
      <c r="F1782" s="242"/>
      <c r="G1782" s="48"/>
      <c r="H1782" s="27"/>
    </row>
    <row r="1783" spans="1:8" ht="12.75">
      <c r="A1783" s="48"/>
      <c r="B1783" s="335"/>
      <c r="C1783" s="39"/>
      <c r="D1783" s="39"/>
      <c r="E1783" s="57"/>
      <c r="F1783" s="242"/>
      <c r="G1783" s="48"/>
      <c r="H1783" s="27"/>
    </row>
    <row r="1784" spans="1:8" ht="12.75">
      <c r="A1784" s="48"/>
      <c r="B1784" s="335"/>
      <c r="C1784" s="39"/>
      <c r="D1784" s="39"/>
      <c r="E1784" s="57"/>
      <c r="F1784" s="242"/>
      <c r="G1784" s="48"/>
      <c r="H1784" s="27"/>
    </row>
    <row r="1785" spans="1:8" ht="12.75">
      <c r="A1785" s="48"/>
      <c r="B1785" s="335"/>
      <c r="C1785" s="39"/>
      <c r="D1785" s="39"/>
      <c r="E1785" s="57"/>
      <c r="F1785" s="242"/>
      <c r="G1785" s="48"/>
      <c r="H1785" s="27"/>
    </row>
    <row r="1786" spans="1:8" ht="12.75">
      <c r="A1786" s="48"/>
      <c r="B1786" s="335"/>
      <c r="C1786" s="39"/>
      <c r="D1786" s="39"/>
      <c r="E1786" s="57"/>
      <c r="F1786" s="242"/>
      <c r="G1786" s="48"/>
      <c r="H1786" s="27"/>
    </row>
    <row r="1787" spans="1:8" ht="12.75">
      <c r="A1787" s="48"/>
      <c r="B1787" s="335"/>
      <c r="C1787" s="39"/>
      <c r="D1787" s="39"/>
      <c r="E1787" s="57"/>
      <c r="F1787" s="242"/>
      <c r="G1787" s="48"/>
      <c r="H1787" s="27"/>
    </row>
    <row r="1788" spans="1:8" ht="12.75">
      <c r="A1788" s="48"/>
      <c r="B1788" s="335"/>
      <c r="C1788" s="39"/>
      <c r="D1788" s="39"/>
      <c r="E1788" s="57"/>
      <c r="F1788" s="242"/>
      <c r="G1788" s="48"/>
      <c r="H1788" s="27"/>
    </row>
    <row r="1789" spans="1:8" ht="12.75">
      <c r="A1789" s="48"/>
      <c r="B1789" s="335"/>
      <c r="C1789" s="39"/>
      <c r="D1789" s="39"/>
      <c r="E1789" s="57"/>
      <c r="F1789" s="242"/>
      <c r="G1789" s="48"/>
      <c r="H1789" s="27"/>
    </row>
    <row r="1790" spans="1:8" ht="12.75">
      <c r="A1790" s="48"/>
      <c r="B1790" s="335"/>
      <c r="C1790" s="39"/>
      <c r="D1790" s="39"/>
      <c r="E1790" s="57"/>
      <c r="F1790" s="242"/>
      <c r="G1790" s="48"/>
      <c r="H1790" s="27"/>
    </row>
    <row r="1791" spans="1:8" ht="12.75">
      <c r="A1791" s="48"/>
      <c r="B1791" s="335"/>
      <c r="C1791" s="39"/>
      <c r="D1791" s="39"/>
      <c r="E1791" s="57"/>
      <c r="F1791" s="242"/>
      <c r="G1791" s="48"/>
      <c r="H1791" s="27"/>
    </row>
    <row r="1792" spans="1:8" ht="12.75">
      <c r="A1792" s="48"/>
      <c r="B1792" s="335"/>
      <c r="C1792" s="39"/>
      <c r="D1792" s="39"/>
      <c r="E1792" s="57"/>
      <c r="F1792" s="242"/>
      <c r="G1792" s="48"/>
      <c r="H1792" s="27"/>
    </row>
    <row r="1793" spans="1:8" ht="12.75">
      <c r="A1793" s="48"/>
      <c r="B1793" s="335"/>
      <c r="C1793" s="39"/>
      <c r="D1793" s="39"/>
      <c r="E1793" s="57"/>
      <c r="F1793" s="242"/>
      <c r="G1793" s="48"/>
      <c r="H1793" s="27"/>
    </row>
    <row r="1794" spans="1:8" ht="12.75">
      <c r="A1794" s="48"/>
      <c r="B1794" s="335"/>
      <c r="C1794" s="39"/>
      <c r="D1794" s="39"/>
      <c r="E1794" s="57"/>
      <c r="F1794" s="242"/>
      <c r="G1794" s="48"/>
      <c r="H1794" s="27"/>
    </row>
    <row r="1795" spans="1:8" ht="12.75">
      <c r="A1795" s="48"/>
      <c r="B1795" s="335"/>
      <c r="C1795" s="39"/>
      <c r="D1795" s="39"/>
      <c r="E1795" s="57"/>
      <c r="F1795" s="242"/>
      <c r="G1795" s="48"/>
      <c r="H1795" s="27"/>
    </row>
    <row r="1796" spans="1:8" ht="12.75">
      <c r="A1796" s="48"/>
      <c r="B1796" s="335"/>
      <c r="C1796" s="39"/>
      <c r="D1796" s="39"/>
      <c r="E1796" s="57"/>
      <c r="F1796" s="242"/>
      <c r="G1796" s="48"/>
      <c r="H1796" s="27"/>
    </row>
    <row r="1797" spans="1:8" ht="12.75">
      <c r="A1797" s="48"/>
      <c r="B1797" s="335"/>
      <c r="C1797" s="39"/>
      <c r="D1797" s="39"/>
      <c r="E1797" s="57"/>
      <c r="F1797" s="242"/>
      <c r="G1797" s="48"/>
      <c r="H1797" s="27"/>
    </row>
    <row r="1798" spans="1:8" ht="12.75">
      <c r="A1798" s="48"/>
      <c r="B1798" s="335"/>
      <c r="C1798" s="39"/>
      <c r="D1798" s="39"/>
      <c r="E1798" s="57"/>
      <c r="F1798" s="242"/>
      <c r="G1798" s="48"/>
      <c r="H1798" s="27"/>
    </row>
    <row r="1799" spans="1:8" ht="12.75">
      <c r="A1799" s="48"/>
      <c r="B1799" s="335"/>
      <c r="C1799" s="39"/>
      <c r="D1799" s="39"/>
      <c r="E1799" s="57"/>
      <c r="F1799" s="242"/>
      <c r="G1799" s="48"/>
      <c r="H1799" s="27"/>
    </row>
    <row r="1800" spans="1:8" ht="12.75">
      <c r="A1800" s="48"/>
      <c r="B1800" s="335"/>
      <c r="C1800" s="39"/>
      <c r="D1800" s="39"/>
      <c r="E1800" s="57"/>
      <c r="F1800" s="242"/>
      <c r="G1800" s="48"/>
      <c r="H1800" s="27"/>
    </row>
    <row r="1801" spans="1:8" ht="12.75">
      <c r="A1801" s="48"/>
      <c r="B1801" s="335"/>
      <c r="C1801" s="39"/>
      <c r="D1801" s="39"/>
      <c r="E1801" s="57"/>
      <c r="F1801" s="242"/>
      <c r="G1801" s="48"/>
      <c r="H1801" s="27"/>
    </row>
    <row r="1802" spans="1:8" ht="12.75">
      <c r="A1802" s="48"/>
      <c r="B1802" s="335"/>
      <c r="C1802" s="39"/>
      <c r="D1802" s="39"/>
      <c r="E1802" s="57"/>
      <c r="F1802" s="242"/>
      <c r="G1802" s="48"/>
      <c r="H1802" s="27"/>
    </row>
    <row r="1803" spans="1:8" ht="12.75">
      <c r="A1803" s="48"/>
      <c r="B1803" s="335"/>
      <c r="C1803" s="39"/>
      <c r="D1803" s="39"/>
      <c r="E1803" s="57"/>
      <c r="F1803" s="242"/>
      <c r="G1803" s="48"/>
      <c r="H1803" s="27"/>
    </row>
    <row r="1804" spans="1:8" ht="12.75">
      <c r="A1804" s="48"/>
      <c r="B1804" s="335"/>
      <c r="C1804" s="39"/>
      <c r="D1804" s="39"/>
      <c r="E1804" s="57"/>
      <c r="F1804" s="242"/>
      <c r="G1804" s="48"/>
      <c r="H1804" s="27"/>
    </row>
    <row r="1805" spans="1:8" ht="12.75">
      <c r="A1805" s="48"/>
      <c r="B1805" s="335"/>
      <c r="C1805" s="39"/>
      <c r="D1805" s="39"/>
      <c r="E1805" s="57"/>
      <c r="F1805" s="242"/>
      <c r="G1805" s="48"/>
      <c r="H1805" s="27"/>
    </row>
    <row r="1806" spans="1:8" ht="12.75">
      <c r="A1806" s="48"/>
      <c r="B1806" s="335"/>
      <c r="C1806" s="39"/>
      <c r="D1806" s="39"/>
      <c r="E1806" s="57"/>
      <c r="F1806" s="242"/>
      <c r="G1806" s="48"/>
      <c r="H1806" s="27"/>
    </row>
    <row r="1807" spans="1:8" ht="12.75">
      <c r="A1807" s="48"/>
      <c r="B1807" s="335"/>
      <c r="C1807" s="39"/>
      <c r="D1807" s="39"/>
      <c r="E1807" s="57"/>
      <c r="F1807" s="242"/>
      <c r="G1807" s="48"/>
      <c r="H1807" s="27"/>
    </row>
    <row r="1808" spans="1:8" ht="12.75">
      <c r="A1808" s="48"/>
      <c r="B1808" s="335"/>
      <c r="C1808" s="39"/>
      <c r="D1808" s="39"/>
      <c r="E1808" s="57"/>
      <c r="F1808" s="242"/>
      <c r="G1808" s="48"/>
      <c r="H1808" s="27"/>
    </row>
    <row r="1809" spans="1:8" ht="12.75">
      <c r="A1809" s="48"/>
      <c r="B1809" s="335"/>
      <c r="C1809" s="39"/>
      <c r="D1809" s="39"/>
      <c r="E1809" s="57"/>
      <c r="F1809" s="242"/>
      <c r="G1809" s="48"/>
      <c r="H1809" s="27"/>
    </row>
    <row r="1810" spans="1:8" ht="12.75">
      <c r="A1810" s="48"/>
      <c r="B1810" s="335"/>
      <c r="C1810" s="39"/>
      <c r="D1810" s="39"/>
      <c r="E1810" s="57"/>
      <c r="F1810" s="242"/>
      <c r="G1810" s="48"/>
      <c r="H1810" s="27"/>
    </row>
    <row r="1811" spans="1:8" ht="12.75">
      <c r="A1811" s="48"/>
      <c r="B1811" s="335"/>
      <c r="C1811" s="39"/>
      <c r="D1811" s="39"/>
      <c r="E1811" s="57"/>
      <c r="F1811" s="242"/>
      <c r="G1811" s="48"/>
      <c r="H1811" s="27"/>
    </row>
    <row r="1812" spans="1:8" ht="12.75">
      <c r="A1812" s="48"/>
      <c r="B1812" s="335"/>
      <c r="C1812" s="39"/>
      <c r="D1812" s="39"/>
      <c r="E1812" s="57"/>
      <c r="F1812" s="242"/>
      <c r="G1812" s="48"/>
      <c r="H1812" s="27"/>
    </row>
    <row r="1813" spans="1:8" ht="12.75">
      <c r="A1813" s="48"/>
      <c r="B1813" s="335"/>
      <c r="C1813" s="39"/>
      <c r="D1813" s="39"/>
      <c r="E1813" s="57"/>
      <c r="F1813" s="242"/>
      <c r="G1813" s="48"/>
      <c r="H1813" s="27"/>
    </row>
    <row r="1814" spans="1:8" ht="12.75">
      <c r="A1814" s="48"/>
      <c r="B1814" s="335"/>
      <c r="C1814" s="39"/>
      <c r="D1814" s="39"/>
      <c r="E1814" s="57"/>
      <c r="F1814" s="242"/>
      <c r="G1814" s="48"/>
      <c r="H1814" s="27"/>
    </row>
    <row r="1815" spans="1:8" ht="12.75">
      <c r="A1815" s="48"/>
      <c r="B1815" s="335"/>
      <c r="C1815" s="39"/>
      <c r="D1815" s="39"/>
      <c r="E1815" s="57"/>
      <c r="F1815" s="242"/>
      <c r="G1815" s="48"/>
      <c r="H1815" s="27"/>
    </row>
    <row r="1816" spans="1:8" ht="12.75">
      <c r="A1816" s="48"/>
      <c r="B1816" s="335"/>
      <c r="C1816" s="39"/>
      <c r="D1816" s="39"/>
      <c r="E1816" s="57"/>
      <c r="F1816" s="242"/>
      <c r="G1816" s="48"/>
      <c r="H1816" s="27"/>
    </row>
    <row r="1817" spans="1:8" ht="12.75">
      <c r="A1817" s="48"/>
      <c r="B1817" s="335"/>
      <c r="C1817" s="39"/>
      <c r="D1817" s="39"/>
      <c r="E1817" s="57"/>
      <c r="F1817" s="242"/>
      <c r="G1817" s="48"/>
      <c r="H1817" s="27"/>
    </row>
    <row r="1818" spans="1:8" ht="12.75">
      <c r="A1818" s="48"/>
      <c r="B1818" s="335"/>
      <c r="C1818" s="39"/>
      <c r="D1818" s="39"/>
      <c r="E1818" s="57"/>
      <c r="F1818" s="242"/>
      <c r="G1818" s="48"/>
      <c r="H1818" s="27"/>
    </row>
    <row r="1819" spans="1:8" ht="12.75">
      <c r="A1819" s="48"/>
      <c r="B1819" s="335"/>
      <c r="C1819" s="39"/>
      <c r="D1819" s="39"/>
      <c r="E1819" s="57"/>
      <c r="F1819" s="242"/>
      <c r="G1819" s="48"/>
      <c r="H1819" s="27"/>
    </row>
    <row r="1820" spans="1:8" ht="12.75">
      <c r="A1820" s="48"/>
      <c r="B1820" s="335"/>
      <c r="C1820" s="39"/>
      <c r="D1820" s="39"/>
      <c r="E1820" s="57"/>
      <c r="F1820" s="242"/>
      <c r="G1820" s="48"/>
      <c r="H1820" s="27"/>
    </row>
    <row r="1821" spans="1:8" ht="12.75">
      <c r="A1821" s="48"/>
      <c r="B1821" s="335"/>
      <c r="C1821" s="39"/>
      <c r="D1821" s="39"/>
      <c r="E1821" s="57"/>
      <c r="F1821" s="242"/>
      <c r="G1821" s="48"/>
      <c r="H1821" s="27"/>
    </row>
    <row r="1822" spans="1:8" ht="12.75">
      <c r="A1822" s="48"/>
      <c r="B1822" s="335"/>
      <c r="C1822" s="39"/>
      <c r="D1822" s="39"/>
      <c r="E1822" s="57"/>
      <c r="F1822" s="242"/>
      <c r="G1822" s="48"/>
      <c r="H1822" s="27"/>
    </row>
    <row r="1823" spans="1:8" ht="12.75">
      <c r="A1823" s="48"/>
      <c r="B1823" s="335"/>
      <c r="C1823" s="39"/>
      <c r="D1823" s="39"/>
      <c r="E1823" s="57"/>
      <c r="F1823" s="242"/>
      <c r="G1823" s="48"/>
      <c r="H1823" s="27"/>
    </row>
    <row r="1824" spans="1:8" ht="12.75">
      <c r="A1824" s="48"/>
      <c r="B1824" s="335"/>
      <c r="C1824" s="39"/>
      <c r="D1824" s="39"/>
      <c r="E1824" s="57"/>
      <c r="F1824" s="242"/>
      <c r="G1824" s="48"/>
      <c r="H1824" s="27"/>
    </row>
    <row r="1825" spans="1:8" ht="12.75">
      <c r="A1825" s="48"/>
      <c r="B1825" s="335"/>
      <c r="C1825" s="39"/>
      <c r="D1825" s="39"/>
      <c r="E1825" s="57"/>
      <c r="F1825" s="242"/>
      <c r="G1825" s="48"/>
      <c r="H1825" s="27"/>
    </row>
    <row r="1826" spans="1:8" ht="12.75">
      <c r="A1826" s="48"/>
      <c r="B1826" s="335"/>
      <c r="C1826" s="39"/>
      <c r="D1826" s="39"/>
      <c r="E1826" s="57"/>
      <c r="F1826" s="242"/>
      <c r="G1826" s="48"/>
      <c r="H1826" s="27"/>
    </row>
    <row r="1827" spans="1:8" ht="12.75">
      <c r="A1827" s="48"/>
      <c r="B1827" s="335"/>
      <c r="C1827" s="39"/>
      <c r="D1827" s="39"/>
      <c r="E1827" s="57"/>
      <c r="F1827" s="242"/>
      <c r="G1827" s="48"/>
      <c r="H1827" s="27"/>
    </row>
    <row r="1828" spans="1:8" ht="12.75">
      <c r="A1828" s="48"/>
      <c r="B1828" s="335"/>
      <c r="C1828" s="39"/>
      <c r="D1828" s="39"/>
      <c r="E1828" s="57"/>
      <c r="F1828" s="242"/>
      <c r="G1828" s="48"/>
      <c r="H1828" s="27"/>
    </row>
    <row r="1829" spans="1:8" ht="12.75">
      <c r="A1829" s="48"/>
      <c r="B1829" s="335"/>
      <c r="C1829" s="39"/>
      <c r="D1829" s="39"/>
      <c r="E1829" s="57"/>
      <c r="F1829" s="242"/>
      <c r="G1829" s="48"/>
      <c r="H1829" s="27"/>
    </row>
    <row r="1830" spans="1:8" ht="12.75">
      <c r="A1830" s="48"/>
      <c r="B1830" s="335"/>
      <c r="C1830" s="39"/>
      <c r="D1830" s="39"/>
      <c r="E1830" s="57"/>
      <c r="F1830" s="242"/>
      <c r="G1830" s="48"/>
      <c r="H1830" s="27"/>
    </row>
    <row r="1831" spans="1:8" ht="12.75">
      <c r="A1831" s="48"/>
      <c r="B1831" s="335"/>
      <c r="C1831" s="39"/>
      <c r="D1831" s="39"/>
      <c r="E1831" s="57"/>
      <c r="F1831" s="242"/>
      <c r="G1831" s="48"/>
      <c r="H1831" s="27"/>
    </row>
    <row r="1832" spans="1:8" ht="12.75">
      <c r="A1832" s="48"/>
      <c r="B1832" s="335"/>
      <c r="C1832" s="39"/>
      <c r="D1832" s="39"/>
      <c r="E1832" s="57"/>
      <c r="F1832" s="242"/>
      <c r="G1832" s="48"/>
      <c r="H1832" s="27"/>
    </row>
    <row r="1833" spans="1:8" ht="12.75">
      <c r="A1833" s="48"/>
      <c r="B1833" s="335"/>
      <c r="C1833" s="39"/>
      <c r="D1833" s="39"/>
      <c r="E1833" s="57"/>
      <c r="F1833" s="242"/>
      <c r="G1833" s="48"/>
      <c r="H1833" s="27"/>
    </row>
    <row r="1834" spans="1:8" ht="12.75">
      <c r="A1834" s="48"/>
      <c r="B1834" s="335"/>
      <c r="C1834" s="39"/>
      <c r="D1834" s="39"/>
      <c r="E1834" s="57"/>
      <c r="F1834" s="242"/>
      <c r="G1834" s="48"/>
      <c r="H1834" s="27"/>
    </row>
    <row r="1835" spans="1:8" ht="12.75">
      <c r="A1835" s="48"/>
      <c r="B1835" s="335"/>
      <c r="C1835" s="39"/>
      <c r="D1835" s="39"/>
      <c r="E1835" s="57"/>
      <c r="F1835" s="242"/>
      <c r="G1835" s="48"/>
      <c r="H1835" s="27"/>
    </row>
    <row r="1836" spans="1:8" ht="12.75">
      <c r="A1836" s="48"/>
      <c r="B1836" s="335"/>
      <c r="C1836" s="39"/>
      <c r="D1836" s="39"/>
      <c r="E1836" s="57"/>
      <c r="F1836" s="242"/>
      <c r="G1836" s="48"/>
      <c r="H1836" s="27"/>
    </row>
    <row r="1837" spans="1:8" ht="12.75">
      <c r="A1837" s="48"/>
      <c r="B1837" s="335"/>
      <c r="C1837" s="39"/>
      <c r="D1837" s="39"/>
      <c r="E1837" s="57"/>
      <c r="F1837" s="242"/>
      <c r="G1837" s="48"/>
      <c r="H1837" s="27"/>
    </row>
    <row r="1838" spans="1:8" ht="12.75">
      <c r="A1838" s="48"/>
      <c r="B1838" s="335"/>
      <c r="C1838" s="39"/>
      <c r="D1838" s="39"/>
      <c r="E1838" s="57"/>
      <c r="F1838" s="242"/>
      <c r="G1838" s="48"/>
      <c r="H1838" s="27"/>
    </row>
    <row r="1839" spans="1:8" ht="12.75">
      <c r="A1839" s="48"/>
      <c r="B1839" s="335"/>
      <c r="C1839" s="39"/>
      <c r="D1839" s="39"/>
      <c r="E1839" s="57"/>
      <c r="F1839" s="242"/>
      <c r="G1839" s="48"/>
      <c r="H1839" s="27"/>
    </row>
    <row r="1840" spans="1:8" ht="12.75">
      <c r="A1840" s="48"/>
      <c r="B1840" s="335"/>
      <c r="C1840" s="39"/>
      <c r="D1840" s="39"/>
      <c r="E1840" s="57"/>
      <c r="F1840" s="242"/>
      <c r="G1840" s="48"/>
      <c r="H1840" s="27"/>
    </row>
    <row r="1841" spans="1:8" ht="12.75">
      <c r="A1841" s="48"/>
      <c r="B1841" s="335"/>
      <c r="C1841" s="39"/>
      <c r="D1841" s="39"/>
      <c r="E1841" s="57"/>
      <c r="F1841" s="242"/>
      <c r="G1841" s="48"/>
      <c r="H1841" s="27"/>
    </row>
    <row r="1842" spans="1:8" ht="12.75">
      <c r="A1842" s="48"/>
      <c r="B1842" s="335"/>
      <c r="C1842" s="39"/>
      <c r="D1842" s="39"/>
      <c r="E1842" s="57"/>
      <c r="F1842" s="242"/>
      <c r="G1842" s="48"/>
      <c r="H1842" s="27"/>
    </row>
    <row r="1843" spans="1:8" ht="12.75">
      <c r="A1843" s="48"/>
      <c r="B1843" s="335"/>
      <c r="C1843" s="39"/>
      <c r="D1843" s="39"/>
      <c r="E1843" s="57"/>
      <c r="F1843" s="242"/>
      <c r="G1843" s="48"/>
      <c r="H1843" s="27"/>
    </row>
    <row r="1844" spans="1:8" ht="12.75">
      <c r="A1844" s="48"/>
      <c r="B1844" s="335"/>
      <c r="C1844" s="39"/>
      <c r="D1844" s="39"/>
      <c r="E1844" s="57"/>
      <c r="F1844" s="242"/>
      <c r="G1844" s="48"/>
      <c r="H1844" s="27"/>
    </row>
    <row r="1845" spans="1:8" ht="12.75">
      <c r="A1845" s="48"/>
      <c r="B1845" s="335"/>
      <c r="C1845" s="39"/>
      <c r="D1845" s="39"/>
      <c r="E1845" s="57"/>
      <c r="F1845" s="242"/>
      <c r="G1845" s="48"/>
      <c r="H1845" s="27"/>
    </row>
    <row r="1846" spans="1:8" ht="12.75">
      <c r="A1846" s="48"/>
      <c r="B1846" s="335"/>
      <c r="C1846" s="39"/>
      <c r="D1846" s="39"/>
      <c r="E1846" s="57"/>
      <c r="F1846" s="242"/>
      <c r="G1846" s="48"/>
      <c r="H1846" s="27"/>
    </row>
    <row r="1847" spans="1:8" ht="12.75">
      <c r="A1847" s="48"/>
      <c r="B1847" s="335"/>
      <c r="C1847" s="39"/>
      <c r="D1847" s="39"/>
      <c r="E1847" s="57"/>
      <c r="F1847" s="242"/>
      <c r="G1847" s="48"/>
      <c r="H1847" s="27"/>
    </row>
    <row r="1848" spans="1:8" ht="12.75">
      <c r="A1848" s="48"/>
      <c r="B1848" s="335"/>
      <c r="C1848" s="39"/>
      <c r="D1848" s="39"/>
      <c r="E1848" s="57"/>
      <c r="F1848" s="242"/>
      <c r="G1848" s="48"/>
      <c r="H1848" s="27"/>
    </row>
    <row r="1849" spans="1:8" ht="12.75">
      <c r="A1849" s="48"/>
      <c r="B1849" s="335"/>
      <c r="C1849" s="39"/>
      <c r="D1849" s="39"/>
      <c r="E1849" s="57"/>
      <c r="F1849" s="242"/>
      <c r="G1849" s="48"/>
      <c r="H1849" s="27"/>
    </row>
    <row r="1850" spans="1:8" ht="12.75">
      <c r="A1850" s="48"/>
      <c r="B1850" s="335"/>
      <c r="C1850" s="39"/>
      <c r="D1850" s="39"/>
      <c r="E1850" s="57"/>
      <c r="F1850" s="242"/>
      <c r="G1850" s="48"/>
      <c r="H1850" s="27"/>
    </row>
    <row r="1851" spans="1:8" ht="12.75">
      <c r="A1851" s="48"/>
      <c r="B1851" s="335"/>
      <c r="C1851" s="39"/>
      <c r="D1851" s="39"/>
      <c r="E1851" s="57"/>
      <c r="F1851" s="242"/>
      <c r="G1851" s="48"/>
      <c r="H1851" s="27"/>
    </row>
    <row r="1852" spans="1:8" ht="12.75">
      <c r="A1852" s="48"/>
      <c r="B1852" s="335"/>
      <c r="C1852" s="39"/>
      <c r="D1852" s="39"/>
      <c r="E1852" s="57"/>
      <c r="F1852" s="242"/>
      <c r="G1852" s="48"/>
      <c r="H1852" s="27"/>
    </row>
    <row r="1853" spans="1:8" ht="12.75">
      <c r="A1853" s="48"/>
      <c r="B1853" s="335"/>
      <c r="C1853" s="39"/>
      <c r="D1853" s="39"/>
      <c r="E1853" s="57"/>
      <c r="F1853" s="242"/>
      <c r="G1853" s="48"/>
      <c r="H1853" s="27"/>
    </row>
    <row r="1854" spans="1:8" ht="12.75">
      <c r="A1854" s="48"/>
      <c r="B1854" s="335"/>
      <c r="C1854" s="39"/>
      <c r="D1854" s="39"/>
      <c r="E1854" s="57"/>
      <c r="F1854" s="242"/>
      <c r="G1854" s="48"/>
      <c r="H1854" s="27"/>
    </row>
    <row r="1855" spans="1:8" ht="12.75">
      <c r="A1855" s="48"/>
      <c r="B1855" s="335"/>
      <c r="C1855" s="39"/>
      <c r="D1855" s="39"/>
      <c r="E1855" s="57"/>
      <c r="F1855" s="242"/>
      <c r="G1855" s="48"/>
      <c r="H1855" s="27"/>
    </row>
    <row r="1856" spans="1:8" ht="12.75">
      <c r="A1856" s="48"/>
      <c r="B1856" s="335"/>
      <c r="C1856" s="39"/>
      <c r="D1856" s="39"/>
      <c r="E1856" s="57"/>
      <c r="F1856" s="242"/>
      <c r="G1856" s="48"/>
      <c r="H1856" s="27"/>
    </row>
    <row r="1857" spans="1:8" ht="12.75">
      <c r="A1857" s="48"/>
      <c r="B1857" s="335"/>
      <c r="C1857" s="39"/>
      <c r="D1857" s="39"/>
      <c r="E1857" s="57"/>
      <c r="F1857" s="242"/>
      <c r="G1857" s="48"/>
      <c r="H1857" s="27"/>
    </row>
    <row r="1858" spans="1:8" ht="12.75">
      <c r="A1858" s="48"/>
      <c r="B1858" s="335"/>
      <c r="C1858" s="39"/>
      <c r="D1858" s="39"/>
      <c r="E1858" s="57"/>
      <c r="F1858" s="242"/>
      <c r="G1858" s="48"/>
      <c r="H1858" s="27"/>
    </row>
    <row r="1859" spans="1:8" ht="12.75">
      <c r="A1859" s="48"/>
      <c r="B1859" s="335"/>
      <c r="C1859" s="39"/>
      <c r="D1859" s="39"/>
      <c r="E1859" s="57"/>
      <c r="F1859" s="242"/>
      <c r="G1859" s="48"/>
      <c r="H1859" s="27"/>
    </row>
    <row r="1860" spans="1:8" ht="12.75">
      <c r="A1860" s="48"/>
      <c r="B1860" s="335"/>
      <c r="C1860" s="39"/>
      <c r="D1860" s="39"/>
      <c r="E1860" s="57"/>
      <c r="F1860" s="242"/>
      <c r="G1860" s="48"/>
      <c r="H1860" s="27"/>
    </row>
    <row r="1861" spans="1:8" ht="12.75">
      <c r="A1861" s="48"/>
      <c r="B1861" s="335"/>
      <c r="C1861" s="39"/>
      <c r="D1861" s="39"/>
      <c r="E1861" s="57"/>
      <c r="F1861" s="242"/>
      <c r="G1861" s="48"/>
      <c r="H1861" s="27"/>
    </row>
    <row r="1862" spans="1:8" ht="12.75">
      <c r="A1862" s="48"/>
      <c r="B1862" s="335"/>
      <c r="C1862" s="39"/>
      <c r="D1862" s="39"/>
      <c r="E1862" s="57"/>
      <c r="F1862" s="242"/>
      <c r="G1862" s="48"/>
      <c r="H1862" s="27"/>
    </row>
    <row r="1863" spans="1:8" ht="12.75">
      <c r="A1863" s="48"/>
      <c r="B1863" s="335"/>
      <c r="C1863" s="39"/>
      <c r="D1863" s="39"/>
      <c r="E1863" s="57"/>
      <c r="F1863" s="242"/>
      <c r="G1863" s="48"/>
      <c r="H1863" s="27"/>
    </row>
    <row r="1864" spans="1:8" ht="12.75">
      <c r="A1864" s="48"/>
      <c r="B1864" s="335"/>
      <c r="C1864" s="39"/>
      <c r="D1864" s="39"/>
      <c r="E1864" s="57"/>
      <c r="F1864" s="242"/>
      <c r="G1864" s="48"/>
      <c r="H1864" s="27"/>
    </row>
    <row r="1865" spans="1:8" ht="12.75">
      <c r="A1865" s="48"/>
      <c r="B1865" s="335"/>
      <c r="C1865" s="39"/>
      <c r="D1865" s="39"/>
      <c r="E1865" s="57"/>
      <c r="F1865" s="242"/>
      <c r="G1865" s="48"/>
      <c r="H1865" s="27"/>
    </row>
    <row r="1866" spans="1:8" ht="12.75">
      <c r="A1866" s="48"/>
      <c r="B1866" s="335"/>
      <c r="C1866" s="39"/>
      <c r="D1866" s="39"/>
      <c r="E1866" s="57"/>
      <c r="F1866" s="242"/>
      <c r="G1866" s="48"/>
      <c r="H1866" s="27"/>
    </row>
    <row r="1867" spans="1:8" ht="12.75">
      <c r="A1867" s="48"/>
      <c r="B1867" s="335"/>
      <c r="C1867" s="39"/>
      <c r="D1867" s="39"/>
      <c r="E1867" s="57"/>
      <c r="F1867" s="242"/>
      <c r="G1867" s="48"/>
      <c r="H1867" s="27"/>
    </row>
    <row r="1868" spans="1:8" ht="12.75">
      <c r="A1868" s="48"/>
      <c r="B1868" s="335"/>
      <c r="C1868" s="39"/>
      <c r="D1868" s="39"/>
      <c r="E1868" s="57"/>
      <c r="F1868" s="242"/>
      <c r="G1868" s="48"/>
      <c r="H1868" s="27"/>
    </row>
    <row r="1869" spans="1:8" ht="12.75">
      <c r="A1869" s="48"/>
      <c r="B1869" s="335"/>
      <c r="C1869" s="39"/>
      <c r="D1869" s="39"/>
      <c r="E1869" s="57"/>
      <c r="F1869" s="242"/>
      <c r="G1869" s="48"/>
      <c r="H1869" s="27"/>
    </row>
    <row r="1870" spans="1:8" ht="12.75">
      <c r="A1870" s="48"/>
      <c r="B1870" s="335"/>
      <c r="C1870" s="39"/>
      <c r="D1870" s="39"/>
      <c r="E1870" s="57"/>
      <c r="F1870" s="242"/>
      <c r="G1870" s="48"/>
      <c r="H1870" s="27"/>
    </row>
    <row r="1871" spans="1:8" ht="12.75">
      <c r="A1871" s="48"/>
      <c r="B1871" s="335"/>
      <c r="C1871" s="39"/>
      <c r="D1871" s="39"/>
      <c r="E1871" s="57"/>
      <c r="F1871" s="242"/>
      <c r="G1871" s="48"/>
      <c r="H1871" s="27"/>
    </row>
    <row r="1872" spans="1:8" ht="12.75">
      <c r="A1872" s="48"/>
      <c r="B1872" s="335"/>
      <c r="C1872" s="39"/>
      <c r="D1872" s="39"/>
      <c r="E1872" s="57"/>
      <c r="F1872" s="242"/>
      <c r="G1872" s="48"/>
      <c r="H1872" s="27"/>
    </row>
    <row r="1873" spans="1:8" ht="12.75">
      <c r="A1873" s="48"/>
      <c r="B1873" s="335"/>
      <c r="C1873" s="39"/>
      <c r="D1873" s="39"/>
      <c r="E1873" s="57"/>
      <c r="F1873" s="242"/>
      <c r="G1873" s="48"/>
      <c r="H1873" s="27"/>
    </row>
    <row r="1874" spans="1:8" ht="12.75">
      <c r="A1874" s="48"/>
      <c r="B1874" s="335"/>
      <c r="C1874" s="39"/>
      <c r="D1874" s="39"/>
      <c r="E1874" s="57"/>
      <c r="F1874" s="242"/>
      <c r="G1874" s="48"/>
      <c r="H1874" s="27"/>
    </row>
    <row r="1875" spans="1:8" ht="12.75">
      <c r="A1875" s="48"/>
      <c r="B1875" s="335"/>
      <c r="C1875" s="39"/>
      <c r="D1875" s="39"/>
      <c r="E1875" s="57"/>
      <c r="F1875" s="242"/>
      <c r="G1875" s="48"/>
      <c r="H1875" s="27"/>
    </row>
    <row r="1876" spans="1:8" ht="12.75">
      <c r="A1876" s="48"/>
      <c r="B1876" s="335"/>
      <c r="C1876" s="39"/>
      <c r="D1876" s="39"/>
      <c r="E1876" s="57"/>
      <c r="F1876" s="242"/>
      <c r="G1876" s="48"/>
      <c r="H1876" s="27"/>
    </row>
    <row r="1877" spans="1:8" ht="12.75">
      <c r="A1877" s="48"/>
      <c r="B1877" s="335"/>
      <c r="C1877" s="39"/>
      <c r="D1877" s="39"/>
      <c r="E1877" s="57"/>
      <c r="F1877" s="242"/>
      <c r="G1877" s="48"/>
      <c r="H1877" s="27"/>
    </row>
    <row r="1878" spans="1:8" ht="12.75">
      <c r="A1878" s="48"/>
      <c r="B1878" s="335"/>
      <c r="C1878" s="39"/>
      <c r="D1878" s="39"/>
      <c r="E1878" s="57"/>
      <c r="F1878" s="242"/>
      <c r="G1878" s="48"/>
      <c r="H1878" s="27"/>
    </row>
    <row r="1879" spans="1:8" ht="12.75">
      <c r="A1879" s="48"/>
      <c r="B1879" s="335"/>
      <c r="C1879" s="39"/>
      <c r="D1879" s="39"/>
      <c r="E1879" s="57"/>
      <c r="F1879" s="242"/>
      <c r="G1879" s="48"/>
      <c r="H1879" s="27"/>
    </row>
    <row r="1880" spans="1:8" ht="12.75">
      <c r="A1880" s="48"/>
      <c r="B1880" s="335"/>
      <c r="C1880" s="39"/>
      <c r="D1880" s="39"/>
      <c r="E1880" s="57"/>
      <c r="F1880" s="242"/>
      <c r="G1880" s="48"/>
      <c r="H1880" s="27"/>
    </row>
    <row r="1881" spans="1:8" ht="12.75">
      <c r="A1881" s="48"/>
      <c r="B1881" s="335"/>
      <c r="C1881" s="39"/>
      <c r="D1881" s="39"/>
      <c r="E1881" s="57"/>
      <c r="F1881" s="242"/>
      <c r="G1881" s="48"/>
      <c r="H1881" s="27"/>
    </row>
    <row r="1882" spans="1:8" ht="12.75">
      <c r="A1882" s="48"/>
      <c r="B1882" s="335"/>
      <c r="C1882" s="39"/>
      <c r="D1882" s="39"/>
      <c r="E1882" s="57"/>
      <c r="F1882" s="242"/>
      <c r="G1882" s="48"/>
      <c r="H1882" s="27"/>
    </row>
    <row r="1883" spans="1:8" ht="12.75">
      <c r="A1883" s="48"/>
      <c r="B1883" s="335"/>
      <c r="C1883" s="39"/>
      <c r="D1883" s="39"/>
      <c r="E1883" s="57"/>
      <c r="F1883" s="242"/>
      <c r="G1883" s="48"/>
      <c r="H1883" s="27"/>
    </row>
    <row r="1884" spans="1:8" ht="12.75">
      <c r="A1884" s="48"/>
      <c r="B1884" s="335"/>
      <c r="C1884" s="39"/>
      <c r="D1884" s="39"/>
      <c r="E1884" s="57"/>
      <c r="F1884" s="242"/>
      <c r="G1884" s="48"/>
      <c r="H1884" s="27"/>
    </row>
    <row r="1885" spans="1:8" ht="12.75">
      <c r="A1885" s="48"/>
      <c r="B1885" s="335"/>
      <c r="C1885" s="39"/>
      <c r="D1885" s="39"/>
      <c r="E1885" s="57"/>
      <c r="F1885" s="242"/>
      <c r="G1885" s="48"/>
      <c r="H1885" s="27"/>
    </row>
    <row r="1886" spans="1:8" ht="12.75">
      <c r="A1886" s="48"/>
      <c r="B1886" s="335"/>
      <c r="C1886" s="39"/>
      <c r="D1886" s="39"/>
      <c r="E1886" s="57"/>
      <c r="F1886" s="242"/>
      <c r="G1886" s="48"/>
      <c r="H1886" s="27"/>
    </row>
    <row r="1887" spans="1:8" ht="12.75">
      <c r="A1887" s="48"/>
      <c r="B1887" s="335"/>
      <c r="C1887" s="39"/>
      <c r="D1887" s="39"/>
      <c r="E1887" s="57"/>
      <c r="F1887" s="242"/>
      <c r="G1887" s="48"/>
      <c r="H1887" s="27"/>
    </row>
    <row r="1888" spans="1:8" ht="12.75">
      <c r="A1888" s="48"/>
      <c r="B1888" s="335"/>
      <c r="C1888" s="39"/>
      <c r="D1888" s="39"/>
      <c r="E1888" s="57"/>
      <c r="F1888" s="242"/>
      <c r="G1888" s="48"/>
      <c r="H1888" s="27"/>
    </row>
    <row r="1889" spans="1:8" ht="12.75">
      <c r="A1889" s="48"/>
      <c r="B1889" s="335"/>
      <c r="C1889" s="39"/>
      <c r="D1889" s="39"/>
      <c r="E1889" s="57"/>
      <c r="F1889" s="242"/>
      <c r="G1889" s="48"/>
      <c r="H1889" s="27"/>
    </row>
    <row r="1890" spans="1:8" ht="12.75">
      <c r="A1890" s="48"/>
      <c r="B1890" s="335"/>
      <c r="C1890" s="39"/>
      <c r="D1890" s="39"/>
      <c r="E1890" s="57"/>
      <c r="F1890" s="242"/>
      <c r="G1890" s="48"/>
      <c r="H1890" s="27"/>
    </row>
    <row r="1891" spans="1:8" ht="12.75">
      <c r="A1891" s="48"/>
      <c r="B1891" s="335"/>
      <c r="C1891" s="39"/>
      <c r="D1891" s="39"/>
      <c r="E1891" s="57"/>
      <c r="F1891" s="242"/>
      <c r="G1891" s="48"/>
      <c r="H1891" s="27"/>
    </row>
    <row r="1892" spans="1:8" ht="12.75">
      <c r="A1892" s="48"/>
      <c r="B1892" s="335"/>
      <c r="C1892" s="39"/>
      <c r="D1892" s="39"/>
      <c r="E1892" s="57"/>
      <c r="F1892" s="242"/>
      <c r="G1892" s="48"/>
      <c r="H1892" s="27"/>
    </row>
    <row r="1893" spans="1:8" ht="12.75">
      <c r="A1893" s="48"/>
      <c r="B1893" s="335"/>
      <c r="C1893" s="39"/>
      <c r="D1893" s="39"/>
      <c r="E1893" s="57"/>
      <c r="F1893" s="242"/>
      <c r="G1893" s="48"/>
      <c r="H1893" s="27"/>
    </row>
    <row r="1894" spans="1:8" ht="12.75">
      <c r="A1894" s="48"/>
      <c r="B1894" s="335"/>
      <c r="C1894" s="39"/>
      <c r="D1894" s="39"/>
      <c r="E1894" s="57"/>
      <c r="F1894" s="242"/>
      <c r="G1894" s="48"/>
      <c r="H1894" s="27"/>
    </row>
    <row r="1895" spans="1:8" ht="12.75">
      <c r="A1895" s="48"/>
      <c r="B1895" s="335"/>
      <c r="C1895" s="39"/>
      <c r="D1895" s="39"/>
      <c r="E1895" s="57"/>
      <c r="F1895" s="242"/>
      <c r="G1895" s="48"/>
      <c r="H1895" s="27"/>
    </row>
    <row r="1896" spans="1:8" ht="12.75">
      <c r="A1896" s="48"/>
      <c r="B1896" s="335"/>
      <c r="C1896" s="39"/>
      <c r="D1896" s="39"/>
      <c r="E1896" s="57"/>
      <c r="F1896" s="242"/>
      <c r="G1896" s="48"/>
      <c r="H1896" s="27"/>
    </row>
    <row r="1897" spans="1:8" ht="12.75">
      <c r="A1897" s="48"/>
      <c r="B1897" s="335"/>
      <c r="C1897" s="39"/>
      <c r="D1897" s="39"/>
      <c r="E1897" s="57"/>
      <c r="F1897" s="242"/>
      <c r="G1897" s="48"/>
      <c r="H1897" s="27"/>
    </row>
    <row r="1898" spans="1:8" ht="12.75">
      <c r="A1898" s="48"/>
      <c r="B1898" s="335"/>
      <c r="C1898" s="39"/>
      <c r="D1898" s="39"/>
      <c r="E1898" s="57"/>
      <c r="F1898" s="242"/>
      <c r="G1898" s="48"/>
      <c r="H1898" s="27"/>
    </row>
    <row r="1899" spans="1:8" ht="12.75">
      <c r="A1899" s="48"/>
      <c r="B1899" s="335"/>
      <c r="C1899" s="39"/>
      <c r="D1899" s="39"/>
      <c r="E1899" s="57"/>
      <c r="F1899" s="242"/>
      <c r="G1899" s="48"/>
      <c r="H1899" s="27"/>
    </row>
    <row r="1900" spans="1:8" ht="12.75">
      <c r="A1900" s="48"/>
      <c r="B1900" s="335"/>
      <c r="C1900" s="39"/>
      <c r="D1900" s="39"/>
      <c r="E1900" s="57"/>
      <c r="F1900" s="242"/>
      <c r="G1900" s="48"/>
      <c r="H1900" s="27"/>
    </row>
    <row r="1901" spans="1:8" ht="12.75">
      <c r="A1901" s="48"/>
      <c r="B1901" s="335"/>
      <c r="C1901" s="39"/>
      <c r="D1901" s="39"/>
      <c r="E1901" s="57"/>
      <c r="F1901" s="242"/>
      <c r="G1901" s="48"/>
      <c r="H1901" s="27"/>
    </row>
    <row r="1902" spans="1:8" ht="12.75">
      <c r="A1902" s="48"/>
      <c r="B1902" s="335"/>
      <c r="C1902" s="39"/>
      <c r="D1902" s="39"/>
      <c r="E1902" s="57"/>
      <c r="F1902" s="242"/>
      <c r="G1902" s="48"/>
      <c r="H1902" s="27"/>
    </row>
    <row r="1903" spans="1:8" ht="12.75">
      <c r="A1903" s="48"/>
      <c r="B1903" s="335"/>
      <c r="C1903" s="39"/>
      <c r="D1903" s="39"/>
      <c r="E1903" s="57"/>
      <c r="F1903" s="242"/>
      <c r="G1903" s="48"/>
      <c r="H1903" s="27"/>
    </row>
    <row r="1904" spans="1:8" ht="12.75">
      <c r="A1904" s="48"/>
      <c r="B1904" s="335"/>
      <c r="C1904" s="39"/>
      <c r="D1904" s="39"/>
      <c r="E1904" s="57"/>
      <c r="F1904" s="242"/>
      <c r="G1904" s="48"/>
      <c r="H1904" s="27"/>
    </row>
    <row r="1905" spans="1:8" ht="12.75">
      <c r="A1905" s="48"/>
      <c r="B1905" s="335"/>
      <c r="C1905" s="39"/>
      <c r="D1905" s="39"/>
      <c r="E1905" s="57"/>
      <c r="F1905" s="242"/>
      <c r="G1905" s="48"/>
      <c r="H1905" s="27"/>
    </row>
    <row r="1906" spans="1:8" ht="12.75">
      <c r="A1906" s="48"/>
      <c r="B1906" s="335"/>
      <c r="C1906" s="39"/>
      <c r="D1906" s="39"/>
      <c r="E1906" s="57"/>
      <c r="F1906" s="242"/>
      <c r="G1906" s="48"/>
      <c r="H1906" s="27"/>
    </row>
    <row r="1907" spans="1:8" ht="12.75">
      <c r="A1907" s="48"/>
      <c r="B1907" s="335"/>
      <c r="C1907" s="39"/>
      <c r="D1907" s="39"/>
      <c r="E1907" s="57"/>
      <c r="F1907" s="242"/>
      <c r="G1907" s="48"/>
      <c r="H1907" s="27"/>
    </row>
    <row r="1908" spans="1:8" ht="12.75">
      <c r="A1908" s="48"/>
      <c r="B1908" s="335"/>
      <c r="C1908" s="39"/>
      <c r="D1908" s="39"/>
      <c r="E1908" s="57"/>
      <c r="F1908" s="242"/>
      <c r="G1908" s="48"/>
      <c r="H1908" s="27"/>
    </row>
    <row r="1909" spans="1:8" ht="12.75">
      <c r="A1909" s="48"/>
      <c r="B1909" s="335"/>
      <c r="C1909" s="39"/>
      <c r="D1909" s="39"/>
      <c r="E1909" s="57"/>
      <c r="F1909" s="242"/>
      <c r="G1909" s="48"/>
      <c r="H1909" s="27"/>
    </row>
    <row r="1910" spans="1:8" ht="12.75">
      <c r="A1910" s="48"/>
      <c r="B1910" s="335"/>
      <c r="C1910" s="39"/>
      <c r="D1910" s="39"/>
      <c r="E1910" s="57"/>
      <c r="F1910" s="242"/>
      <c r="G1910" s="48"/>
      <c r="H1910" s="27"/>
    </row>
    <row r="1911" spans="1:8" ht="12.75">
      <c r="A1911" s="48"/>
      <c r="B1911" s="335"/>
      <c r="C1911" s="39"/>
      <c r="D1911" s="39"/>
      <c r="E1911" s="57"/>
      <c r="F1911" s="242"/>
      <c r="G1911" s="48"/>
      <c r="H1911" s="27"/>
    </row>
    <row r="1912" spans="1:8" ht="12.75">
      <c r="A1912" s="48"/>
      <c r="B1912" s="335"/>
      <c r="C1912" s="39"/>
      <c r="D1912" s="39"/>
      <c r="E1912" s="57"/>
      <c r="F1912" s="242"/>
      <c r="G1912" s="48"/>
      <c r="H1912" s="27"/>
    </row>
    <row r="1913" spans="1:8" ht="12.75">
      <c r="A1913" s="48"/>
      <c r="B1913" s="335"/>
      <c r="C1913" s="39"/>
      <c r="D1913" s="39"/>
      <c r="E1913" s="57"/>
      <c r="F1913" s="242"/>
      <c r="G1913" s="48"/>
      <c r="H1913" s="27"/>
    </row>
    <row r="1914" spans="1:8" ht="12.75">
      <c r="A1914" s="48"/>
      <c r="B1914" s="335"/>
      <c r="C1914" s="39"/>
      <c r="D1914" s="39"/>
      <c r="E1914" s="57"/>
      <c r="F1914" s="242"/>
      <c r="G1914" s="48"/>
      <c r="H1914" s="27"/>
    </row>
    <row r="1915" spans="1:8" ht="12.75">
      <c r="A1915" s="48"/>
      <c r="B1915" s="335"/>
      <c r="C1915" s="39"/>
      <c r="D1915" s="39"/>
      <c r="E1915" s="57"/>
      <c r="F1915" s="242"/>
      <c r="G1915" s="48"/>
      <c r="H1915" s="27"/>
    </row>
    <row r="1916" spans="1:8" ht="12.75">
      <c r="A1916" s="48"/>
      <c r="B1916" s="335"/>
      <c r="C1916" s="39"/>
      <c r="D1916" s="39"/>
      <c r="E1916" s="57"/>
      <c r="F1916" s="242"/>
      <c r="G1916" s="48"/>
      <c r="H1916" s="27"/>
    </row>
    <row r="1917" spans="1:8" ht="12.75">
      <c r="A1917" s="48"/>
      <c r="B1917" s="335"/>
      <c r="C1917" s="39"/>
      <c r="D1917" s="39"/>
      <c r="E1917" s="57"/>
      <c r="F1917" s="242"/>
      <c r="G1917" s="48"/>
      <c r="H1917" s="27"/>
    </row>
    <row r="1918" spans="1:8" ht="12.75">
      <c r="A1918" s="48"/>
      <c r="B1918" s="335"/>
      <c r="C1918" s="39"/>
      <c r="D1918" s="39"/>
      <c r="E1918" s="57"/>
      <c r="F1918" s="242"/>
      <c r="G1918" s="48"/>
      <c r="H1918" s="27"/>
    </row>
    <row r="1919" spans="1:8" ht="12.75">
      <c r="A1919" s="48"/>
      <c r="B1919" s="335"/>
      <c r="C1919" s="39"/>
      <c r="D1919" s="39"/>
      <c r="E1919" s="57"/>
      <c r="F1919" s="242"/>
      <c r="G1919" s="48"/>
      <c r="H1919" s="27"/>
    </row>
    <row r="1920" spans="1:8" ht="12.75">
      <c r="A1920" s="48"/>
      <c r="B1920" s="335"/>
      <c r="C1920" s="39"/>
      <c r="D1920" s="39"/>
      <c r="E1920" s="57"/>
      <c r="F1920" s="242"/>
      <c r="G1920" s="48"/>
      <c r="H1920" s="27"/>
    </row>
    <row r="1921" spans="1:8" ht="12.75">
      <c r="A1921" s="48"/>
      <c r="B1921" s="335"/>
      <c r="C1921" s="39"/>
      <c r="D1921" s="39"/>
      <c r="E1921" s="57"/>
      <c r="F1921" s="242"/>
      <c r="G1921" s="48"/>
      <c r="H1921" s="27"/>
    </row>
    <row r="1922" spans="1:8" ht="12.75">
      <c r="A1922" s="48"/>
      <c r="B1922" s="335"/>
      <c r="C1922" s="39"/>
      <c r="D1922" s="39"/>
      <c r="E1922" s="57"/>
      <c r="F1922" s="242"/>
      <c r="G1922" s="48"/>
      <c r="H1922" s="27"/>
    </row>
    <row r="1923" spans="1:8" ht="12.75">
      <c r="A1923" s="48"/>
      <c r="B1923" s="335"/>
      <c r="C1923" s="39"/>
      <c r="D1923" s="39"/>
      <c r="E1923" s="57"/>
      <c r="F1923" s="242"/>
      <c r="G1923" s="48"/>
      <c r="H1923" s="27"/>
    </row>
    <row r="1924" spans="1:8" ht="12.75">
      <c r="A1924" s="48"/>
      <c r="B1924" s="335"/>
      <c r="C1924" s="39"/>
      <c r="D1924" s="39"/>
      <c r="E1924" s="57"/>
      <c r="F1924" s="242"/>
      <c r="G1924" s="48"/>
      <c r="H1924" s="27"/>
    </row>
    <row r="1925" spans="1:8" ht="12.75">
      <c r="A1925" s="48"/>
      <c r="B1925" s="335"/>
      <c r="C1925" s="39"/>
      <c r="D1925" s="39"/>
      <c r="E1925" s="57"/>
      <c r="F1925" s="242"/>
      <c r="G1925" s="48"/>
      <c r="H1925" s="27"/>
    </row>
    <row r="1926" spans="1:8" ht="12.75">
      <c r="A1926" s="48"/>
      <c r="B1926" s="335"/>
      <c r="C1926" s="39"/>
      <c r="D1926" s="39"/>
      <c r="E1926" s="57"/>
      <c r="F1926" s="242"/>
      <c r="G1926" s="48"/>
      <c r="H1926" s="27"/>
    </row>
    <row r="1927" spans="1:8" ht="12.75">
      <c r="A1927" s="48"/>
      <c r="B1927" s="335"/>
      <c r="C1927" s="39"/>
      <c r="D1927" s="39"/>
      <c r="E1927" s="57"/>
      <c r="F1927" s="242"/>
      <c r="G1927" s="48"/>
      <c r="H1927" s="27"/>
    </row>
    <row r="1928" spans="1:8" ht="12.75">
      <c r="A1928" s="48"/>
      <c r="B1928" s="335"/>
      <c r="C1928" s="39"/>
      <c r="D1928" s="39"/>
      <c r="E1928" s="57"/>
      <c r="F1928" s="242"/>
      <c r="G1928" s="48"/>
      <c r="H1928" s="27"/>
    </row>
    <row r="1929" spans="1:8" ht="12.75">
      <c r="A1929" s="48"/>
      <c r="B1929" s="335"/>
      <c r="C1929" s="39"/>
      <c r="D1929" s="39"/>
      <c r="E1929" s="57"/>
      <c r="F1929" s="242"/>
      <c r="G1929" s="48"/>
      <c r="H1929" s="27"/>
    </row>
    <row r="1930" spans="1:8" ht="12.75">
      <c r="A1930" s="48"/>
      <c r="B1930" s="335"/>
      <c r="C1930" s="39"/>
      <c r="D1930" s="39"/>
      <c r="E1930" s="57"/>
      <c r="F1930" s="242"/>
      <c r="G1930" s="48"/>
      <c r="H1930" s="27"/>
    </row>
    <row r="1931" spans="1:8" ht="12.75">
      <c r="A1931" s="48"/>
      <c r="B1931" s="335"/>
      <c r="C1931" s="39"/>
      <c r="D1931" s="39"/>
      <c r="E1931" s="57"/>
      <c r="F1931" s="242"/>
      <c r="G1931" s="48"/>
      <c r="H1931" s="27"/>
    </row>
    <row r="1932" spans="1:8" ht="12.75">
      <c r="A1932" s="48"/>
      <c r="B1932" s="335"/>
      <c r="C1932" s="39"/>
      <c r="D1932" s="39"/>
      <c r="E1932" s="57"/>
      <c r="F1932" s="242"/>
      <c r="G1932" s="48"/>
      <c r="H1932" s="27"/>
    </row>
    <row r="1933" spans="1:8" ht="12.75">
      <c r="A1933" s="48"/>
      <c r="B1933" s="335"/>
      <c r="C1933" s="39"/>
      <c r="D1933" s="39"/>
      <c r="E1933" s="57"/>
      <c r="F1933" s="242"/>
      <c r="G1933" s="48"/>
      <c r="H1933" s="27"/>
    </row>
    <row r="1934" spans="1:8" ht="12.75">
      <c r="A1934" s="48"/>
      <c r="B1934" s="335"/>
      <c r="C1934" s="39"/>
      <c r="D1934" s="39"/>
      <c r="E1934" s="57"/>
      <c r="F1934" s="242"/>
      <c r="G1934" s="48"/>
      <c r="H1934" s="27"/>
    </row>
    <row r="1935" spans="1:8" ht="12.75">
      <c r="A1935" s="48"/>
      <c r="B1935" s="335"/>
      <c r="C1935" s="39"/>
      <c r="D1935" s="39"/>
      <c r="E1935" s="57"/>
      <c r="F1935" s="242"/>
      <c r="G1935" s="48"/>
      <c r="H1935" s="27"/>
    </row>
    <row r="1936" spans="1:8" ht="12.75">
      <c r="A1936" s="48"/>
      <c r="B1936" s="335"/>
      <c r="C1936" s="39"/>
      <c r="D1936" s="39"/>
      <c r="E1936" s="57"/>
      <c r="F1936" s="242"/>
      <c r="G1936" s="48"/>
      <c r="H1936" s="27"/>
    </row>
    <row r="1937" spans="1:8" ht="12.75">
      <c r="A1937" s="48"/>
      <c r="B1937" s="335"/>
      <c r="C1937" s="39"/>
      <c r="D1937" s="39"/>
      <c r="E1937" s="57"/>
      <c r="F1937" s="242"/>
      <c r="G1937" s="48"/>
      <c r="H1937" s="27"/>
    </row>
    <row r="1938" spans="1:8" ht="12.75">
      <c r="A1938" s="48"/>
      <c r="B1938" s="335"/>
      <c r="C1938" s="39"/>
      <c r="D1938" s="39"/>
      <c r="E1938" s="57"/>
      <c r="F1938" s="242"/>
      <c r="G1938" s="48"/>
      <c r="H1938" s="27"/>
    </row>
    <row r="1939" spans="1:8" ht="12.75">
      <c r="A1939" s="48"/>
      <c r="B1939" s="335"/>
      <c r="C1939" s="39"/>
      <c r="D1939" s="39"/>
      <c r="E1939" s="57"/>
      <c r="F1939" s="242"/>
      <c r="G1939" s="48"/>
      <c r="H1939" s="27"/>
    </row>
    <row r="1940" spans="1:8" ht="12.75">
      <c r="A1940" s="48"/>
      <c r="B1940" s="335"/>
      <c r="C1940" s="39"/>
      <c r="D1940" s="39"/>
      <c r="E1940" s="57"/>
      <c r="F1940" s="242"/>
      <c r="G1940" s="48"/>
      <c r="H1940" s="27"/>
    </row>
    <row r="1941" spans="1:8" ht="12.75">
      <c r="A1941" s="48"/>
      <c r="B1941" s="335"/>
      <c r="C1941" s="39"/>
      <c r="D1941" s="39"/>
      <c r="E1941" s="57"/>
      <c r="F1941" s="242"/>
      <c r="G1941" s="48"/>
      <c r="H1941" s="27"/>
    </row>
    <row r="1942" spans="1:8" ht="12.75">
      <c r="A1942" s="48"/>
      <c r="B1942" s="335"/>
      <c r="C1942" s="39"/>
      <c r="D1942" s="39"/>
      <c r="E1942" s="57"/>
      <c r="F1942" s="242"/>
      <c r="G1942" s="48"/>
      <c r="H1942" s="27"/>
    </row>
    <row r="1943" spans="1:8" ht="12.75">
      <c r="A1943" s="48"/>
      <c r="B1943" s="335"/>
      <c r="C1943" s="39"/>
      <c r="D1943" s="39"/>
      <c r="E1943" s="57"/>
      <c r="F1943" s="242"/>
      <c r="G1943" s="48"/>
      <c r="H1943" s="27"/>
    </row>
    <row r="1944" spans="1:8" ht="12.75">
      <c r="A1944" s="48"/>
      <c r="B1944" s="335"/>
      <c r="C1944" s="39"/>
      <c r="D1944" s="39"/>
      <c r="E1944" s="57"/>
      <c r="F1944" s="242"/>
      <c r="G1944" s="48"/>
      <c r="H1944" s="27"/>
    </row>
    <row r="1945" spans="1:8" ht="12.75">
      <c r="A1945" s="48"/>
      <c r="B1945" s="335"/>
      <c r="C1945" s="39"/>
      <c r="D1945" s="39"/>
      <c r="E1945" s="57"/>
      <c r="F1945" s="242"/>
      <c r="G1945" s="48"/>
      <c r="H1945" s="27"/>
    </row>
    <row r="1946" spans="1:8" ht="12.75">
      <c r="A1946" s="48"/>
      <c r="B1946" s="335"/>
      <c r="C1946" s="39"/>
      <c r="D1946" s="39"/>
      <c r="E1946" s="57"/>
      <c r="F1946" s="242"/>
      <c r="G1946" s="48"/>
      <c r="H1946" s="27"/>
    </row>
    <row r="1947" spans="1:8" ht="12.75">
      <c r="A1947" s="48"/>
      <c r="B1947" s="335"/>
      <c r="C1947" s="39"/>
      <c r="D1947" s="39"/>
      <c r="E1947" s="57"/>
      <c r="F1947" s="242"/>
      <c r="G1947" s="48"/>
      <c r="H1947" s="27"/>
    </row>
    <row r="1948" spans="1:8" ht="12.75">
      <c r="A1948" s="48"/>
      <c r="B1948" s="335"/>
      <c r="C1948" s="39"/>
      <c r="D1948" s="39"/>
      <c r="E1948" s="57"/>
      <c r="F1948" s="242"/>
      <c r="G1948" s="48"/>
      <c r="H1948" s="27"/>
    </row>
    <row r="1949" spans="1:8" ht="12.75">
      <c r="A1949" s="48"/>
      <c r="B1949" s="335"/>
      <c r="C1949" s="39"/>
      <c r="D1949" s="39"/>
      <c r="E1949" s="57"/>
      <c r="F1949" s="242"/>
      <c r="G1949" s="48"/>
      <c r="H1949" s="27"/>
    </row>
    <row r="1950" spans="1:8" ht="12.75">
      <c r="A1950" s="48"/>
      <c r="B1950" s="335"/>
      <c r="C1950" s="39"/>
      <c r="D1950" s="39"/>
      <c r="E1950" s="57"/>
      <c r="F1950" s="242"/>
      <c r="G1950" s="48"/>
      <c r="H1950" s="27"/>
    </row>
    <row r="1951" spans="1:8" ht="12.75">
      <c r="A1951" s="48"/>
      <c r="B1951" s="335"/>
      <c r="C1951" s="39"/>
      <c r="D1951" s="39"/>
      <c r="E1951" s="57"/>
      <c r="F1951" s="242"/>
      <c r="G1951" s="48"/>
      <c r="H1951" s="27"/>
    </row>
    <row r="1952" spans="1:8" ht="12.75">
      <c r="A1952" s="48"/>
      <c r="B1952" s="335"/>
      <c r="C1952" s="39"/>
      <c r="D1952" s="39"/>
      <c r="E1952" s="57"/>
      <c r="F1952" s="242"/>
      <c r="G1952" s="48"/>
      <c r="H1952" s="27"/>
    </row>
    <row r="1953" spans="1:8" ht="12.75">
      <c r="A1953" s="48"/>
      <c r="B1953" s="335"/>
      <c r="C1953" s="39"/>
      <c r="D1953" s="39"/>
      <c r="E1953" s="57"/>
      <c r="F1953" s="242"/>
      <c r="G1953" s="48"/>
      <c r="H1953" s="27"/>
    </row>
    <row r="1954" spans="1:8" ht="12.75">
      <c r="A1954" s="48"/>
      <c r="B1954" s="335"/>
      <c r="C1954" s="39"/>
      <c r="D1954" s="39"/>
      <c r="E1954" s="57"/>
      <c r="F1954" s="242"/>
      <c r="G1954" s="48"/>
      <c r="H1954" s="27"/>
    </row>
    <row r="1955" spans="1:8" ht="12.75">
      <c r="A1955" s="48"/>
      <c r="B1955" s="335"/>
      <c r="C1955" s="39"/>
      <c r="D1955" s="39"/>
      <c r="E1955" s="57"/>
      <c r="F1955" s="242"/>
      <c r="G1955" s="48"/>
      <c r="H1955" s="27"/>
    </row>
    <row r="1956" spans="1:8" ht="12.75">
      <c r="A1956" s="48"/>
      <c r="B1956" s="335"/>
      <c r="C1956" s="39"/>
      <c r="D1956" s="39"/>
      <c r="E1956" s="57"/>
      <c r="F1956" s="242"/>
      <c r="G1956" s="48"/>
      <c r="H1956" s="27"/>
    </row>
    <row r="1957" spans="1:8" ht="12.75">
      <c r="A1957" s="48"/>
      <c r="B1957" s="335"/>
      <c r="C1957" s="39"/>
      <c r="D1957" s="39"/>
      <c r="E1957" s="57"/>
      <c r="F1957" s="242"/>
      <c r="G1957" s="48"/>
      <c r="H1957" s="27"/>
    </row>
    <row r="1958" spans="1:8" ht="12.75">
      <c r="A1958" s="48"/>
      <c r="B1958" s="335"/>
      <c r="C1958" s="39"/>
      <c r="D1958" s="39"/>
      <c r="E1958" s="57"/>
      <c r="F1958" s="242"/>
      <c r="G1958" s="48"/>
      <c r="H1958" s="27"/>
    </row>
    <row r="1959" spans="1:8" ht="12.75">
      <c r="A1959" s="48"/>
      <c r="B1959" s="335"/>
      <c r="C1959" s="39"/>
      <c r="D1959" s="39"/>
      <c r="E1959" s="57"/>
      <c r="F1959" s="242"/>
      <c r="G1959" s="48"/>
      <c r="H1959" s="27"/>
    </row>
    <row r="1960" spans="1:8" ht="12.75">
      <c r="A1960" s="48"/>
      <c r="B1960" s="335"/>
      <c r="C1960" s="39"/>
      <c r="D1960" s="39"/>
      <c r="E1960" s="57"/>
      <c r="F1960" s="242"/>
      <c r="G1960" s="48"/>
      <c r="H1960" s="27"/>
    </row>
    <row r="1961" spans="1:8" ht="12.75">
      <c r="A1961" s="48"/>
      <c r="B1961" s="335"/>
      <c r="C1961" s="39"/>
      <c r="D1961" s="39"/>
      <c r="E1961" s="57"/>
      <c r="F1961" s="242"/>
      <c r="G1961" s="48"/>
      <c r="H1961" s="27"/>
    </row>
    <row r="1962" spans="1:8" ht="12.75">
      <c r="A1962" s="48"/>
      <c r="B1962" s="335"/>
      <c r="C1962" s="39"/>
      <c r="D1962" s="39"/>
      <c r="E1962" s="57"/>
      <c r="F1962" s="242"/>
      <c r="G1962" s="48"/>
      <c r="H1962" s="27"/>
    </row>
    <row r="1963" spans="1:8" ht="12.75">
      <c r="A1963" s="48"/>
      <c r="B1963" s="335"/>
      <c r="C1963" s="39"/>
      <c r="D1963" s="39"/>
      <c r="E1963" s="57"/>
      <c r="F1963" s="242"/>
      <c r="G1963" s="48"/>
      <c r="H1963" s="27"/>
    </row>
    <row r="1964" spans="1:8" ht="12.75">
      <c r="A1964" s="48"/>
      <c r="B1964" s="335"/>
      <c r="C1964" s="39"/>
      <c r="D1964" s="39"/>
      <c r="E1964" s="57"/>
      <c r="F1964" s="242"/>
      <c r="G1964" s="48"/>
      <c r="H1964" s="27"/>
    </row>
    <row r="1965" spans="1:8" ht="12.75">
      <c r="A1965" s="48"/>
      <c r="B1965" s="335"/>
      <c r="C1965" s="39"/>
      <c r="D1965" s="39"/>
      <c r="E1965" s="57"/>
      <c r="F1965" s="242"/>
      <c r="G1965" s="48"/>
      <c r="H1965" s="27"/>
    </row>
    <row r="1966" spans="1:8" ht="12.75">
      <c r="A1966" s="48"/>
      <c r="B1966" s="335"/>
      <c r="C1966" s="39"/>
      <c r="D1966" s="39"/>
      <c r="E1966" s="57"/>
      <c r="F1966" s="242"/>
      <c r="G1966" s="48"/>
      <c r="H1966" s="27"/>
    </row>
    <row r="1967" spans="1:8" ht="12.75">
      <c r="A1967" s="48"/>
      <c r="B1967" s="335"/>
      <c r="C1967" s="39"/>
      <c r="D1967" s="39"/>
      <c r="E1967" s="57"/>
      <c r="F1967" s="242"/>
      <c r="G1967" s="48"/>
      <c r="H1967" s="27"/>
    </row>
    <row r="1968" spans="1:8" ht="12.75">
      <c r="A1968" s="48"/>
      <c r="B1968" s="335"/>
      <c r="C1968" s="39"/>
      <c r="D1968" s="39"/>
      <c r="E1968" s="57"/>
      <c r="F1968" s="242"/>
      <c r="G1968" s="48"/>
      <c r="H1968" s="27"/>
    </row>
    <row r="1969" spans="1:8" ht="12.75">
      <c r="A1969" s="48"/>
      <c r="B1969" s="335"/>
      <c r="C1969" s="39"/>
      <c r="D1969" s="39"/>
      <c r="E1969" s="57"/>
      <c r="F1969" s="242"/>
      <c r="G1969" s="48"/>
      <c r="H1969" s="27"/>
    </row>
    <row r="1970" spans="1:8" ht="12.75">
      <c r="A1970" s="48"/>
      <c r="B1970" s="335"/>
      <c r="C1970" s="39"/>
      <c r="D1970" s="39"/>
      <c r="E1970" s="57"/>
      <c r="F1970" s="242"/>
      <c r="G1970" s="48"/>
      <c r="H1970" s="27"/>
    </row>
    <row r="1971" spans="1:8" ht="12.75">
      <c r="A1971" s="48"/>
      <c r="B1971" s="335"/>
      <c r="C1971" s="39"/>
      <c r="D1971" s="39"/>
      <c r="E1971" s="57"/>
      <c r="F1971" s="242"/>
      <c r="G1971" s="48"/>
      <c r="H1971" s="27"/>
    </row>
    <row r="1972" spans="1:8" ht="12.75">
      <c r="A1972" s="48"/>
      <c r="B1972" s="335"/>
      <c r="C1972" s="39"/>
      <c r="D1972" s="39"/>
      <c r="E1972" s="57"/>
      <c r="F1972" s="242"/>
      <c r="G1972" s="48"/>
      <c r="H1972" s="27"/>
    </row>
    <row r="1973" spans="1:8" ht="12.75">
      <c r="A1973" s="48"/>
      <c r="B1973" s="335"/>
      <c r="C1973" s="39"/>
      <c r="D1973" s="39"/>
      <c r="E1973" s="57"/>
      <c r="F1973" s="242"/>
      <c r="G1973" s="48"/>
      <c r="H1973" s="27"/>
    </row>
    <row r="1974" spans="1:8" ht="12.75">
      <c r="A1974" s="48"/>
      <c r="B1974" s="335"/>
      <c r="C1974" s="39"/>
      <c r="D1974" s="39"/>
      <c r="E1974" s="57"/>
      <c r="F1974" s="242"/>
      <c r="G1974" s="48"/>
      <c r="H1974" s="27"/>
    </row>
    <row r="1975" spans="1:8" ht="12.75">
      <c r="A1975" s="48"/>
      <c r="B1975" s="335"/>
      <c r="C1975" s="39"/>
      <c r="D1975" s="39"/>
      <c r="E1975" s="57"/>
      <c r="F1975" s="242"/>
      <c r="G1975" s="48"/>
      <c r="H1975" s="27"/>
    </row>
    <row r="1976" spans="1:8" ht="12.75">
      <c r="A1976" s="48"/>
      <c r="B1976" s="335"/>
      <c r="C1976" s="39"/>
      <c r="D1976" s="39"/>
      <c r="E1976" s="57"/>
      <c r="F1976" s="242"/>
      <c r="G1976" s="48"/>
      <c r="H1976" s="27"/>
    </row>
    <row r="1977" spans="1:8" ht="12.75">
      <c r="A1977" s="48"/>
      <c r="B1977" s="335"/>
      <c r="C1977" s="39"/>
      <c r="D1977" s="39"/>
      <c r="E1977" s="57"/>
      <c r="F1977" s="242"/>
      <c r="G1977" s="48"/>
      <c r="H1977" s="27"/>
    </row>
    <row r="1978" spans="1:8" ht="12.75">
      <c r="A1978" s="48"/>
      <c r="B1978" s="335"/>
      <c r="C1978" s="39"/>
      <c r="D1978" s="39"/>
      <c r="E1978" s="57"/>
      <c r="F1978" s="242"/>
      <c r="G1978" s="48"/>
      <c r="H1978" s="27"/>
    </row>
    <row r="1979" spans="1:8" ht="12.75">
      <c r="A1979" s="48"/>
      <c r="B1979" s="335"/>
      <c r="C1979" s="39"/>
      <c r="D1979" s="39"/>
      <c r="E1979" s="57"/>
      <c r="F1979" s="242"/>
      <c r="G1979" s="48"/>
      <c r="H1979" s="27"/>
    </row>
    <row r="1980" spans="1:8" ht="12.75">
      <c r="A1980" s="48"/>
      <c r="B1980" s="335"/>
      <c r="C1980" s="39"/>
      <c r="D1980" s="39"/>
      <c r="E1980" s="57"/>
      <c r="F1980" s="242"/>
      <c r="G1980" s="48"/>
      <c r="H1980" s="27"/>
    </row>
    <row r="1981" spans="1:8" ht="12.75">
      <c r="A1981" s="48"/>
      <c r="B1981" s="335"/>
      <c r="C1981" s="39"/>
      <c r="D1981" s="39"/>
      <c r="E1981" s="57"/>
      <c r="F1981" s="242"/>
      <c r="G1981" s="48"/>
      <c r="H1981" s="27"/>
    </row>
    <row r="1982" spans="1:8" ht="12.75">
      <c r="A1982" s="48"/>
      <c r="B1982" s="335"/>
      <c r="C1982" s="39"/>
      <c r="D1982" s="39"/>
      <c r="E1982" s="57"/>
      <c r="F1982" s="242"/>
      <c r="G1982" s="48"/>
      <c r="H1982" s="27"/>
    </row>
    <row r="1983" spans="1:8" ht="12.75">
      <c r="A1983" s="48"/>
      <c r="B1983" s="335"/>
      <c r="C1983" s="39"/>
      <c r="D1983" s="39"/>
      <c r="E1983" s="57"/>
      <c r="F1983" s="242"/>
      <c r="G1983" s="48"/>
      <c r="H1983" s="27"/>
    </row>
    <row r="1984" spans="1:8" ht="12.75">
      <c r="A1984" s="48"/>
      <c r="B1984" s="335"/>
      <c r="C1984" s="39"/>
      <c r="D1984" s="39"/>
      <c r="E1984" s="57"/>
      <c r="F1984" s="242"/>
      <c r="G1984" s="48"/>
      <c r="H1984" s="27"/>
    </row>
    <row r="1985" spans="1:8" ht="12.75">
      <c r="A1985" s="48"/>
      <c r="B1985" s="335"/>
      <c r="C1985" s="39"/>
      <c r="D1985" s="39"/>
      <c r="E1985" s="57"/>
      <c r="F1985" s="242"/>
      <c r="G1985" s="48"/>
      <c r="H1985" s="27"/>
    </row>
    <row r="1986" spans="1:8" ht="12.75">
      <c r="A1986" s="48"/>
      <c r="B1986" s="335"/>
      <c r="C1986" s="39"/>
      <c r="D1986" s="39"/>
      <c r="E1986" s="57"/>
      <c r="F1986" s="242"/>
      <c r="G1986" s="48"/>
      <c r="H1986" s="27"/>
    </row>
    <row r="1987" spans="1:8" ht="12.75">
      <c r="A1987" s="48"/>
      <c r="B1987" s="335"/>
      <c r="C1987" s="39"/>
      <c r="D1987" s="39"/>
      <c r="E1987" s="57"/>
      <c r="F1987" s="242"/>
      <c r="G1987" s="48"/>
      <c r="H1987" s="27"/>
    </row>
    <row r="1988" spans="1:8" ht="12.75">
      <c r="A1988" s="48"/>
      <c r="B1988" s="335"/>
      <c r="C1988" s="39"/>
      <c r="D1988" s="39"/>
      <c r="E1988" s="57"/>
      <c r="F1988" s="242"/>
      <c r="G1988" s="48"/>
      <c r="H1988" s="27"/>
    </row>
    <row r="1989" spans="1:8" ht="12.75">
      <c r="A1989" s="48"/>
      <c r="B1989" s="335"/>
      <c r="C1989" s="39"/>
      <c r="D1989" s="39"/>
      <c r="E1989" s="57"/>
      <c r="F1989" s="242"/>
      <c r="G1989" s="48"/>
      <c r="H1989" s="27"/>
    </row>
    <row r="1990" spans="1:8" ht="12.75">
      <c r="A1990" s="48"/>
      <c r="B1990" s="335"/>
      <c r="C1990" s="39"/>
      <c r="D1990" s="39"/>
      <c r="E1990" s="57"/>
      <c r="F1990" s="242"/>
      <c r="G1990" s="48"/>
      <c r="H1990" s="27"/>
    </row>
    <row r="1991" spans="1:8" ht="12.75">
      <c r="A1991" s="48"/>
      <c r="B1991" s="335"/>
      <c r="C1991" s="39"/>
      <c r="D1991" s="39"/>
      <c r="E1991" s="57"/>
      <c r="F1991" s="242"/>
      <c r="G1991" s="48"/>
      <c r="H1991" s="27"/>
    </row>
    <row r="1992" spans="1:8" ht="12.75">
      <c r="A1992" s="48"/>
      <c r="B1992" s="335"/>
      <c r="C1992" s="39"/>
      <c r="D1992" s="39"/>
      <c r="E1992" s="57"/>
      <c r="F1992" s="242"/>
      <c r="G1992" s="48"/>
      <c r="H1992" s="27"/>
    </row>
    <row r="1993" spans="1:8" ht="12.75">
      <c r="A1993" s="48"/>
      <c r="B1993" s="335"/>
      <c r="C1993" s="39"/>
      <c r="D1993" s="39"/>
      <c r="E1993" s="57"/>
      <c r="F1993" s="242"/>
      <c r="G1993" s="48"/>
      <c r="H1993" s="27"/>
    </row>
    <row r="1994" spans="1:8" ht="12.75">
      <c r="A1994" s="48"/>
      <c r="B1994" s="335"/>
      <c r="C1994" s="39"/>
      <c r="D1994" s="39"/>
      <c r="E1994" s="57"/>
      <c r="F1994" s="242"/>
      <c r="G1994" s="48"/>
      <c r="H1994" s="27"/>
    </row>
    <row r="1995" spans="1:8" ht="12.75">
      <c r="A1995" s="48"/>
      <c r="B1995" s="335"/>
      <c r="C1995" s="39"/>
      <c r="D1995" s="39"/>
      <c r="E1995" s="57"/>
      <c r="F1995" s="242"/>
      <c r="G1995" s="48"/>
      <c r="H1995" s="27"/>
    </row>
    <row r="1996" spans="1:8" ht="12.75">
      <c r="A1996" s="48"/>
      <c r="B1996" s="335"/>
      <c r="C1996" s="39"/>
      <c r="D1996" s="39"/>
      <c r="E1996" s="57"/>
      <c r="F1996" s="242"/>
      <c r="G1996" s="48"/>
      <c r="H1996" s="27"/>
    </row>
    <row r="1997" spans="1:8" ht="12.75">
      <c r="A1997" s="48"/>
      <c r="B1997" s="335"/>
      <c r="C1997" s="39"/>
      <c r="D1997" s="39"/>
      <c r="E1997" s="57"/>
      <c r="F1997" s="242"/>
      <c r="G1997" s="48"/>
      <c r="H1997" s="27"/>
    </row>
    <row r="1998" spans="1:8" ht="12.75">
      <c r="A1998" s="48"/>
      <c r="B1998" s="335"/>
      <c r="C1998" s="39"/>
      <c r="D1998" s="39"/>
      <c r="E1998" s="57"/>
      <c r="F1998" s="242"/>
      <c r="G1998" s="48"/>
      <c r="H1998" s="27"/>
    </row>
    <row r="1999" spans="1:8" ht="12.75">
      <c r="A1999" s="48"/>
      <c r="B1999" s="335"/>
      <c r="C1999" s="39"/>
      <c r="D1999" s="39"/>
      <c r="E1999" s="57"/>
      <c r="F1999" s="242"/>
      <c r="G1999" s="48"/>
      <c r="H1999" s="27"/>
    </row>
  </sheetData>
  <sheetProtection/>
  <autoFilter ref="A11:H1754"/>
  <conditionalFormatting sqref="T1010">
    <cfRule type="cellIs" priority="1" dxfId="2" operator="equal" stopIfTrue="1">
      <formula>"N"</formula>
    </cfRule>
    <cfRule type="cellIs" priority="2" dxfId="1" operator="equal" stopIfTrue="1">
      <formula>"G"</formula>
    </cfRule>
  </conditionalFormatting>
  <conditionalFormatting sqref="H2000:H65536 H1180:H1356 H1384:H1600 H1168:H1178 H358 H79:H356 H370:H389 H501:H514 H391:H498 H4:H6 H1 H8:H12 H21:H77 H516:H1166 H1629 H1358:H1370 H1372:H1380 H1728">
    <cfRule type="cellIs" priority="3" dxfId="6" operator="equal" stopIfTrue="1">
      <formula>"D"</formula>
    </cfRule>
    <cfRule type="cellIs" priority="4" dxfId="5" operator="equal" stopIfTrue="1">
      <formula>"S"</formula>
    </cfRule>
    <cfRule type="cellIs" priority="5" dxfId="4" operator="equal" stopIfTrue="1">
      <formula>"T"</formula>
    </cfRule>
  </conditionalFormatting>
  <conditionalFormatting sqref="H13:H20">
    <cfRule type="cellIs" priority="6" dxfId="6" operator="equal" stopIfTrue="1">
      <formula>"D"</formula>
    </cfRule>
    <cfRule type="cellIs" priority="7" dxfId="5" operator="equal" stopIfTrue="1">
      <formula>"S"</formula>
    </cfRule>
    <cfRule type="cellIs" priority="8" dxfId="9" operator="equal" stopIfTrue="1">
      <formula>"I"</formula>
    </cfRule>
  </conditionalFormatting>
  <printOptions/>
  <pageMargins left="0.75" right="0.75" top="1" bottom="1" header="0.5" footer="0.5"/>
  <pageSetup fitToHeight="1" fitToWidth="1" horizontalDpi="300" verticalDpi="300" orientation="landscape" paperSize="9" scale="10" r:id="rId1"/>
</worksheet>
</file>

<file path=xl/worksheets/sheet2.xml><?xml version="1.0" encoding="utf-8"?>
<worksheet xmlns="http://schemas.openxmlformats.org/spreadsheetml/2006/main" xmlns:r="http://schemas.openxmlformats.org/officeDocument/2006/relationships">
  <dimension ref="A1:A1998"/>
  <sheetViews>
    <sheetView zoomScalePageLayoutView="0" workbookViewId="0" topLeftCell="A1">
      <selection activeCell="A1331" sqref="A1331:A1753"/>
    </sheetView>
  </sheetViews>
  <sheetFormatPr defaultColWidth="9.140625" defaultRowHeight="12.75"/>
  <cols>
    <col min="1" max="1" width="14.421875" style="214" customWidth="1"/>
  </cols>
  <sheetData>
    <row r="1" ht="38.25">
      <c r="A1" s="377" t="s">
        <v>1394</v>
      </c>
    </row>
    <row r="2" ht="12.75">
      <c r="A2" s="214" t="s">
        <v>1368</v>
      </c>
    </row>
    <row r="3" ht="12.75">
      <c r="A3" s="214" t="s">
        <v>1368</v>
      </c>
    </row>
    <row r="4" ht="12.75">
      <c r="A4" s="214" t="s">
        <v>1368</v>
      </c>
    </row>
    <row r="5" ht="12.75">
      <c r="A5" s="214" t="s">
        <v>1368</v>
      </c>
    </row>
    <row r="6" ht="12.75">
      <c r="A6" s="214" t="s">
        <v>1368</v>
      </c>
    </row>
    <row r="7" ht="12.75">
      <c r="A7" s="214">
        <v>232424</v>
      </c>
    </row>
    <row r="8" ht="12.75">
      <c r="A8" s="214">
        <v>116437</v>
      </c>
    </row>
    <row r="9" ht="12.75">
      <c r="A9" s="214">
        <v>33200</v>
      </c>
    </row>
    <row r="10" ht="12.75">
      <c r="A10" s="215">
        <v>30720</v>
      </c>
    </row>
    <row r="11" ht="12.75">
      <c r="A11" s="215">
        <v>26728</v>
      </c>
    </row>
    <row r="12" ht="12.75">
      <c r="A12" s="215">
        <v>26400</v>
      </c>
    </row>
    <row r="13" ht="12.75">
      <c r="A13" s="215">
        <v>19500</v>
      </c>
    </row>
    <row r="14" ht="12.75">
      <c r="A14" s="215">
        <v>15445</v>
      </c>
    </row>
    <row r="15" ht="12.75">
      <c r="A15" s="215">
        <v>14880</v>
      </c>
    </row>
    <row r="16" ht="12.75">
      <c r="A16" s="215">
        <v>13300</v>
      </c>
    </row>
    <row r="17" ht="12.75">
      <c r="A17" s="215">
        <v>11000</v>
      </c>
    </row>
    <row r="18" ht="12.75">
      <c r="A18" s="215">
        <v>10800</v>
      </c>
    </row>
    <row r="19" ht="12.75">
      <c r="A19" s="215">
        <v>10788</v>
      </c>
    </row>
    <row r="20" ht="12.75">
      <c r="A20" s="215">
        <v>10200</v>
      </c>
    </row>
    <row r="21" ht="12.75">
      <c r="A21" s="215">
        <v>9762</v>
      </c>
    </row>
    <row r="22" ht="12.75">
      <c r="A22" s="215">
        <v>9600</v>
      </c>
    </row>
    <row r="23" ht="12.75">
      <c r="A23" s="215">
        <v>9600</v>
      </c>
    </row>
    <row r="24" ht="12.75">
      <c r="A24" s="215">
        <v>9455</v>
      </c>
    </row>
    <row r="25" ht="12.75">
      <c r="A25" s="215">
        <v>9340</v>
      </c>
    </row>
    <row r="26" ht="12.75">
      <c r="A26" s="215">
        <v>9170</v>
      </c>
    </row>
    <row r="27" ht="12.75">
      <c r="A27" s="215">
        <v>9003</v>
      </c>
    </row>
    <row r="28" ht="12.75">
      <c r="A28" s="215">
        <v>9000</v>
      </c>
    </row>
    <row r="29" ht="12.75">
      <c r="A29" s="215">
        <v>9000</v>
      </c>
    </row>
    <row r="30" ht="12.75">
      <c r="A30" s="215">
        <v>8950</v>
      </c>
    </row>
    <row r="31" ht="12.75">
      <c r="A31" s="215">
        <v>8600</v>
      </c>
    </row>
    <row r="32" ht="12.75">
      <c r="A32" s="215">
        <v>8400</v>
      </c>
    </row>
    <row r="33" ht="12.75">
      <c r="A33" s="215">
        <v>8241</v>
      </c>
    </row>
    <row r="34" ht="12.75">
      <c r="A34" s="215">
        <v>8150</v>
      </c>
    </row>
    <row r="35" ht="12.75">
      <c r="A35" s="215">
        <v>8087</v>
      </c>
    </row>
    <row r="36" ht="12.75">
      <c r="A36" s="215">
        <v>8000</v>
      </c>
    </row>
    <row r="37" ht="12.75">
      <c r="A37" s="215">
        <v>8000</v>
      </c>
    </row>
    <row r="38" ht="12.75">
      <c r="A38" s="215">
        <v>7799</v>
      </c>
    </row>
    <row r="39" ht="12.75">
      <c r="A39" s="215">
        <v>7733</v>
      </c>
    </row>
    <row r="40" ht="12.75">
      <c r="A40" s="215">
        <v>7700</v>
      </c>
    </row>
    <row r="41" ht="12.75">
      <c r="A41" s="215">
        <v>7683</v>
      </c>
    </row>
    <row r="42" ht="12.75">
      <c r="A42" s="215">
        <v>7538</v>
      </c>
    </row>
    <row r="43" ht="12.75">
      <c r="A43" s="215">
        <v>7500</v>
      </c>
    </row>
    <row r="44" ht="12.75">
      <c r="A44" s="215">
        <v>7500</v>
      </c>
    </row>
    <row r="45" ht="12.75">
      <c r="A45" s="215">
        <v>7500</v>
      </c>
    </row>
    <row r="46" ht="12.75">
      <c r="A46" s="215">
        <v>7500</v>
      </c>
    </row>
    <row r="47" ht="12.75">
      <c r="A47" s="215">
        <v>7400</v>
      </c>
    </row>
    <row r="48" ht="12.75">
      <c r="A48" s="215">
        <v>7000</v>
      </c>
    </row>
    <row r="49" ht="12.75">
      <c r="A49" s="215">
        <v>6970</v>
      </c>
    </row>
    <row r="50" ht="12.75">
      <c r="A50" s="215">
        <v>6900</v>
      </c>
    </row>
    <row r="51" ht="12.75">
      <c r="A51" s="215">
        <v>6900</v>
      </c>
    </row>
    <row r="52" ht="12.75">
      <c r="A52" s="215">
        <v>6730</v>
      </c>
    </row>
    <row r="53" ht="12.75">
      <c r="A53" s="215">
        <v>6600</v>
      </c>
    </row>
    <row r="54" ht="12.75">
      <c r="A54" s="215">
        <v>6520</v>
      </c>
    </row>
    <row r="55" ht="12.75">
      <c r="A55" s="215">
        <v>6250</v>
      </c>
    </row>
    <row r="56" ht="12.75">
      <c r="A56" s="215">
        <v>6100</v>
      </c>
    </row>
    <row r="57" ht="12.75">
      <c r="A57" s="215">
        <v>6060</v>
      </c>
    </row>
    <row r="58" ht="12.75">
      <c r="A58" s="215">
        <v>6000</v>
      </c>
    </row>
    <row r="59" ht="12.75">
      <c r="A59" s="215">
        <v>6000</v>
      </c>
    </row>
    <row r="60" ht="12.75">
      <c r="A60" s="215">
        <v>6000</v>
      </c>
    </row>
    <row r="61" ht="12.75">
      <c r="A61" s="215">
        <v>6000</v>
      </c>
    </row>
    <row r="62" ht="12.75">
      <c r="A62" s="215">
        <v>6000</v>
      </c>
    </row>
    <row r="63" ht="12.75">
      <c r="A63" s="215">
        <v>6000</v>
      </c>
    </row>
    <row r="64" ht="12.75">
      <c r="A64" s="215">
        <v>6000</v>
      </c>
    </row>
    <row r="65" ht="12.75">
      <c r="A65" s="215">
        <v>6000</v>
      </c>
    </row>
    <row r="66" ht="12.75">
      <c r="A66" s="215">
        <v>6000</v>
      </c>
    </row>
    <row r="67" ht="12.75">
      <c r="A67" s="215">
        <v>5977</v>
      </c>
    </row>
    <row r="68" ht="12.75">
      <c r="A68" s="215">
        <v>5950</v>
      </c>
    </row>
    <row r="69" ht="12.75">
      <c r="A69" s="215">
        <v>5900</v>
      </c>
    </row>
    <row r="70" ht="12.75">
      <c r="A70" s="215">
        <v>5900</v>
      </c>
    </row>
    <row r="71" ht="12.75">
      <c r="A71" s="215">
        <v>5850</v>
      </c>
    </row>
    <row r="72" ht="12.75">
      <c r="A72" s="215">
        <v>5838</v>
      </c>
    </row>
    <row r="73" ht="12.75">
      <c r="A73" s="215">
        <v>5800</v>
      </c>
    </row>
    <row r="74" ht="12.75">
      <c r="A74" s="215">
        <v>5795</v>
      </c>
    </row>
    <row r="75" ht="12.75">
      <c r="A75" s="215">
        <v>5766</v>
      </c>
    </row>
    <row r="76" ht="12.75">
      <c r="A76" s="215">
        <v>5750</v>
      </c>
    </row>
    <row r="77" ht="12.75">
      <c r="A77" s="215">
        <v>5700</v>
      </c>
    </row>
    <row r="78" ht="12.75">
      <c r="A78" s="215">
        <v>5670</v>
      </c>
    </row>
    <row r="79" ht="12.75">
      <c r="A79" s="215">
        <v>5600</v>
      </c>
    </row>
    <row r="80" ht="12.75">
      <c r="A80" s="215">
        <v>5600</v>
      </c>
    </row>
    <row r="81" ht="12.75">
      <c r="A81" s="215">
        <v>5560</v>
      </c>
    </row>
    <row r="82" ht="12.75">
      <c r="A82" s="215">
        <v>5460</v>
      </c>
    </row>
    <row r="83" ht="12.75">
      <c r="A83" s="215">
        <v>5300</v>
      </c>
    </row>
    <row r="84" ht="12.75">
      <c r="A84" s="215">
        <v>5250</v>
      </c>
    </row>
    <row r="85" ht="12.75">
      <c r="A85" s="215">
        <v>5250</v>
      </c>
    </row>
    <row r="86" ht="12.75">
      <c r="A86" s="215">
        <v>5250</v>
      </c>
    </row>
    <row r="87" ht="12.75">
      <c r="A87" s="215">
        <v>5250</v>
      </c>
    </row>
    <row r="88" ht="12.75">
      <c r="A88" s="215">
        <v>5200</v>
      </c>
    </row>
    <row r="89" ht="12.75">
      <c r="A89" s="215">
        <v>5000</v>
      </c>
    </row>
    <row r="90" ht="12.75">
      <c r="A90" s="215">
        <v>5000</v>
      </c>
    </row>
    <row r="91" ht="12.75">
      <c r="A91" s="215">
        <v>5000</v>
      </c>
    </row>
    <row r="92" ht="12.75">
      <c r="A92" s="215">
        <v>5000</v>
      </c>
    </row>
    <row r="93" ht="12.75">
      <c r="A93" s="215">
        <v>5000</v>
      </c>
    </row>
    <row r="94" ht="12.75">
      <c r="A94" s="215">
        <v>5000</v>
      </c>
    </row>
    <row r="95" ht="12.75">
      <c r="A95" s="215">
        <v>5000</v>
      </c>
    </row>
    <row r="96" ht="12.75">
      <c r="A96" s="215">
        <v>5000</v>
      </c>
    </row>
    <row r="97" ht="12.75">
      <c r="A97" s="215">
        <v>4900</v>
      </c>
    </row>
    <row r="98" ht="12.75">
      <c r="A98" s="215">
        <v>4850</v>
      </c>
    </row>
    <row r="99" ht="12.75">
      <c r="A99" s="215">
        <v>4770</v>
      </c>
    </row>
    <row r="100" ht="12.75">
      <c r="A100" s="215">
        <v>4750</v>
      </c>
    </row>
    <row r="101" ht="12.75">
      <c r="A101" s="215">
        <v>4669</v>
      </c>
    </row>
    <row r="102" ht="12.75">
      <c r="A102" s="215">
        <v>4600</v>
      </c>
    </row>
    <row r="103" ht="12.75">
      <c r="A103" s="215">
        <v>4550</v>
      </c>
    </row>
    <row r="104" ht="12.75">
      <c r="A104" s="215">
        <v>4500</v>
      </c>
    </row>
    <row r="105" ht="12.75">
      <c r="A105" s="215">
        <v>4500</v>
      </c>
    </row>
    <row r="106" ht="12.75">
      <c r="A106" s="215">
        <v>4500</v>
      </c>
    </row>
    <row r="107" ht="12.75">
      <c r="A107" s="215">
        <v>4500</v>
      </c>
    </row>
    <row r="108" ht="12.75">
      <c r="A108" s="215">
        <v>4450</v>
      </c>
    </row>
    <row r="109" ht="12.75">
      <c r="A109" s="215">
        <v>4323</v>
      </c>
    </row>
    <row r="110" ht="12.75">
      <c r="A110" s="215">
        <v>4300</v>
      </c>
    </row>
    <row r="111" ht="12.75">
      <c r="A111" s="215">
        <v>4300</v>
      </c>
    </row>
    <row r="112" ht="12.75">
      <c r="A112" s="215">
        <v>4250</v>
      </c>
    </row>
    <row r="113" ht="12.75">
      <c r="A113" s="215">
        <v>4200</v>
      </c>
    </row>
    <row r="114" ht="12.75">
      <c r="A114" s="215">
        <v>4200</v>
      </c>
    </row>
    <row r="115" ht="12.75">
      <c r="A115" s="215">
        <v>4200</v>
      </c>
    </row>
    <row r="116" ht="12.75">
      <c r="A116" s="215">
        <v>4200</v>
      </c>
    </row>
    <row r="117" ht="12.75">
      <c r="A117" s="215">
        <v>4200</v>
      </c>
    </row>
    <row r="118" ht="12.75">
      <c r="A118" s="215">
        <v>4200</v>
      </c>
    </row>
    <row r="119" ht="12.75">
      <c r="A119" s="215">
        <v>4200</v>
      </c>
    </row>
    <row r="120" ht="12.75">
      <c r="A120" s="215">
        <v>4200</v>
      </c>
    </row>
    <row r="121" ht="12.75">
      <c r="A121" s="215">
        <v>4125</v>
      </c>
    </row>
    <row r="122" ht="12.75">
      <c r="A122" s="215">
        <v>4100</v>
      </c>
    </row>
    <row r="123" ht="12.75">
      <c r="A123" s="215">
        <v>4089.95</v>
      </c>
    </row>
    <row r="124" ht="12.75">
      <c r="A124" s="215">
        <v>4075</v>
      </c>
    </row>
    <row r="125" ht="12.75">
      <c r="A125" s="215">
        <v>4000</v>
      </c>
    </row>
    <row r="126" ht="12.75">
      <c r="A126" s="215">
        <v>4000</v>
      </c>
    </row>
    <row r="127" ht="12.75">
      <c r="A127" s="215">
        <v>4000</v>
      </c>
    </row>
    <row r="128" ht="12.75">
      <c r="A128" s="215">
        <v>4000</v>
      </c>
    </row>
    <row r="129" ht="12.75">
      <c r="A129" s="215">
        <v>4000</v>
      </c>
    </row>
    <row r="130" ht="12.75">
      <c r="A130" s="215">
        <v>4000</v>
      </c>
    </row>
    <row r="131" ht="12.75">
      <c r="A131" s="215">
        <v>4000</v>
      </c>
    </row>
    <row r="132" ht="12.75">
      <c r="A132" s="215">
        <v>4000</v>
      </c>
    </row>
    <row r="133" ht="12.75">
      <c r="A133" s="215">
        <v>4000</v>
      </c>
    </row>
    <row r="134" ht="12.75">
      <c r="A134" s="215">
        <v>4000</v>
      </c>
    </row>
    <row r="135" ht="12.75">
      <c r="A135" s="215">
        <v>4000</v>
      </c>
    </row>
    <row r="136" ht="12.75">
      <c r="A136" s="215">
        <v>4000</v>
      </c>
    </row>
    <row r="137" ht="12.75">
      <c r="A137" s="215">
        <v>4000</v>
      </c>
    </row>
    <row r="138" ht="12.75">
      <c r="A138" s="215">
        <v>3970</v>
      </c>
    </row>
    <row r="139" ht="12.75">
      <c r="A139" s="215">
        <v>3900</v>
      </c>
    </row>
    <row r="140" ht="12.75">
      <c r="A140" s="215">
        <v>3900</v>
      </c>
    </row>
    <row r="141" ht="12.75">
      <c r="A141" s="215">
        <v>3900</v>
      </c>
    </row>
    <row r="142" ht="12.75">
      <c r="A142" s="215">
        <v>3900</v>
      </c>
    </row>
    <row r="143" ht="12.75">
      <c r="A143" s="215">
        <v>3875</v>
      </c>
    </row>
    <row r="144" ht="12.75">
      <c r="A144" s="215">
        <v>3860</v>
      </c>
    </row>
    <row r="145" ht="12.75">
      <c r="A145" s="215">
        <v>3850</v>
      </c>
    </row>
    <row r="146" ht="12.75">
      <c r="A146" s="215">
        <v>3850</v>
      </c>
    </row>
    <row r="147" ht="12.75">
      <c r="A147" s="215">
        <v>3800</v>
      </c>
    </row>
    <row r="148" ht="12.75">
      <c r="A148" s="215">
        <v>3800</v>
      </c>
    </row>
    <row r="149" ht="12.75">
      <c r="A149" s="215">
        <v>3800</v>
      </c>
    </row>
    <row r="150" ht="12.75">
      <c r="A150" s="215">
        <v>3750</v>
      </c>
    </row>
    <row r="151" ht="12.75">
      <c r="A151" s="215">
        <v>3750</v>
      </c>
    </row>
    <row r="152" ht="12.75">
      <c r="A152" s="215">
        <v>3750</v>
      </c>
    </row>
    <row r="153" ht="12.75">
      <c r="A153" s="215">
        <v>3700</v>
      </c>
    </row>
    <row r="154" ht="12.75">
      <c r="A154" s="215">
        <v>3650</v>
      </c>
    </row>
    <row r="155" ht="12.75">
      <c r="A155" s="215">
        <v>3650</v>
      </c>
    </row>
    <row r="156" ht="12.75">
      <c r="A156" s="215">
        <v>3625</v>
      </c>
    </row>
    <row r="157" ht="12.75">
      <c r="A157" s="215">
        <v>3600</v>
      </c>
    </row>
    <row r="158" ht="12.75">
      <c r="A158" s="215">
        <v>3600</v>
      </c>
    </row>
    <row r="159" ht="12.75">
      <c r="A159" s="215">
        <v>3600</v>
      </c>
    </row>
    <row r="160" ht="12.75">
      <c r="A160" s="215">
        <v>3600</v>
      </c>
    </row>
    <row r="161" ht="12.75">
      <c r="A161" s="215">
        <v>3550</v>
      </c>
    </row>
    <row r="162" ht="12.75">
      <c r="A162" s="215">
        <v>3500</v>
      </c>
    </row>
    <row r="163" ht="12.75">
      <c r="A163" s="215">
        <v>3500</v>
      </c>
    </row>
    <row r="164" ht="12.75">
      <c r="A164" s="215">
        <v>3500</v>
      </c>
    </row>
    <row r="165" ht="12.75">
      <c r="A165" s="215">
        <v>3500</v>
      </c>
    </row>
    <row r="166" ht="12.75">
      <c r="A166" s="215">
        <v>3500</v>
      </c>
    </row>
    <row r="167" ht="12.75">
      <c r="A167" s="215">
        <v>3500</v>
      </c>
    </row>
    <row r="168" ht="12.75">
      <c r="A168" s="215">
        <v>3500</v>
      </c>
    </row>
    <row r="169" ht="12.75">
      <c r="A169" s="215">
        <v>3425</v>
      </c>
    </row>
    <row r="170" ht="12.75">
      <c r="A170" s="215">
        <v>3410</v>
      </c>
    </row>
    <row r="171" ht="12.75">
      <c r="A171" s="215">
        <v>3400</v>
      </c>
    </row>
    <row r="172" ht="12.75">
      <c r="A172" s="215">
        <v>3375</v>
      </c>
    </row>
    <row r="173" ht="12.75">
      <c r="A173" s="215">
        <v>3300</v>
      </c>
    </row>
    <row r="174" ht="12.75">
      <c r="A174" s="215">
        <v>3300</v>
      </c>
    </row>
    <row r="175" ht="12.75">
      <c r="A175" s="215">
        <v>3300</v>
      </c>
    </row>
    <row r="176" ht="12.75">
      <c r="A176" s="215">
        <v>3300</v>
      </c>
    </row>
    <row r="177" ht="12.75">
      <c r="A177" s="215">
        <v>3295</v>
      </c>
    </row>
    <row r="178" ht="12.75">
      <c r="A178" s="215">
        <v>3290</v>
      </c>
    </row>
    <row r="179" ht="12.75">
      <c r="A179" s="215">
        <v>3250</v>
      </c>
    </row>
    <row r="180" ht="12.75">
      <c r="A180" s="215">
        <v>3237</v>
      </c>
    </row>
    <row r="181" ht="12.75">
      <c r="A181" s="215">
        <v>3200</v>
      </c>
    </row>
    <row r="182" ht="12.75">
      <c r="A182" s="215">
        <v>3200</v>
      </c>
    </row>
    <row r="183" ht="12.75">
      <c r="A183" s="215">
        <v>3200</v>
      </c>
    </row>
    <row r="184" ht="12.75">
      <c r="A184" s="215">
        <v>3200</v>
      </c>
    </row>
    <row r="185" ht="12.75">
      <c r="A185" s="215">
        <v>3185</v>
      </c>
    </row>
    <row r="186" ht="12.75">
      <c r="A186" s="215">
        <v>3170</v>
      </c>
    </row>
    <row r="187" ht="12.75">
      <c r="A187" s="215">
        <v>3150</v>
      </c>
    </row>
    <row r="188" ht="12.75">
      <c r="A188" s="215">
        <v>3137</v>
      </c>
    </row>
    <row r="189" ht="12.75">
      <c r="A189" s="215">
        <v>3125</v>
      </c>
    </row>
    <row r="190" ht="12.75">
      <c r="A190" s="215">
        <v>3100</v>
      </c>
    </row>
    <row r="191" ht="12.75">
      <c r="A191" s="215">
        <v>3100</v>
      </c>
    </row>
    <row r="192" ht="12.75">
      <c r="A192" s="215">
        <v>3100</v>
      </c>
    </row>
    <row r="193" ht="12.75">
      <c r="A193" s="215">
        <v>3080</v>
      </c>
    </row>
    <row r="194" ht="12.75">
      <c r="A194" s="215">
        <v>3050</v>
      </c>
    </row>
    <row r="195" ht="12.75">
      <c r="A195" s="215">
        <v>3026</v>
      </c>
    </row>
    <row r="196" ht="12.75">
      <c r="A196" s="215">
        <v>3020</v>
      </c>
    </row>
    <row r="197" ht="12.75">
      <c r="A197" s="215">
        <v>3000</v>
      </c>
    </row>
    <row r="198" ht="12.75">
      <c r="A198" s="215">
        <v>3000</v>
      </c>
    </row>
    <row r="199" ht="12.75">
      <c r="A199" s="215">
        <v>3000</v>
      </c>
    </row>
    <row r="200" ht="12.75">
      <c r="A200" s="215">
        <v>3000</v>
      </c>
    </row>
    <row r="201" ht="12.75">
      <c r="A201" s="215">
        <v>3000</v>
      </c>
    </row>
    <row r="202" ht="12.75">
      <c r="A202" s="215">
        <v>3000</v>
      </c>
    </row>
    <row r="203" ht="12.75">
      <c r="A203" s="215">
        <v>3000</v>
      </c>
    </row>
    <row r="204" ht="12.75">
      <c r="A204" s="215">
        <v>3000</v>
      </c>
    </row>
    <row r="205" ht="12.75">
      <c r="A205" s="215">
        <v>3000</v>
      </c>
    </row>
    <row r="206" ht="12.75">
      <c r="A206" s="215">
        <v>3000</v>
      </c>
    </row>
    <row r="207" ht="12.75">
      <c r="A207" s="215">
        <v>3000</v>
      </c>
    </row>
    <row r="208" ht="12.75">
      <c r="A208" s="215">
        <v>3000</v>
      </c>
    </row>
    <row r="209" ht="12.75">
      <c r="A209" s="215">
        <v>3000</v>
      </c>
    </row>
    <row r="210" ht="12.75">
      <c r="A210" s="215">
        <v>3000</v>
      </c>
    </row>
    <row r="211" ht="12.75">
      <c r="A211" s="215">
        <v>3000</v>
      </c>
    </row>
    <row r="212" ht="12.75">
      <c r="A212" s="215">
        <v>3000</v>
      </c>
    </row>
    <row r="213" ht="12.75">
      <c r="A213" s="215">
        <v>3000</v>
      </c>
    </row>
    <row r="214" ht="12.75">
      <c r="A214" s="215">
        <v>3000</v>
      </c>
    </row>
    <row r="215" ht="12.75">
      <c r="A215" s="215">
        <v>3000</v>
      </c>
    </row>
    <row r="216" ht="12.75">
      <c r="A216" s="215">
        <v>3000</v>
      </c>
    </row>
    <row r="217" ht="12.75">
      <c r="A217" s="215">
        <v>3000</v>
      </c>
    </row>
    <row r="218" ht="12.75">
      <c r="A218" s="215">
        <v>2975</v>
      </c>
    </row>
    <row r="219" ht="12.75">
      <c r="A219" s="215">
        <v>2975</v>
      </c>
    </row>
    <row r="220" ht="12.75">
      <c r="A220" s="215">
        <v>2950</v>
      </c>
    </row>
    <row r="221" ht="12.75">
      <c r="A221" s="215">
        <v>2925</v>
      </c>
    </row>
    <row r="222" ht="12.75">
      <c r="A222" s="215">
        <v>2925</v>
      </c>
    </row>
    <row r="223" ht="12.75">
      <c r="A223" s="215">
        <v>2900</v>
      </c>
    </row>
    <row r="224" ht="12.75">
      <c r="A224" s="215">
        <v>2880</v>
      </c>
    </row>
    <row r="225" ht="12.75">
      <c r="A225" s="378">
        <v>2800</v>
      </c>
    </row>
    <row r="226" ht="12.75">
      <c r="A226" s="215">
        <v>2800</v>
      </c>
    </row>
    <row r="227" ht="12.75">
      <c r="A227" s="379">
        <v>2800</v>
      </c>
    </row>
    <row r="228" ht="12.75">
      <c r="A228" s="215">
        <v>2800</v>
      </c>
    </row>
    <row r="229" ht="12.75">
      <c r="A229" s="379">
        <v>2764</v>
      </c>
    </row>
    <row r="230" ht="12.75">
      <c r="A230" s="378">
        <v>2760</v>
      </c>
    </row>
    <row r="231" ht="12.75">
      <c r="A231" s="378">
        <v>2750</v>
      </c>
    </row>
    <row r="232" ht="12.75">
      <c r="A232" s="215">
        <v>2750</v>
      </c>
    </row>
    <row r="233" ht="12.75">
      <c r="A233" s="215">
        <v>2750</v>
      </c>
    </row>
    <row r="234" ht="12.75">
      <c r="A234" s="215">
        <v>2750</v>
      </c>
    </row>
    <row r="235" ht="12.75">
      <c r="A235" s="215">
        <v>2750</v>
      </c>
    </row>
    <row r="236" ht="12.75">
      <c r="A236" s="215">
        <v>2750</v>
      </c>
    </row>
    <row r="237" ht="12.75">
      <c r="A237" s="215">
        <v>2737</v>
      </c>
    </row>
    <row r="238" ht="12.75">
      <c r="A238" s="215">
        <v>2725</v>
      </c>
    </row>
    <row r="239" ht="12.75">
      <c r="A239" s="215">
        <v>2700</v>
      </c>
    </row>
    <row r="240" ht="12.75">
      <c r="A240" s="215">
        <v>2700</v>
      </c>
    </row>
    <row r="241" ht="12.75">
      <c r="A241" s="215">
        <v>2665</v>
      </c>
    </row>
    <row r="242" ht="12.75">
      <c r="A242" s="215">
        <v>2650</v>
      </c>
    </row>
    <row r="243" ht="12.75">
      <c r="A243" s="215">
        <v>2650</v>
      </c>
    </row>
    <row r="244" ht="12.75">
      <c r="A244" s="215">
        <v>2650</v>
      </c>
    </row>
    <row r="245" ht="12.75">
      <c r="A245" s="215">
        <v>2640</v>
      </c>
    </row>
    <row r="246" ht="12.75">
      <c r="A246" s="380">
        <v>2600</v>
      </c>
    </row>
    <row r="247" ht="12.75">
      <c r="A247" s="379">
        <v>2600</v>
      </c>
    </row>
    <row r="248" ht="12.75">
      <c r="A248" s="215">
        <v>2600</v>
      </c>
    </row>
    <row r="249" ht="12.75">
      <c r="A249" s="379">
        <v>2600</v>
      </c>
    </row>
    <row r="250" ht="12.75">
      <c r="A250" s="381">
        <v>2600</v>
      </c>
    </row>
    <row r="251" ht="12.75">
      <c r="A251" s="215">
        <v>2565</v>
      </c>
    </row>
    <row r="252" ht="12.75">
      <c r="A252" s="215">
        <v>2550</v>
      </c>
    </row>
    <row r="253" ht="12.75">
      <c r="A253" s="215">
        <v>2550</v>
      </c>
    </row>
    <row r="254" ht="12.75">
      <c r="A254" s="215">
        <v>2550</v>
      </c>
    </row>
    <row r="255" ht="12.75">
      <c r="A255" s="215">
        <v>2550</v>
      </c>
    </row>
    <row r="256" ht="12.75">
      <c r="A256" s="215">
        <v>2541</v>
      </c>
    </row>
    <row r="257" ht="12.75">
      <c r="A257" s="215">
        <v>2500</v>
      </c>
    </row>
    <row r="258" ht="12.75">
      <c r="A258" s="215">
        <v>2500</v>
      </c>
    </row>
    <row r="259" ht="12.75">
      <c r="A259" s="215">
        <v>2500</v>
      </c>
    </row>
    <row r="260" ht="12.75">
      <c r="A260" s="381">
        <v>2500</v>
      </c>
    </row>
    <row r="261" ht="12.75">
      <c r="A261" s="215">
        <v>2500</v>
      </c>
    </row>
    <row r="262" ht="12.75">
      <c r="A262" s="215">
        <v>2500</v>
      </c>
    </row>
    <row r="263" ht="12.75">
      <c r="A263" s="215">
        <v>2500</v>
      </c>
    </row>
    <row r="264" ht="12.75">
      <c r="A264" s="215">
        <v>2500</v>
      </c>
    </row>
    <row r="265" ht="12.75">
      <c r="A265" s="215">
        <v>2500</v>
      </c>
    </row>
    <row r="266" ht="12.75">
      <c r="A266" s="215">
        <v>2500</v>
      </c>
    </row>
    <row r="267" ht="12.75">
      <c r="A267" s="215">
        <v>2500</v>
      </c>
    </row>
    <row r="268" ht="12.75">
      <c r="A268" s="215">
        <v>2500</v>
      </c>
    </row>
    <row r="269" ht="12.75">
      <c r="A269" s="215">
        <v>2500</v>
      </c>
    </row>
    <row r="270" ht="12.75">
      <c r="A270" s="215">
        <v>2500</v>
      </c>
    </row>
    <row r="271" ht="12.75">
      <c r="A271" s="215">
        <v>2500</v>
      </c>
    </row>
    <row r="272" ht="12.75">
      <c r="A272" s="215">
        <v>2500</v>
      </c>
    </row>
    <row r="273" ht="12.75">
      <c r="A273" s="215">
        <v>2500</v>
      </c>
    </row>
    <row r="274" ht="12.75">
      <c r="A274" s="215">
        <v>2500</v>
      </c>
    </row>
    <row r="275" ht="12.75">
      <c r="A275" s="215">
        <v>2500</v>
      </c>
    </row>
    <row r="276" ht="12.75">
      <c r="A276" s="215">
        <v>2500</v>
      </c>
    </row>
    <row r="277" ht="12.75">
      <c r="A277" s="215">
        <v>2500</v>
      </c>
    </row>
    <row r="278" ht="12.75">
      <c r="A278" s="215">
        <v>2500</v>
      </c>
    </row>
    <row r="279" ht="12.75">
      <c r="A279" s="215">
        <v>2500</v>
      </c>
    </row>
    <row r="280" ht="12.75">
      <c r="A280" s="215">
        <v>2500</v>
      </c>
    </row>
    <row r="281" ht="12.75">
      <c r="A281" s="215">
        <v>2480</v>
      </c>
    </row>
    <row r="282" ht="12.75">
      <c r="A282" s="382">
        <v>2475</v>
      </c>
    </row>
    <row r="283" ht="12.75">
      <c r="A283" s="215">
        <v>2470</v>
      </c>
    </row>
    <row r="284" ht="12.75">
      <c r="A284" s="381">
        <v>2450</v>
      </c>
    </row>
    <row r="285" ht="12.75">
      <c r="A285" s="215">
        <v>2450</v>
      </c>
    </row>
    <row r="286" ht="12.75">
      <c r="A286" s="380">
        <v>2450</v>
      </c>
    </row>
    <row r="287" ht="12.75">
      <c r="A287" s="378">
        <v>2437</v>
      </c>
    </row>
    <row r="288" ht="12.75">
      <c r="A288" s="383">
        <v>2420</v>
      </c>
    </row>
    <row r="289" ht="12.75">
      <c r="A289" s="378">
        <v>2420</v>
      </c>
    </row>
    <row r="290" ht="12.75">
      <c r="A290" s="384">
        <v>2400</v>
      </c>
    </row>
    <row r="291" ht="12.75">
      <c r="A291" s="378">
        <v>2400</v>
      </c>
    </row>
    <row r="292" ht="12.75">
      <c r="A292" s="378">
        <v>2400</v>
      </c>
    </row>
    <row r="293" ht="12.75">
      <c r="A293" s="215">
        <v>2400</v>
      </c>
    </row>
    <row r="294" ht="12.75">
      <c r="A294" s="379">
        <v>2400</v>
      </c>
    </row>
    <row r="295" ht="12.75">
      <c r="A295" s="215">
        <v>2400</v>
      </c>
    </row>
    <row r="296" ht="12.75">
      <c r="A296" s="379">
        <v>2400</v>
      </c>
    </row>
    <row r="297" ht="12.75">
      <c r="A297" s="215">
        <v>2400</v>
      </c>
    </row>
    <row r="298" ht="12.75">
      <c r="A298" s="215">
        <v>2400</v>
      </c>
    </row>
    <row r="299" ht="12.75">
      <c r="A299" s="379">
        <v>2400</v>
      </c>
    </row>
    <row r="300" ht="12.75">
      <c r="A300" s="215">
        <v>2400</v>
      </c>
    </row>
    <row r="301" ht="12.75">
      <c r="A301" s="215">
        <v>2400</v>
      </c>
    </row>
    <row r="302" ht="12.75">
      <c r="A302" s="215">
        <v>2400</v>
      </c>
    </row>
    <row r="303" ht="12.75">
      <c r="A303" s="215">
        <v>2400</v>
      </c>
    </row>
    <row r="304" ht="12.75">
      <c r="A304" s="215">
        <v>2380</v>
      </c>
    </row>
    <row r="305" ht="12.75">
      <c r="A305" s="215">
        <v>2375</v>
      </c>
    </row>
    <row r="306" ht="12.75">
      <c r="A306" s="215">
        <v>2360</v>
      </c>
    </row>
    <row r="307" ht="12.75">
      <c r="A307" s="215">
        <v>2350</v>
      </c>
    </row>
    <row r="308" ht="12.75">
      <c r="A308" s="215">
        <v>2350</v>
      </c>
    </row>
    <row r="309" ht="12.75">
      <c r="A309" s="215">
        <v>2333</v>
      </c>
    </row>
    <row r="310" ht="12.75">
      <c r="A310" s="215">
        <v>2313</v>
      </c>
    </row>
    <row r="311" ht="12.75">
      <c r="A311" s="215">
        <v>2300</v>
      </c>
    </row>
    <row r="312" ht="12.75">
      <c r="A312" s="215">
        <v>2300</v>
      </c>
    </row>
    <row r="313" ht="12.75">
      <c r="A313" s="215">
        <v>2300</v>
      </c>
    </row>
    <row r="314" ht="12.75">
      <c r="A314" s="215">
        <v>2275</v>
      </c>
    </row>
    <row r="315" ht="12.75">
      <c r="A315" s="215">
        <v>2250</v>
      </c>
    </row>
    <row r="316" ht="12.75">
      <c r="A316" s="215">
        <v>2250</v>
      </c>
    </row>
    <row r="317" ht="12.75">
      <c r="A317" s="215">
        <v>2250</v>
      </c>
    </row>
    <row r="318" ht="12.75">
      <c r="A318" s="215">
        <v>2250</v>
      </c>
    </row>
    <row r="319" ht="12.75">
      <c r="A319" s="215">
        <v>2250</v>
      </c>
    </row>
    <row r="320" ht="12.75">
      <c r="A320" s="215">
        <v>2240</v>
      </c>
    </row>
    <row r="321" ht="12.75">
      <c r="A321" s="215">
        <v>2225</v>
      </c>
    </row>
    <row r="322" ht="12.75">
      <c r="A322" s="215">
        <v>2225</v>
      </c>
    </row>
    <row r="323" ht="12.75">
      <c r="A323" s="215">
        <v>2200</v>
      </c>
    </row>
    <row r="324" ht="12.75">
      <c r="A324" s="215">
        <v>2200</v>
      </c>
    </row>
    <row r="325" ht="12.75">
      <c r="A325" s="215">
        <v>2200</v>
      </c>
    </row>
    <row r="326" ht="12.75">
      <c r="A326" s="215">
        <v>2200</v>
      </c>
    </row>
    <row r="327" ht="12.75">
      <c r="A327" s="215">
        <v>2200</v>
      </c>
    </row>
    <row r="328" ht="12.75">
      <c r="A328" s="215">
        <v>2200</v>
      </c>
    </row>
    <row r="329" ht="12.75">
      <c r="A329" s="215">
        <v>2200</v>
      </c>
    </row>
    <row r="330" ht="12.75">
      <c r="A330" s="215">
        <v>2200</v>
      </c>
    </row>
    <row r="331" ht="12.75">
      <c r="A331" s="215">
        <v>2200</v>
      </c>
    </row>
    <row r="332" ht="12.75">
      <c r="A332" s="215">
        <v>2200</v>
      </c>
    </row>
    <row r="333" ht="12.75">
      <c r="A333" s="215">
        <v>2187</v>
      </c>
    </row>
    <row r="334" ht="12.75">
      <c r="A334" s="215">
        <v>2170</v>
      </c>
    </row>
    <row r="335" ht="12.75">
      <c r="A335" s="215">
        <v>2150</v>
      </c>
    </row>
    <row r="336" ht="12.75">
      <c r="A336" s="215">
        <v>2140</v>
      </c>
    </row>
    <row r="337" ht="12.75">
      <c r="A337" s="215">
        <v>2131</v>
      </c>
    </row>
    <row r="338" ht="12.75">
      <c r="A338" s="382">
        <v>2110</v>
      </c>
    </row>
    <row r="339" ht="12.75">
      <c r="A339" s="215">
        <v>2110</v>
      </c>
    </row>
    <row r="340" ht="12.75">
      <c r="A340" s="215">
        <v>2100</v>
      </c>
    </row>
    <row r="341" ht="12.75">
      <c r="A341" s="215">
        <v>2100</v>
      </c>
    </row>
    <row r="342" ht="12.75">
      <c r="A342" s="215">
        <v>2100</v>
      </c>
    </row>
    <row r="343" ht="12.75">
      <c r="A343" s="215">
        <v>2100</v>
      </c>
    </row>
    <row r="344" ht="12.75">
      <c r="A344" s="215">
        <v>2100</v>
      </c>
    </row>
    <row r="345" ht="12.75">
      <c r="A345" s="215">
        <v>2100</v>
      </c>
    </row>
    <row r="346" ht="12.75">
      <c r="A346" s="215">
        <v>2080</v>
      </c>
    </row>
    <row r="347" ht="12.75">
      <c r="A347" s="215">
        <v>2060</v>
      </c>
    </row>
    <row r="348" ht="12.75">
      <c r="A348" s="215">
        <v>2050</v>
      </c>
    </row>
    <row r="349" ht="12.75">
      <c r="A349" s="215">
        <v>2040</v>
      </c>
    </row>
    <row r="350" ht="12.75">
      <c r="A350" s="215">
        <v>2025</v>
      </c>
    </row>
    <row r="351" ht="12.75">
      <c r="A351" s="215">
        <v>2020</v>
      </c>
    </row>
    <row r="352" ht="12.75">
      <c r="A352" s="215">
        <v>2020</v>
      </c>
    </row>
    <row r="353" ht="12.75">
      <c r="A353" s="215">
        <v>2010</v>
      </c>
    </row>
    <row r="354" ht="12.75">
      <c r="A354" s="215">
        <v>2000</v>
      </c>
    </row>
    <row r="355" ht="12.75">
      <c r="A355" s="215">
        <v>2000</v>
      </c>
    </row>
    <row r="356" ht="12.75">
      <c r="A356" s="215">
        <v>2000</v>
      </c>
    </row>
    <row r="357" ht="12.75">
      <c r="A357" s="215">
        <v>2000</v>
      </c>
    </row>
    <row r="358" ht="12.75">
      <c r="A358" s="215">
        <v>2000</v>
      </c>
    </row>
    <row r="359" ht="12.75">
      <c r="A359" s="215">
        <v>2000</v>
      </c>
    </row>
    <row r="360" ht="12.75">
      <c r="A360" s="215">
        <v>2000</v>
      </c>
    </row>
    <row r="361" ht="12.75">
      <c r="A361" s="215">
        <v>2000</v>
      </c>
    </row>
    <row r="362" ht="12.75">
      <c r="A362" s="215">
        <v>2000</v>
      </c>
    </row>
    <row r="363" ht="12.75">
      <c r="A363" s="215">
        <v>2000</v>
      </c>
    </row>
    <row r="364" ht="12.75">
      <c r="A364" s="215">
        <v>2000</v>
      </c>
    </row>
    <row r="365" ht="12.75">
      <c r="A365" s="215">
        <v>2000</v>
      </c>
    </row>
    <row r="366" ht="12.75">
      <c r="A366" s="215">
        <v>2000</v>
      </c>
    </row>
    <row r="367" ht="12.75">
      <c r="A367" s="215">
        <v>2000</v>
      </c>
    </row>
    <row r="368" ht="12.75">
      <c r="A368" s="215">
        <v>2000</v>
      </c>
    </row>
    <row r="369" ht="12.75">
      <c r="A369" s="215">
        <v>2000</v>
      </c>
    </row>
    <row r="370" ht="12.75">
      <c r="A370" s="215">
        <v>2000</v>
      </c>
    </row>
    <row r="371" ht="12.75">
      <c r="A371" s="215">
        <v>2000</v>
      </c>
    </row>
    <row r="372" ht="12.75">
      <c r="A372" s="215">
        <v>2000</v>
      </c>
    </row>
    <row r="373" ht="12.75">
      <c r="A373" s="215">
        <v>2000</v>
      </c>
    </row>
    <row r="374" ht="12.75">
      <c r="A374" s="215">
        <v>2000</v>
      </c>
    </row>
    <row r="375" ht="12.75">
      <c r="A375" s="215">
        <v>2000</v>
      </c>
    </row>
    <row r="376" ht="12.75">
      <c r="A376" s="215">
        <v>2000</v>
      </c>
    </row>
    <row r="377" ht="12.75">
      <c r="A377" s="215">
        <v>2000</v>
      </c>
    </row>
    <row r="378" ht="12.75">
      <c r="A378" s="215">
        <v>2000</v>
      </c>
    </row>
    <row r="379" ht="12.75">
      <c r="A379" s="215">
        <v>2000</v>
      </c>
    </row>
    <row r="380" ht="12.75">
      <c r="A380" s="215">
        <v>2000</v>
      </c>
    </row>
    <row r="381" ht="12.75">
      <c r="A381" s="215">
        <v>2000</v>
      </c>
    </row>
    <row r="382" ht="12.75">
      <c r="A382" s="215">
        <v>2000</v>
      </c>
    </row>
    <row r="383" ht="12.75">
      <c r="A383" s="215">
        <v>2000</v>
      </c>
    </row>
    <row r="384" ht="12.75">
      <c r="A384" s="215">
        <v>2000</v>
      </c>
    </row>
    <row r="385" ht="12.75">
      <c r="A385" s="215">
        <v>2000</v>
      </c>
    </row>
    <row r="386" ht="12.75">
      <c r="A386" s="215">
        <v>2000</v>
      </c>
    </row>
    <row r="387" ht="12.75">
      <c r="A387" s="215">
        <v>2000</v>
      </c>
    </row>
    <row r="388" ht="12.75">
      <c r="A388" s="215">
        <v>1987</v>
      </c>
    </row>
    <row r="389" ht="12.75">
      <c r="A389" s="215">
        <v>1981</v>
      </c>
    </row>
    <row r="390" ht="12.75">
      <c r="A390" s="215">
        <v>1980</v>
      </c>
    </row>
    <row r="391" ht="12.75">
      <c r="A391" s="215">
        <v>1960</v>
      </c>
    </row>
    <row r="392" ht="12.75">
      <c r="A392" s="215">
        <v>1950</v>
      </c>
    </row>
    <row r="393" ht="12.75">
      <c r="A393" s="215">
        <v>1950</v>
      </c>
    </row>
    <row r="394" ht="12.75">
      <c r="A394" s="215">
        <v>1950</v>
      </c>
    </row>
    <row r="395" ht="12.75">
      <c r="A395" s="215">
        <v>1950</v>
      </c>
    </row>
    <row r="396" ht="12.75">
      <c r="A396" s="215">
        <v>1946.2</v>
      </c>
    </row>
    <row r="397" ht="12.75">
      <c r="A397" s="215">
        <v>1915</v>
      </c>
    </row>
    <row r="398" ht="12.75">
      <c r="A398" s="215">
        <v>1900</v>
      </c>
    </row>
    <row r="399" ht="12.75">
      <c r="A399" s="215">
        <v>1900</v>
      </c>
    </row>
    <row r="400" ht="12.75">
      <c r="A400" s="215">
        <v>1900</v>
      </c>
    </row>
    <row r="401" ht="12.75">
      <c r="A401" s="215">
        <v>1900</v>
      </c>
    </row>
    <row r="402" ht="12.75">
      <c r="A402" s="215">
        <v>1900</v>
      </c>
    </row>
    <row r="403" ht="12.75">
      <c r="A403" s="215">
        <v>1900</v>
      </c>
    </row>
    <row r="404" ht="12.75">
      <c r="A404" s="215">
        <v>1900</v>
      </c>
    </row>
    <row r="405" ht="12.75">
      <c r="A405" s="215">
        <v>1893</v>
      </c>
    </row>
    <row r="406" ht="12.75">
      <c r="A406" s="215">
        <v>1880</v>
      </c>
    </row>
    <row r="407" ht="12.75">
      <c r="A407" s="215">
        <v>1875</v>
      </c>
    </row>
    <row r="408" ht="12.75">
      <c r="A408" s="215">
        <v>1875</v>
      </c>
    </row>
    <row r="409" ht="12.75">
      <c r="A409" s="215">
        <v>1875</v>
      </c>
    </row>
    <row r="410" ht="12.75">
      <c r="A410" s="215">
        <v>1875</v>
      </c>
    </row>
    <row r="411" ht="12.75">
      <c r="A411" s="215">
        <v>1875</v>
      </c>
    </row>
    <row r="412" ht="12.75">
      <c r="A412" s="215">
        <v>1875</v>
      </c>
    </row>
    <row r="413" ht="12.75">
      <c r="A413" s="215">
        <v>1870</v>
      </c>
    </row>
    <row r="414" ht="12.75">
      <c r="A414" s="215">
        <v>1850</v>
      </c>
    </row>
    <row r="415" ht="12.75">
      <c r="A415" s="215">
        <v>1850</v>
      </c>
    </row>
    <row r="416" ht="12.75">
      <c r="A416" s="215">
        <v>1836</v>
      </c>
    </row>
    <row r="417" ht="12.75">
      <c r="A417" s="215">
        <v>1830</v>
      </c>
    </row>
    <row r="418" ht="12.75">
      <c r="A418" s="215">
        <v>1820</v>
      </c>
    </row>
    <row r="419" ht="12.75">
      <c r="A419" s="215">
        <v>1800</v>
      </c>
    </row>
    <row r="420" ht="12.75">
      <c r="A420" s="215">
        <v>1800</v>
      </c>
    </row>
    <row r="421" ht="12.75">
      <c r="A421" s="215">
        <v>1800</v>
      </c>
    </row>
    <row r="422" ht="12.75">
      <c r="A422" s="215">
        <v>1800</v>
      </c>
    </row>
    <row r="423" ht="12.75">
      <c r="A423" s="215">
        <v>1800</v>
      </c>
    </row>
    <row r="424" ht="12.75">
      <c r="A424" s="215">
        <v>1800</v>
      </c>
    </row>
    <row r="425" ht="12.75">
      <c r="A425" s="215">
        <v>1800</v>
      </c>
    </row>
    <row r="426" ht="12.75">
      <c r="A426" s="215">
        <v>1800</v>
      </c>
    </row>
    <row r="427" ht="12.75">
      <c r="A427" s="215">
        <v>1800</v>
      </c>
    </row>
    <row r="428" ht="12.75">
      <c r="A428" s="215">
        <v>1800</v>
      </c>
    </row>
    <row r="429" ht="12.75">
      <c r="A429" s="215">
        <v>1800</v>
      </c>
    </row>
    <row r="430" ht="12.75">
      <c r="A430" s="215">
        <v>1800</v>
      </c>
    </row>
    <row r="431" ht="12.75">
      <c r="A431" s="215">
        <v>1787</v>
      </c>
    </row>
    <row r="432" ht="12.75">
      <c r="A432" s="215">
        <v>1785</v>
      </c>
    </row>
    <row r="433" ht="12.75">
      <c r="A433" s="215">
        <v>1768</v>
      </c>
    </row>
    <row r="434" ht="12.75">
      <c r="A434" s="215">
        <v>1760</v>
      </c>
    </row>
    <row r="435" ht="12.75">
      <c r="A435" s="215">
        <v>1758</v>
      </c>
    </row>
    <row r="436" ht="12.75">
      <c r="A436" s="215">
        <v>1750</v>
      </c>
    </row>
    <row r="437" ht="12.75">
      <c r="A437" s="215">
        <v>1750</v>
      </c>
    </row>
    <row r="438" ht="12.75">
      <c r="A438" s="215">
        <v>1750</v>
      </c>
    </row>
    <row r="439" ht="12.75">
      <c r="A439" s="215">
        <v>1750</v>
      </c>
    </row>
    <row r="440" ht="12.75">
      <c r="A440" s="215">
        <v>1750</v>
      </c>
    </row>
    <row r="441" ht="12.75">
      <c r="A441" s="215">
        <v>1750</v>
      </c>
    </row>
    <row r="442" ht="12.75">
      <c r="A442" s="215">
        <v>1750</v>
      </c>
    </row>
    <row r="443" ht="12.75">
      <c r="A443" s="215">
        <v>1750</v>
      </c>
    </row>
    <row r="444" ht="12.75">
      <c r="A444" s="215">
        <v>1750</v>
      </c>
    </row>
    <row r="445" ht="12.75">
      <c r="A445" s="215">
        <v>1750</v>
      </c>
    </row>
    <row r="446" ht="12.75">
      <c r="A446" s="215">
        <v>1750</v>
      </c>
    </row>
    <row r="447" ht="12.75">
      <c r="A447" s="215">
        <v>1747.01</v>
      </c>
    </row>
    <row r="448" ht="12.75">
      <c r="A448" s="215">
        <v>1740</v>
      </c>
    </row>
    <row r="449" ht="12.75">
      <c r="A449" s="215">
        <v>1736</v>
      </c>
    </row>
    <row r="450" ht="12.75">
      <c r="A450" s="215">
        <v>1730</v>
      </c>
    </row>
    <row r="451" ht="12.75">
      <c r="A451" s="215">
        <v>1730</v>
      </c>
    </row>
    <row r="452" ht="12.75">
      <c r="A452" s="215">
        <v>1725</v>
      </c>
    </row>
    <row r="453" ht="12.75">
      <c r="A453" s="215">
        <v>1710</v>
      </c>
    </row>
    <row r="454" ht="12.75">
      <c r="A454" s="215">
        <v>1700</v>
      </c>
    </row>
    <row r="455" ht="12.75">
      <c r="A455" s="215">
        <v>1700</v>
      </c>
    </row>
    <row r="456" ht="12.75">
      <c r="A456" s="215">
        <v>1700</v>
      </c>
    </row>
    <row r="457" ht="12.75">
      <c r="A457" s="215">
        <v>1700</v>
      </c>
    </row>
    <row r="458" ht="12.75">
      <c r="A458" s="215">
        <v>1700</v>
      </c>
    </row>
    <row r="459" ht="12.75">
      <c r="A459" s="215">
        <v>1700</v>
      </c>
    </row>
    <row r="460" ht="12.75">
      <c r="A460" s="215">
        <v>1681</v>
      </c>
    </row>
    <row r="461" ht="12.75">
      <c r="A461" s="215">
        <v>1680</v>
      </c>
    </row>
    <row r="462" ht="12.75">
      <c r="A462" s="215">
        <v>1675</v>
      </c>
    </row>
    <row r="463" ht="12.75">
      <c r="A463" s="215">
        <v>1665</v>
      </c>
    </row>
    <row r="464" ht="12.75">
      <c r="A464" s="215">
        <v>1650</v>
      </c>
    </row>
    <row r="465" ht="12.75">
      <c r="A465" s="215">
        <v>1635</v>
      </c>
    </row>
    <row r="466" ht="12.75">
      <c r="A466" s="215">
        <v>1630</v>
      </c>
    </row>
    <row r="467" ht="12.75">
      <c r="A467" s="215">
        <v>1630</v>
      </c>
    </row>
    <row r="468" ht="12.75">
      <c r="A468" s="215">
        <v>1621</v>
      </c>
    </row>
    <row r="469" ht="12.75">
      <c r="A469" s="215">
        <v>1620</v>
      </c>
    </row>
    <row r="470" ht="12.75">
      <c r="A470" s="215">
        <v>1620</v>
      </c>
    </row>
    <row r="471" ht="12.75">
      <c r="A471" s="215">
        <v>1610</v>
      </c>
    </row>
    <row r="472" ht="12.75">
      <c r="A472" s="215">
        <v>1600</v>
      </c>
    </row>
    <row r="473" ht="12.75">
      <c r="A473" s="215">
        <v>1600</v>
      </c>
    </row>
    <row r="474" ht="12.75">
      <c r="A474" s="215">
        <v>1600</v>
      </c>
    </row>
    <row r="475" ht="12.75">
      <c r="A475" s="215">
        <v>1600</v>
      </c>
    </row>
    <row r="476" ht="12.75">
      <c r="A476" s="215">
        <v>1600</v>
      </c>
    </row>
    <row r="477" ht="12.75">
      <c r="A477" s="215">
        <v>1600</v>
      </c>
    </row>
    <row r="478" ht="12.75">
      <c r="A478" s="215">
        <v>1600</v>
      </c>
    </row>
    <row r="479" ht="12.75">
      <c r="A479" s="215">
        <v>1600</v>
      </c>
    </row>
    <row r="480" ht="12.75">
      <c r="A480" s="215">
        <v>1600</v>
      </c>
    </row>
    <row r="481" ht="12.75">
      <c r="A481" s="215">
        <v>1600</v>
      </c>
    </row>
    <row r="482" ht="12.75">
      <c r="A482" s="215">
        <v>1600</v>
      </c>
    </row>
    <row r="483" ht="12.75">
      <c r="A483" s="215">
        <v>1600</v>
      </c>
    </row>
    <row r="484" ht="12.75">
      <c r="A484" s="216">
        <v>1600</v>
      </c>
    </row>
    <row r="485" ht="12.75">
      <c r="A485" s="215">
        <v>1600</v>
      </c>
    </row>
    <row r="486" ht="12.75">
      <c r="A486" s="215">
        <v>1600</v>
      </c>
    </row>
    <row r="487" ht="12.75">
      <c r="A487" s="215">
        <v>1600</v>
      </c>
    </row>
    <row r="488" ht="12.75">
      <c r="A488" s="215">
        <v>1600</v>
      </c>
    </row>
    <row r="489" ht="12.75">
      <c r="A489" s="215">
        <v>1585</v>
      </c>
    </row>
    <row r="490" ht="12.75">
      <c r="A490" s="215">
        <v>1555</v>
      </c>
    </row>
    <row r="491" ht="12.75">
      <c r="A491" s="215">
        <v>1550</v>
      </c>
    </row>
    <row r="492" ht="12.75">
      <c r="A492" s="215">
        <v>1550</v>
      </c>
    </row>
    <row r="493" ht="12.75">
      <c r="A493" s="215">
        <v>1550</v>
      </c>
    </row>
    <row r="494" ht="12.75">
      <c r="A494" s="215">
        <v>1525</v>
      </c>
    </row>
    <row r="495" ht="12.75">
      <c r="A495" s="215">
        <v>1520</v>
      </c>
    </row>
    <row r="496" ht="12.75">
      <c r="A496" s="215">
        <v>1520</v>
      </c>
    </row>
    <row r="497" ht="12.75">
      <c r="A497" s="215">
        <v>1516</v>
      </c>
    </row>
    <row r="498" ht="12.75">
      <c r="A498" s="215">
        <v>1509</v>
      </c>
    </row>
    <row r="499" ht="12.75">
      <c r="A499" s="215">
        <v>1500</v>
      </c>
    </row>
    <row r="500" ht="12.75">
      <c r="A500" s="380">
        <v>1500</v>
      </c>
    </row>
    <row r="501" ht="12.75">
      <c r="A501" s="215">
        <v>1500</v>
      </c>
    </row>
    <row r="502" ht="12.75">
      <c r="A502" s="215">
        <v>1500</v>
      </c>
    </row>
    <row r="503" ht="12.75">
      <c r="A503" s="215">
        <v>1500</v>
      </c>
    </row>
    <row r="504" ht="12.75">
      <c r="A504" s="215">
        <v>1500</v>
      </c>
    </row>
    <row r="505" ht="12.75">
      <c r="A505" s="215">
        <v>1500</v>
      </c>
    </row>
    <row r="506" ht="12.75">
      <c r="A506" s="215">
        <v>1500</v>
      </c>
    </row>
    <row r="507" ht="12.75">
      <c r="A507" s="215">
        <v>1500</v>
      </c>
    </row>
    <row r="508" ht="12.75">
      <c r="A508" s="215">
        <v>1500</v>
      </c>
    </row>
    <row r="509" ht="12.75">
      <c r="A509" s="215">
        <v>1500</v>
      </c>
    </row>
    <row r="510" ht="12.75">
      <c r="A510" s="215">
        <v>1500</v>
      </c>
    </row>
    <row r="511" ht="12.75">
      <c r="A511" s="215">
        <v>1500</v>
      </c>
    </row>
    <row r="512" ht="12.75">
      <c r="A512" s="215">
        <v>1500</v>
      </c>
    </row>
    <row r="513" ht="12.75">
      <c r="A513" s="215">
        <v>1500</v>
      </c>
    </row>
    <row r="514" ht="12.75">
      <c r="A514" s="215">
        <v>1500</v>
      </c>
    </row>
    <row r="515" ht="12.75">
      <c r="A515" s="215">
        <v>1500</v>
      </c>
    </row>
    <row r="516" ht="12.75">
      <c r="A516" s="215">
        <v>1500</v>
      </c>
    </row>
    <row r="517" ht="12.75">
      <c r="A517" s="215">
        <v>1500</v>
      </c>
    </row>
    <row r="518" ht="12.75">
      <c r="A518" s="215">
        <v>1500</v>
      </c>
    </row>
    <row r="519" ht="12.75">
      <c r="A519" s="215">
        <v>1500</v>
      </c>
    </row>
    <row r="520" ht="12.75">
      <c r="A520" s="215">
        <v>1500</v>
      </c>
    </row>
    <row r="521" ht="12.75">
      <c r="A521" s="215">
        <v>1500</v>
      </c>
    </row>
    <row r="522" ht="12.75">
      <c r="A522" s="215">
        <v>1500</v>
      </c>
    </row>
    <row r="523" ht="12.75">
      <c r="A523" s="215">
        <v>1500</v>
      </c>
    </row>
    <row r="524" ht="12.75">
      <c r="A524" s="215">
        <v>1500</v>
      </c>
    </row>
    <row r="525" ht="12.75">
      <c r="A525" s="215">
        <v>1500</v>
      </c>
    </row>
    <row r="526" ht="12.75">
      <c r="A526" s="215">
        <v>1500</v>
      </c>
    </row>
    <row r="527" ht="12.75">
      <c r="A527" s="215">
        <v>1500</v>
      </c>
    </row>
    <row r="528" ht="12.75">
      <c r="A528" s="215">
        <v>1500</v>
      </c>
    </row>
    <row r="529" ht="12.75">
      <c r="A529" s="215">
        <v>1500</v>
      </c>
    </row>
    <row r="530" ht="12.75">
      <c r="A530" s="215">
        <v>1500</v>
      </c>
    </row>
    <row r="531" ht="12.75">
      <c r="A531" s="215">
        <v>1500</v>
      </c>
    </row>
    <row r="532" ht="12.75">
      <c r="A532" s="215">
        <v>1500</v>
      </c>
    </row>
    <row r="533" ht="12.75">
      <c r="A533" s="215">
        <v>1500</v>
      </c>
    </row>
    <row r="534" ht="12.75">
      <c r="A534" s="215">
        <v>1500</v>
      </c>
    </row>
    <row r="535" ht="12.75">
      <c r="A535" s="215">
        <v>1500</v>
      </c>
    </row>
    <row r="536" ht="12.75">
      <c r="A536" s="215">
        <v>1500</v>
      </c>
    </row>
    <row r="537" ht="12.75">
      <c r="A537" s="215">
        <v>1500</v>
      </c>
    </row>
    <row r="538" ht="12.75">
      <c r="A538" s="215">
        <v>1500</v>
      </c>
    </row>
    <row r="539" ht="12.75">
      <c r="A539" s="215">
        <v>1500</v>
      </c>
    </row>
    <row r="540" ht="12.75">
      <c r="A540" s="215">
        <v>1500</v>
      </c>
    </row>
    <row r="541" ht="12.75">
      <c r="A541" s="215">
        <v>1500</v>
      </c>
    </row>
    <row r="542" ht="12.75">
      <c r="A542" s="215">
        <v>1500</v>
      </c>
    </row>
    <row r="543" ht="12.75">
      <c r="A543" s="215">
        <v>1500</v>
      </c>
    </row>
    <row r="544" ht="12.75">
      <c r="A544" s="215">
        <v>1500</v>
      </c>
    </row>
    <row r="545" ht="12.75">
      <c r="A545" s="215">
        <v>1500</v>
      </c>
    </row>
    <row r="546" ht="12.75">
      <c r="A546" s="215">
        <v>1500</v>
      </c>
    </row>
    <row r="547" ht="12.75">
      <c r="A547" s="215">
        <v>1500</v>
      </c>
    </row>
    <row r="548" ht="12.75">
      <c r="A548" s="215">
        <v>1500</v>
      </c>
    </row>
    <row r="549" ht="12.75">
      <c r="A549" s="215">
        <v>1500</v>
      </c>
    </row>
    <row r="550" ht="12.75">
      <c r="A550" s="215">
        <v>1485</v>
      </c>
    </row>
    <row r="551" ht="12.75">
      <c r="A551" s="215">
        <v>1480</v>
      </c>
    </row>
    <row r="552" ht="12.75">
      <c r="A552" s="215">
        <v>1467.32</v>
      </c>
    </row>
    <row r="553" ht="12.75">
      <c r="A553" s="215">
        <v>1460</v>
      </c>
    </row>
    <row r="554" ht="12.75">
      <c r="A554" s="215">
        <v>1450</v>
      </c>
    </row>
    <row r="555" ht="12.75">
      <c r="A555" s="215">
        <v>1450</v>
      </c>
    </row>
    <row r="556" ht="12.75">
      <c r="A556" s="215">
        <v>1450</v>
      </c>
    </row>
    <row r="557" ht="12.75">
      <c r="A557" s="215">
        <v>1440</v>
      </c>
    </row>
    <row r="558" ht="12.75">
      <c r="A558" s="215">
        <v>1425</v>
      </c>
    </row>
    <row r="559" ht="12.75">
      <c r="A559" s="215">
        <v>1425</v>
      </c>
    </row>
    <row r="560" ht="12.75">
      <c r="A560" s="215">
        <v>1425</v>
      </c>
    </row>
    <row r="561" ht="12.75">
      <c r="A561" s="215">
        <v>1420</v>
      </c>
    </row>
    <row r="562" ht="12.75">
      <c r="A562" s="215">
        <v>1410</v>
      </c>
    </row>
    <row r="563" ht="12.75">
      <c r="A563" s="215">
        <v>1400</v>
      </c>
    </row>
    <row r="564" ht="12.75">
      <c r="A564" s="215">
        <v>1400</v>
      </c>
    </row>
    <row r="565" ht="12.75">
      <c r="A565" s="215">
        <v>1400</v>
      </c>
    </row>
    <row r="566" ht="12.75">
      <c r="A566" s="215">
        <v>1400</v>
      </c>
    </row>
    <row r="567" ht="12.75">
      <c r="A567" s="215">
        <v>1400</v>
      </c>
    </row>
    <row r="568" ht="12.75">
      <c r="A568" s="215">
        <v>1400</v>
      </c>
    </row>
    <row r="569" ht="12.75">
      <c r="A569" s="215">
        <v>1400</v>
      </c>
    </row>
    <row r="570" ht="12.75">
      <c r="A570" s="215">
        <v>1400</v>
      </c>
    </row>
    <row r="571" ht="12.75">
      <c r="A571" s="215">
        <v>1400</v>
      </c>
    </row>
    <row r="572" ht="12.75">
      <c r="A572" s="215">
        <v>1400</v>
      </c>
    </row>
    <row r="573" ht="12.75">
      <c r="A573" s="215">
        <v>1400</v>
      </c>
    </row>
    <row r="574" ht="12.75">
      <c r="A574" s="215">
        <v>1400</v>
      </c>
    </row>
    <row r="575" ht="12.75">
      <c r="A575" s="215">
        <v>1390</v>
      </c>
    </row>
    <row r="576" ht="12.75">
      <c r="A576" s="215">
        <v>1390</v>
      </c>
    </row>
    <row r="577" ht="12.75">
      <c r="A577" s="215">
        <v>1387</v>
      </c>
    </row>
    <row r="578" ht="12.75">
      <c r="A578" s="215">
        <v>1375</v>
      </c>
    </row>
    <row r="579" ht="12.75">
      <c r="A579" s="215">
        <v>1375</v>
      </c>
    </row>
    <row r="580" ht="12.75">
      <c r="A580" s="215">
        <v>1375</v>
      </c>
    </row>
    <row r="581" ht="12.75">
      <c r="A581" s="215">
        <v>1360</v>
      </c>
    </row>
    <row r="582" ht="12.75">
      <c r="A582" s="215">
        <v>1350</v>
      </c>
    </row>
    <row r="583" ht="12.75">
      <c r="A583" s="215">
        <v>1350</v>
      </c>
    </row>
    <row r="584" ht="12.75">
      <c r="A584" s="215">
        <v>1350</v>
      </c>
    </row>
    <row r="585" ht="12.75">
      <c r="A585" s="215">
        <v>1325</v>
      </c>
    </row>
    <row r="586" ht="12.75">
      <c r="A586" s="215">
        <v>1325</v>
      </c>
    </row>
    <row r="587" ht="12.75">
      <c r="A587" s="215">
        <v>1325</v>
      </c>
    </row>
    <row r="588" ht="12.75">
      <c r="A588" s="215">
        <v>1325</v>
      </c>
    </row>
    <row r="589" ht="12.75">
      <c r="A589" s="215">
        <v>1320</v>
      </c>
    </row>
    <row r="590" ht="12.75">
      <c r="A590" s="215">
        <v>1316.46</v>
      </c>
    </row>
    <row r="591" ht="12.75">
      <c r="A591" s="215">
        <v>1315</v>
      </c>
    </row>
    <row r="592" ht="12.75">
      <c r="A592" s="215">
        <v>1310</v>
      </c>
    </row>
    <row r="593" ht="12.75">
      <c r="A593" s="215">
        <v>1307</v>
      </c>
    </row>
    <row r="594" ht="12.75">
      <c r="A594" s="215">
        <v>1300</v>
      </c>
    </row>
    <row r="595" ht="12.75">
      <c r="A595" s="215">
        <v>1300</v>
      </c>
    </row>
    <row r="596" ht="12.75">
      <c r="A596" s="215">
        <v>1300</v>
      </c>
    </row>
    <row r="597" ht="12.75">
      <c r="A597" s="215">
        <v>1300</v>
      </c>
    </row>
    <row r="598" ht="12.75">
      <c r="A598" s="215">
        <v>1285</v>
      </c>
    </row>
    <row r="599" ht="12.75">
      <c r="A599" s="215">
        <v>1275</v>
      </c>
    </row>
    <row r="600" ht="12.75">
      <c r="A600" s="215">
        <v>1270</v>
      </c>
    </row>
    <row r="601" ht="12.75">
      <c r="A601" s="215">
        <v>1255</v>
      </c>
    </row>
    <row r="602" ht="12.75">
      <c r="A602" s="215">
        <v>1255</v>
      </c>
    </row>
    <row r="603" ht="12.75">
      <c r="A603" s="215">
        <v>1250</v>
      </c>
    </row>
    <row r="604" ht="12.75">
      <c r="A604" s="215">
        <v>1250</v>
      </c>
    </row>
    <row r="605" ht="12.75">
      <c r="A605" s="215">
        <v>1250</v>
      </c>
    </row>
    <row r="606" ht="12.75">
      <c r="A606" s="215">
        <v>1250</v>
      </c>
    </row>
    <row r="607" ht="12.75">
      <c r="A607" s="215">
        <v>1250</v>
      </c>
    </row>
    <row r="608" ht="12.75">
      <c r="A608" s="215">
        <v>1250</v>
      </c>
    </row>
    <row r="609" ht="12.75">
      <c r="A609" s="215">
        <v>1250</v>
      </c>
    </row>
    <row r="610" ht="12.75">
      <c r="A610" s="215">
        <v>1250</v>
      </c>
    </row>
    <row r="611" ht="12.75">
      <c r="A611" s="215">
        <v>1250</v>
      </c>
    </row>
    <row r="612" ht="12.75">
      <c r="A612" s="215">
        <v>1250</v>
      </c>
    </row>
    <row r="613" ht="12.75">
      <c r="A613" s="215">
        <v>1250</v>
      </c>
    </row>
    <row r="614" ht="12.75">
      <c r="A614" s="215">
        <v>1250</v>
      </c>
    </row>
    <row r="615" ht="12.75">
      <c r="A615" s="215">
        <v>1250</v>
      </c>
    </row>
    <row r="616" ht="12.75">
      <c r="A616" s="215">
        <v>1250</v>
      </c>
    </row>
    <row r="617" ht="12.75">
      <c r="A617" s="215">
        <v>1250</v>
      </c>
    </row>
    <row r="618" ht="12.75">
      <c r="A618" s="215">
        <v>1250</v>
      </c>
    </row>
    <row r="619" ht="12.75">
      <c r="A619" s="215">
        <v>1250</v>
      </c>
    </row>
    <row r="620" ht="12.75">
      <c r="A620" s="215">
        <v>1250</v>
      </c>
    </row>
    <row r="621" ht="12.75">
      <c r="A621" s="215">
        <v>1250</v>
      </c>
    </row>
    <row r="622" ht="12.75">
      <c r="A622" s="215">
        <v>1250</v>
      </c>
    </row>
    <row r="623" ht="12.75">
      <c r="A623" s="215">
        <v>1250</v>
      </c>
    </row>
    <row r="624" ht="12.75">
      <c r="A624" s="215">
        <v>1250</v>
      </c>
    </row>
    <row r="625" ht="12.75">
      <c r="A625" s="215">
        <v>1250</v>
      </c>
    </row>
    <row r="626" ht="12.75">
      <c r="A626" s="215">
        <v>1250</v>
      </c>
    </row>
    <row r="627" ht="12.75">
      <c r="A627" s="215">
        <v>1250</v>
      </c>
    </row>
    <row r="628" ht="12.75">
      <c r="A628" s="215">
        <v>1250</v>
      </c>
    </row>
    <row r="629" ht="12.75">
      <c r="A629" s="215">
        <v>1250</v>
      </c>
    </row>
    <row r="630" ht="12.75">
      <c r="A630" s="215">
        <v>1250</v>
      </c>
    </row>
    <row r="631" ht="12.75">
      <c r="A631" s="215">
        <v>1240</v>
      </c>
    </row>
    <row r="632" ht="12.75">
      <c r="A632" s="215">
        <v>1225</v>
      </c>
    </row>
    <row r="633" ht="12.75">
      <c r="A633" s="215">
        <v>1225</v>
      </c>
    </row>
    <row r="634" ht="12.75">
      <c r="A634" s="215">
        <v>1225</v>
      </c>
    </row>
    <row r="635" ht="12.75">
      <c r="A635" s="215">
        <v>1225</v>
      </c>
    </row>
    <row r="636" ht="12.75">
      <c r="A636" s="215">
        <v>1224</v>
      </c>
    </row>
    <row r="637" ht="12.75">
      <c r="A637" s="215">
        <v>1200</v>
      </c>
    </row>
    <row r="638" ht="12.75">
      <c r="A638" s="215">
        <v>1200</v>
      </c>
    </row>
    <row r="639" ht="12.75">
      <c r="A639" s="215">
        <v>1200</v>
      </c>
    </row>
    <row r="640" ht="12.75">
      <c r="A640" s="215">
        <v>1200</v>
      </c>
    </row>
    <row r="641" ht="12.75">
      <c r="A641" s="215">
        <v>1200</v>
      </c>
    </row>
    <row r="642" ht="12.75">
      <c r="A642" s="215">
        <v>1200</v>
      </c>
    </row>
    <row r="643" ht="12.75">
      <c r="A643" s="215">
        <v>1200</v>
      </c>
    </row>
    <row r="644" ht="12.75">
      <c r="A644" s="215">
        <v>1200</v>
      </c>
    </row>
    <row r="645" ht="12.75">
      <c r="A645" s="215">
        <v>1200</v>
      </c>
    </row>
    <row r="646" ht="12.75">
      <c r="A646" s="215">
        <v>1200</v>
      </c>
    </row>
    <row r="647" ht="12.75">
      <c r="A647" s="215">
        <v>1200</v>
      </c>
    </row>
    <row r="648" ht="12.75">
      <c r="A648" s="215">
        <v>1200</v>
      </c>
    </row>
    <row r="649" ht="12.75">
      <c r="A649" s="215">
        <v>1200</v>
      </c>
    </row>
    <row r="650" ht="12.75">
      <c r="A650" s="215">
        <v>1200</v>
      </c>
    </row>
    <row r="651" ht="12.75">
      <c r="A651" s="215">
        <v>1200</v>
      </c>
    </row>
    <row r="652" ht="12.75">
      <c r="A652" s="215">
        <v>1200</v>
      </c>
    </row>
    <row r="653" ht="12.75">
      <c r="A653" s="215">
        <v>1187</v>
      </c>
    </row>
    <row r="654" ht="12.75">
      <c r="A654" s="215">
        <v>1170</v>
      </c>
    </row>
    <row r="655" ht="12.75">
      <c r="A655" s="215">
        <v>1166</v>
      </c>
    </row>
    <row r="656" ht="12.75">
      <c r="A656" s="215">
        <v>1165</v>
      </c>
    </row>
    <row r="657" ht="12.75">
      <c r="A657" s="215">
        <v>1165</v>
      </c>
    </row>
    <row r="658" ht="12.75">
      <c r="A658" s="215">
        <v>1162</v>
      </c>
    </row>
    <row r="659" ht="12.75">
      <c r="A659" s="215">
        <v>1162</v>
      </c>
    </row>
    <row r="660" ht="12.75">
      <c r="A660" s="215">
        <v>1155</v>
      </c>
    </row>
    <row r="661" ht="12.75">
      <c r="A661" s="215">
        <v>1150</v>
      </c>
    </row>
    <row r="662" ht="12.75">
      <c r="A662" s="215">
        <v>1150</v>
      </c>
    </row>
    <row r="663" ht="12.75">
      <c r="A663" s="215">
        <v>1150</v>
      </c>
    </row>
    <row r="664" ht="12.75">
      <c r="A664" s="215">
        <v>1150</v>
      </c>
    </row>
    <row r="665" ht="12.75">
      <c r="A665" s="215">
        <v>1150</v>
      </c>
    </row>
    <row r="666" ht="12.75">
      <c r="A666" s="215">
        <v>1150</v>
      </c>
    </row>
    <row r="667" ht="12.75">
      <c r="A667" s="215">
        <v>1150</v>
      </c>
    </row>
    <row r="668" ht="12.75">
      <c r="A668" s="215">
        <v>1130</v>
      </c>
    </row>
    <row r="669" ht="12.75">
      <c r="A669" s="215">
        <v>1125</v>
      </c>
    </row>
    <row r="670" ht="12.75">
      <c r="A670" s="215">
        <v>1125</v>
      </c>
    </row>
    <row r="671" ht="12.75">
      <c r="A671" s="215">
        <v>1125</v>
      </c>
    </row>
    <row r="672" ht="12.75">
      <c r="A672" s="215">
        <v>1125</v>
      </c>
    </row>
    <row r="673" ht="12.75">
      <c r="A673" s="215">
        <v>1125</v>
      </c>
    </row>
    <row r="674" ht="12.75">
      <c r="A674" s="215">
        <v>1125</v>
      </c>
    </row>
    <row r="675" ht="12.75">
      <c r="A675" s="215">
        <v>1125</v>
      </c>
    </row>
    <row r="676" ht="12.75">
      <c r="A676" s="215">
        <v>1125</v>
      </c>
    </row>
    <row r="677" ht="12.75">
      <c r="A677" s="215">
        <v>1120</v>
      </c>
    </row>
    <row r="678" ht="12.75">
      <c r="A678" s="215">
        <v>1120</v>
      </c>
    </row>
    <row r="679" ht="12.75">
      <c r="A679" s="215">
        <v>1110</v>
      </c>
    </row>
    <row r="680" ht="12.75">
      <c r="A680" s="215">
        <v>1100</v>
      </c>
    </row>
    <row r="681" ht="12.75">
      <c r="A681" s="215">
        <v>1100</v>
      </c>
    </row>
    <row r="682" ht="12.75">
      <c r="A682" s="215">
        <v>1100</v>
      </c>
    </row>
    <row r="683" ht="12.75">
      <c r="A683" s="215">
        <v>1100</v>
      </c>
    </row>
    <row r="684" ht="12.75">
      <c r="A684" s="215">
        <v>1100</v>
      </c>
    </row>
    <row r="685" ht="12.75">
      <c r="A685" s="215">
        <v>1100</v>
      </c>
    </row>
    <row r="686" ht="12.75">
      <c r="A686" s="215">
        <v>1100</v>
      </c>
    </row>
    <row r="687" ht="12.75">
      <c r="A687" s="215">
        <v>1087</v>
      </c>
    </row>
    <row r="688" ht="12.75">
      <c r="A688" s="215">
        <v>1085</v>
      </c>
    </row>
    <row r="689" ht="12.75">
      <c r="A689" s="215">
        <v>1080</v>
      </c>
    </row>
    <row r="690" ht="12.75">
      <c r="A690" s="215">
        <v>1080</v>
      </c>
    </row>
    <row r="691" ht="12.75">
      <c r="A691" s="215">
        <v>1075</v>
      </c>
    </row>
    <row r="692" ht="12.75">
      <c r="A692" s="215">
        <v>1075</v>
      </c>
    </row>
    <row r="693" ht="12.75">
      <c r="A693" s="215">
        <v>1075</v>
      </c>
    </row>
    <row r="694" ht="12.75">
      <c r="A694" s="215">
        <v>1074</v>
      </c>
    </row>
    <row r="695" ht="12.75">
      <c r="A695" s="215">
        <v>1070</v>
      </c>
    </row>
    <row r="696" ht="12.75">
      <c r="A696" s="382">
        <v>1070</v>
      </c>
    </row>
    <row r="697" ht="12.75">
      <c r="A697" s="215">
        <v>1066</v>
      </c>
    </row>
    <row r="698" ht="12.75">
      <c r="A698" s="215">
        <v>1060</v>
      </c>
    </row>
    <row r="699" ht="12.75">
      <c r="A699" s="215">
        <v>1050</v>
      </c>
    </row>
    <row r="700" ht="12.75">
      <c r="A700" s="215">
        <v>1050</v>
      </c>
    </row>
    <row r="701" ht="12.75">
      <c r="A701" s="215">
        <v>1050</v>
      </c>
    </row>
    <row r="702" ht="12.75">
      <c r="A702" s="215">
        <v>1050</v>
      </c>
    </row>
    <row r="703" ht="12.75">
      <c r="A703" s="215">
        <v>1050</v>
      </c>
    </row>
    <row r="704" ht="12.75">
      <c r="A704" s="215">
        <v>1050</v>
      </c>
    </row>
    <row r="705" ht="12.75">
      <c r="A705" s="215">
        <v>1050</v>
      </c>
    </row>
    <row r="706" ht="12.75">
      <c r="A706" s="215">
        <v>1045</v>
      </c>
    </row>
    <row r="707" ht="12.75">
      <c r="A707" s="214">
        <v>1040</v>
      </c>
    </row>
    <row r="708" ht="12.75">
      <c r="A708" s="215">
        <v>1035</v>
      </c>
    </row>
    <row r="709" ht="12.75">
      <c r="A709" s="215">
        <v>1029</v>
      </c>
    </row>
    <row r="710" ht="12.75">
      <c r="A710" s="215">
        <v>1025</v>
      </c>
    </row>
    <row r="711" ht="12.75">
      <c r="A711" s="215">
        <v>1025</v>
      </c>
    </row>
    <row r="712" ht="12.75">
      <c r="A712" s="215">
        <v>1025</v>
      </c>
    </row>
    <row r="713" ht="12.75">
      <c r="A713" s="215">
        <v>1022</v>
      </c>
    </row>
    <row r="714" ht="12.75">
      <c r="A714" s="215">
        <v>1020</v>
      </c>
    </row>
    <row r="715" ht="12.75">
      <c r="A715" s="215">
        <v>1013</v>
      </c>
    </row>
    <row r="716" ht="12.75">
      <c r="A716" s="215">
        <v>1012.5</v>
      </c>
    </row>
    <row r="717" ht="12.75">
      <c r="A717" s="215">
        <v>1010</v>
      </c>
    </row>
    <row r="718" ht="12.75">
      <c r="A718" s="215">
        <v>1010</v>
      </c>
    </row>
    <row r="719" ht="12.75">
      <c r="A719" s="215">
        <v>1000</v>
      </c>
    </row>
    <row r="720" ht="12.75">
      <c r="A720" s="215">
        <v>1000</v>
      </c>
    </row>
    <row r="721" ht="12.75">
      <c r="A721" s="215">
        <v>1000</v>
      </c>
    </row>
    <row r="722" ht="12.75">
      <c r="A722" s="215">
        <v>1000</v>
      </c>
    </row>
    <row r="723" ht="12.75">
      <c r="A723" s="215">
        <v>1000</v>
      </c>
    </row>
    <row r="724" ht="12.75">
      <c r="A724" s="215">
        <v>1000</v>
      </c>
    </row>
    <row r="725" ht="12.75">
      <c r="A725" s="215">
        <v>1000</v>
      </c>
    </row>
    <row r="726" ht="12.75">
      <c r="A726" s="215">
        <v>1000</v>
      </c>
    </row>
    <row r="727" ht="12.75">
      <c r="A727" s="215">
        <v>1000</v>
      </c>
    </row>
    <row r="728" ht="12.75">
      <c r="A728" s="215">
        <v>1000</v>
      </c>
    </row>
    <row r="729" ht="12.75">
      <c r="A729" s="215">
        <v>1000</v>
      </c>
    </row>
    <row r="730" ht="12.75">
      <c r="A730" s="215">
        <v>1000</v>
      </c>
    </row>
    <row r="731" ht="12.75">
      <c r="A731" s="215">
        <v>1000</v>
      </c>
    </row>
    <row r="732" ht="12.75">
      <c r="A732" s="215">
        <v>1000</v>
      </c>
    </row>
    <row r="733" ht="12.75">
      <c r="A733" s="215">
        <v>1000</v>
      </c>
    </row>
    <row r="734" ht="12.75">
      <c r="A734" s="215">
        <v>1000</v>
      </c>
    </row>
    <row r="735" ht="12.75">
      <c r="A735" s="215">
        <v>1000</v>
      </c>
    </row>
    <row r="736" ht="12.75">
      <c r="A736" s="215">
        <v>1000</v>
      </c>
    </row>
    <row r="737" ht="12.75">
      <c r="A737" s="215">
        <v>1000</v>
      </c>
    </row>
    <row r="738" ht="12.75">
      <c r="A738" s="215">
        <v>1000</v>
      </c>
    </row>
    <row r="739" ht="12.75">
      <c r="A739" s="215">
        <v>1000</v>
      </c>
    </row>
    <row r="740" ht="12.75">
      <c r="A740" s="215">
        <v>1000</v>
      </c>
    </row>
    <row r="741" ht="12.75">
      <c r="A741" s="215">
        <v>1000</v>
      </c>
    </row>
    <row r="742" ht="12.75">
      <c r="A742" s="215">
        <v>1000</v>
      </c>
    </row>
    <row r="743" ht="12.75">
      <c r="A743" s="215">
        <v>1000</v>
      </c>
    </row>
    <row r="744" ht="12.75">
      <c r="A744" s="215">
        <v>1000</v>
      </c>
    </row>
    <row r="745" ht="12.75">
      <c r="A745" s="215">
        <v>1000</v>
      </c>
    </row>
    <row r="746" ht="12.75">
      <c r="A746" s="215">
        <v>1000</v>
      </c>
    </row>
    <row r="747" ht="12.75">
      <c r="A747" s="215">
        <v>1000</v>
      </c>
    </row>
    <row r="748" ht="12.75">
      <c r="A748" s="215">
        <v>1000</v>
      </c>
    </row>
    <row r="749" ht="12.75">
      <c r="A749" s="215">
        <v>1000</v>
      </c>
    </row>
    <row r="750" ht="12.75">
      <c r="A750" s="215">
        <v>1000</v>
      </c>
    </row>
    <row r="751" ht="12.75">
      <c r="A751" s="215">
        <v>1000</v>
      </c>
    </row>
    <row r="752" ht="12.75">
      <c r="A752" s="215">
        <v>1000</v>
      </c>
    </row>
    <row r="753" ht="12.75">
      <c r="A753" s="215">
        <v>1000</v>
      </c>
    </row>
    <row r="754" ht="12.75">
      <c r="A754" s="215">
        <v>1000</v>
      </c>
    </row>
    <row r="755" ht="12.75">
      <c r="A755" s="215">
        <v>1000</v>
      </c>
    </row>
    <row r="756" ht="12.75">
      <c r="A756" s="215">
        <v>1000</v>
      </c>
    </row>
    <row r="757" ht="12.75">
      <c r="A757" s="215">
        <v>1000</v>
      </c>
    </row>
    <row r="758" ht="12.75">
      <c r="A758" s="215">
        <v>1000</v>
      </c>
    </row>
    <row r="759" ht="12.75">
      <c r="A759" s="215">
        <v>1000</v>
      </c>
    </row>
    <row r="760" ht="12.75">
      <c r="A760" s="215">
        <v>1000</v>
      </c>
    </row>
    <row r="761" ht="12.75">
      <c r="A761" s="215">
        <v>1000</v>
      </c>
    </row>
    <row r="762" ht="12.75">
      <c r="A762" s="215">
        <v>1000</v>
      </c>
    </row>
    <row r="763" ht="12.75">
      <c r="A763" s="215">
        <v>1000</v>
      </c>
    </row>
    <row r="764" ht="12.75">
      <c r="A764" s="215">
        <v>1000</v>
      </c>
    </row>
    <row r="765" ht="12.75">
      <c r="A765" s="215">
        <v>1000</v>
      </c>
    </row>
    <row r="766" ht="12.75">
      <c r="A766" s="215">
        <v>1000</v>
      </c>
    </row>
    <row r="767" ht="12.75">
      <c r="A767" s="215">
        <v>1000</v>
      </c>
    </row>
    <row r="768" ht="12.75">
      <c r="A768" s="215">
        <v>1000</v>
      </c>
    </row>
    <row r="769" ht="12.75">
      <c r="A769" s="215">
        <v>1000</v>
      </c>
    </row>
    <row r="770" ht="12.75">
      <c r="A770" s="215">
        <v>1000</v>
      </c>
    </row>
    <row r="771" ht="12.75">
      <c r="A771" s="215">
        <v>1000</v>
      </c>
    </row>
    <row r="772" ht="12.75">
      <c r="A772" s="215">
        <v>1000</v>
      </c>
    </row>
    <row r="773" ht="12.75">
      <c r="A773" s="215">
        <v>1000</v>
      </c>
    </row>
    <row r="774" ht="12.75">
      <c r="A774" s="215">
        <v>1000</v>
      </c>
    </row>
    <row r="775" ht="12.75">
      <c r="A775" s="215">
        <v>1000</v>
      </c>
    </row>
    <row r="776" ht="12.75">
      <c r="A776" s="215">
        <v>1000</v>
      </c>
    </row>
    <row r="777" ht="12.75">
      <c r="A777" s="215">
        <v>1000</v>
      </c>
    </row>
    <row r="778" ht="12.75">
      <c r="A778" s="215">
        <v>1000</v>
      </c>
    </row>
    <row r="779" ht="12.75">
      <c r="A779" s="215">
        <v>1000</v>
      </c>
    </row>
    <row r="780" ht="12.75">
      <c r="A780" s="215">
        <v>990</v>
      </c>
    </row>
    <row r="781" ht="12.75">
      <c r="A781" s="215">
        <v>987</v>
      </c>
    </row>
    <row r="782" ht="12.75">
      <c r="A782" s="215">
        <v>980</v>
      </c>
    </row>
    <row r="783" ht="12.75">
      <c r="A783" s="215">
        <v>975</v>
      </c>
    </row>
    <row r="784" ht="12.75">
      <c r="A784" s="215">
        <v>975</v>
      </c>
    </row>
    <row r="785" ht="12.75">
      <c r="A785" s="215">
        <v>975</v>
      </c>
    </row>
    <row r="786" ht="12.75">
      <c r="A786" s="215">
        <v>975</v>
      </c>
    </row>
    <row r="787" ht="12.75">
      <c r="A787" s="385">
        <v>970</v>
      </c>
    </row>
    <row r="788" ht="12.75">
      <c r="A788" s="215">
        <v>952</v>
      </c>
    </row>
    <row r="789" ht="12.75">
      <c r="A789" s="215">
        <v>950</v>
      </c>
    </row>
    <row r="790" ht="12.75">
      <c r="A790" s="215">
        <v>950</v>
      </c>
    </row>
    <row r="791" ht="12.75">
      <c r="A791" s="215">
        <v>950</v>
      </c>
    </row>
    <row r="792" ht="12.75">
      <c r="A792" s="215">
        <v>950</v>
      </c>
    </row>
    <row r="793" ht="12.75">
      <c r="A793" s="215">
        <v>945</v>
      </c>
    </row>
    <row r="794" ht="12.75">
      <c r="A794" s="215">
        <v>945</v>
      </c>
    </row>
    <row r="795" ht="12.75">
      <c r="A795" s="214">
        <v>941</v>
      </c>
    </row>
    <row r="796" ht="12.75">
      <c r="A796" s="215">
        <v>940</v>
      </c>
    </row>
    <row r="797" ht="12.75">
      <c r="A797" s="215">
        <v>940</v>
      </c>
    </row>
    <row r="798" ht="12.75">
      <c r="A798" s="215">
        <v>930</v>
      </c>
    </row>
    <row r="799" ht="12.75">
      <c r="A799" s="215">
        <v>930</v>
      </c>
    </row>
    <row r="800" ht="12.75">
      <c r="A800" s="215">
        <v>930</v>
      </c>
    </row>
    <row r="801" ht="12.75">
      <c r="A801" s="215">
        <v>930</v>
      </c>
    </row>
    <row r="802" ht="12.75">
      <c r="A802" s="215">
        <v>925</v>
      </c>
    </row>
    <row r="803" ht="12.75">
      <c r="A803" s="215">
        <v>910</v>
      </c>
    </row>
    <row r="804" ht="12.75">
      <c r="A804" s="215">
        <v>905</v>
      </c>
    </row>
    <row r="805" ht="12.75">
      <c r="A805" s="215">
        <v>900</v>
      </c>
    </row>
    <row r="806" ht="12.75">
      <c r="A806" s="215">
        <v>900</v>
      </c>
    </row>
    <row r="807" ht="12.75">
      <c r="A807" s="215">
        <v>900</v>
      </c>
    </row>
    <row r="808" ht="12.75">
      <c r="A808" s="215">
        <v>900</v>
      </c>
    </row>
    <row r="809" ht="12.75">
      <c r="A809" s="215">
        <v>900</v>
      </c>
    </row>
    <row r="810" ht="12.75">
      <c r="A810" s="215">
        <v>900</v>
      </c>
    </row>
    <row r="811" ht="12.75">
      <c r="A811" s="215">
        <v>900</v>
      </c>
    </row>
    <row r="812" ht="12.75">
      <c r="A812" s="215">
        <v>900</v>
      </c>
    </row>
    <row r="813" ht="12.75">
      <c r="A813" s="215">
        <v>900</v>
      </c>
    </row>
    <row r="814" ht="12.75">
      <c r="A814" s="215">
        <v>900</v>
      </c>
    </row>
    <row r="815" ht="12.75">
      <c r="A815" s="215">
        <v>900</v>
      </c>
    </row>
    <row r="816" ht="12.75">
      <c r="A816" s="215">
        <v>900</v>
      </c>
    </row>
    <row r="817" ht="12.75">
      <c r="A817" s="215">
        <v>900</v>
      </c>
    </row>
    <row r="818" ht="12.75">
      <c r="A818" s="215">
        <v>900</v>
      </c>
    </row>
    <row r="819" ht="12.75">
      <c r="A819" s="215">
        <v>900</v>
      </c>
    </row>
    <row r="820" ht="12.75">
      <c r="A820" s="215">
        <v>900</v>
      </c>
    </row>
    <row r="821" ht="12.75">
      <c r="A821" s="215">
        <v>900</v>
      </c>
    </row>
    <row r="822" ht="12.75">
      <c r="A822" s="215">
        <v>885</v>
      </c>
    </row>
    <row r="823" ht="12.75">
      <c r="A823" s="215">
        <v>878</v>
      </c>
    </row>
    <row r="824" ht="12.75">
      <c r="A824" s="215">
        <v>875</v>
      </c>
    </row>
    <row r="825" ht="12.75">
      <c r="A825" s="215">
        <v>875</v>
      </c>
    </row>
    <row r="826" ht="12.75">
      <c r="A826" s="215">
        <v>875</v>
      </c>
    </row>
    <row r="827" ht="12.75">
      <c r="A827" s="215">
        <v>875</v>
      </c>
    </row>
    <row r="828" ht="12.75">
      <c r="A828" s="215">
        <v>875</v>
      </c>
    </row>
    <row r="829" ht="12.75">
      <c r="A829" s="215">
        <v>875</v>
      </c>
    </row>
    <row r="830" ht="12.75">
      <c r="A830" s="215">
        <v>875</v>
      </c>
    </row>
    <row r="831" ht="12.75">
      <c r="A831" s="215">
        <v>875</v>
      </c>
    </row>
    <row r="832" ht="12.75">
      <c r="A832" s="215">
        <v>871</v>
      </c>
    </row>
    <row r="833" ht="12.75">
      <c r="A833" s="215">
        <v>871</v>
      </c>
    </row>
    <row r="834" ht="12.75">
      <c r="A834" s="215">
        <v>870</v>
      </c>
    </row>
    <row r="835" ht="12.75">
      <c r="A835" s="215">
        <v>868</v>
      </c>
    </row>
    <row r="836" ht="12.75">
      <c r="A836" s="215">
        <v>865</v>
      </c>
    </row>
    <row r="837" ht="12.75">
      <c r="A837" s="215">
        <v>860</v>
      </c>
    </row>
    <row r="838" ht="12.75">
      <c r="A838" s="215">
        <v>860</v>
      </c>
    </row>
    <row r="839" ht="12.75">
      <c r="A839" s="215">
        <v>852.18</v>
      </c>
    </row>
    <row r="840" ht="12.75">
      <c r="A840" s="215">
        <v>850</v>
      </c>
    </row>
    <row r="841" ht="12.75">
      <c r="A841" s="215">
        <v>850</v>
      </c>
    </row>
    <row r="842" ht="12.75">
      <c r="A842" s="215">
        <v>840</v>
      </c>
    </row>
    <row r="843" ht="12.75">
      <c r="A843" s="215">
        <v>840</v>
      </c>
    </row>
    <row r="844" ht="12.75">
      <c r="A844" s="215">
        <v>840</v>
      </c>
    </row>
    <row r="845" ht="12.75">
      <c r="A845" s="215">
        <v>840</v>
      </c>
    </row>
    <row r="846" ht="12.75">
      <c r="A846" s="215">
        <v>835</v>
      </c>
    </row>
    <row r="847" ht="12.75">
      <c r="A847" s="215">
        <v>834</v>
      </c>
    </row>
    <row r="848" ht="12.75">
      <c r="A848" s="215">
        <v>830</v>
      </c>
    </row>
    <row r="849" ht="12.75">
      <c r="A849" s="215">
        <v>830</v>
      </c>
    </row>
    <row r="850" ht="12.75">
      <c r="A850" s="215">
        <v>830</v>
      </c>
    </row>
    <row r="851" ht="12.75">
      <c r="A851" s="215">
        <v>825</v>
      </c>
    </row>
    <row r="852" ht="12.75">
      <c r="A852" s="215">
        <v>820</v>
      </c>
    </row>
    <row r="853" ht="12.75">
      <c r="A853" s="215">
        <v>815</v>
      </c>
    </row>
    <row r="854" ht="12.75">
      <c r="A854" s="215">
        <v>800</v>
      </c>
    </row>
    <row r="855" ht="12.75">
      <c r="A855" s="215">
        <v>800</v>
      </c>
    </row>
    <row r="856" ht="12.75">
      <c r="A856" s="215">
        <v>800</v>
      </c>
    </row>
    <row r="857" ht="12.75">
      <c r="A857" s="215">
        <v>800</v>
      </c>
    </row>
    <row r="858" ht="12.75">
      <c r="A858" s="215">
        <v>800</v>
      </c>
    </row>
    <row r="859" ht="12.75">
      <c r="A859" s="215">
        <v>800</v>
      </c>
    </row>
    <row r="860" ht="12.75">
      <c r="A860" s="215">
        <v>800</v>
      </c>
    </row>
    <row r="861" ht="12.75">
      <c r="A861" s="215">
        <v>800</v>
      </c>
    </row>
    <row r="862" ht="12.75">
      <c r="A862" s="215">
        <v>800</v>
      </c>
    </row>
    <row r="863" ht="12.75">
      <c r="A863" s="215">
        <v>800</v>
      </c>
    </row>
    <row r="864" ht="12.75">
      <c r="A864" s="215">
        <v>800</v>
      </c>
    </row>
    <row r="865" ht="12.75">
      <c r="A865" s="215">
        <v>800</v>
      </c>
    </row>
    <row r="866" ht="12.75">
      <c r="A866" s="215">
        <v>800</v>
      </c>
    </row>
    <row r="867" ht="12.75">
      <c r="A867" s="215">
        <v>800</v>
      </c>
    </row>
    <row r="868" ht="12.75">
      <c r="A868" s="215">
        <v>800</v>
      </c>
    </row>
    <row r="869" ht="12.75">
      <c r="A869" s="215">
        <v>800</v>
      </c>
    </row>
    <row r="870" ht="12.75">
      <c r="A870" s="215">
        <v>800</v>
      </c>
    </row>
    <row r="871" ht="12.75">
      <c r="A871" s="215">
        <v>787.5</v>
      </c>
    </row>
    <row r="872" ht="12.75">
      <c r="A872" s="215">
        <v>785</v>
      </c>
    </row>
    <row r="873" ht="12.75">
      <c r="A873" s="215">
        <v>777</v>
      </c>
    </row>
    <row r="874" ht="12.75">
      <c r="A874" s="215">
        <v>770</v>
      </c>
    </row>
    <row r="875" ht="12.75">
      <c r="A875" s="215">
        <v>765</v>
      </c>
    </row>
    <row r="876" ht="12.75">
      <c r="A876" s="215">
        <v>760</v>
      </c>
    </row>
    <row r="877" ht="12.75">
      <c r="A877" s="215">
        <v>755</v>
      </c>
    </row>
    <row r="878" ht="12.75">
      <c r="A878" s="215">
        <v>755</v>
      </c>
    </row>
    <row r="879" ht="12.75">
      <c r="A879" s="215">
        <v>750</v>
      </c>
    </row>
    <row r="880" ht="12.75">
      <c r="A880" s="215">
        <v>750</v>
      </c>
    </row>
    <row r="881" ht="12.75">
      <c r="A881" s="215">
        <v>750</v>
      </c>
    </row>
    <row r="882" ht="12.75">
      <c r="A882" s="215">
        <v>750</v>
      </c>
    </row>
    <row r="883" ht="12.75">
      <c r="A883" s="215">
        <v>750</v>
      </c>
    </row>
    <row r="884" ht="12.75">
      <c r="A884" s="215">
        <v>750</v>
      </c>
    </row>
    <row r="885" ht="12.75">
      <c r="A885" s="215">
        <v>750</v>
      </c>
    </row>
    <row r="886" ht="12.75">
      <c r="A886" s="215">
        <v>750</v>
      </c>
    </row>
    <row r="887" ht="12.75">
      <c r="A887" s="215">
        <v>750</v>
      </c>
    </row>
    <row r="888" ht="12.75">
      <c r="A888" s="215">
        <v>750</v>
      </c>
    </row>
    <row r="889" ht="12.75">
      <c r="A889" s="215">
        <v>750</v>
      </c>
    </row>
    <row r="890" ht="12.75">
      <c r="A890" s="215">
        <v>750</v>
      </c>
    </row>
    <row r="891" ht="12.75">
      <c r="A891" s="215">
        <v>750</v>
      </c>
    </row>
    <row r="892" ht="12.75">
      <c r="A892" s="215">
        <v>750</v>
      </c>
    </row>
    <row r="893" ht="12.75">
      <c r="A893" s="215">
        <v>750</v>
      </c>
    </row>
    <row r="894" ht="12.75">
      <c r="A894" s="215">
        <v>750</v>
      </c>
    </row>
    <row r="895" ht="12.75">
      <c r="A895" s="215">
        <v>750</v>
      </c>
    </row>
    <row r="896" ht="12.75">
      <c r="A896" s="215">
        <v>750</v>
      </c>
    </row>
    <row r="897" ht="12.75">
      <c r="A897" s="215">
        <v>750</v>
      </c>
    </row>
    <row r="898" ht="12.75">
      <c r="A898" s="215">
        <v>750</v>
      </c>
    </row>
    <row r="899" ht="12.75">
      <c r="A899" s="215">
        <v>750</v>
      </c>
    </row>
    <row r="900" ht="12.75">
      <c r="A900" s="215">
        <v>750</v>
      </c>
    </row>
    <row r="901" ht="12.75">
      <c r="A901" s="215">
        <v>750</v>
      </c>
    </row>
    <row r="902" ht="12.75">
      <c r="A902" s="215">
        <v>750</v>
      </c>
    </row>
    <row r="903" ht="12.75">
      <c r="A903" s="215">
        <v>750</v>
      </c>
    </row>
    <row r="904" ht="12.75">
      <c r="A904" s="215">
        <v>750</v>
      </c>
    </row>
    <row r="905" ht="12.75">
      <c r="A905" s="215">
        <v>750</v>
      </c>
    </row>
    <row r="906" ht="12.75">
      <c r="A906" s="215">
        <v>750</v>
      </c>
    </row>
    <row r="907" ht="12.75">
      <c r="A907" s="215">
        <v>750</v>
      </c>
    </row>
    <row r="908" ht="12.75">
      <c r="A908" s="215">
        <v>750</v>
      </c>
    </row>
    <row r="909" ht="12.75">
      <c r="A909" s="215">
        <v>750</v>
      </c>
    </row>
    <row r="910" ht="12.75">
      <c r="A910" s="215">
        <v>750</v>
      </c>
    </row>
    <row r="911" ht="12.75">
      <c r="A911" s="215">
        <v>750</v>
      </c>
    </row>
    <row r="912" ht="12.75">
      <c r="A912" s="215">
        <v>740</v>
      </c>
    </row>
    <row r="913" ht="12.75">
      <c r="A913" s="215">
        <v>735</v>
      </c>
    </row>
    <row r="914" ht="12.75">
      <c r="A914" s="215">
        <v>730</v>
      </c>
    </row>
    <row r="915" ht="12.75">
      <c r="A915" s="215">
        <v>727.5</v>
      </c>
    </row>
    <row r="916" ht="12.75">
      <c r="A916" s="215">
        <v>726</v>
      </c>
    </row>
    <row r="917" ht="12.75">
      <c r="A917" s="215">
        <v>720</v>
      </c>
    </row>
    <row r="918" ht="12.75">
      <c r="A918" s="215">
        <v>720</v>
      </c>
    </row>
    <row r="919" ht="12.75">
      <c r="A919" s="215">
        <v>720</v>
      </c>
    </row>
    <row r="920" ht="12.75">
      <c r="A920" s="215">
        <v>720</v>
      </c>
    </row>
    <row r="921" ht="12.75">
      <c r="A921" s="215">
        <v>720</v>
      </c>
    </row>
    <row r="922" ht="12.75">
      <c r="A922" s="215">
        <v>720</v>
      </c>
    </row>
    <row r="923" ht="12.75">
      <c r="A923" s="215">
        <v>720</v>
      </c>
    </row>
    <row r="924" ht="12.75">
      <c r="A924" s="215">
        <v>700</v>
      </c>
    </row>
    <row r="925" ht="12.75">
      <c r="A925" s="215">
        <v>700</v>
      </c>
    </row>
    <row r="926" ht="12.75">
      <c r="A926" s="215">
        <v>700</v>
      </c>
    </row>
    <row r="927" ht="12.75">
      <c r="A927" s="215">
        <v>700</v>
      </c>
    </row>
    <row r="928" ht="12.75">
      <c r="A928" s="215">
        <v>700</v>
      </c>
    </row>
    <row r="929" ht="12.75">
      <c r="A929" s="215">
        <v>700</v>
      </c>
    </row>
    <row r="930" ht="12.75">
      <c r="A930" s="215">
        <v>700</v>
      </c>
    </row>
    <row r="931" ht="12.75">
      <c r="A931" s="215">
        <v>700</v>
      </c>
    </row>
    <row r="932" ht="12.75">
      <c r="A932" s="215">
        <v>700</v>
      </c>
    </row>
    <row r="933" ht="12.75">
      <c r="A933" s="215">
        <v>700</v>
      </c>
    </row>
    <row r="934" ht="12.75">
      <c r="A934" s="215">
        <v>700</v>
      </c>
    </row>
    <row r="935" ht="12.75">
      <c r="A935" s="215">
        <v>700</v>
      </c>
    </row>
    <row r="936" ht="12.75">
      <c r="A936" s="215">
        <v>700</v>
      </c>
    </row>
    <row r="937" ht="12.75">
      <c r="A937" s="215">
        <v>700</v>
      </c>
    </row>
    <row r="938" ht="12.75">
      <c r="A938" s="215">
        <v>700</v>
      </c>
    </row>
    <row r="939" ht="12.75">
      <c r="A939" s="215">
        <v>700</v>
      </c>
    </row>
    <row r="940" ht="12.75">
      <c r="A940" s="215">
        <v>690</v>
      </c>
    </row>
    <row r="941" ht="12.75">
      <c r="A941" s="215">
        <v>690</v>
      </c>
    </row>
    <row r="942" ht="12.75">
      <c r="A942" s="215">
        <v>680</v>
      </c>
    </row>
    <row r="943" ht="12.75">
      <c r="A943" s="215">
        <v>675</v>
      </c>
    </row>
    <row r="944" ht="12.75">
      <c r="A944" s="215">
        <v>675</v>
      </c>
    </row>
    <row r="945" ht="12.75">
      <c r="A945" s="215">
        <v>675</v>
      </c>
    </row>
    <row r="946" ht="12.75">
      <c r="A946" s="215">
        <v>675</v>
      </c>
    </row>
    <row r="947" ht="12.75">
      <c r="A947" s="215">
        <v>670</v>
      </c>
    </row>
    <row r="948" ht="12.75">
      <c r="A948" s="215">
        <v>666</v>
      </c>
    </row>
    <row r="949" ht="12.75">
      <c r="A949" s="215">
        <v>664</v>
      </c>
    </row>
    <row r="950" ht="12.75">
      <c r="A950" s="215">
        <v>660</v>
      </c>
    </row>
    <row r="951" ht="12.75">
      <c r="A951" s="215">
        <v>660</v>
      </c>
    </row>
    <row r="952" ht="12.75">
      <c r="A952" s="215">
        <v>660</v>
      </c>
    </row>
    <row r="953" ht="12.75">
      <c r="A953" s="215">
        <v>652.22</v>
      </c>
    </row>
    <row r="954" ht="12.75">
      <c r="A954" s="215">
        <v>652.14</v>
      </c>
    </row>
    <row r="955" ht="12.75">
      <c r="A955" s="215">
        <v>650</v>
      </c>
    </row>
    <row r="956" ht="12.75">
      <c r="A956" s="215">
        <v>650</v>
      </c>
    </row>
    <row r="957" ht="12.75">
      <c r="A957" s="215">
        <v>650</v>
      </c>
    </row>
    <row r="958" ht="12.75">
      <c r="A958" s="215">
        <v>650</v>
      </c>
    </row>
    <row r="959" ht="12.75">
      <c r="A959" s="215">
        <v>650</v>
      </c>
    </row>
    <row r="960" ht="12.75">
      <c r="A960" s="215">
        <v>645</v>
      </c>
    </row>
    <row r="961" ht="12.75">
      <c r="A961" s="215">
        <v>645</v>
      </c>
    </row>
    <row r="962" ht="12.75">
      <c r="A962" s="215">
        <v>645</v>
      </c>
    </row>
    <row r="963" ht="12.75">
      <c r="A963" s="215">
        <v>633</v>
      </c>
    </row>
    <row r="964" ht="12.75">
      <c r="A964" s="215">
        <v>630</v>
      </c>
    </row>
    <row r="965" ht="12.75">
      <c r="A965" s="215">
        <v>626</v>
      </c>
    </row>
    <row r="966" ht="12.75">
      <c r="A966" s="215">
        <v>625</v>
      </c>
    </row>
    <row r="967" ht="12.75">
      <c r="A967" s="215">
        <v>625</v>
      </c>
    </row>
    <row r="968" ht="12.75">
      <c r="A968" s="215">
        <v>625</v>
      </c>
    </row>
    <row r="969" ht="12.75">
      <c r="A969" s="215">
        <v>625</v>
      </c>
    </row>
    <row r="970" ht="12.75">
      <c r="A970" s="215">
        <v>625</v>
      </c>
    </row>
    <row r="971" ht="12.75">
      <c r="A971" s="215">
        <v>625</v>
      </c>
    </row>
    <row r="972" ht="12.75">
      <c r="A972" s="215">
        <v>623</v>
      </c>
    </row>
    <row r="973" ht="12.75">
      <c r="A973" s="215">
        <v>620</v>
      </c>
    </row>
    <row r="974" ht="12.75">
      <c r="A974" s="215">
        <v>620</v>
      </c>
    </row>
    <row r="975" ht="12.75">
      <c r="A975" s="215">
        <v>620</v>
      </c>
    </row>
    <row r="976" ht="12.75">
      <c r="A976" s="215">
        <v>612.5</v>
      </c>
    </row>
    <row r="977" ht="12.75">
      <c r="A977" s="215">
        <v>612.5</v>
      </c>
    </row>
    <row r="978" ht="12.75">
      <c r="A978" s="215">
        <v>610</v>
      </c>
    </row>
    <row r="979" ht="12.75">
      <c r="A979" s="215">
        <v>605</v>
      </c>
    </row>
    <row r="980" ht="12.75">
      <c r="A980" s="215">
        <v>600</v>
      </c>
    </row>
    <row r="981" ht="12.75">
      <c r="A981" s="215">
        <v>600</v>
      </c>
    </row>
    <row r="982" ht="12.75">
      <c r="A982" s="215">
        <v>600</v>
      </c>
    </row>
    <row r="983" ht="12.75">
      <c r="A983" s="215">
        <v>600</v>
      </c>
    </row>
    <row r="984" ht="12.75">
      <c r="A984" s="215">
        <v>600</v>
      </c>
    </row>
    <row r="985" ht="12.75">
      <c r="A985" s="215">
        <v>600</v>
      </c>
    </row>
    <row r="986" ht="12.75">
      <c r="A986" s="215">
        <v>600</v>
      </c>
    </row>
    <row r="987" ht="12.75">
      <c r="A987" s="215">
        <v>600</v>
      </c>
    </row>
    <row r="988" ht="12.75">
      <c r="A988" s="215">
        <v>600</v>
      </c>
    </row>
    <row r="989" ht="12.75">
      <c r="A989" s="215">
        <v>600</v>
      </c>
    </row>
    <row r="990" ht="12.75">
      <c r="A990" s="215">
        <v>600</v>
      </c>
    </row>
    <row r="991" ht="12.75">
      <c r="A991" s="215">
        <v>600</v>
      </c>
    </row>
    <row r="992" ht="12.75">
      <c r="A992" s="215">
        <v>600</v>
      </c>
    </row>
    <row r="993" ht="12.75">
      <c r="A993" s="215">
        <v>600</v>
      </c>
    </row>
    <row r="994" ht="12.75">
      <c r="A994" s="215">
        <v>600</v>
      </c>
    </row>
    <row r="995" ht="12.75">
      <c r="A995" s="215">
        <v>600</v>
      </c>
    </row>
    <row r="996" ht="12.75">
      <c r="A996" s="215">
        <v>600</v>
      </c>
    </row>
    <row r="997" ht="12.75">
      <c r="A997" s="215">
        <v>600</v>
      </c>
    </row>
    <row r="998" ht="12.75">
      <c r="A998" s="215">
        <v>600</v>
      </c>
    </row>
    <row r="999" ht="12.75">
      <c r="A999" s="215">
        <v>600</v>
      </c>
    </row>
    <row r="1000" ht="12.75">
      <c r="A1000" s="215">
        <v>590</v>
      </c>
    </row>
    <row r="1001" ht="12.75">
      <c r="A1001" s="215">
        <v>581</v>
      </c>
    </row>
    <row r="1002" ht="12.75">
      <c r="A1002" s="215">
        <v>580</v>
      </c>
    </row>
    <row r="1003" ht="12.75">
      <c r="A1003" s="215">
        <v>575</v>
      </c>
    </row>
    <row r="1004" ht="12.75">
      <c r="A1004" s="215">
        <v>575</v>
      </c>
    </row>
    <row r="1005" ht="12.75">
      <c r="A1005" s="215">
        <v>570</v>
      </c>
    </row>
    <row r="1006" ht="12.75">
      <c r="A1006" s="215">
        <v>568</v>
      </c>
    </row>
    <row r="1007" ht="12.75">
      <c r="A1007" s="215">
        <v>555</v>
      </c>
    </row>
    <row r="1008" ht="12.75">
      <c r="A1008" s="215">
        <v>543</v>
      </c>
    </row>
    <row r="1009" ht="12.75">
      <c r="A1009" s="215">
        <v>530</v>
      </c>
    </row>
    <row r="1010" ht="12.75">
      <c r="A1010" s="215">
        <v>530</v>
      </c>
    </row>
    <row r="1011" ht="12.75">
      <c r="A1011" s="215">
        <v>525</v>
      </c>
    </row>
    <row r="1012" ht="12.75">
      <c r="A1012" s="215">
        <v>525</v>
      </c>
    </row>
    <row r="1013" ht="12.75">
      <c r="A1013" s="215">
        <v>520</v>
      </c>
    </row>
    <row r="1014" ht="12.75">
      <c r="A1014" s="215">
        <v>510</v>
      </c>
    </row>
    <row r="1015" ht="12.75">
      <c r="A1015" s="215">
        <v>509</v>
      </c>
    </row>
    <row r="1016" ht="12.75">
      <c r="A1016" s="215">
        <v>500</v>
      </c>
    </row>
    <row r="1017" ht="12.75">
      <c r="A1017" s="215">
        <v>500</v>
      </c>
    </row>
    <row r="1018" ht="12.75">
      <c r="A1018" s="215">
        <v>500</v>
      </c>
    </row>
    <row r="1019" ht="12.75">
      <c r="A1019" s="215">
        <v>500</v>
      </c>
    </row>
    <row r="1020" ht="12.75">
      <c r="A1020" s="215">
        <v>500</v>
      </c>
    </row>
    <row r="1021" ht="12.75">
      <c r="A1021" s="215">
        <v>500</v>
      </c>
    </row>
    <row r="1022" ht="12.75">
      <c r="A1022" s="215">
        <v>500</v>
      </c>
    </row>
    <row r="1023" ht="12.75">
      <c r="A1023" s="215">
        <v>500</v>
      </c>
    </row>
    <row r="1024" ht="12.75">
      <c r="A1024" s="215">
        <v>500</v>
      </c>
    </row>
    <row r="1025" ht="12.75">
      <c r="A1025" s="215">
        <v>500</v>
      </c>
    </row>
    <row r="1026" ht="12.75">
      <c r="A1026" s="215">
        <v>500</v>
      </c>
    </row>
    <row r="1027" ht="12.75">
      <c r="A1027" s="215">
        <v>500</v>
      </c>
    </row>
    <row r="1028" ht="12.75">
      <c r="A1028" s="215">
        <v>500</v>
      </c>
    </row>
    <row r="1029" ht="12.75">
      <c r="A1029" s="215">
        <v>500</v>
      </c>
    </row>
    <row r="1030" ht="12.75">
      <c r="A1030" s="215">
        <v>500</v>
      </c>
    </row>
    <row r="1031" ht="12.75">
      <c r="A1031" s="215">
        <v>500</v>
      </c>
    </row>
    <row r="1032" ht="12.75">
      <c r="A1032" s="215">
        <v>500</v>
      </c>
    </row>
    <row r="1033" ht="12.75">
      <c r="A1033" s="215">
        <v>500</v>
      </c>
    </row>
    <row r="1034" ht="12.75">
      <c r="A1034" s="215">
        <v>500</v>
      </c>
    </row>
    <row r="1035" ht="12.75">
      <c r="A1035" s="215">
        <v>500</v>
      </c>
    </row>
    <row r="1036" ht="12.75">
      <c r="A1036" s="215">
        <v>500</v>
      </c>
    </row>
    <row r="1037" ht="12.75">
      <c r="A1037" s="215">
        <v>500</v>
      </c>
    </row>
    <row r="1038" ht="12.75">
      <c r="A1038" s="215">
        <v>500</v>
      </c>
    </row>
    <row r="1039" ht="12.75">
      <c r="A1039" s="385">
        <v>500</v>
      </c>
    </row>
    <row r="1040" ht="12.75">
      <c r="A1040" s="215">
        <v>500</v>
      </c>
    </row>
    <row r="1041" ht="12.75">
      <c r="A1041" s="215">
        <v>500</v>
      </c>
    </row>
    <row r="1042" ht="12.75">
      <c r="A1042" s="215">
        <v>500</v>
      </c>
    </row>
    <row r="1043" ht="12.75">
      <c r="A1043" s="215">
        <v>500</v>
      </c>
    </row>
    <row r="1044" ht="12.75">
      <c r="A1044" s="215">
        <v>500</v>
      </c>
    </row>
    <row r="1045" ht="12.75">
      <c r="A1045" s="215">
        <v>500</v>
      </c>
    </row>
    <row r="1046" ht="12.75">
      <c r="A1046" s="215">
        <v>500</v>
      </c>
    </row>
    <row r="1047" ht="12.75">
      <c r="A1047" s="215">
        <v>500</v>
      </c>
    </row>
    <row r="1048" ht="12.75">
      <c r="A1048" s="215">
        <v>500</v>
      </c>
    </row>
    <row r="1049" ht="12.75">
      <c r="A1049" s="215">
        <v>500</v>
      </c>
    </row>
    <row r="1050" ht="12.75">
      <c r="A1050" s="215">
        <v>500</v>
      </c>
    </row>
    <row r="1051" ht="12.75">
      <c r="A1051" s="215">
        <v>500</v>
      </c>
    </row>
    <row r="1052" ht="12.75">
      <c r="A1052" s="215">
        <v>500</v>
      </c>
    </row>
    <row r="1053" ht="12.75">
      <c r="A1053" s="215">
        <v>500</v>
      </c>
    </row>
    <row r="1054" ht="12.75">
      <c r="A1054" s="215">
        <v>500</v>
      </c>
    </row>
    <row r="1055" ht="12.75">
      <c r="A1055" s="215">
        <v>500</v>
      </c>
    </row>
    <row r="1056" ht="12.75">
      <c r="A1056" s="215">
        <v>500</v>
      </c>
    </row>
    <row r="1057" ht="12.75">
      <c r="A1057" s="215">
        <v>500</v>
      </c>
    </row>
    <row r="1058" ht="12.75">
      <c r="A1058" s="215">
        <v>500</v>
      </c>
    </row>
    <row r="1059" ht="12.75">
      <c r="A1059" s="215">
        <v>500</v>
      </c>
    </row>
    <row r="1060" ht="12.75">
      <c r="A1060" s="215">
        <v>488</v>
      </c>
    </row>
    <row r="1061" ht="12.75">
      <c r="A1061" s="215">
        <v>480</v>
      </c>
    </row>
    <row r="1062" ht="12.75">
      <c r="A1062" s="215">
        <v>480</v>
      </c>
    </row>
    <row r="1063" ht="12.75">
      <c r="A1063" s="215">
        <v>480</v>
      </c>
    </row>
    <row r="1064" ht="12.75">
      <c r="A1064" s="215">
        <v>480</v>
      </c>
    </row>
    <row r="1065" ht="12.75">
      <c r="A1065" s="215">
        <v>475</v>
      </c>
    </row>
    <row r="1066" ht="12.75">
      <c r="A1066" s="215">
        <v>472.15</v>
      </c>
    </row>
    <row r="1067" ht="12.75">
      <c r="A1067" s="215">
        <v>470</v>
      </c>
    </row>
    <row r="1068" ht="12.75">
      <c r="A1068" s="215">
        <v>465</v>
      </c>
    </row>
    <row r="1069" ht="12.75">
      <c r="A1069" s="215">
        <v>463</v>
      </c>
    </row>
    <row r="1070" ht="12.75">
      <c r="A1070" s="215">
        <v>462</v>
      </c>
    </row>
    <row r="1071" ht="12.75">
      <c r="A1071" s="215">
        <v>460</v>
      </c>
    </row>
    <row r="1072" ht="12.75">
      <c r="A1072" s="215">
        <v>460</v>
      </c>
    </row>
    <row r="1073" ht="12.75">
      <c r="A1073" s="215">
        <v>458</v>
      </c>
    </row>
    <row r="1074" ht="12.75">
      <c r="A1074" s="215">
        <v>450</v>
      </c>
    </row>
    <row r="1075" ht="12.75">
      <c r="A1075" s="215">
        <v>450</v>
      </c>
    </row>
    <row r="1076" ht="12.75">
      <c r="A1076" s="215">
        <v>450</v>
      </c>
    </row>
    <row r="1077" ht="12.75">
      <c r="A1077" s="215">
        <v>450</v>
      </c>
    </row>
    <row r="1078" ht="12.75">
      <c r="A1078" s="215">
        <v>450</v>
      </c>
    </row>
    <row r="1079" ht="12.75">
      <c r="A1079" s="215">
        <v>450</v>
      </c>
    </row>
    <row r="1080" ht="12.75">
      <c r="A1080" s="215">
        <v>450</v>
      </c>
    </row>
    <row r="1081" ht="12.75">
      <c r="A1081" s="215">
        <v>450</v>
      </c>
    </row>
    <row r="1082" ht="12.75">
      <c r="A1082" s="215">
        <v>450</v>
      </c>
    </row>
    <row r="1083" ht="12.75">
      <c r="A1083" s="215">
        <v>450</v>
      </c>
    </row>
    <row r="1084" ht="12.75">
      <c r="A1084" s="215">
        <v>450</v>
      </c>
    </row>
    <row r="1085" ht="12.75">
      <c r="A1085" s="215">
        <v>450</v>
      </c>
    </row>
    <row r="1086" ht="12.75">
      <c r="A1086" s="215">
        <v>445</v>
      </c>
    </row>
    <row r="1087" ht="12.75">
      <c r="A1087" s="215">
        <v>444</v>
      </c>
    </row>
    <row r="1088" ht="12.75">
      <c r="A1088" s="215">
        <v>430</v>
      </c>
    </row>
    <row r="1089" ht="12.75">
      <c r="A1089" s="215">
        <v>430</v>
      </c>
    </row>
    <row r="1090" ht="12.75">
      <c r="A1090" s="215">
        <v>430</v>
      </c>
    </row>
    <row r="1091" ht="12.75">
      <c r="A1091" s="215">
        <v>425</v>
      </c>
    </row>
    <row r="1092" ht="12.75">
      <c r="A1092" s="215">
        <v>425</v>
      </c>
    </row>
    <row r="1093" ht="12.75">
      <c r="A1093" s="215">
        <v>425</v>
      </c>
    </row>
    <row r="1094" ht="12.75">
      <c r="A1094" s="215">
        <v>420</v>
      </c>
    </row>
    <row r="1095" ht="12.75">
      <c r="A1095" s="215">
        <v>420</v>
      </c>
    </row>
    <row r="1096" ht="12.75">
      <c r="A1096" s="215">
        <v>414</v>
      </c>
    </row>
    <row r="1097" ht="12.75">
      <c r="A1097" s="215">
        <v>406</v>
      </c>
    </row>
    <row r="1098" ht="12.75">
      <c r="A1098" s="215">
        <v>405</v>
      </c>
    </row>
    <row r="1099" ht="12.75">
      <c r="A1099" s="215">
        <v>404</v>
      </c>
    </row>
    <row r="1100" ht="12.75">
      <c r="A1100" s="215">
        <v>403</v>
      </c>
    </row>
    <row r="1101" ht="12.75">
      <c r="A1101" s="215">
        <v>400</v>
      </c>
    </row>
    <row r="1102" ht="12.75">
      <c r="A1102" s="215">
        <v>400</v>
      </c>
    </row>
    <row r="1103" ht="12.75">
      <c r="A1103" s="215">
        <v>400</v>
      </c>
    </row>
    <row r="1104" ht="12.75">
      <c r="A1104" s="215">
        <v>400</v>
      </c>
    </row>
    <row r="1105" ht="12.75">
      <c r="A1105" s="215">
        <v>400</v>
      </c>
    </row>
    <row r="1106" ht="12.75">
      <c r="A1106" s="215">
        <v>400</v>
      </c>
    </row>
    <row r="1107" ht="12.75">
      <c r="A1107" s="215">
        <v>400</v>
      </c>
    </row>
    <row r="1108" ht="12.75">
      <c r="A1108" s="215">
        <v>400</v>
      </c>
    </row>
    <row r="1109" ht="12.75">
      <c r="A1109" s="215">
        <v>400</v>
      </c>
    </row>
    <row r="1110" ht="12.75">
      <c r="A1110" s="215">
        <v>400</v>
      </c>
    </row>
    <row r="1111" ht="12.75">
      <c r="A1111" s="215">
        <v>400</v>
      </c>
    </row>
    <row r="1112" ht="12.75">
      <c r="A1112" s="215">
        <v>400</v>
      </c>
    </row>
    <row r="1113" ht="12.75">
      <c r="A1113" s="215">
        <v>400</v>
      </c>
    </row>
    <row r="1114" ht="12.75">
      <c r="A1114" s="215">
        <v>400</v>
      </c>
    </row>
    <row r="1115" ht="12.75">
      <c r="A1115" s="215">
        <v>400</v>
      </c>
    </row>
    <row r="1116" ht="12.75">
      <c r="A1116" s="215">
        <v>400</v>
      </c>
    </row>
    <row r="1117" ht="12.75">
      <c r="A1117" s="215">
        <v>400</v>
      </c>
    </row>
    <row r="1118" ht="12.75">
      <c r="A1118" s="215">
        <v>400</v>
      </c>
    </row>
    <row r="1119" ht="12.75">
      <c r="A1119" s="215">
        <v>400</v>
      </c>
    </row>
    <row r="1120" ht="12.75">
      <c r="A1120" s="215">
        <v>395</v>
      </c>
    </row>
    <row r="1121" ht="12.75">
      <c r="A1121" s="215">
        <v>390</v>
      </c>
    </row>
    <row r="1122" ht="12.75">
      <c r="A1122" s="215">
        <v>380</v>
      </c>
    </row>
    <row r="1123" ht="12.75">
      <c r="A1123" s="215">
        <v>380</v>
      </c>
    </row>
    <row r="1124" ht="12.75">
      <c r="A1124" s="215">
        <v>375</v>
      </c>
    </row>
    <row r="1125" ht="12.75">
      <c r="A1125" s="215">
        <v>375</v>
      </c>
    </row>
    <row r="1126" ht="12.75">
      <c r="A1126" s="215">
        <v>375</v>
      </c>
    </row>
    <row r="1127" ht="12.75">
      <c r="A1127" s="215">
        <v>375</v>
      </c>
    </row>
    <row r="1128" ht="12.75">
      <c r="A1128" s="215">
        <v>375</v>
      </c>
    </row>
    <row r="1129" ht="12.75">
      <c r="A1129" s="215">
        <v>375</v>
      </c>
    </row>
    <row r="1130" ht="12.75">
      <c r="A1130" s="215">
        <v>375</v>
      </c>
    </row>
    <row r="1131" ht="12.75">
      <c r="A1131" s="215">
        <v>375</v>
      </c>
    </row>
    <row r="1132" ht="12.75">
      <c r="A1132" s="215">
        <v>375</v>
      </c>
    </row>
    <row r="1133" ht="12.75">
      <c r="A1133" s="215">
        <v>375</v>
      </c>
    </row>
    <row r="1134" ht="12.75">
      <c r="A1134" s="215">
        <v>372.5</v>
      </c>
    </row>
    <row r="1135" ht="12.75">
      <c r="A1135" s="215">
        <v>370</v>
      </c>
    </row>
    <row r="1136" ht="12.75">
      <c r="A1136" s="215">
        <v>367</v>
      </c>
    </row>
    <row r="1137" ht="12.75">
      <c r="A1137" s="215">
        <v>367</v>
      </c>
    </row>
    <row r="1138" ht="12.75">
      <c r="A1138" s="215">
        <v>350</v>
      </c>
    </row>
    <row r="1139" ht="12.75">
      <c r="A1139" s="215">
        <v>350</v>
      </c>
    </row>
    <row r="1140" ht="12.75">
      <c r="A1140" s="215">
        <v>350</v>
      </c>
    </row>
    <row r="1141" ht="12.75">
      <c r="A1141" s="215">
        <v>350</v>
      </c>
    </row>
    <row r="1142" ht="12.75">
      <c r="A1142" s="215">
        <v>350</v>
      </c>
    </row>
    <row r="1143" ht="12.75">
      <c r="A1143" s="215">
        <v>350</v>
      </c>
    </row>
    <row r="1144" ht="12.75">
      <c r="A1144" s="215">
        <v>350</v>
      </c>
    </row>
    <row r="1145" ht="12.75">
      <c r="A1145" s="215">
        <v>338</v>
      </c>
    </row>
    <row r="1146" ht="12.75">
      <c r="A1146" s="215">
        <v>337.75</v>
      </c>
    </row>
    <row r="1147" ht="12.75">
      <c r="A1147" s="215">
        <v>337</v>
      </c>
    </row>
    <row r="1148" ht="12.75">
      <c r="A1148" s="215">
        <v>333</v>
      </c>
    </row>
    <row r="1149" ht="12.75">
      <c r="A1149" s="215">
        <v>333</v>
      </c>
    </row>
    <row r="1150" ht="12.75">
      <c r="A1150" s="215">
        <v>330</v>
      </c>
    </row>
    <row r="1151" ht="12.75">
      <c r="A1151" s="215">
        <v>330</v>
      </c>
    </row>
    <row r="1152" ht="12.75">
      <c r="A1152" s="215">
        <v>330</v>
      </c>
    </row>
    <row r="1153" ht="12.75">
      <c r="A1153" s="215">
        <v>325</v>
      </c>
    </row>
    <row r="1154" ht="12.75">
      <c r="A1154" s="215">
        <v>320</v>
      </c>
    </row>
    <row r="1155" ht="12.75">
      <c r="A1155" s="215">
        <v>320</v>
      </c>
    </row>
    <row r="1156" ht="12.75">
      <c r="A1156" s="215">
        <v>320</v>
      </c>
    </row>
    <row r="1157" ht="12.75">
      <c r="A1157" s="215">
        <v>315</v>
      </c>
    </row>
    <row r="1158" ht="12.75">
      <c r="A1158" s="215">
        <v>315</v>
      </c>
    </row>
    <row r="1159" ht="12.75">
      <c r="A1159" s="215">
        <v>310</v>
      </c>
    </row>
    <row r="1160" ht="12.75">
      <c r="A1160" s="215">
        <v>310</v>
      </c>
    </row>
    <row r="1161" ht="12.75">
      <c r="A1161" s="215">
        <v>300</v>
      </c>
    </row>
    <row r="1162" ht="12.75">
      <c r="A1162" s="215">
        <v>300</v>
      </c>
    </row>
    <row r="1163" ht="12.75">
      <c r="A1163" s="215">
        <v>300</v>
      </c>
    </row>
    <row r="1164" ht="12.75">
      <c r="A1164" s="215">
        <v>300</v>
      </c>
    </row>
    <row r="1165" ht="12.75">
      <c r="A1165" s="215">
        <v>300</v>
      </c>
    </row>
    <row r="1166" ht="12.75">
      <c r="A1166" s="214">
        <v>300</v>
      </c>
    </row>
    <row r="1167" ht="12.75">
      <c r="A1167" s="215">
        <v>300</v>
      </c>
    </row>
    <row r="1168" ht="12.75">
      <c r="A1168" s="215">
        <v>300</v>
      </c>
    </row>
    <row r="1169" ht="12.75">
      <c r="A1169" s="215">
        <v>300</v>
      </c>
    </row>
    <row r="1170" ht="12.75">
      <c r="A1170" s="215">
        <v>300</v>
      </c>
    </row>
    <row r="1171" ht="12.75">
      <c r="A1171" s="215">
        <v>300</v>
      </c>
    </row>
    <row r="1172" ht="12.75">
      <c r="A1172" s="215">
        <v>300</v>
      </c>
    </row>
    <row r="1173" ht="12.75">
      <c r="A1173" s="215">
        <v>300</v>
      </c>
    </row>
    <row r="1174" ht="12.75">
      <c r="A1174" s="215">
        <v>300</v>
      </c>
    </row>
    <row r="1175" ht="12.75">
      <c r="A1175" s="215">
        <v>300</v>
      </c>
    </row>
    <row r="1176" ht="12.75">
      <c r="A1176" s="215">
        <v>295</v>
      </c>
    </row>
    <row r="1177" ht="12.75">
      <c r="A1177" s="215">
        <v>295</v>
      </c>
    </row>
    <row r="1178" ht="12.75">
      <c r="A1178" s="214">
        <v>285</v>
      </c>
    </row>
    <row r="1179" ht="12.75">
      <c r="A1179" s="215">
        <v>280</v>
      </c>
    </row>
    <row r="1180" ht="12.75">
      <c r="A1180" s="215">
        <v>275</v>
      </c>
    </row>
    <row r="1181" ht="12.75">
      <c r="A1181" s="215">
        <v>275</v>
      </c>
    </row>
    <row r="1182" ht="12.75">
      <c r="A1182" s="215">
        <v>275</v>
      </c>
    </row>
    <row r="1183" ht="12.75">
      <c r="A1183" s="215">
        <v>270</v>
      </c>
    </row>
    <row r="1184" ht="12.75">
      <c r="A1184" s="215">
        <v>263</v>
      </c>
    </row>
    <row r="1185" ht="12.75">
      <c r="A1185" s="215">
        <v>260</v>
      </c>
    </row>
    <row r="1186" ht="12.75">
      <c r="A1186" s="215">
        <v>250</v>
      </c>
    </row>
    <row r="1187" ht="12.75">
      <c r="A1187" s="215">
        <v>250</v>
      </c>
    </row>
    <row r="1188" ht="12.75">
      <c r="A1188" s="215">
        <v>250</v>
      </c>
    </row>
    <row r="1189" ht="12.75">
      <c r="A1189" s="215">
        <v>250</v>
      </c>
    </row>
    <row r="1190" ht="12.75">
      <c r="A1190" s="215">
        <v>250</v>
      </c>
    </row>
    <row r="1191" ht="12.75">
      <c r="A1191" s="215">
        <v>250</v>
      </c>
    </row>
    <row r="1192" ht="12.75">
      <c r="A1192" s="215">
        <v>250</v>
      </c>
    </row>
    <row r="1193" ht="12.75">
      <c r="A1193" s="215">
        <v>250</v>
      </c>
    </row>
    <row r="1194" ht="12.75">
      <c r="A1194" s="215">
        <v>250</v>
      </c>
    </row>
    <row r="1195" ht="12.75">
      <c r="A1195" s="215">
        <v>250</v>
      </c>
    </row>
    <row r="1196" ht="12.75">
      <c r="A1196" s="215">
        <v>250</v>
      </c>
    </row>
    <row r="1197" ht="12.75">
      <c r="A1197" s="215">
        <v>250</v>
      </c>
    </row>
    <row r="1198" ht="12.75">
      <c r="A1198" s="215">
        <v>250</v>
      </c>
    </row>
    <row r="1199" ht="12.75">
      <c r="A1199" s="215">
        <v>250</v>
      </c>
    </row>
    <row r="1200" ht="12.75">
      <c r="A1200" s="215">
        <v>250</v>
      </c>
    </row>
    <row r="1201" ht="12.75">
      <c r="A1201" s="215">
        <v>250</v>
      </c>
    </row>
    <row r="1202" ht="12.75">
      <c r="A1202" s="215">
        <v>250</v>
      </c>
    </row>
    <row r="1203" ht="12.75">
      <c r="A1203" s="215">
        <v>250</v>
      </c>
    </row>
    <row r="1204" ht="12.75">
      <c r="A1204" s="215">
        <v>250</v>
      </c>
    </row>
    <row r="1205" ht="12.75">
      <c r="A1205" s="215">
        <v>250</v>
      </c>
    </row>
    <row r="1206" ht="12.75">
      <c r="A1206" s="215">
        <v>245</v>
      </c>
    </row>
    <row r="1207" ht="12.75">
      <c r="A1207" s="215">
        <v>240</v>
      </c>
    </row>
    <row r="1208" ht="12.75">
      <c r="A1208" s="215">
        <v>240</v>
      </c>
    </row>
    <row r="1209" ht="12.75">
      <c r="A1209" s="215">
        <v>240</v>
      </c>
    </row>
    <row r="1210" ht="12.75">
      <c r="A1210" s="215">
        <v>240</v>
      </c>
    </row>
    <row r="1211" ht="12.75">
      <c r="A1211" s="215">
        <v>240</v>
      </c>
    </row>
    <row r="1212" ht="12.75">
      <c r="A1212" s="215">
        <v>240</v>
      </c>
    </row>
    <row r="1213" ht="12.75">
      <c r="A1213" s="215">
        <v>240</v>
      </c>
    </row>
    <row r="1214" ht="12.75">
      <c r="A1214" s="215">
        <v>234</v>
      </c>
    </row>
    <row r="1215" ht="12.75">
      <c r="A1215" s="215">
        <v>232.9</v>
      </c>
    </row>
    <row r="1216" ht="12.75">
      <c r="A1216" s="215">
        <v>230</v>
      </c>
    </row>
    <row r="1217" ht="12.75">
      <c r="A1217" s="215">
        <v>230</v>
      </c>
    </row>
    <row r="1218" ht="12.75">
      <c r="A1218" s="215">
        <v>230</v>
      </c>
    </row>
    <row r="1219" ht="12.75">
      <c r="A1219" s="215">
        <v>230</v>
      </c>
    </row>
    <row r="1220" ht="12.75">
      <c r="A1220" s="215">
        <v>225</v>
      </c>
    </row>
    <row r="1221" ht="12.75">
      <c r="A1221" s="215">
        <v>225</v>
      </c>
    </row>
    <row r="1222" ht="12.75">
      <c r="A1222" s="215">
        <v>225</v>
      </c>
    </row>
    <row r="1223" ht="12.75">
      <c r="A1223" s="215">
        <v>225</v>
      </c>
    </row>
    <row r="1224" ht="12.75">
      <c r="A1224" s="215">
        <v>225</v>
      </c>
    </row>
    <row r="1225" ht="12.75">
      <c r="A1225" s="215">
        <v>225</v>
      </c>
    </row>
    <row r="1226" ht="12.75">
      <c r="A1226" s="215">
        <v>220</v>
      </c>
    </row>
    <row r="1227" ht="12.75">
      <c r="A1227" s="215">
        <v>210</v>
      </c>
    </row>
    <row r="1228" ht="12.75">
      <c r="A1228" s="215">
        <v>210</v>
      </c>
    </row>
    <row r="1229" ht="12.75">
      <c r="A1229" s="215">
        <v>205</v>
      </c>
    </row>
    <row r="1230" ht="12.75">
      <c r="A1230" s="215">
        <v>200</v>
      </c>
    </row>
    <row r="1231" ht="12.75">
      <c r="A1231" s="215">
        <v>200</v>
      </c>
    </row>
    <row r="1232" ht="12.75">
      <c r="A1232" s="215">
        <v>200</v>
      </c>
    </row>
    <row r="1233" ht="12.75">
      <c r="A1233" s="215">
        <v>200</v>
      </c>
    </row>
    <row r="1234" ht="12.75">
      <c r="A1234" s="215">
        <v>200</v>
      </c>
    </row>
    <row r="1235" ht="12.75">
      <c r="A1235" s="215">
        <v>200</v>
      </c>
    </row>
    <row r="1236" ht="12.75">
      <c r="A1236" s="215">
        <v>200</v>
      </c>
    </row>
    <row r="1237" ht="12.75">
      <c r="A1237" s="215">
        <v>200</v>
      </c>
    </row>
    <row r="1238" ht="12.75">
      <c r="A1238" s="215">
        <v>200</v>
      </c>
    </row>
    <row r="1239" ht="12.75">
      <c r="A1239" s="215">
        <v>200</v>
      </c>
    </row>
    <row r="1240" ht="12.75">
      <c r="A1240" s="215">
        <v>200</v>
      </c>
    </row>
    <row r="1241" ht="12.75">
      <c r="A1241" s="215">
        <v>200</v>
      </c>
    </row>
    <row r="1242" ht="12.75">
      <c r="A1242" s="215">
        <v>200</v>
      </c>
    </row>
    <row r="1243" ht="12.75">
      <c r="A1243" s="215">
        <v>200</v>
      </c>
    </row>
    <row r="1244" ht="12.75">
      <c r="A1244" s="215">
        <v>200</v>
      </c>
    </row>
    <row r="1245" ht="12.75">
      <c r="A1245" s="215">
        <v>195</v>
      </c>
    </row>
    <row r="1246" ht="12.75">
      <c r="A1246" s="215">
        <v>184</v>
      </c>
    </row>
    <row r="1247" ht="12.75">
      <c r="A1247" s="215">
        <v>180</v>
      </c>
    </row>
    <row r="1248" ht="12.75">
      <c r="A1248" s="215">
        <v>180</v>
      </c>
    </row>
    <row r="1249" ht="12.75">
      <c r="A1249" s="385">
        <v>180</v>
      </c>
    </row>
    <row r="1250" ht="12.75">
      <c r="A1250" s="215">
        <v>180</v>
      </c>
    </row>
    <row r="1251" ht="12.75">
      <c r="A1251" s="215">
        <v>175</v>
      </c>
    </row>
    <row r="1252" ht="12.75">
      <c r="A1252" s="215">
        <v>175</v>
      </c>
    </row>
    <row r="1253" ht="12.75">
      <c r="A1253" s="215">
        <v>160</v>
      </c>
    </row>
    <row r="1254" ht="12.75">
      <c r="A1254" s="215">
        <v>150</v>
      </c>
    </row>
    <row r="1255" ht="12.75">
      <c r="A1255" s="215">
        <v>150</v>
      </c>
    </row>
    <row r="1256" ht="12.75">
      <c r="A1256" s="215">
        <v>150</v>
      </c>
    </row>
    <row r="1257" ht="12.75">
      <c r="A1257" s="215">
        <v>140</v>
      </c>
    </row>
    <row r="1258" ht="12.75">
      <c r="A1258" s="215">
        <v>138</v>
      </c>
    </row>
    <row r="1259" ht="12.75">
      <c r="A1259" s="215">
        <v>138</v>
      </c>
    </row>
    <row r="1260" ht="12.75">
      <c r="A1260" s="215">
        <v>135</v>
      </c>
    </row>
    <row r="1261" ht="12.75">
      <c r="A1261" s="215">
        <v>125</v>
      </c>
    </row>
    <row r="1262" ht="12.75">
      <c r="A1262" s="215">
        <v>125</v>
      </c>
    </row>
    <row r="1263" ht="12.75">
      <c r="A1263" s="215">
        <v>125</v>
      </c>
    </row>
    <row r="1264" ht="12.75">
      <c r="A1264" s="215">
        <v>125</v>
      </c>
    </row>
    <row r="1265" ht="12.75">
      <c r="A1265" s="215">
        <v>125</v>
      </c>
    </row>
    <row r="1266" ht="12.75">
      <c r="A1266" s="215">
        <v>125</v>
      </c>
    </row>
    <row r="1267" ht="12.75">
      <c r="A1267" s="215">
        <v>125</v>
      </c>
    </row>
    <row r="1268" ht="12.75">
      <c r="A1268" s="215">
        <v>125</v>
      </c>
    </row>
    <row r="1269" ht="12.75">
      <c r="A1269" s="215">
        <v>120</v>
      </c>
    </row>
    <row r="1270" ht="12.75">
      <c r="A1270" s="215">
        <v>120</v>
      </c>
    </row>
    <row r="1271" ht="12.75">
      <c r="A1271" s="215">
        <v>120</v>
      </c>
    </row>
    <row r="1272" ht="12.75">
      <c r="A1272" s="215">
        <v>120</v>
      </c>
    </row>
    <row r="1273" ht="12.75">
      <c r="A1273" s="215">
        <v>120</v>
      </c>
    </row>
    <row r="1274" ht="12.75">
      <c r="A1274" s="215">
        <v>120</v>
      </c>
    </row>
    <row r="1275" ht="12.75">
      <c r="A1275" s="215">
        <v>120</v>
      </c>
    </row>
    <row r="1276" ht="12.75">
      <c r="A1276" s="215">
        <v>117</v>
      </c>
    </row>
    <row r="1277" ht="12.75">
      <c r="A1277" s="215">
        <v>110</v>
      </c>
    </row>
    <row r="1278" ht="12.75">
      <c r="A1278" s="214">
        <v>105</v>
      </c>
    </row>
    <row r="1279" ht="12.75">
      <c r="A1279" s="215">
        <v>103</v>
      </c>
    </row>
    <row r="1280" ht="12.75">
      <c r="A1280" s="215">
        <v>100</v>
      </c>
    </row>
    <row r="1281" ht="12.75">
      <c r="A1281" s="215">
        <v>100</v>
      </c>
    </row>
    <row r="1282" ht="12.75">
      <c r="A1282" s="215">
        <v>100</v>
      </c>
    </row>
    <row r="1283" ht="12.75">
      <c r="A1283" s="215">
        <v>100</v>
      </c>
    </row>
    <row r="1284" ht="12.75">
      <c r="A1284" s="215">
        <v>100</v>
      </c>
    </row>
    <row r="1285" ht="12.75">
      <c r="A1285" s="215">
        <v>100</v>
      </c>
    </row>
    <row r="1286" ht="12.75">
      <c r="A1286" s="215">
        <v>100</v>
      </c>
    </row>
    <row r="1287" ht="12.75">
      <c r="A1287" s="215">
        <v>100</v>
      </c>
    </row>
    <row r="1288" ht="12.75">
      <c r="A1288" s="215">
        <v>100</v>
      </c>
    </row>
    <row r="1289" ht="12.75">
      <c r="A1289" s="215">
        <v>100</v>
      </c>
    </row>
    <row r="1290" ht="12.75">
      <c r="A1290" s="215">
        <v>90</v>
      </c>
    </row>
    <row r="1291" ht="12.75">
      <c r="A1291" s="215">
        <v>85</v>
      </c>
    </row>
    <row r="1292" ht="12.75">
      <c r="A1292" s="215">
        <v>85</v>
      </c>
    </row>
    <row r="1293" ht="12.75">
      <c r="A1293" s="215">
        <v>85</v>
      </c>
    </row>
    <row r="1294" ht="12.75">
      <c r="A1294" s="215">
        <v>80</v>
      </c>
    </row>
    <row r="1295" ht="12.75">
      <c r="A1295" s="215">
        <v>80</v>
      </c>
    </row>
    <row r="1296" ht="12.75">
      <c r="A1296" s="215">
        <v>80</v>
      </c>
    </row>
    <row r="1297" ht="12.75">
      <c r="A1297" s="215">
        <v>80</v>
      </c>
    </row>
    <row r="1298" ht="12.75">
      <c r="A1298" s="215">
        <v>80</v>
      </c>
    </row>
    <row r="1299" ht="12.75">
      <c r="A1299" s="215">
        <v>75</v>
      </c>
    </row>
    <row r="1300" ht="12.75">
      <c r="A1300" s="215">
        <v>75</v>
      </c>
    </row>
    <row r="1301" ht="12.75">
      <c r="A1301" s="215">
        <v>67.78</v>
      </c>
    </row>
    <row r="1302" ht="12.75">
      <c r="A1302" s="215">
        <v>60</v>
      </c>
    </row>
    <row r="1303" ht="12.75">
      <c r="A1303" s="215">
        <v>60</v>
      </c>
    </row>
    <row r="1304" ht="12.75">
      <c r="A1304" s="215">
        <v>54</v>
      </c>
    </row>
    <row r="1305" ht="12.75">
      <c r="A1305" s="215">
        <v>53</v>
      </c>
    </row>
    <row r="1306" ht="12.75">
      <c r="A1306" s="215">
        <v>50</v>
      </c>
    </row>
    <row r="1307" ht="12.75">
      <c r="A1307" s="215">
        <v>50</v>
      </c>
    </row>
    <row r="1308" ht="12.75">
      <c r="A1308" s="215">
        <v>50</v>
      </c>
    </row>
    <row r="1309" ht="12.75">
      <c r="A1309" s="215">
        <v>46.21</v>
      </c>
    </row>
    <row r="1310" ht="12.75">
      <c r="A1310" s="215">
        <v>14.74</v>
      </c>
    </row>
    <row r="1311" ht="12.75">
      <c r="A1311" s="215">
        <v>0</v>
      </c>
    </row>
    <row r="1312" ht="12.75">
      <c r="A1312" s="215">
        <v>0</v>
      </c>
    </row>
    <row r="1313" ht="12.75">
      <c r="A1313" s="215">
        <v>0</v>
      </c>
    </row>
    <row r="1314" ht="12.75">
      <c r="A1314" s="215">
        <v>0</v>
      </c>
    </row>
    <row r="1315" ht="12.75">
      <c r="A1315" s="215">
        <v>0</v>
      </c>
    </row>
    <row r="1316" ht="12.75">
      <c r="A1316" s="215">
        <v>0</v>
      </c>
    </row>
    <row r="1317" ht="12.75">
      <c r="A1317" s="215">
        <v>0</v>
      </c>
    </row>
    <row r="1318" ht="12.75">
      <c r="A1318" s="215">
        <v>0</v>
      </c>
    </row>
    <row r="1319" ht="12.75">
      <c r="A1319" s="215">
        <v>0</v>
      </c>
    </row>
    <row r="1320" ht="12.75">
      <c r="A1320" s="215">
        <v>0</v>
      </c>
    </row>
    <row r="1321" ht="12.75">
      <c r="A1321" s="215"/>
    </row>
    <row r="1322" ht="12.75">
      <c r="A1322" s="215"/>
    </row>
    <row r="1323" ht="12.75">
      <c r="A1323" s="215"/>
    </row>
    <row r="1324" ht="12.75">
      <c r="A1324" s="215"/>
    </row>
    <row r="1325" ht="12.75">
      <c r="A1325" s="215"/>
    </row>
    <row r="1326" ht="12.75">
      <c r="A1326" s="215"/>
    </row>
    <row r="1327" ht="12.75">
      <c r="A1327" s="215"/>
    </row>
    <row r="1328" ht="12.75">
      <c r="A1328" s="215"/>
    </row>
    <row r="1329" ht="12.75">
      <c r="A1329" s="215"/>
    </row>
    <row r="1330" ht="12.75">
      <c r="A1330" s="215"/>
    </row>
    <row r="1331" ht="12.75">
      <c r="A1331" s="215"/>
    </row>
    <row r="1332" ht="12.75">
      <c r="A1332" s="215"/>
    </row>
    <row r="1333" ht="12.75">
      <c r="A1333" s="215"/>
    </row>
    <row r="1334" ht="12.75">
      <c r="A1334" s="215"/>
    </row>
    <row r="1335" ht="12.75">
      <c r="A1335" s="215"/>
    </row>
    <row r="1336" ht="12.75">
      <c r="A1336" s="215"/>
    </row>
    <row r="1337" ht="12.75">
      <c r="A1337" s="215"/>
    </row>
    <row r="1338" ht="12.75">
      <c r="A1338" s="215"/>
    </row>
    <row r="1339" ht="12.75">
      <c r="A1339" s="215"/>
    </row>
    <row r="1340" ht="12.75">
      <c r="A1340" s="215"/>
    </row>
    <row r="1341" ht="12.75">
      <c r="A1341" s="215"/>
    </row>
    <row r="1342" ht="12.75">
      <c r="A1342" s="215"/>
    </row>
    <row r="1343" ht="12.75">
      <c r="A1343" s="215"/>
    </row>
    <row r="1344" ht="12.75">
      <c r="A1344" s="215"/>
    </row>
    <row r="1345" ht="12.75">
      <c r="A1345" s="215"/>
    </row>
    <row r="1346" ht="12.75">
      <c r="A1346" s="215"/>
    </row>
    <row r="1347" ht="12.75">
      <c r="A1347" s="215"/>
    </row>
    <row r="1348" ht="12.75">
      <c r="A1348" s="215"/>
    </row>
    <row r="1349" ht="12.75">
      <c r="A1349" s="215"/>
    </row>
    <row r="1350" ht="12.75">
      <c r="A1350" s="215"/>
    </row>
    <row r="1351" ht="12.75">
      <c r="A1351" s="215"/>
    </row>
    <row r="1352" ht="12.75">
      <c r="A1352" s="215"/>
    </row>
    <row r="1353" ht="12.75">
      <c r="A1353" s="215"/>
    </row>
    <row r="1354" ht="12.75">
      <c r="A1354" s="215"/>
    </row>
    <row r="1355" ht="12.75">
      <c r="A1355" s="215"/>
    </row>
    <row r="1356" ht="12.75">
      <c r="A1356" s="215"/>
    </row>
    <row r="1357" ht="12.75">
      <c r="A1357" s="215"/>
    </row>
    <row r="1358" ht="12.75">
      <c r="A1358" s="215"/>
    </row>
    <row r="1359" ht="12.75">
      <c r="A1359" s="215"/>
    </row>
    <row r="1360" ht="12.75">
      <c r="A1360" s="215"/>
    </row>
    <row r="1361" ht="12.75">
      <c r="A1361" s="215"/>
    </row>
    <row r="1362" ht="12.75">
      <c r="A1362" s="215"/>
    </row>
    <row r="1363" ht="12.75">
      <c r="A1363" s="215"/>
    </row>
    <row r="1364" ht="12.75">
      <c r="A1364" s="215"/>
    </row>
    <row r="1365" ht="12.75">
      <c r="A1365" s="215"/>
    </row>
    <row r="1366" ht="12.75">
      <c r="A1366" s="215"/>
    </row>
    <row r="1367" ht="12.75">
      <c r="A1367" s="215"/>
    </row>
    <row r="1368" ht="12.75">
      <c r="A1368" s="215"/>
    </row>
    <row r="1369" ht="12.75">
      <c r="A1369" s="215"/>
    </row>
    <row r="1370" ht="12.75">
      <c r="A1370" s="215"/>
    </row>
    <row r="1371" ht="12.75">
      <c r="A1371" s="215"/>
    </row>
    <row r="1372" ht="12.75">
      <c r="A1372" s="215"/>
    </row>
    <row r="1373" ht="12.75">
      <c r="A1373" s="215"/>
    </row>
    <row r="1374" ht="12.75">
      <c r="A1374" s="215"/>
    </row>
    <row r="1375" ht="12.75">
      <c r="A1375" s="215"/>
    </row>
    <row r="1376" ht="12.75">
      <c r="A1376" s="215"/>
    </row>
    <row r="1377" ht="12.75">
      <c r="A1377" s="215"/>
    </row>
    <row r="1378" ht="12.75">
      <c r="A1378" s="215"/>
    </row>
    <row r="1379" ht="12.75">
      <c r="A1379" s="215"/>
    </row>
    <row r="1380" ht="12.75">
      <c r="A1380" s="215"/>
    </row>
    <row r="1382" ht="12.75">
      <c r="A1382" s="215"/>
    </row>
    <row r="1383" ht="12.75">
      <c r="A1383" s="215"/>
    </row>
    <row r="1384" ht="12.75">
      <c r="A1384" s="215"/>
    </row>
    <row r="1385" ht="12.75">
      <c r="A1385" s="215"/>
    </row>
    <row r="1386" ht="12.75">
      <c r="A1386" s="215"/>
    </row>
    <row r="1387" ht="12.75">
      <c r="A1387" s="215"/>
    </row>
    <row r="1388" ht="12.75">
      <c r="A1388" s="215"/>
    </row>
    <row r="1389" ht="12.75">
      <c r="A1389" s="215"/>
    </row>
    <row r="1390" ht="12.75">
      <c r="A1390" s="215"/>
    </row>
    <row r="1391" ht="12.75">
      <c r="A1391" s="215"/>
    </row>
    <row r="1392" ht="12.75">
      <c r="A1392" s="215"/>
    </row>
    <row r="1393" ht="12.75">
      <c r="A1393" s="215"/>
    </row>
    <row r="1394" ht="12.75">
      <c r="A1394" s="215"/>
    </row>
    <row r="1395" ht="12.75">
      <c r="A1395" s="215"/>
    </row>
    <row r="1396" ht="12.75">
      <c r="A1396" s="215"/>
    </row>
    <row r="1397" ht="12.75">
      <c r="A1397" s="215"/>
    </row>
    <row r="1398" ht="12.75">
      <c r="A1398" s="215"/>
    </row>
    <row r="1399" ht="12.75">
      <c r="A1399" s="215"/>
    </row>
    <row r="1400" ht="12.75">
      <c r="A1400" s="215"/>
    </row>
    <row r="1401" ht="12.75">
      <c r="A1401" s="215"/>
    </row>
    <row r="1402" ht="12.75">
      <c r="A1402" s="215"/>
    </row>
    <row r="1403" ht="12.75">
      <c r="A1403" s="215"/>
    </row>
    <row r="1404" ht="12.75">
      <c r="A1404" s="215"/>
    </row>
    <row r="1405" ht="12.75">
      <c r="A1405" s="215"/>
    </row>
    <row r="1406" ht="12.75">
      <c r="A1406" s="215"/>
    </row>
    <row r="1407" ht="12.75">
      <c r="A1407" s="215"/>
    </row>
    <row r="1408" ht="12.75">
      <c r="A1408" s="215"/>
    </row>
    <row r="1409" ht="12.75">
      <c r="A1409" s="215"/>
    </row>
    <row r="1410" ht="12.75">
      <c r="A1410" s="215"/>
    </row>
    <row r="1411" ht="12.75">
      <c r="A1411" s="215"/>
    </row>
    <row r="1412" ht="12.75">
      <c r="A1412" s="215"/>
    </row>
    <row r="1413" ht="12.75">
      <c r="A1413" s="215"/>
    </row>
    <row r="1414" ht="12.75">
      <c r="A1414" s="215"/>
    </row>
    <row r="1415" ht="12.75">
      <c r="A1415" s="215"/>
    </row>
    <row r="1416" ht="12.75">
      <c r="A1416" s="215"/>
    </row>
    <row r="1418" ht="12.75">
      <c r="A1418" s="215"/>
    </row>
    <row r="1419" ht="12.75">
      <c r="A1419" s="215"/>
    </row>
    <row r="1420" ht="12.75">
      <c r="A1420" s="215"/>
    </row>
    <row r="1421" ht="12.75">
      <c r="A1421" s="215"/>
    </row>
    <row r="1422" ht="12.75">
      <c r="A1422" s="215"/>
    </row>
    <row r="1423" ht="12.75">
      <c r="A1423" s="215"/>
    </row>
    <row r="1424" ht="12.75">
      <c r="A1424" s="215"/>
    </row>
    <row r="1425" ht="12.75">
      <c r="A1425" s="215"/>
    </row>
    <row r="1426" ht="12.75">
      <c r="A1426" s="215"/>
    </row>
    <row r="1427" ht="12.75">
      <c r="A1427" s="215"/>
    </row>
    <row r="1428" ht="12.75">
      <c r="A1428" s="215"/>
    </row>
    <row r="1429" ht="12.75">
      <c r="A1429" s="215"/>
    </row>
    <row r="1430" ht="12.75">
      <c r="A1430" s="215"/>
    </row>
    <row r="1431" ht="12.75">
      <c r="A1431" s="215"/>
    </row>
    <row r="1432" ht="12.75">
      <c r="A1432" s="215"/>
    </row>
    <row r="1433" ht="12.75">
      <c r="A1433" s="215"/>
    </row>
    <row r="1434" ht="12.75">
      <c r="A1434" s="215"/>
    </row>
    <row r="1435" ht="12.75">
      <c r="A1435" s="215"/>
    </row>
    <row r="1436" ht="12.75">
      <c r="A1436" s="215"/>
    </row>
    <row r="1437" ht="12.75">
      <c r="A1437" s="215"/>
    </row>
    <row r="1438" ht="12.75">
      <c r="A1438" s="215"/>
    </row>
    <row r="1439" ht="12.75">
      <c r="A1439" s="215"/>
    </row>
    <row r="1440" ht="12.75">
      <c r="A1440" s="215"/>
    </row>
    <row r="1441" ht="12.75">
      <c r="A1441" s="215"/>
    </row>
    <row r="1442" ht="12.75">
      <c r="A1442" s="215"/>
    </row>
    <row r="1443" ht="12.75">
      <c r="A1443" s="215"/>
    </row>
    <row r="1444" ht="12.75">
      <c r="A1444" s="215"/>
    </row>
    <row r="1445" ht="12.75">
      <c r="A1445" s="215"/>
    </row>
    <row r="1446" ht="12.75">
      <c r="A1446" s="215"/>
    </row>
    <row r="1447" ht="12.75">
      <c r="A1447" s="215"/>
    </row>
    <row r="1448" ht="12.75">
      <c r="A1448" s="215"/>
    </row>
    <row r="1449" ht="12.75">
      <c r="A1449" s="215"/>
    </row>
    <row r="1450" ht="12.75">
      <c r="A1450" s="215"/>
    </row>
    <row r="1451" ht="12.75">
      <c r="A1451" s="215"/>
    </row>
    <row r="1452" ht="12.75">
      <c r="A1452" s="215"/>
    </row>
    <row r="1453" ht="12.75">
      <c r="A1453" s="215"/>
    </row>
    <row r="1454" ht="12.75">
      <c r="A1454" s="215"/>
    </row>
    <row r="1455" ht="12.75">
      <c r="A1455" s="215"/>
    </row>
    <row r="1456" ht="12.75">
      <c r="A1456" s="215"/>
    </row>
    <row r="1457" ht="12.75">
      <c r="A1457" s="215"/>
    </row>
    <row r="1458" ht="12.75">
      <c r="A1458" s="215"/>
    </row>
    <row r="1459" ht="12.75">
      <c r="A1459" s="215"/>
    </row>
    <row r="1460" ht="12.75">
      <c r="A1460" s="215"/>
    </row>
    <row r="1461" ht="12.75">
      <c r="A1461" s="215"/>
    </row>
    <row r="1462" ht="12.75">
      <c r="A1462" s="215"/>
    </row>
    <row r="1463" ht="12.75">
      <c r="A1463" s="215"/>
    </row>
    <row r="1464" ht="12.75">
      <c r="A1464" s="215"/>
    </row>
    <row r="1465" ht="12.75">
      <c r="A1465" s="215"/>
    </row>
    <row r="1466" ht="12.75">
      <c r="A1466" s="215"/>
    </row>
    <row r="1467" ht="12.75">
      <c r="A1467" s="215"/>
    </row>
    <row r="1468" ht="12.75">
      <c r="A1468" s="215"/>
    </row>
    <row r="1469" ht="12.75">
      <c r="A1469" s="215"/>
    </row>
    <row r="1470" ht="12.75">
      <c r="A1470" s="215"/>
    </row>
    <row r="1471" ht="12.75">
      <c r="A1471" s="215"/>
    </row>
    <row r="1472" ht="12.75">
      <c r="A1472" s="215"/>
    </row>
    <row r="1473" ht="12.75">
      <c r="A1473" s="215"/>
    </row>
    <row r="1474" ht="12.75">
      <c r="A1474" s="215"/>
    </row>
    <row r="1475" ht="12.75">
      <c r="A1475" s="215"/>
    </row>
    <row r="1476" ht="12.75">
      <c r="A1476" s="215"/>
    </row>
    <row r="1477" ht="12.75">
      <c r="A1477" s="215"/>
    </row>
    <row r="1478" ht="12.75">
      <c r="A1478" s="215"/>
    </row>
    <row r="1479" ht="12.75">
      <c r="A1479" s="215"/>
    </row>
    <row r="1480" ht="12.75">
      <c r="A1480" s="215"/>
    </row>
    <row r="1481" ht="12.75">
      <c r="A1481" s="215"/>
    </row>
    <row r="1482" ht="12.75">
      <c r="A1482" s="215"/>
    </row>
    <row r="1483" ht="12.75">
      <c r="A1483" s="215"/>
    </row>
    <row r="1484" ht="12.75">
      <c r="A1484" s="215"/>
    </row>
    <row r="1485" ht="12.75">
      <c r="A1485" s="215"/>
    </row>
    <row r="1486" ht="12.75">
      <c r="A1486" s="215"/>
    </row>
    <row r="1487" ht="12.75">
      <c r="A1487" s="215"/>
    </row>
    <row r="1488" ht="12.75">
      <c r="A1488" s="215"/>
    </row>
    <row r="1489" ht="12.75">
      <c r="A1489" s="215"/>
    </row>
    <row r="1490" ht="12.75">
      <c r="A1490" s="215"/>
    </row>
    <row r="1491" ht="12.75">
      <c r="A1491" s="215"/>
    </row>
    <row r="1492" ht="12.75">
      <c r="A1492" s="215"/>
    </row>
    <row r="1493" ht="12.75">
      <c r="A1493" s="215"/>
    </row>
    <row r="1494" ht="12.75">
      <c r="A1494" s="215"/>
    </row>
    <row r="1495" ht="12.75">
      <c r="A1495" s="215"/>
    </row>
    <row r="1496" ht="12.75">
      <c r="A1496" s="215"/>
    </row>
    <row r="1497" ht="12.75">
      <c r="A1497" s="215"/>
    </row>
    <row r="1498" ht="12.75">
      <c r="A1498" s="215"/>
    </row>
    <row r="1499" ht="12.75">
      <c r="A1499" s="215"/>
    </row>
    <row r="1500" ht="12.75">
      <c r="A1500" s="215"/>
    </row>
    <row r="1501" ht="12.75">
      <c r="A1501" s="215"/>
    </row>
    <row r="1502" ht="12.75">
      <c r="A1502" s="215"/>
    </row>
    <row r="1503" ht="12.75">
      <c r="A1503" s="215"/>
    </row>
    <row r="1504" ht="12.75">
      <c r="A1504" s="215"/>
    </row>
    <row r="1505" ht="12.75">
      <c r="A1505" s="215"/>
    </row>
    <row r="1506" ht="12.75">
      <c r="A1506" s="215"/>
    </row>
    <row r="1507" ht="12.75">
      <c r="A1507" s="215"/>
    </row>
    <row r="1508" ht="12.75">
      <c r="A1508" s="215"/>
    </row>
    <row r="1509" ht="12.75">
      <c r="A1509" s="215"/>
    </row>
    <row r="1510" ht="12.75">
      <c r="A1510" s="215"/>
    </row>
    <row r="1511" ht="12.75">
      <c r="A1511" s="215"/>
    </row>
    <row r="1512" ht="12.75">
      <c r="A1512" s="215"/>
    </row>
    <row r="1513" ht="12.75">
      <c r="A1513" s="215"/>
    </row>
    <row r="1514" ht="12.75">
      <c r="A1514" s="215"/>
    </row>
    <row r="1515" ht="12.75">
      <c r="A1515" s="215"/>
    </row>
    <row r="1516" ht="12.75">
      <c r="A1516" s="215"/>
    </row>
    <row r="1517" ht="12.75">
      <c r="A1517" s="215"/>
    </row>
    <row r="1518" ht="12.75">
      <c r="A1518" s="215"/>
    </row>
    <row r="1519" ht="12.75">
      <c r="A1519" s="215"/>
    </row>
    <row r="1520" ht="12.75">
      <c r="A1520" s="215"/>
    </row>
    <row r="1521" ht="12.75">
      <c r="A1521" s="215"/>
    </row>
    <row r="1522" ht="12.75">
      <c r="A1522" s="215"/>
    </row>
    <row r="1523" ht="12.75">
      <c r="A1523" s="215"/>
    </row>
    <row r="1524" ht="12.75">
      <c r="A1524" s="215"/>
    </row>
    <row r="1525" ht="12.75">
      <c r="A1525" s="215"/>
    </row>
    <row r="1526" ht="12.75">
      <c r="A1526" s="215"/>
    </row>
    <row r="1527" ht="12.75">
      <c r="A1527" s="215"/>
    </row>
    <row r="1528" ht="12.75">
      <c r="A1528" s="215"/>
    </row>
    <row r="1529" ht="12.75">
      <c r="A1529" s="215"/>
    </row>
    <row r="1530" ht="12.75">
      <c r="A1530" s="215"/>
    </row>
    <row r="1531" ht="12.75">
      <c r="A1531" s="215"/>
    </row>
    <row r="1532" ht="12.75">
      <c r="A1532" s="215"/>
    </row>
    <row r="1533" ht="12.75">
      <c r="A1533" s="215"/>
    </row>
    <row r="1534" ht="12.75">
      <c r="A1534" s="215"/>
    </row>
    <row r="1535" ht="12.75">
      <c r="A1535" s="215"/>
    </row>
    <row r="1536" ht="12.75">
      <c r="A1536" s="215"/>
    </row>
    <row r="1537" ht="12.75">
      <c r="A1537" s="215"/>
    </row>
    <row r="1538" ht="12.75">
      <c r="A1538" s="215"/>
    </row>
    <row r="1539" ht="12.75">
      <c r="A1539" s="215"/>
    </row>
    <row r="1540" ht="12.75">
      <c r="A1540" s="215"/>
    </row>
    <row r="1541" ht="12.75">
      <c r="A1541" s="215"/>
    </row>
    <row r="1542" ht="12.75">
      <c r="A1542" s="215"/>
    </row>
    <row r="1543" ht="12.75">
      <c r="A1543" s="215"/>
    </row>
    <row r="1544" ht="12.75">
      <c r="A1544" s="215"/>
    </row>
    <row r="1545" ht="12.75">
      <c r="A1545" s="215"/>
    </row>
    <row r="1546" ht="12.75">
      <c r="A1546" s="215"/>
    </row>
    <row r="1547" ht="12.75">
      <c r="A1547" s="215"/>
    </row>
    <row r="1548" ht="12.75">
      <c r="A1548" s="215"/>
    </row>
    <row r="1549" ht="12.75">
      <c r="A1549" s="215"/>
    </row>
    <row r="1550" ht="12.75">
      <c r="A1550" s="215"/>
    </row>
    <row r="1551" ht="12.75">
      <c r="A1551" s="215"/>
    </row>
    <row r="1552" ht="12.75">
      <c r="A1552" s="215"/>
    </row>
    <row r="1553" ht="12.75">
      <c r="A1553" s="215"/>
    </row>
    <row r="1554" ht="12.75">
      <c r="A1554" s="215"/>
    </row>
    <row r="1555" ht="12.75">
      <c r="A1555" s="215"/>
    </row>
    <row r="1556" ht="12.75">
      <c r="A1556" s="215"/>
    </row>
    <row r="1557" ht="12.75">
      <c r="A1557" s="215"/>
    </row>
    <row r="1558" ht="12.75">
      <c r="A1558" s="215"/>
    </row>
    <row r="1559" ht="12.75">
      <c r="A1559" s="215"/>
    </row>
    <row r="1560" ht="12.75">
      <c r="A1560" s="215"/>
    </row>
    <row r="1561" ht="12.75">
      <c r="A1561" s="215"/>
    </row>
    <row r="1562" ht="12.75">
      <c r="A1562" s="215"/>
    </row>
    <row r="1563" ht="12.75">
      <c r="A1563" s="215"/>
    </row>
    <row r="1564" ht="12.75">
      <c r="A1564" s="215"/>
    </row>
    <row r="1565" ht="12.75">
      <c r="A1565" s="215"/>
    </row>
    <row r="1566" ht="12.75">
      <c r="A1566" s="215"/>
    </row>
    <row r="1567" ht="12.75">
      <c r="A1567" s="215"/>
    </row>
    <row r="1568" ht="12.75">
      <c r="A1568" s="215"/>
    </row>
    <row r="1569" ht="12.75">
      <c r="A1569" s="215"/>
    </row>
    <row r="1570" ht="12.75">
      <c r="A1570" s="215"/>
    </row>
    <row r="1571" ht="12.75">
      <c r="A1571" s="215"/>
    </row>
    <row r="1572" ht="12.75">
      <c r="A1572" s="215"/>
    </row>
    <row r="1573" ht="12.75">
      <c r="A1573" s="215"/>
    </row>
    <row r="1574" ht="12.75">
      <c r="A1574" s="215"/>
    </row>
    <row r="1575" ht="12.75">
      <c r="A1575" s="215"/>
    </row>
    <row r="1576" ht="12.75">
      <c r="A1576" s="215"/>
    </row>
    <row r="1577" ht="12.75">
      <c r="A1577" s="215"/>
    </row>
    <row r="1578" ht="12.75">
      <c r="A1578" s="215"/>
    </row>
    <row r="1579" ht="12.75">
      <c r="A1579" s="215"/>
    </row>
    <row r="1580" ht="12.75">
      <c r="A1580" s="215"/>
    </row>
    <row r="1581" ht="12.75">
      <c r="A1581" s="215"/>
    </row>
    <row r="1582" ht="12.75">
      <c r="A1582" s="215"/>
    </row>
    <row r="1583" ht="12.75">
      <c r="A1583" s="215"/>
    </row>
    <row r="1584" ht="12.75">
      <c r="A1584" s="215"/>
    </row>
    <row r="1585" ht="12.75">
      <c r="A1585" s="215"/>
    </row>
    <row r="1586" ht="12.75">
      <c r="A1586" s="215"/>
    </row>
    <row r="1587" ht="12.75">
      <c r="A1587" s="215"/>
    </row>
    <row r="1588" ht="12.75">
      <c r="A1588" s="215"/>
    </row>
    <row r="1589" ht="12.75">
      <c r="A1589" s="215"/>
    </row>
    <row r="1590" ht="12.75">
      <c r="A1590" s="215"/>
    </row>
    <row r="1591" ht="12.75">
      <c r="A1591" s="215"/>
    </row>
    <row r="1592" ht="12.75">
      <c r="A1592" s="215"/>
    </row>
    <row r="1593" ht="12.75">
      <c r="A1593" s="215"/>
    </row>
    <row r="1594" ht="12.75">
      <c r="A1594" s="215"/>
    </row>
    <row r="1595" ht="12.75">
      <c r="A1595" s="215"/>
    </row>
    <row r="1596" ht="12.75">
      <c r="A1596" s="215"/>
    </row>
    <row r="1597" ht="12.75">
      <c r="A1597" s="215"/>
    </row>
    <row r="1598" ht="12.75">
      <c r="A1598" s="215"/>
    </row>
    <row r="1599" ht="12.75">
      <c r="A1599" s="215"/>
    </row>
    <row r="1600" ht="12.75">
      <c r="A1600" s="215"/>
    </row>
    <row r="1601" ht="12.75">
      <c r="A1601" s="215"/>
    </row>
    <row r="1602" ht="12.75">
      <c r="A1602" s="215"/>
    </row>
    <row r="1603" ht="12.75">
      <c r="A1603" s="215"/>
    </row>
    <row r="1604" ht="12.75">
      <c r="A1604" s="215"/>
    </row>
    <row r="1605" ht="12.75">
      <c r="A1605" s="215"/>
    </row>
    <row r="1606" ht="12.75">
      <c r="A1606" s="215"/>
    </row>
    <row r="1607" ht="12.75">
      <c r="A1607" s="215"/>
    </row>
    <row r="1608" ht="12.75">
      <c r="A1608" s="215"/>
    </row>
    <row r="1609" ht="12.75">
      <c r="A1609" s="215"/>
    </row>
    <row r="1610" ht="12.75">
      <c r="A1610" s="215"/>
    </row>
    <row r="1611" ht="12.75">
      <c r="A1611" s="215"/>
    </row>
    <row r="1612" ht="12.75">
      <c r="A1612" s="215"/>
    </row>
    <row r="1613" ht="12.75">
      <c r="A1613" s="215"/>
    </row>
    <row r="1614" ht="12.75">
      <c r="A1614" s="215"/>
    </row>
    <row r="1615" ht="12.75">
      <c r="A1615" s="215"/>
    </row>
    <row r="1616" ht="12.75">
      <c r="A1616" s="215"/>
    </row>
    <row r="1617" ht="12.75">
      <c r="A1617" s="215"/>
    </row>
    <row r="1618" ht="12.75">
      <c r="A1618" s="215"/>
    </row>
    <row r="1619" ht="12.75">
      <c r="A1619" s="215"/>
    </row>
    <row r="1620" ht="12.75">
      <c r="A1620" s="215"/>
    </row>
    <row r="1621" ht="12.75">
      <c r="A1621" s="215"/>
    </row>
    <row r="1622" ht="12.75">
      <c r="A1622" s="215"/>
    </row>
    <row r="1623" ht="12.75">
      <c r="A1623" s="215"/>
    </row>
    <row r="1624" ht="12.75">
      <c r="A1624" s="215"/>
    </row>
    <row r="1625" ht="12.75">
      <c r="A1625" s="385"/>
    </row>
    <row r="1626" ht="12.75">
      <c r="A1626" s="215"/>
    </row>
    <row r="1627" ht="12.75">
      <c r="A1627" s="215"/>
    </row>
    <row r="1628" ht="12.75">
      <c r="A1628" s="215"/>
    </row>
    <row r="1629" ht="12.75">
      <c r="A1629" s="215"/>
    </row>
    <row r="1630" ht="12.75">
      <c r="A1630" s="215"/>
    </row>
    <row r="1631" ht="12.75">
      <c r="A1631" s="215"/>
    </row>
    <row r="1632" ht="12.75">
      <c r="A1632" s="215"/>
    </row>
    <row r="1633" ht="12.75">
      <c r="A1633" s="215"/>
    </row>
    <row r="1634" ht="12.75">
      <c r="A1634" s="215"/>
    </row>
    <row r="1635" ht="12.75">
      <c r="A1635" s="215"/>
    </row>
    <row r="1636" ht="12.75">
      <c r="A1636" s="215"/>
    </row>
    <row r="1637" ht="12.75">
      <c r="A1637" s="215"/>
    </row>
    <row r="1638" ht="12.75">
      <c r="A1638" s="215"/>
    </row>
    <row r="1639" ht="12.75">
      <c r="A1639" s="215"/>
    </row>
    <row r="1640" ht="12.75">
      <c r="A1640" s="215"/>
    </row>
    <row r="1641" ht="12.75">
      <c r="A1641" s="215"/>
    </row>
    <row r="1642" ht="12.75">
      <c r="A1642" s="215"/>
    </row>
    <row r="1643" ht="12.75">
      <c r="A1643" s="215"/>
    </row>
    <row r="1644" ht="12.75">
      <c r="A1644" s="215"/>
    </row>
    <row r="1645" ht="12.75">
      <c r="A1645" s="215"/>
    </row>
    <row r="1646" ht="12.75">
      <c r="A1646" s="215"/>
    </row>
    <row r="1647" ht="12.75">
      <c r="A1647" s="215"/>
    </row>
    <row r="1648" ht="12.75">
      <c r="A1648" s="215"/>
    </row>
    <row r="1649" ht="12.75">
      <c r="A1649" s="215"/>
    </row>
    <row r="1650" ht="12.75">
      <c r="A1650" s="215"/>
    </row>
    <row r="1651" ht="12.75">
      <c r="A1651" s="215"/>
    </row>
    <row r="1652" ht="12.75">
      <c r="A1652" s="215"/>
    </row>
    <row r="1653" ht="12.75">
      <c r="A1653" s="215"/>
    </row>
    <row r="1654" ht="12.75">
      <c r="A1654" s="215"/>
    </row>
    <row r="1655" ht="12.75">
      <c r="A1655" s="215"/>
    </row>
    <row r="1656" ht="12.75">
      <c r="A1656" s="215"/>
    </row>
    <row r="1657" ht="12.75">
      <c r="A1657" s="215"/>
    </row>
    <row r="1658" ht="12.75">
      <c r="A1658" s="215"/>
    </row>
    <row r="1659" ht="12.75">
      <c r="A1659" s="215"/>
    </row>
    <row r="1660" ht="12.75">
      <c r="A1660" s="215"/>
    </row>
    <row r="1661" ht="12.75">
      <c r="A1661" s="215"/>
    </row>
    <row r="1662" ht="12.75">
      <c r="A1662" s="215"/>
    </row>
    <row r="1663" ht="12.75">
      <c r="A1663" s="215"/>
    </row>
    <row r="1664" ht="12.75">
      <c r="A1664" s="215"/>
    </row>
    <row r="1665" ht="12.75">
      <c r="A1665" s="215"/>
    </row>
    <row r="1666" ht="12.75">
      <c r="A1666" s="215"/>
    </row>
    <row r="1667" ht="12.75">
      <c r="A1667" s="215"/>
    </row>
    <row r="1668" ht="12.75">
      <c r="A1668" s="215"/>
    </row>
    <row r="1669" ht="12.75">
      <c r="A1669" s="215"/>
    </row>
    <row r="1670" ht="12.75">
      <c r="A1670" s="215"/>
    </row>
    <row r="1671" ht="12.75">
      <c r="A1671" s="215"/>
    </row>
    <row r="1672" ht="12.75">
      <c r="A1672" s="215"/>
    </row>
    <row r="1673" ht="12.75">
      <c r="A1673" s="215"/>
    </row>
    <row r="1674" ht="12.75">
      <c r="A1674" s="215"/>
    </row>
    <row r="1675" ht="12.75">
      <c r="A1675" s="215"/>
    </row>
    <row r="1676" ht="12.75">
      <c r="A1676" s="215"/>
    </row>
    <row r="1677" ht="12.75">
      <c r="A1677" s="215"/>
    </row>
    <row r="1678" ht="12.75">
      <c r="A1678" s="215"/>
    </row>
    <row r="1679" ht="12.75">
      <c r="A1679" s="215"/>
    </row>
    <row r="1680" ht="12.75">
      <c r="A1680" s="215"/>
    </row>
    <row r="1681" ht="12.75">
      <c r="A1681" s="215"/>
    </row>
    <row r="1682" ht="12.75">
      <c r="A1682" s="215"/>
    </row>
    <row r="1683" ht="12.75">
      <c r="A1683" s="215"/>
    </row>
    <row r="1684" ht="12.75">
      <c r="A1684" s="215"/>
    </row>
    <row r="1685" ht="12.75">
      <c r="A1685" s="215"/>
    </row>
    <row r="1686" ht="12.75">
      <c r="A1686" s="215"/>
    </row>
    <row r="1687" ht="12.75">
      <c r="A1687" s="215"/>
    </row>
    <row r="1688" ht="12.75">
      <c r="A1688" s="215"/>
    </row>
    <row r="1689" ht="12.75">
      <c r="A1689" s="215"/>
    </row>
    <row r="1690" ht="12.75">
      <c r="A1690" s="215"/>
    </row>
    <row r="1691" ht="12.75">
      <c r="A1691" s="215"/>
    </row>
    <row r="1692" ht="12.75">
      <c r="A1692" s="215"/>
    </row>
    <row r="1693" ht="12.75">
      <c r="A1693" s="215"/>
    </row>
    <row r="1694" ht="12.75">
      <c r="A1694" s="215"/>
    </row>
    <row r="1695" ht="12.75">
      <c r="A1695" s="215"/>
    </row>
    <row r="1696" ht="12.75">
      <c r="A1696" s="215"/>
    </row>
    <row r="1697" ht="12.75">
      <c r="A1697" s="215"/>
    </row>
    <row r="1698" ht="12.75">
      <c r="A1698" s="215"/>
    </row>
    <row r="1699" ht="12.75">
      <c r="A1699" s="215"/>
    </row>
    <row r="1700" ht="12.75">
      <c r="A1700" s="215"/>
    </row>
    <row r="1701" ht="12.75">
      <c r="A1701" s="215"/>
    </row>
    <row r="1702" ht="12.75">
      <c r="A1702" s="215"/>
    </row>
    <row r="1703" ht="12.75">
      <c r="A1703" s="215"/>
    </row>
    <row r="1704" ht="12.75">
      <c r="A1704" s="215"/>
    </row>
    <row r="1705" ht="12.75">
      <c r="A1705" s="215"/>
    </row>
    <row r="1706" ht="12.75">
      <c r="A1706" s="215"/>
    </row>
    <row r="1707" ht="12.75">
      <c r="A1707" s="215"/>
    </row>
    <row r="1708" ht="12.75">
      <c r="A1708" s="215"/>
    </row>
    <row r="1709" ht="12.75">
      <c r="A1709" s="215"/>
    </row>
    <row r="1710" ht="12.75">
      <c r="A1710" s="215"/>
    </row>
    <row r="1711" ht="12.75">
      <c r="A1711" s="215"/>
    </row>
    <row r="1712" ht="12.75">
      <c r="A1712" s="215"/>
    </row>
    <row r="1713" ht="12.75">
      <c r="A1713" s="215"/>
    </row>
    <row r="1714" ht="12.75">
      <c r="A1714" s="215"/>
    </row>
    <row r="1715" ht="12.75">
      <c r="A1715" s="215"/>
    </row>
    <row r="1716" ht="12.75">
      <c r="A1716" s="215"/>
    </row>
    <row r="1717" ht="12.75">
      <c r="A1717" s="215"/>
    </row>
    <row r="1718" ht="12.75">
      <c r="A1718" s="215"/>
    </row>
    <row r="1719" ht="12.75">
      <c r="A1719" s="215"/>
    </row>
    <row r="1720" ht="12.75">
      <c r="A1720" s="215"/>
    </row>
    <row r="1721" ht="12.75">
      <c r="A1721" s="215"/>
    </row>
    <row r="1722" ht="12.75">
      <c r="A1722" s="215"/>
    </row>
    <row r="1723" ht="12.75">
      <c r="A1723" s="215"/>
    </row>
    <row r="1724" ht="12.75">
      <c r="A1724" s="215"/>
    </row>
    <row r="1725" ht="12.75">
      <c r="A1725" s="215"/>
    </row>
    <row r="1726" ht="12.75">
      <c r="A1726" s="215"/>
    </row>
    <row r="1727" ht="12.75">
      <c r="A1727" s="215"/>
    </row>
    <row r="1728" ht="12.75">
      <c r="A1728" s="215"/>
    </row>
    <row r="1729" ht="12.75">
      <c r="A1729" s="215"/>
    </row>
    <row r="1730" ht="12.75">
      <c r="A1730" s="215"/>
    </row>
    <row r="1731" ht="12.75">
      <c r="A1731" s="215"/>
    </row>
    <row r="1732" ht="12.75">
      <c r="A1732" s="215"/>
    </row>
    <row r="1733" ht="12.75">
      <c r="A1733" s="215"/>
    </row>
    <row r="1734" ht="12.75">
      <c r="A1734" s="215"/>
    </row>
    <row r="1735" ht="12.75">
      <c r="A1735" s="215"/>
    </row>
    <row r="1736" ht="12.75">
      <c r="A1736" s="215"/>
    </row>
    <row r="1737" ht="12.75">
      <c r="A1737" s="215"/>
    </row>
    <row r="1738" ht="12.75">
      <c r="A1738" s="215"/>
    </row>
    <row r="1739" ht="12.75">
      <c r="A1739" s="215"/>
    </row>
    <row r="1740" ht="12.75">
      <c r="A1740" s="215"/>
    </row>
    <row r="1741" ht="12.75">
      <c r="A1741" s="215"/>
    </row>
    <row r="1742" ht="12.75">
      <c r="A1742" s="215"/>
    </row>
    <row r="1743" ht="12.75">
      <c r="A1743" s="215"/>
    </row>
    <row r="1744" ht="12.75">
      <c r="A1744" s="215"/>
    </row>
    <row r="1745" ht="12.75">
      <c r="A1745" s="215"/>
    </row>
    <row r="1746" ht="12.75">
      <c r="A1746" s="215"/>
    </row>
    <row r="1747" ht="12.75">
      <c r="A1747" s="215"/>
    </row>
    <row r="1748" ht="12.75">
      <c r="A1748" s="215"/>
    </row>
    <row r="1749" ht="12.75">
      <c r="A1749" s="215"/>
    </row>
    <row r="1750" ht="12.75">
      <c r="A1750" s="215"/>
    </row>
    <row r="1751" ht="12.75">
      <c r="A1751" s="215"/>
    </row>
    <row r="1752" ht="12.75">
      <c r="A1752" s="215"/>
    </row>
    <row r="1753" ht="12.75">
      <c r="A1753" s="215"/>
    </row>
    <row r="1754" ht="12.75">
      <c r="A1754" s="215"/>
    </row>
    <row r="1755" ht="12.75">
      <c r="A1755" s="215"/>
    </row>
    <row r="1756" ht="12.75">
      <c r="A1756" s="215"/>
    </row>
    <row r="1757" ht="12.75">
      <c r="A1757" s="215"/>
    </row>
    <row r="1758" ht="12.75">
      <c r="A1758" s="215"/>
    </row>
    <row r="1759" ht="12.75">
      <c r="A1759" s="215"/>
    </row>
    <row r="1760" ht="12.75">
      <c r="A1760" s="215"/>
    </row>
    <row r="1761" ht="12.75">
      <c r="A1761" s="215"/>
    </row>
    <row r="1762" ht="12.75">
      <c r="A1762" s="215"/>
    </row>
    <row r="1763" ht="12.75">
      <c r="A1763" s="215"/>
    </row>
    <row r="1764" ht="12.75">
      <c r="A1764" s="215"/>
    </row>
    <row r="1765" ht="12.75">
      <c r="A1765" s="215"/>
    </row>
    <row r="1766" ht="12.75">
      <c r="A1766" s="215"/>
    </row>
    <row r="1767" ht="12.75">
      <c r="A1767" s="215"/>
    </row>
    <row r="1768" ht="12.75">
      <c r="A1768" s="215"/>
    </row>
    <row r="1769" ht="12.75">
      <c r="A1769" s="215"/>
    </row>
    <row r="1770" ht="12.75">
      <c r="A1770" s="215"/>
    </row>
    <row r="1771" ht="12.75">
      <c r="A1771" s="215"/>
    </row>
    <row r="1772" ht="12.75">
      <c r="A1772" s="215"/>
    </row>
    <row r="1773" ht="12.75">
      <c r="A1773" s="215"/>
    </row>
    <row r="1774" ht="12.75">
      <c r="A1774" s="215"/>
    </row>
    <row r="1775" ht="12.75">
      <c r="A1775" s="215"/>
    </row>
    <row r="1776" ht="12.75">
      <c r="A1776" s="215"/>
    </row>
    <row r="1777" ht="12.75">
      <c r="A1777" s="215"/>
    </row>
    <row r="1778" ht="12.75">
      <c r="A1778" s="215"/>
    </row>
    <row r="1779" ht="12.75">
      <c r="A1779" s="215"/>
    </row>
    <row r="1780" ht="12.75">
      <c r="A1780" s="215"/>
    </row>
    <row r="1781" ht="12.75">
      <c r="A1781" s="215"/>
    </row>
    <row r="1782" ht="12.75">
      <c r="A1782" s="215"/>
    </row>
    <row r="1783" ht="12.75">
      <c r="A1783" s="215"/>
    </row>
    <row r="1784" ht="12.75">
      <c r="A1784" s="215"/>
    </row>
    <row r="1785" ht="12.75">
      <c r="A1785" s="215"/>
    </row>
    <row r="1786" ht="12.75">
      <c r="A1786" s="215"/>
    </row>
    <row r="1787" ht="12.75">
      <c r="A1787" s="215"/>
    </row>
    <row r="1788" ht="12.75">
      <c r="A1788" s="215"/>
    </row>
    <row r="1789" ht="12.75">
      <c r="A1789" s="215"/>
    </row>
    <row r="1790" ht="12.75">
      <c r="A1790" s="215"/>
    </row>
    <row r="1791" ht="12.75">
      <c r="A1791" s="215"/>
    </row>
    <row r="1792" ht="12.75">
      <c r="A1792" s="215"/>
    </row>
    <row r="1793" ht="12.75">
      <c r="A1793" s="215"/>
    </row>
    <row r="1794" ht="12.75">
      <c r="A1794" s="215"/>
    </row>
    <row r="1795" ht="12.75">
      <c r="A1795" s="215"/>
    </row>
    <row r="1796" ht="12.75">
      <c r="A1796" s="215"/>
    </row>
    <row r="1797" ht="12.75">
      <c r="A1797" s="215"/>
    </row>
    <row r="1798" ht="12.75">
      <c r="A1798" s="215"/>
    </row>
    <row r="1799" ht="12.75">
      <c r="A1799" s="215"/>
    </row>
    <row r="1800" ht="12.75">
      <c r="A1800" s="215"/>
    </row>
    <row r="1801" ht="12.75">
      <c r="A1801" s="215"/>
    </row>
    <row r="1802" ht="12.75">
      <c r="A1802" s="215"/>
    </row>
    <row r="1803" ht="12.75">
      <c r="A1803" s="215"/>
    </row>
    <row r="1804" ht="12.75">
      <c r="A1804" s="215"/>
    </row>
    <row r="1805" ht="12.75">
      <c r="A1805" s="215"/>
    </row>
    <row r="1806" ht="12.75">
      <c r="A1806" s="215"/>
    </row>
    <row r="1807" ht="12.75">
      <c r="A1807" s="215"/>
    </row>
    <row r="1808" ht="12.75">
      <c r="A1808" s="215"/>
    </row>
    <row r="1809" ht="12.75">
      <c r="A1809" s="215"/>
    </row>
    <row r="1810" ht="12.75">
      <c r="A1810" s="215"/>
    </row>
    <row r="1811" ht="12.75">
      <c r="A1811" s="215"/>
    </row>
    <row r="1812" ht="12.75">
      <c r="A1812" s="215"/>
    </row>
    <row r="1813" ht="12.75">
      <c r="A1813" s="215"/>
    </row>
    <row r="1814" ht="12.75">
      <c r="A1814" s="215"/>
    </row>
    <row r="1815" ht="12.75">
      <c r="A1815" s="215"/>
    </row>
    <row r="1816" ht="12.75">
      <c r="A1816" s="215"/>
    </row>
    <row r="1817" ht="12.75">
      <c r="A1817" s="215"/>
    </row>
    <row r="1818" ht="12.75">
      <c r="A1818" s="215"/>
    </row>
    <row r="1819" ht="12.75">
      <c r="A1819" s="215"/>
    </row>
    <row r="1820" ht="12.75">
      <c r="A1820" s="215"/>
    </row>
    <row r="1821" ht="12.75">
      <c r="A1821" s="215"/>
    </row>
    <row r="1822" ht="12.75">
      <c r="A1822" s="215"/>
    </row>
    <row r="1823" ht="12.75">
      <c r="A1823" s="215"/>
    </row>
    <row r="1824" ht="12.75">
      <c r="A1824" s="215"/>
    </row>
    <row r="1825" ht="12.75">
      <c r="A1825" s="215"/>
    </row>
    <row r="1826" ht="12.75">
      <c r="A1826" s="215"/>
    </row>
    <row r="1827" ht="12.75">
      <c r="A1827" s="215"/>
    </row>
    <row r="1828" ht="12.75">
      <c r="A1828" s="215"/>
    </row>
    <row r="1829" ht="12.75">
      <c r="A1829" s="215"/>
    </row>
    <row r="1830" ht="12.75">
      <c r="A1830" s="215"/>
    </row>
    <row r="1831" ht="12.75">
      <c r="A1831" s="215"/>
    </row>
    <row r="1832" ht="12.75">
      <c r="A1832" s="215"/>
    </row>
    <row r="1833" ht="12.75">
      <c r="A1833" s="215"/>
    </row>
    <row r="1834" ht="12.75">
      <c r="A1834" s="215"/>
    </row>
    <row r="1835" ht="12.75">
      <c r="A1835" s="215"/>
    </row>
    <row r="1836" ht="12.75">
      <c r="A1836" s="215"/>
    </row>
    <row r="1837" ht="12.75">
      <c r="A1837" s="215"/>
    </row>
    <row r="1838" ht="12.75">
      <c r="A1838" s="215"/>
    </row>
    <row r="1839" ht="12.75">
      <c r="A1839" s="215"/>
    </row>
    <row r="1840" ht="12.75">
      <c r="A1840" s="215"/>
    </row>
    <row r="1841" ht="12.75">
      <c r="A1841" s="215"/>
    </row>
    <row r="1842" ht="12.75">
      <c r="A1842" s="215"/>
    </row>
    <row r="1843" ht="12.75">
      <c r="A1843" s="215"/>
    </row>
    <row r="1844" ht="12.75">
      <c r="A1844" s="215"/>
    </row>
    <row r="1845" ht="12.75">
      <c r="A1845" s="215"/>
    </row>
    <row r="1846" ht="12.75">
      <c r="A1846" s="215"/>
    </row>
    <row r="1847" ht="12.75">
      <c r="A1847" s="215"/>
    </row>
    <row r="1848" ht="12.75">
      <c r="A1848" s="215"/>
    </row>
    <row r="1849" ht="12.75">
      <c r="A1849" s="215"/>
    </row>
    <row r="1850" ht="12.75">
      <c r="A1850" s="215"/>
    </row>
    <row r="1851" ht="12.75">
      <c r="A1851" s="215"/>
    </row>
    <row r="1852" ht="12.75">
      <c r="A1852" s="215"/>
    </row>
    <row r="1853" ht="12.75">
      <c r="A1853" s="215"/>
    </row>
    <row r="1854" ht="12.75">
      <c r="A1854" s="215"/>
    </row>
    <row r="1855" ht="12.75">
      <c r="A1855" s="215"/>
    </row>
    <row r="1856" ht="12.75">
      <c r="A1856" s="215"/>
    </row>
    <row r="1857" ht="12.75">
      <c r="A1857" s="215"/>
    </row>
    <row r="1858" ht="12.75">
      <c r="A1858" s="215"/>
    </row>
    <row r="1859" ht="12.75">
      <c r="A1859" s="215"/>
    </row>
    <row r="1860" ht="12.75">
      <c r="A1860" s="215"/>
    </row>
    <row r="1861" ht="12.75">
      <c r="A1861" s="215"/>
    </row>
    <row r="1862" ht="12.75">
      <c r="A1862" s="215"/>
    </row>
    <row r="1863" ht="12.75">
      <c r="A1863" s="215"/>
    </row>
    <row r="1864" ht="12.75">
      <c r="A1864" s="215"/>
    </row>
    <row r="1865" ht="12.75">
      <c r="A1865" s="215"/>
    </row>
    <row r="1866" ht="12.75">
      <c r="A1866" s="215"/>
    </row>
    <row r="1867" ht="12.75">
      <c r="A1867" s="215"/>
    </row>
    <row r="1868" ht="12.75">
      <c r="A1868" s="215"/>
    </row>
    <row r="1869" ht="12.75">
      <c r="A1869" s="215"/>
    </row>
    <row r="1870" ht="12.75">
      <c r="A1870" s="215"/>
    </row>
    <row r="1871" ht="12.75">
      <c r="A1871" s="215"/>
    </row>
    <row r="1872" ht="12.75">
      <c r="A1872" s="215"/>
    </row>
    <row r="1873" ht="12.75">
      <c r="A1873" s="215"/>
    </row>
    <row r="1874" ht="12.75">
      <c r="A1874" s="215"/>
    </row>
    <row r="1875" ht="12.75">
      <c r="A1875" s="215"/>
    </row>
    <row r="1876" ht="12.75">
      <c r="A1876" s="215"/>
    </row>
    <row r="1877" ht="12.75">
      <c r="A1877" s="215"/>
    </row>
    <row r="1878" ht="12.75">
      <c r="A1878" s="215"/>
    </row>
    <row r="1879" ht="12.75">
      <c r="A1879" s="215"/>
    </row>
    <row r="1880" ht="12.75">
      <c r="A1880" s="215"/>
    </row>
    <row r="1881" ht="12.75">
      <c r="A1881" s="215"/>
    </row>
    <row r="1882" ht="12.75">
      <c r="A1882" s="215"/>
    </row>
    <row r="1883" ht="12.75">
      <c r="A1883" s="215"/>
    </row>
    <row r="1884" ht="12.75">
      <c r="A1884" s="215"/>
    </row>
    <row r="1885" ht="12.75">
      <c r="A1885" s="215"/>
    </row>
    <row r="1886" ht="12.75">
      <c r="A1886" s="215"/>
    </row>
    <row r="1887" ht="12.75">
      <c r="A1887" s="215"/>
    </row>
    <row r="1888" ht="12.75">
      <c r="A1888" s="215"/>
    </row>
    <row r="1889" ht="12.75">
      <c r="A1889" s="215"/>
    </row>
    <row r="1890" ht="12.75">
      <c r="A1890" s="215"/>
    </row>
    <row r="1891" ht="12.75">
      <c r="A1891" s="215"/>
    </row>
    <row r="1892" ht="12.75">
      <c r="A1892" s="215"/>
    </row>
    <row r="1893" ht="12.75">
      <c r="A1893" s="215"/>
    </row>
    <row r="1894" ht="12.75">
      <c r="A1894" s="215"/>
    </row>
    <row r="1895" ht="12.75">
      <c r="A1895" s="215"/>
    </row>
    <row r="1896" ht="12.75">
      <c r="A1896" s="215"/>
    </row>
    <row r="1897" ht="12.75">
      <c r="A1897" s="215"/>
    </row>
    <row r="1898" ht="12.75">
      <c r="A1898" s="215"/>
    </row>
    <row r="1899" ht="12.75">
      <c r="A1899" s="215"/>
    </row>
    <row r="1900" ht="12.75">
      <c r="A1900" s="215"/>
    </row>
    <row r="1901" ht="12.75">
      <c r="A1901" s="215"/>
    </row>
    <row r="1902" ht="12.75">
      <c r="A1902" s="215"/>
    </row>
    <row r="1903" ht="12.75">
      <c r="A1903" s="215"/>
    </row>
    <row r="1904" ht="12.75">
      <c r="A1904" s="215"/>
    </row>
    <row r="1905" ht="12.75">
      <c r="A1905" s="215"/>
    </row>
    <row r="1906" ht="12.75">
      <c r="A1906" s="215"/>
    </row>
    <row r="1907" ht="12.75">
      <c r="A1907" s="215"/>
    </row>
    <row r="1908" ht="12.75">
      <c r="A1908" s="215"/>
    </row>
    <row r="1909" ht="12.75">
      <c r="A1909" s="215"/>
    </row>
    <row r="1910" ht="12.75">
      <c r="A1910" s="215"/>
    </row>
    <row r="1911" ht="12.75">
      <c r="A1911" s="215"/>
    </row>
    <row r="1912" ht="12.75">
      <c r="A1912" s="215"/>
    </row>
    <row r="1913" ht="12.75">
      <c r="A1913" s="215"/>
    </row>
    <row r="1914" ht="12.75">
      <c r="A1914" s="215"/>
    </row>
    <row r="1915" ht="12.75">
      <c r="A1915" s="215"/>
    </row>
    <row r="1916" ht="12.75">
      <c r="A1916" s="215"/>
    </row>
    <row r="1917" ht="12.75">
      <c r="A1917" s="215"/>
    </row>
    <row r="1918" ht="12.75">
      <c r="A1918" s="215"/>
    </row>
    <row r="1919" ht="12.75">
      <c r="A1919" s="215"/>
    </row>
    <row r="1920" ht="12.75">
      <c r="A1920" s="215"/>
    </row>
    <row r="1921" ht="12.75">
      <c r="A1921" s="215"/>
    </row>
    <row r="1922" ht="12.75">
      <c r="A1922" s="215"/>
    </row>
    <row r="1923" ht="12.75">
      <c r="A1923" s="215"/>
    </row>
    <row r="1924" ht="12.75">
      <c r="A1924" s="215"/>
    </row>
    <row r="1925" ht="12.75">
      <c r="A1925" s="215"/>
    </row>
    <row r="1926" ht="12.75">
      <c r="A1926" s="215"/>
    </row>
    <row r="1927" ht="12.75">
      <c r="A1927" s="215"/>
    </row>
    <row r="1928" ht="12.75">
      <c r="A1928" s="215"/>
    </row>
    <row r="1929" ht="12.75">
      <c r="A1929" s="215"/>
    </row>
    <row r="1930" ht="12.75">
      <c r="A1930" s="215"/>
    </row>
    <row r="1931" ht="12.75">
      <c r="A1931" s="215"/>
    </row>
    <row r="1932" ht="12.75">
      <c r="A1932" s="215"/>
    </row>
    <row r="1933" ht="12.75">
      <c r="A1933" s="215"/>
    </row>
    <row r="1934" ht="12.75">
      <c r="A1934" s="215"/>
    </row>
    <row r="1935" ht="12.75">
      <c r="A1935" s="215"/>
    </row>
    <row r="1936" ht="12.75">
      <c r="A1936" s="215"/>
    </row>
    <row r="1937" ht="12.75">
      <c r="A1937" s="215"/>
    </row>
    <row r="1938" ht="12.75">
      <c r="A1938" s="215"/>
    </row>
    <row r="1939" ht="12.75">
      <c r="A1939" s="215"/>
    </row>
    <row r="1940" ht="12.75">
      <c r="A1940" s="215"/>
    </row>
    <row r="1941" ht="12.75">
      <c r="A1941" s="215"/>
    </row>
    <row r="1942" ht="12.75">
      <c r="A1942" s="215"/>
    </row>
    <row r="1943" ht="12.75">
      <c r="A1943" s="215"/>
    </row>
    <row r="1944" ht="12.75">
      <c r="A1944" s="215"/>
    </row>
    <row r="1945" ht="12.75">
      <c r="A1945" s="215"/>
    </row>
    <row r="1946" ht="12.75">
      <c r="A1946" s="215"/>
    </row>
    <row r="1947" ht="12.75">
      <c r="A1947" s="215"/>
    </row>
    <row r="1948" ht="12.75">
      <c r="A1948" s="215"/>
    </row>
    <row r="1949" ht="12.75">
      <c r="A1949" s="215"/>
    </row>
    <row r="1950" ht="12.75">
      <c r="A1950" s="215"/>
    </row>
    <row r="1951" ht="12.75">
      <c r="A1951" s="215"/>
    </row>
    <row r="1952" ht="12.75">
      <c r="A1952" s="215"/>
    </row>
    <row r="1953" ht="12.75">
      <c r="A1953" s="215"/>
    </row>
    <row r="1954" ht="12.75">
      <c r="A1954" s="215"/>
    </row>
    <row r="1955" ht="12.75">
      <c r="A1955" s="215"/>
    </row>
    <row r="1956" ht="12.75">
      <c r="A1956" s="215"/>
    </row>
    <row r="1957" ht="12.75">
      <c r="A1957" s="215"/>
    </row>
    <row r="1958" ht="12.75">
      <c r="A1958" s="215"/>
    </row>
    <row r="1959" ht="12.75">
      <c r="A1959" s="215"/>
    </row>
    <row r="1960" ht="12.75">
      <c r="A1960" s="215"/>
    </row>
    <row r="1961" ht="12.75">
      <c r="A1961" s="215"/>
    </row>
    <row r="1962" ht="12.75">
      <c r="A1962" s="215"/>
    </row>
    <row r="1963" ht="12.75">
      <c r="A1963" s="215"/>
    </row>
    <row r="1964" ht="12.75">
      <c r="A1964" s="215"/>
    </row>
    <row r="1965" ht="12.75">
      <c r="A1965" s="215"/>
    </row>
    <row r="1966" ht="12.75">
      <c r="A1966" s="215"/>
    </row>
    <row r="1967" ht="12.75">
      <c r="A1967" s="215"/>
    </row>
    <row r="1968" ht="12.75">
      <c r="A1968" s="215"/>
    </row>
    <row r="1969" ht="12.75">
      <c r="A1969" s="215"/>
    </row>
    <row r="1970" ht="12.75">
      <c r="A1970" s="215"/>
    </row>
    <row r="1971" ht="12.75">
      <c r="A1971" s="215"/>
    </row>
    <row r="1972" ht="12.75">
      <c r="A1972" s="215"/>
    </row>
    <row r="1973" ht="12.75">
      <c r="A1973" s="215"/>
    </row>
    <row r="1974" ht="12.75">
      <c r="A1974" s="215"/>
    </row>
    <row r="1975" ht="12.75">
      <c r="A1975" s="215"/>
    </row>
    <row r="1976" ht="12.75">
      <c r="A1976" s="215"/>
    </row>
    <row r="1977" ht="12.75">
      <c r="A1977" s="215"/>
    </row>
    <row r="1978" ht="12.75">
      <c r="A1978" s="215"/>
    </row>
    <row r="1979" ht="12.75">
      <c r="A1979" s="215"/>
    </row>
    <row r="1980" ht="12.75">
      <c r="A1980" s="215"/>
    </row>
    <row r="1981" ht="12.75">
      <c r="A1981" s="215"/>
    </row>
    <row r="1982" ht="12.75">
      <c r="A1982" s="215"/>
    </row>
    <row r="1983" ht="12.75">
      <c r="A1983" s="215"/>
    </row>
    <row r="1984" ht="12.75">
      <c r="A1984" s="215"/>
    </row>
    <row r="1985" ht="12.75">
      <c r="A1985" s="215"/>
    </row>
    <row r="1986" ht="12.75">
      <c r="A1986" s="215"/>
    </row>
    <row r="1987" ht="12.75">
      <c r="A1987" s="215"/>
    </row>
    <row r="1988" ht="12.75">
      <c r="A1988" s="215"/>
    </row>
    <row r="1989" ht="12.75">
      <c r="A1989" s="215"/>
    </row>
    <row r="1990" ht="12.75">
      <c r="A1990" s="215"/>
    </row>
    <row r="1991" ht="12.75">
      <c r="A1991" s="215"/>
    </row>
    <row r="1992" ht="12.75">
      <c r="A1992" s="215"/>
    </row>
    <row r="1993" ht="12.75">
      <c r="A1993" s="215"/>
    </row>
    <row r="1994" ht="12.75">
      <c r="A1994" s="215"/>
    </row>
    <row r="1995" ht="12.75">
      <c r="A1995" s="215"/>
    </row>
    <row r="1996" ht="12.75">
      <c r="A1996" s="215"/>
    </row>
    <row r="1997" ht="12.75">
      <c r="A1997" s="215"/>
    </row>
    <row r="1998" ht="12.75">
      <c r="A1998" s="215"/>
    </row>
  </sheetData>
  <sheetProtection/>
  <conditionalFormatting sqref="A847">
    <cfRule type="cellIs" priority="1" dxfId="3" operator="equal" stopIfTrue="1">
      <formula>FALSE</formula>
    </cfRule>
  </conditionalFormatting>
  <conditionalFormatting sqref="A264:A268 A213:A223 A225:A231">
    <cfRule type="cellIs" priority="2" dxfId="0" operator="equal" stopIfTrue="1">
      <formula>TRUE</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7"/>
    <pageSetUpPr fitToPage="1"/>
  </sheetPr>
  <dimension ref="A1:FQ1621"/>
  <sheetViews>
    <sheetView zoomScalePageLayoutView="0" workbookViewId="0" topLeftCell="A1">
      <pane xSplit="1" ySplit="11" topLeftCell="E700" activePane="bottomRight" state="frozen"/>
      <selection pane="topLeft" activeCell="A1" sqref="A1"/>
      <selection pane="topRight" activeCell="B1" sqref="B1"/>
      <selection pane="bottomLeft" activeCell="A11" sqref="A11"/>
      <selection pane="bottomRight" activeCell="H707" sqref="H707"/>
    </sheetView>
  </sheetViews>
  <sheetFormatPr defaultColWidth="9.140625" defaultRowHeight="12.75"/>
  <cols>
    <col min="1" max="1" width="18.28125" style="1" customWidth="1"/>
    <col min="2" max="2" width="19.57421875" style="109" customWidth="1"/>
    <col min="3" max="3" width="20.421875" style="3" customWidth="1"/>
    <col min="4" max="4" width="17.7109375" style="3" customWidth="1"/>
    <col min="5" max="5" width="10.421875" style="4" customWidth="1"/>
    <col min="6" max="6" width="43.00390625" style="3" customWidth="1"/>
    <col min="7" max="7" width="17.421875" style="5" customWidth="1"/>
    <col min="8" max="8" width="20.8515625" style="6" customWidth="1"/>
    <col min="9" max="20" width="9.140625" style="3" customWidth="1"/>
    <col min="21" max="21" width="13.8515625" style="103" customWidth="1"/>
    <col min="22" max="25" width="15.7109375" style="103" customWidth="1"/>
    <col min="26" max="26" width="9.7109375" style="103" customWidth="1"/>
    <col min="27" max="27" width="10.421875" style="103" customWidth="1"/>
    <col min="28" max="28" width="10.8515625" style="103" customWidth="1"/>
    <col min="29" max="29" width="8.57421875" style="103" customWidth="1"/>
    <col min="30" max="30" width="8.140625" style="103" customWidth="1"/>
    <col min="31" max="31" width="6.57421875" style="103" customWidth="1"/>
    <col min="32" max="32" width="9.28125" style="103" customWidth="1"/>
    <col min="33" max="38" width="9.140625" style="103" customWidth="1"/>
    <col min="39" max="16384" width="9.140625" style="3" customWidth="1"/>
  </cols>
  <sheetData>
    <row r="1" ht="16.5" customHeight="1">
      <c r="H1" s="116" t="s">
        <v>1397</v>
      </c>
    </row>
    <row r="2" ht="12.75" customHeight="1">
      <c r="H2" s="204"/>
    </row>
    <row r="3" spans="1:8" ht="12.75" customHeight="1" thickBot="1">
      <c r="A3" s="205"/>
      <c r="H3" s="203" t="s">
        <v>2325</v>
      </c>
    </row>
    <row r="4" ht="12.75" customHeight="1" thickBot="1">
      <c r="H4" s="201" t="s">
        <v>1342</v>
      </c>
    </row>
    <row r="5" spans="1:8" ht="12.75" customHeight="1" thickBot="1">
      <c r="A5" s="212"/>
      <c r="H5" s="202" t="s">
        <v>1350</v>
      </c>
    </row>
    <row r="6" spans="2:8" ht="13.5" customHeight="1" thickBot="1">
      <c r="B6" s="109" t="s">
        <v>1368</v>
      </c>
      <c r="H6" s="198" t="s">
        <v>541</v>
      </c>
    </row>
    <row r="7" spans="6:8" ht="12.75" customHeight="1" thickBot="1">
      <c r="F7" s="3" t="s">
        <v>1368</v>
      </c>
      <c r="H7" s="199" t="s">
        <v>2076</v>
      </c>
    </row>
    <row r="8" spans="6:8" ht="12.75" customHeight="1" thickBot="1">
      <c r="F8" s="3" t="s">
        <v>1402</v>
      </c>
      <c r="H8" s="206" t="s">
        <v>1361</v>
      </c>
    </row>
    <row r="9" ht="12.75" customHeight="1" thickBot="1">
      <c r="H9" s="207" t="s">
        <v>540</v>
      </c>
    </row>
    <row r="10" ht="12.75" customHeight="1">
      <c r="H10" s="200" t="s">
        <v>484</v>
      </c>
    </row>
    <row r="11" spans="1:38" s="10" customFormat="1" ht="39" thickBot="1">
      <c r="A11" s="7" t="s">
        <v>1369</v>
      </c>
      <c r="B11" s="110" t="s">
        <v>1400</v>
      </c>
      <c r="C11" s="8" t="s">
        <v>1378</v>
      </c>
      <c r="D11" s="8" t="s">
        <v>1340</v>
      </c>
      <c r="E11" s="8" t="s">
        <v>1379</v>
      </c>
      <c r="F11" s="8" t="s">
        <v>1377</v>
      </c>
      <c r="G11" s="7" t="s">
        <v>1345</v>
      </c>
      <c r="H11" s="9" t="s">
        <v>485</v>
      </c>
      <c r="U11" s="145"/>
      <c r="V11" s="145"/>
      <c r="W11" s="145"/>
      <c r="X11" s="145"/>
      <c r="Y11" s="145"/>
      <c r="Z11" s="145"/>
      <c r="AA11" s="145"/>
      <c r="AB11" s="145"/>
      <c r="AC11" s="145"/>
      <c r="AD11" s="145"/>
      <c r="AE11" s="145"/>
      <c r="AF11" s="145"/>
      <c r="AG11" s="145"/>
      <c r="AH11" s="145"/>
      <c r="AI11" s="145"/>
      <c r="AJ11" s="145"/>
      <c r="AK11" s="145"/>
      <c r="AL11" s="145"/>
    </row>
    <row r="12" spans="1:33" ht="12.75" customHeight="1">
      <c r="A12" s="11">
        <v>39904</v>
      </c>
      <c r="B12" s="12">
        <v>39894</v>
      </c>
      <c r="C12" s="99" t="s">
        <v>1436</v>
      </c>
      <c r="D12" s="99" t="s">
        <v>1434</v>
      </c>
      <c r="E12" s="14" t="s">
        <v>1383</v>
      </c>
      <c r="F12" s="15" t="s">
        <v>1061</v>
      </c>
      <c r="G12" s="16">
        <v>40005</v>
      </c>
      <c r="H12" s="27" t="s">
        <v>1415</v>
      </c>
      <c r="U12" s="146" t="s">
        <v>1214</v>
      </c>
      <c r="V12" s="147" t="s">
        <v>2258</v>
      </c>
      <c r="W12" s="148" t="s">
        <v>2259</v>
      </c>
      <c r="X12" s="149" t="s">
        <v>2260</v>
      </c>
      <c r="Y12" s="149" t="s">
        <v>2261</v>
      </c>
      <c r="Z12" s="149" t="s">
        <v>2262</v>
      </c>
      <c r="AA12" s="149" t="s">
        <v>2263</v>
      </c>
      <c r="AB12" s="149" t="s">
        <v>2264</v>
      </c>
      <c r="AC12" s="149" t="s">
        <v>2265</v>
      </c>
      <c r="AD12" s="149" t="s">
        <v>2257</v>
      </c>
      <c r="AE12" s="149" t="s">
        <v>2266</v>
      </c>
      <c r="AF12" s="150" t="s">
        <v>2267</v>
      </c>
      <c r="AG12" s="54"/>
    </row>
    <row r="13" spans="1:32" ht="12.75" customHeight="1">
      <c r="A13" s="11">
        <v>39904</v>
      </c>
      <c r="B13" s="12">
        <v>39883</v>
      </c>
      <c r="C13" s="99" t="s">
        <v>1448</v>
      </c>
      <c r="D13" s="170" t="s">
        <v>1434</v>
      </c>
      <c r="E13" s="19" t="s">
        <v>1383</v>
      </c>
      <c r="F13" s="15" t="s">
        <v>1449</v>
      </c>
      <c r="G13" s="16">
        <v>39935</v>
      </c>
      <c r="H13" s="17" t="s">
        <v>1415</v>
      </c>
      <c r="U13" s="102"/>
      <c r="V13" s="102">
        <f>U22</f>
        <v>0</v>
      </c>
      <c r="W13" s="102">
        <f aca="true" t="shared" si="0" ref="W13:AF13">V22</f>
        <v>0</v>
      </c>
      <c r="X13" s="102">
        <f t="shared" si="0"/>
        <v>0</v>
      </c>
      <c r="Y13" s="102">
        <f t="shared" si="0"/>
        <v>0</v>
      </c>
      <c r="Z13" s="102">
        <f t="shared" si="0"/>
        <v>0</v>
      </c>
      <c r="AA13" s="102">
        <f t="shared" si="0"/>
        <v>0</v>
      </c>
      <c r="AB13" s="102">
        <f t="shared" si="0"/>
        <v>0</v>
      </c>
      <c r="AC13" s="102">
        <f t="shared" si="0"/>
        <v>0</v>
      </c>
      <c r="AD13" s="102">
        <f t="shared" si="0"/>
        <v>0</v>
      </c>
      <c r="AE13" s="102">
        <f t="shared" si="0"/>
        <v>0</v>
      </c>
      <c r="AF13" s="144">
        <f t="shared" si="0"/>
        <v>0</v>
      </c>
    </row>
    <row r="14" spans="1:32" ht="12" customHeight="1">
      <c r="A14" s="11">
        <v>39904</v>
      </c>
      <c r="B14" s="11">
        <v>39904</v>
      </c>
      <c r="C14" s="58" t="s">
        <v>1351</v>
      </c>
      <c r="D14" s="58" t="s">
        <v>1374</v>
      </c>
      <c r="E14" s="19" t="s">
        <v>1383</v>
      </c>
      <c r="F14" s="15" t="s">
        <v>1351</v>
      </c>
      <c r="G14" s="172">
        <v>39928</v>
      </c>
      <c r="H14" s="17" t="s">
        <v>1415</v>
      </c>
      <c r="U14" s="102" t="e">
        <f>COUNTIF(#REF!,"apr")</f>
        <v>#REF!</v>
      </c>
      <c r="V14" s="102" t="e">
        <f>COUNTIF(#REF!,"May")</f>
        <v>#REF!</v>
      </c>
      <c r="W14" s="102" t="e">
        <f>COUNTIF(#REF!,"Jun")</f>
        <v>#REF!</v>
      </c>
      <c r="X14" s="102" t="e">
        <f>COUNTIF(#REF!,"Jul")</f>
        <v>#REF!</v>
      </c>
      <c r="Y14" s="102" t="e">
        <f>COUNTIF(#REF!,"Aug")</f>
        <v>#REF!</v>
      </c>
      <c r="Z14" s="102" t="e">
        <f>COUNTIF(#REF!,"Sep")</f>
        <v>#REF!</v>
      </c>
      <c r="AA14" s="102" t="e">
        <f>COUNTIF(#REF!,"Oct")</f>
        <v>#REF!</v>
      </c>
      <c r="AB14" s="102" t="e">
        <f>COUNTIF(#REF!,"Nov")</f>
        <v>#REF!</v>
      </c>
      <c r="AC14" s="102" t="e">
        <f>COUNTIF(#REF!,"Dec")</f>
        <v>#REF!</v>
      </c>
      <c r="AD14" s="102" t="e">
        <f>COUNTIF(#REF!,"Jan")</f>
        <v>#REF!</v>
      </c>
      <c r="AE14" s="102" t="e">
        <f>COUNTIF(#REF!,"Feb")</f>
        <v>#REF!</v>
      </c>
      <c r="AF14" s="144" t="e">
        <f>COUNTIF(#REF!,"Mar")</f>
        <v>#REF!</v>
      </c>
    </row>
    <row r="15" spans="1:32" ht="12" customHeight="1">
      <c r="A15" s="11">
        <v>39904</v>
      </c>
      <c r="B15" s="12">
        <v>39885</v>
      </c>
      <c r="C15" s="58" t="s">
        <v>1384</v>
      </c>
      <c r="D15" s="170" t="s">
        <v>1434</v>
      </c>
      <c r="E15" s="19" t="s">
        <v>1383</v>
      </c>
      <c r="F15" s="15" t="s">
        <v>1435</v>
      </c>
      <c r="G15" s="16">
        <v>39928</v>
      </c>
      <c r="H15" s="27" t="s">
        <v>1415</v>
      </c>
      <c r="U15" s="102">
        <f>COUNTIF($H$12:$H$63,"S")</f>
        <v>40</v>
      </c>
      <c r="V15" s="125">
        <f>COUNTIF($H$65:$H$125,"S")</f>
        <v>43</v>
      </c>
      <c r="W15" s="126"/>
      <c r="X15" s="126"/>
      <c r="Y15" s="102"/>
      <c r="Z15" s="102"/>
      <c r="AA15" s="102"/>
      <c r="AB15" s="102"/>
      <c r="AC15" s="102"/>
      <c r="AD15" s="102"/>
      <c r="AE15" s="102"/>
      <c r="AF15" s="144"/>
    </row>
    <row r="16" spans="1:32" ht="12.75" customHeight="1">
      <c r="A16" s="11">
        <v>39904</v>
      </c>
      <c r="B16" s="12"/>
      <c r="C16" s="58" t="s">
        <v>1384</v>
      </c>
      <c r="D16" s="170" t="s">
        <v>1434</v>
      </c>
      <c r="E16" s="19" t="s">
        <v>1383</v>
      </c>
      <c r="F16" s="15" t="s">
        <v>1435</v>
      </c>
      <c r="G16" s="16">
        <v>39924</v>
      </c>
      <c r="H16" s="27" t="s">
        <v>1415</v>
      </c>
      <c r="U16" s="102">
        <f>SUMIF($H$12:$H$65,"S",'09-10 Payments'!$A$12:$A$65)</f>
        <v>269431</v>
      </c>
      <c r="V16" s="102">
        <f>SUMIF($H$66:$H$125,"S",'09-10 Payments'!$A$66:$A$125)</f>
        <v>128281</v>
      </c>
      <c r="W16" s="126"/>
      <c r="X16" s="126"/>
      <c r="Y16" s="102"/>
      <c r="Z16" s="102"/>
      <c r="AA16" s="102"/>
      <c r="AB16" s="102"/>
      <c r="AC16" s="102"/>
      <c r="AD16" s="102"/>
      <c r="AE16" s="102"/>
      <c r="AF16" s="144"/>
    </row>
    <row r="17" spans="1:32" ht="12.75" customHeight="1">
      <c r="A17" s="11">
        <v>39905</v>
      </c>
      <c r="B17" s="12"/>
      <c r="C17" s="58" t="s">
        <v>1384</v>
      </c>
      <c r="D17" s="170" t="s">
        <v>1434</v>
      </c>
      <c r="E17" s="19" t="s">
        <v>1383</v>
      </c>
      <c r="F17" s="15" t="s">
        <v>1435</v>
      </c>
      <c r="G17" s="16">
        <v>39928</v>
      </c>
      <c r="H17" s="27" t="s">
        <v>1415</v>
      </c>
      <c r="U17" s="102" t="e">
        <f>SUMIF($H$12:$H$65,"S",#REF!)</f>
        <v>#REF!</v>
      </c>
      <c r="V17" s="102" t="e">
        <f>SUMIF($H$66:$H$125,"S",#REF!)</f>
        <v>#REF!</v>
      </c>
      <c r="W17" s="126"/>
      <c r="X17" s="126"/>
      <c r="Y17" s="102"/>
      <c r="Z17" s="102"/>
      <c r="AA17" s="102"/>
      <c r="AB17" s="102"/>
      <c r="AC17" s="102"/>
      <c r="AD17" s="102"/>
      <c r="AE17" s="102"/>
      <c r="AF17" s="144"/>
    </row>
    <row r="18" spans="1:32" ht="12.75" customHeight="1">
      <c r="A18" s="11">
        <v>39905</v>
      </c>
      <c r="B18" s="12">
        <v>39842</v>
      </c>
      <c r="C18" s="58" t="s">
        <v>1386</v>
      </c>
      <c r="D18" s="170" t="s">
        <v>1393</v>
      </c>
      <c r="E18" s="19" t="s">
        <v>1393</v>
      </c>
      <c r="F18" s="15" t="s">
        <v>1409</v>
      </c>
      <c r="G18" s="16">
        <v>39960</v>
      </c>
      <c r="H18" s="17" t="s">
        <v>1415</v>
      </c>
      <c r="U18" s="102">
        <f>COUNTIF($H$12:$H$65,"D")</f>
        <v>9</v>
      </c>
      <c r="V18" s="102">
        <f>COUNTIF($H$65:$H$125,"D")</f>
        <v>17</v>
      </c>
      <c r="W18" s="102"/>
      <c r="X18" s="102"/>
      <c r="Y18" s="102"/>
      <c r="Z18" s="102"/>
      <c r="AA18" s="102"/>
      <c r="AB18" s="102"/>
      <c r="AC18" s="102"/>
      <c r="AD18" s="102"/>
      <c r="AE18" s="102"/>
      <c r="AF18" s="144"/>
    </row>
    <row r="19" spans="1:32" ht="12.75" customHeight="1">
      <c r="A19" s="20">
        <v>39906</v>
      </c>
      <c r="B19" s="21">
        <v>39809</v>
      </c>
      <c r="C19" s="56" t="s">
        <v>2239</v>
      </c>
      <c r="D19" s="232" t="s">
        <v>1408</v>
      </c>
      <c r="E19" s="24" t="s">
        <v>1383</v>
      </c>
      <c r="F19" s="22" t="s">
        <v>2314</v>
      </c>
      <c r="G19" s="25">
        <v>40210</v>
      </c>
      <c r="H19" s="28" t="s">
        <v>1387</v>
      </c>
      <c r="U19" s="102">
        <f>COUNTIF($H$12:$H$65,"Dormant")</f>
        <v>3</v>
      </c>
      <c r="V19" s="102">
        <f>COUNTIF($H$65:$H$125,"Dormant")</f>
        <v>1</v>
      </c>
      <c r="W19" s="102"/>
      <c r="X19" s="142"/>
      <c r="Y19" s="102"/>
      <c r="Z19" s="102"/>
      <c r="AA19" s="102"/>
      <c r="AB19" s="102"/>
      <c r="AC19" s="102"/>
      <c r="AD19" s="102"/>
      <c r="AE19" s="102"/>
      <c r="AF19" s="144"/>
    </row>
    <row r="20" spans="1:32" ht="12.75" customHeight="1">
      <c r="A20" s="11">
        <v>39906</v>
      </c>
      <c r="B20" s="12">
        <v>39888</v>
      </c>
      <c r="C20" s="58" t="s">
        <v>1404</v>
      </c>
      <c r="D20" s="167" t="s">
        <v>1408</v>
      </c>
      <c r="E20" s="19" t="s">
        <v>1383</v>
      </c>
      <c r="F20" s="15" t="s">
        <v>750</v>
      </c>
      <c r="G20" s="16">
        <v>39926</v>
      </c>
      <c r="H20" s="17" t="s">
        <v>1415</v>
      </c>
      <c r="U20" s="125">
        <f>U27+U28+U29</f>
        <v>0</v>
      </c>
      <c r="V20" s="125">
        <f>V27+V28+V29</f>
        <v>0</v>
      </c>
      <c r="W20" s="102"/>
      <c r="X20" s="102"/>
      <c r="Y20" s="152"/>
      <c r="Z20" s="102"/>
      <c r="AA20" s="102"/>
      <c r="AB20" s="102"/>
      <c r="AC20" s="102"/>
      <c r="AD20" s="102"/>
      <c r="AE20" s="102"/>
      <c r="AF20" s="144"/>
    </row>
    <row r="21" spans="1:32" ht="12.75" customHeight="1">
      <c r="A21" s="21">
        <v>39906</v>
      </c>
      <c r="B21" s="21"/>
      <c r="C21" s="56" t="s">
        <v>1404</v>
      </c>
      <c r="D21" s="168" t="s">
        <v>1438</v>
      </c>
      <c r="E21" s="24" t="s">
        <v>1383</v>
      </c>
      <c r="F21" s="22" t="s">
        <v>1812</v>
      </c>
      <c r="G21" s="25">
        <v>39920</v>
      </c>
      <c r="H21" s="28" t="s">
        <v>1387</v>
      </c>
      <c r="U21" s="102">
        <f>COUNTIF($H$12:$H$65,"L")</f>
        <v>0</v>
      </c>
      <c r="V21" s="102">
        <f>COUNTIF($H$65:$H$125,"L")</f>
        <v>0</v>
      </c>
      <c r="W21" s="102"/>
      <c r="X21" s="102"/>
      <c r="Y21" s="102"/>
      <c r="Z21" s="102"/>
      <c r="AA21" s="102"/>
      <c r="AB21" s="102"/>
      <c r="AC21" s="102"/>
      <c r="AD21" s="102"/>
      <c r="AE21" s="102"/>
      <c r="AF21" s="144"/>
    </row>
    <row r="22" spans="1:32" ht="12.75" customHeight="1">
      <c r="A22" s="12">
        <v>39906</v>
      </c>
      <c r="B22" s="12">
        <v>39890</v>
      </c>
      <c r="C22" s="58" t="s">
        <v>1357</v>
      </c>
      <c r="D22" s="167" t="s">
        <v>1408</v>
      </c>
      <c r="E22" s="19" t="s">
        <v>1383</v>
      </c>
      <c r="F22" s="15" t="s">
        <v>752</v>
      </c>
      <c r="G22" s="16">
        <v>39935</v>
      </c>
      <c r="H22" s="27" t="s">
        <v>1415</v>
      </c>
      <c r="U22" s="102">
        <f>COUNTIF($H$12:$H$65,"I")</f>
        <v>0</v>
      </c>
      <c r="V22" s="102">
        <f>COUNTIF($H$65:$H$125,"I")</f>
        <v>0</v>
      </c>
      <c r="W22" s="102"/>
      <c r="X22" s="102"/>
      <c r="Y22" s="102"/>
      <c r="Z22" s="102"/>
      <c r="AA22" s="102"/>
      <c r="AB22" s="102"/>
      <c r="AC22" s="102"/>
      <c r="AD22" s="102"/>
      <c r="AE22" s="102"/>
      <c r="AF22" s="144"/>
    </row>
    <row r="23" spans="1:8" ht="14.25" customHeight="1">
      <c r="A23" s="11">
        <v>39906</v>
      </c>
      <c r="B23" s="12"/>
      <c r="C23" s="58" t="s">
        <v>1404</v>
      </c>
      <c r="D23" s="167" t="s">
        <v>1408</v>
      </c>
      <c r="E23" s="19" t="s">
        <v>1383</v>
      </c>
      <c r="F23" s="15" t="s">
        <v>753</v>
      </c>
      <c r="G23" s="16">
        <v>40054</v>
      </c>
      <c r="H23" s="17" t="s">
        <v>1415</v>
      </c>
    </row>
    <row r="24" spans="1:32" ht="13.5" customHeight="1">
      <c r="A24" s="11">
        <v>39906</v>
      </c>
      <c r="B24" s="12">
        <v>39870</v>
      </c>
      <c r="C24" s="58" t="s">
        <v>1404</v>
      </c>
      <c r="D24" s="167" t="s">
        <v>1358</v>
      </c>
      <c r="E24" s="19" t="s">
        <v>1358</v>
      </c>
      <c r="F24" s="15" t="s">
        <v>802</v>
      </c>
      <c r="G24" s="16">
        <v>39929</v>
      </c>
      <c r="H24" s="17" t="s">
        <v>1415</v>
      </c>
      <c r="U24" s="102" t="e">
        <f>COUNTIF(#REF!,"RTA")</f>
        <v>#REF!</v>
      </c>
      <c r="V24" s="102" t="e">
        <f>COUNTIF(#REF!,"RTA")</f>
        <v>#REF!</v>
      </c>
      <c r="W24" s="102"/>
      <c r="X24" s="102"/>
      <c r="Y24" s="102"/>
      <c r="Z24" s="102"/>
      <c r="AA24" s="102"/>
      <c r="AB24" s="102"/>
      <c r="AC24" s="102"/>
      <c r="AD24" s="102"/>
      <c r="AE24" s="102"/>
      <c r="AF24" s="144"/>
    </row>
    <row r="25" spans="1:32" ht="13.5" customHeight="1" thickBot="1">
      <c r="A25" s="11">
        <v>39908</v>
      </c>
      <c r="B25" s="12">
        <v>39905</v>
      </c>
      <c r="C25" s="58" t="s">
        <v>1384</v>
      </c>
      <c r="D25" s="167" t="s">
        <v>1434</v>
      </c>
      <c r="E25" s="19" t="s">
        <v>1383</v>
      </c>
      <c r="F25" s="15" t="s">
        <v>1384</v>
      </c>
      <c r="G25" s="16">
        <v>39919</v>
      </c>
      <c r="H25" s="27" t="s">
        <v>1415</v>
      </c>
      <c r="U25" s="143"/>
      <c r="V25" s="153"/>
      <c r="W25" s="143"/>
      <c r="X25" s="143"/>
      <c r="Y25" s="143"/>
      <c r="Z25" s="143"/>
      <c r="AA25" s="143"/>
      <c r="AB25" s="143"/>
      <c r="AC25" s="143"/>
      <c r="AD25" s="143"/>
      <c r="AE25" s="143"/>
      <c r="AF25" s="154"/>
    </row>
    <row r="26" spans="1:32" ht="13.5" customHeight="1">
      <c r="A26" s="11">
        <v>39908</v>
      </c>
      <c r="B26" s="12" t="s">
        <v>1085</v>
      </c>
      <c r="C26" s="58" t="s">
        <v>1384</v>
      </c>
      <c r="D26" s="167" t="s">
        <v>1434</v>
      </c>
      <c r="E26" s="19" t="s">
        <v>1383</v>
      </c>
      <c r="F26" s="15" t="s">
        <v>1384</v>
      </c>
      <c r="G26" s="16">
        <v>39935</v>
      </c>
      <c r="H26" s="27" t="s">
        <v>1415</v>
      </c>
      <c r="U26" s="102"/>
      <c r="V26" s="156"/>
      <c r="W26" s="102"/>
      <c r="X26" s="102"/>
      <c r="Y26" s="102"/>
      <c r="Z26" s="102"/>
      <c r="AA26" s="102"/>
      <c r="AB26" s="102"/>
      <c r="AC26" s="102"/>
      <c r="AD26" s="102"/>
      <c r="AE26" s="102"/>
      <c r="AF26" s="102"/>
    </row>
    <row r="27" spans="1:32" ht="13.5" customHeight="1">
      <c r="A27" s="11">
        <v>39908</v>
      </c>
      <c r="B27" s="12" t="s">
        <v>1372</v>
      </c>
      <c r="C27" s="58" t="s">
        <v>1384</v>
      </c>
      <c r="D27" s="167" t="s">
        <v>1434</v>
      </c>
      <c r="E27" s="19" t="s">
        <v>1383</v>
      </c>
      <c r="F27" s="15" t="s">
        <v>1435</v>
      </c>
      <c r="G27" s="16">
        <v>39935</v>
      </c>
      <c r="H27" s="27" t="s">
        <v>1415</v>
      </c>
      <c r="U27" s="102">
        <f>COUNTIF($H$12:$H$64,"T")</f>
        <v>0</v>
      </c>
      <c r="V27" s="102">
        <f>COUNTIF($H$63:$H122,"T")</f>
        <v>0</v>
      </c>
      <c r="W27" s="102"/>
      <c r="X27" s="102"/>
      <c r="Y27" s="102"/>
      <c r="Z27" s="102"/>
      <c r="AA27" s="102"/>
      <c r="AB27" s="102"/>
      <c r="AC27" s="102"/>
      <c r="AD27" s="102"/>
      <c r="AE27" s="102"/>
      <c r="AF27" s="102"/>
    </row>
    <row r="28" spans="1:32" ht="12.75" customHeight="1">
      <c r="A28" s="11">
        <v>39908</v>
      </c>
      <c r="B28" s="12" t="s">
        <v>1372</v>
      </c>
      <c r="C28" s="58" t="s">
        <v>1384</v>
      </c>
      <c r="D28" s="167" t="s">
        <v>1434</v>
      </c>
      <c r="E28" s="19" t="s">
        <v>1383</v>
      </c>
      <c r="F28" s="15" t="s">
        <v>1435</v>
      </c>
      <c r="G28" s="16">
        <v>39942</v>
      </c>
      <c r="H28" s="17" t="s">
        <v>1415</v>
      </c>
      <c r="U28" s="102">
        <f>COUNTIF($H$12:$H$62,"G")</f>
        <v>0</v>
      </c>
      <c r="V28" s="102">
        <f>COUNTIF($H$63:$H$122,"G")</f>
        <v>0</v>
      </c>
      <c r="W28" s="102"/>
      <c r="X28" s="102"/>
      <c r="Y28" s="102"/>
      <c r="Z28" s="102"/>
      <c r="AA28" s="102"/>
      <c r="AB28" s="102"/>
      <c r="AC28" s="102"/>
      <c r="AD28" s="102"/>
      <c r="AE28" s="102"/>
      <c r="AF28" s="102"/>
    </row>
    <row r="29" spans="1:22" ht="12.75" customHeight="1">
      <c r="A29" s="12">
        <v>39908</v>
      </c>
      <c r="B29" s="12" t="s">
        <v>1372</v>
      </c>
      <c r="C29" s="58" t="s">
        <v>1384</v>
      </c>
      <c r="D29" s="167" t="s">
        <v>1434</v>
      </c>
      <c r="E29" s="19" t="s">
        <v>1383</v>
      </c>
      <c r="F29" s="15" t="s">
        <v>1813</v>
      </c>
      <c r="G29" s="16">
        <v>39935</v>
      </c>
      <c r="H29" s="27" t="s">
        <v>1415</v>
      </c>
      <c r="U29" s="103">
        <f>COUNTIF($H$12:$H$62,"IOM")</f>
        <v>0</v>
      </c>
      <c r="V29" s="103">
        <f>COUNTIF($H$63:$H$122,"IOM")</f>
        <v>0</v>
      </c>
    </row>
    <row r="30" spans="1:32" ht="12.75" customHeight="1">
      <c r="A30" s="12">
        <v>39908</v>
      </c>
      <c r="B30" s="12" t="s">
        <v>1372</v>
      </c>
      <c r="C30" s="58" t="s">
        <v>1384</v>
      </c>
      <c r="D30" s="167" t="s">
        <v>1434</v>
      </c>
      <c r="E30" s="19" t="s">
        <v>1383</v>
      </c>
      <c r="F30" s="15" t="s">
        <v>2133</v>
      </c>
      <c r="G30" s="16">
        <v>39984</v>
      </c>
      <c r="H30" s="17" t="s">
        <v>1415</v>
      </c>
      <c r="U30" s="103">
        <f>U15+U18+U19+U20+U21+U22</f>
        <v>52</v>
      </c>
      <c r="W30" s="103">
        <f aca="true" t="shared" si="1" ref="W30:AF30">W15+W18+W19+W20+W21+W22</f>
        <v>0</v>
      </c>
      <c r="X30" s="103">
        <f t="shared" si="1"/>
        <v>0</v>
      </c>
      <c r="Y30" s="103">
        <f t="shared" si="1"/>
        <v>0</v>
      </c>
      <c r="Z30" s="103">
        <f t="shared" si="1"/>
        <v>0</v>
      </c>
      <c r="AA30" s="103">
        <f t="shared" si="1"/>
        <v>0</v>
      </c>
      <c r="AB30" s="103">
        <f t="shared" si="1"/>
        <v>0</v>
      </c>
      <c r="AC30" s="103">
        <f t="shared" si="1"/>
        <v>0</v>
      </c>
      <c r="AD30" s="103">
        <f t="shared" si="1"/>
        <v>0</v>
      </c>
      <c r="AE30" s="103">
        <f t="shared" si="1"/>
        <v>0</v>
      </c>
      <c r="AF30" s="103">
        <f t="shared" si="1"/>
        <v>0</v>
      </c>
    </row>
    <row r="31" spans="1:160" s="36" customFormat="1" ht="12.75" customHeight="1">
      <c r="A31" s="33">
        <v>39911</v>
      </c>
      <c r="B31" s="33" t="s">
        <v>1372</v>
      </c>
      <c r="C31" s="58" t="s">
        <v>1384</v>
      </c>
      <c r="D31" s="167" t="s">
        <v>1434</v>
      </c>
      <c r="E31" s="35" t="s">
        <v>1383</v>
      </c>
      <c r="F31" s="34" t="s">
        <v>1893</v>
      </c>
      <c r="G31" s="16">
        <v>39928</v>
      </c>
      <c r="H31" s="27" t="s">
        <v>1415</v>
      </c>
      <c r="I31" s="3"/>
      <c r="J31" s="3"/>
      <c r="K31" s="3"/>
      <c r="L31" s="3"/>
      <c r="M31" s="3"/>
      <c r="N31" s="3"/>
      <c r="O31" s="3"/>
      <c r="P31" s="3"/>
      <c r="Q31" s="3"/>
      <c r="R31" s="3"/>
      <c r="S31" s="3"/>
      <c r="T31" s="3"/>
      <c r="U31" s="103"/>
      <c r="V31" s="103" t="e">
        <v>#VALUE!</v>
      </c>
      <c r="W31" s="103"/>
      <c r="X31" s="103"/>
      <c r="Y31" s="103"/>
      <c r="Z31" s="103"/>
      <c r="AA31" s="103"/>
      <c r="AB31" s="103"/>
      <c r="AC31" s="103"/>
      <c r="AD31" s="103"/>
      <c r="AE31" s="103"/>
      <c r="AF31" s="103"/>
      <c r="AG31" s="103"/>
      <c r="AH31" s="103"/>
      <c r="AI31" s="103"/>
      <c r="AJ31" s="103"/>
      <c r="AK31" s="103"/>
      <c r="AL31" s="10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row>
    <row r="32" spans="1:38" s="37" customFormat="1" ht="12.75" customHeight="1">
      <c r="A32" s="12">
        <v>39911</v>
      </c>
      <c r="B32" s="12" t="s">
        <v>1372</v>
      </c>
      <c r="C32" s="58" t="s">
        <v>1384</v>
      </c>
      <c r="D32" s="167" t="s">
        <v>1434</v>
      </c>
      <c r="E32" s="19" t="s">
        <v>1383</v>
      </c>
      <c r="F32" s="34" t="s">
        <v>1893</v>
      </c>
      <c r="G32" s="16">
        <v>39956</v>
      </c>
      <c r="H32" s="17" t="s">
        <v>1415</v>
      </c>
      <c r="I32" s="3"/>
      <c r="J32" s="3"/>
      <c r="K32" s="3"/>
      <c r="L32" s="3"/>
      <c r="M32" s="3"/>
      <c r="N32" s="3"/>
      <c r="O32" s="3"/>
      <c r="P32" s="3"/>
      <c r="Q32" s="3"/>
      <c r="R32" s="3"/>
      <c r="S32" s="3"/>
      <c r="T32" s="3"/>
      <c r="U32" s="103" t="e">
        <f>SUMIF($H$12:$H$65,"S",#REF!)</f>
        <v>#REF!</v>
      </c>
      <c r="V32" s="103" t="e">
        <f>SUMIF($H$63:$H$122,"S",#REF!)</f>
        <v>#REF!</v>
      </c>
      <c r="W32" s="103"/>
      <c r="X32" s="103"/>
      <c r="Y32" s="103"/>
      <c r="Z32" s="103"/>
      <c r="AA32" s="103"/>
      <c r="AB32" s="103"/>
      <c r="AC32" s="103"/>
      <c r="AD32" s="103"/>
      <c r="AE32" s="103"/>
      <c r="AF32" s="103"/>
      <c r="AG32" s="155"/>
      <c r="AH32" s="155"/>
      <c r="AI32" s="155"/>
      <c r="AJ32" s="155"/>
      <c r="AK32" s="155"/>
      <c r="AL32" s="155"/>
    </row>
    <row r="33" spans="1:32" ht="12.75" customHeight="1">
      <c r="A33" s="12">
        <v>39911</v>
      </c>
      <c r="B33" s="12">
        <v>39852</v>
      </c>
      <c r="C33" s="58" t="s">
        <v>1351</v>
      </c>
      <c r="D33" s="167" t="s">
        <v>1374</v>
      </c>
      <c r="E33" s="19" t="s">
        <v>1383</v>
      </c>
      <c r="F33" s="15" t="s">
        <v>1295</v>
      </c>
      <c r="G33" s="16">
        <v>39928</v>
      </c>
      <c r="H33" s="27" t="s">
        <v>1415</v>
      </c>
      <c r="U33" s="103" t="e">
        <f>SUMIF($H$12:$H$65,"G",#REF!)</f>
        <v>#REF!</v>
      </c>
      <c r="V33" s="103" t="e">
        <f>SUMIF($H$12:$H$122,"G",#REF!)</f>
        <v>#REF!</v>
      </c>
      <c r="Y33" s="155"/>
      <c r="Z33" s="155"/>
      <c r="AA33" s="155"/>
      <c r="AB33" s="155"/>
      <c r="AC33" s="155"/>
      <c r="AD33" s="155"/>
      <c r="AE33" s="155"/>
      <c r="AF33" s="155"/>
    </row>
    <row r="34" spans="1:22" ht="12.75" customHeight="1">
      <c r="A34" s="12">
        <v>39911</v>
      </c>
      <c r="B34" s="12">
        <v>39852</v>
      </c>
      <c r="C34" s="58" t="s">
        <v>1351</v>
      </c>
      <c r="D34" s="167" t="s">
        <v>1374</v>
      </c>
      <c r="E34" s="19" t="s">
        <v>1383</v>
      </c>
      <c r="F34" s="15" t="s">
        <v>1146</v>
      </c>
      <c r="G34" s="16">
        <v>39928</v>
      </c>
      <c r="H34" s="17" t="s">
        <v>1415</v>
      </c>
      <c r="U34" s="103" t="e">
        <f>SUMIF($H$12:$H$65,"N",#REF!)</f>
        <v>#REF!</v>
      </c>
      <c r="V34" s="103" t="e">
        <f>SUMIF($H$63:$H$122,"N",#REF!)</f>
        <v>#REF!</v>
      </c>
    </row>
    <row r="35" spans="1:24" ht="12.75" customHeight="1">
      <c r="A35" s="33">
        <v>39911</v>
      </c>
      <c r="B35" s="33">
        <v>39852</v>
      </c>
      <c r="C35" s="171" t="s">
        <v>1351</v>
      </c>
      <c r="D35" s="167" t="s">
        <v>1374</v>
      </c>
      <c r="E35" s="19" t="s">
        <v>1383</v>
      </c>
      <c r="F35" s="34" t="s">
        <v>1147</v>
      </c>
      <c r="G35" s="16">
        <v>39928</v>
      </c>
      <c r="H35" s="27" t="s">
        <v>1415</v>
      </c>
      <c r="U35" s="155" t="e">
        <f>SUMIF(#REF!,"F",#REF!)</f>
        <v>#REF!</v>
      </c>
      <c r="V35" s="155" t="e">
        <f>SUMIF(#REF!,"F",#REF!)</f>
        <v>#REF!</v>
      </c>
      <c r="W35" s="155"/>
      <c r="X35" s="155"/>
    </row>
    <row r="36" spans="1:38" s="37" customFormat="1" ht="12.75" customHeight="1">
      <c r="A36" s="33">
        <v>39911</v>
      </c>
      <c r="B36" s="33">
        <v>39893</v>
      </c>
      <c r="C36" s="171" t="s">
        <v>1351</v>
      </c>
      <c r="D36" s="167" t="s">
        <v>1434</v>
      </c>
      <c r="E36" s="19" t="s">
        <v>1383</v>
      </c>
      <c r="F36" s="34" t="s">
        <v>2190</v>
      </c>
      <c r="G36" s="16">
        <v>39949</v>
      </c>
      <c r="H36" s="27" t="s">
        <v>1415</v>
      </c>
      <c r="I36" s="3"/>
      <c r="J36" s="3"/>
      <c r="K36" s="3"/>
      <c r="L36" s="3"/>
      <c r="M36" s="3"/>
      <c r="N36" s="3"/>
      <c r="O36" s="3"/>
      <c r="P36" s="3"/>
      <c r="Q36" s="3"/>
      <c r="R36" s="3"/>
      <c r="S36" s="3"/>
      <c r="T36" s="3"/>
      <c r="U36" s="103" t="e">
        <f>COUNTIF(#REF!,"G")</f>
        <v>#REF!</v>
      </c>
      <c r="V36" s="103" t="e">
        <f>COUNTIF(#REF!,"G")</f>
        <v>#REF!</v>
      </c>
      <c r="W36" s="103"/>
      <c r="X36" s="103"/>
      <c r="Y36" s="103"/>
      <c r="Z36" s="103"/>
      <c r="AA36" s="103"/>
      <c r="AB36" s="103"/>
      <c r="AC36" s="103"/>
      <c r="AD36" s="103"/>
      <c r="AE36" s="103"/>
      <c r="AF36" s="103"/>
      <c r="AG36" s="155"/>
      <c r="AH36" s="155"/>
      <c r="AI36" s="155"/>
      <c r="AJ36" s="155"/>
      <c r="AK36" s="155"/>
      <c r="AL36" s="155"/>
    </row>
    <row r="37" spans="1:38" s="37" customFormat="1" ht="12.75" customHeight="1">
      <c r="A37" s="33">
        <v>39912</v>
      </c>
      <c r="B37" s="33">
        <v>39907</v>
      </c>
      <c r="C37" s="171" t="s">
        <v>1448</v>
      </c>
      <c r="D37" s="167" t="s">
        <v>1434</v>
      </c>
      <c r="E37" s="35" t="s">
        <v>1383</v>
      </c>
      <c r="F37" s="44" t="s">
        <v>1384</v>
      </c>
      <c r="G37" s="16">
        <v>39928</v>
      </c>
      <c r="H37" s="27" t="s">
        <v>1415</v>
      </c>
      <c r="I37" s="3"/>
      <c r="J37" s="3"/>
      <c r="K37" s="3"/>
      <c r="L37" s="3"/>
      <c r="M37" s="3"/>
      <c r="N37" s="3"/>
      <c r="O37" s="3"/>
      <c r="P37" s="3"/>
      <c r="Q37" s="3"/>
      <c r="R37" s="3"/>
      <c r="S37" s="3"/>
      <c r="T37" s="3"/>
      <c r="U37" s="103" t="e">
        <f>U33/U36</f>
        <v>#REF!</v>
      </c>
      <c r="V37" s="103" t="e">
        <f>V33/V36</f>
        <v>#REF!</v>
      </c>
      <c r="W37" s="103"/>
      <c r="X37" s="103"/>
      <c r="Y37" s="155"/>
      <c r="Z37" s="155"/>
      <c r="AA37" s="155"/>
      <c r="AB37" s="155"/>
      <c r="AC37" s="155"/>
      <c r="AD37" s="155"/>
      <c r="AE37" s="155"/>
      <c r="AF37" s="155"/>
      <c r="AG37" s="155"/>
      <c r="AH37" s="155"/>
      <c r="AI37" s="155"/>
      <c r="AJ37" s="155"/>
      <c r="AK37" s="155"/>
      <c r="AL37" s="155"/>
    </row>
    <row r="38" spans="1:161" s="45" customFormat="1" ht="12.75" customHeight="1">
      <c r="A38" s="180">
        <v>39912</v>
      </c>
      <c r="B38" s="180">
        <v>39898</v>
      </c>
      <c r="C38" s="208" t="s">
        <v>1920</v>
      </c>
      <c r="D38" s="209" t="s">
        <v>1487</v>
      </c>
      <c r="E38" s="124" t="s">
        <v>1383</v>
      </c>
      <c r="F38" s="210" t="s">
        <v>2130</v>
      </c>
      <c r="G38" s="108"/>
      <c r="H38" s="104" t="s">
        <v>1361</v>
      </c>
      <c r="I38" s="3"/>
      <c r="J38" s="3"/>
      <c r="K38" s="3"/>
      <c r="L38" s="3"/>
      <c r="M38" s="3"/>
      <c r="N38" s="3"/>
      <c r="O38" s="3"/>
      <c r="P38" s="3"/>
      <c r="Q38" s="3"/>
      <c r="R38" s="3"/>
      <c r="S38" s="3"/>
      <c r="T38" s="3"/>
      <c r="U38" s="103"/>
      <c r="V38" s="103"/>
      <c r="W38" s="103"/>
      <c r="X38" s="103"/>
      <c r="Y38" s="155"/>
      <c r="Z38" s="155"/>
      <c r="AA38" s="155"/>
      <c r="AB38" s="155"/>
      <c r="AC38" s="155"/>
      <c r="AD38" s="155"/>
      <c r="AE38" s="155"/>
      <c r="AF38" s="155"/>
      <c r="AG38" s="155"/>
      <c r="AH38" s="155"/>
      <c r="AI38" s="155"/>
      <c r="AJ38" s="155"/>
      <c r="AK38" s="155"/>
      <c r="AL38" s="155"/>
      <c r="AM38" s="37"/>
      <c r="AN38" s="37"/>
      <c r="AO38" s="37"/>
      <c r="AP38" s="37">
        <v>320000</v>
      </c>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row>
    <row r="39" spans="1:42" s="37" customFormat="1" ht="12.75" customHeight="1">
      <c r="A39" s="123">
        <v>39914</v>
      </c>
      <c r="B39" s="123">
        <v>39880</v>
      </c>
      <c r="C39" s="213" t="s">
        <v>1432</v>
      </c>
      <c r="D39" s="209" t="s">
        <v>1411</v>
      </c>
      <c r="E39" s="122" t="s">
        <v>1383</v>
      </c>
      <c r="F39" s="106" t="s">
        <v>1433</v>
      </c>
      <c r="G39" s="108"/>
      <c r="H39" s="104" t="s">
        <v>1361</v>
      </c>
      <c r="I39" s="3"/>
      <c r="J39" s="3"/>
      <c r="K39" s="3"/>
      <c r="L39" s="3"/>
      <c r="M39" s="3"/>
      <c r="N39" s="3"/>
      <c r="O39" s="3"/>
      <c r="P39" s="3"/>
      <c r="Q39" s="3"/>
      <c r="R39" s="3"/>
      <c r="S39" s="3"/>
      <c r="T39" s="3"/>
      <c r="U39" s="155" t="s">
        <v>1429</v>
      </c>
      <c r="V39" s="155"/>
      <c r="W39" s="155"/>
      <c r="X39" s="155"/>
      <c r="Y39" s="155"/>
      <c r="Z39" s="155"/>
      <c r="AA39" s="155"/>
      <c r="AB39" s="155"/>
      <c r="AC39" s="155"/>
      <c r="AD39" s="155"/>
      <c r="AE39" s="155"/>
      <c r="AF39" s="155"/>
      <c r="AG39" s="155"/>
      <c r="AH39" s="155"/>
      <c r="AI39" s="155"/>
      <c r="AJ39" s="155"/>
      <c r="AK39" s="155"/>
      <c r="AL39" s="155"/>
      <c r="AP39" s="37">
        <v>140000</v>
      </c>
    </row>
    <row r="40" spans="1:161" s="36" customFormat="1" ht="12.75" customHeight="1">
      <c r="A40" s="12">
        <v>39915</v>
      </c>
      <c r="B40" s="12">
        <v>39904</v>
      </c>
      <c r="C40" s="58" t="s">
        <v>1399</v>
      </c>
      <c r="D40" s="167" t="s">
        <v>1393</v>
      </c>
      <c r="E40" s="19" t="s">
        <v>1393</v>
      </c>
      <c r="F40" s="15" t="s">
        <v>1427</v>
      </c>
      <c r="G40" s="16">
        <v>39920</v>
      </c>
      <c r="H40" s="17" t="s">
        <v>1415</v>
      </c>
      <c r="I40" s="3"/>
      <c r="J40" s="3"/>
      <c r="K40" s="3"/>
      <c r="L40" s="3"/>
      <c r="M40" s="3"/>
      <c r="N40" s="3"/>
      <c r="O40" s="3"/>
      <c r="P40" s="3"/>
      <c r="Q40" s="3"/>
      <c r="R40" s="3"/>
      <c r="S40" s="3"/>
      <c r="T40" s="3"/>
      <c r="U40" s="155" t="s">
        <v>1430</v>
      </c>
      <c r="V40" s="155"/>
      <c r="W40" s="155"/>
      <c r="X40" s="155"/>
      <c r="Y40" s="155"/>
      <c r="Z40" s="155"/>
      <c r="AA40" s="155"/>
      <c r="AB40" s="155"/>
      <c r="AC40" s="155"/>
      <c r="AD40" s="155"/>
      <c r="AE40" s="155"/>
      <c r="AF40" s="155"/>
      <c r="AG40" s="103"/>
      <c r="AH40" s="103"/>
      <c r="AI40" s="103"/>
      <c r="AJ40" s="103"/>
      <c r="AK40" s="103"/>
      <c r="AL40" s="103"/>
      <c r="AM40" s="3"/>
      <c r="AN40" s="3"/>
      <c r="AO40" s="3"/>
      <c r="AP40" s="3">
        <v>9000</v>
      </c>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row>
    <row r="41" spans="1:42" ht="12.75" customHeight="1">
      <c r="A41" s="12">
        <v>39915</v>
      </c>
      <c r="B41" s="12">
        <v>39904</v>
      </c>
      <c r="C41" s="58" t="s">
        <v>1399</v>
      </c>
      <c r="D41" s="167" t="s">
        <v>1393</v>
      </c>
      <c r="E41" s="35" t="s">
        <v>1393</v>
      </c>
      <c r="F41" s="15" t="s">
        <v>1428</v>
      </c>
      <c r="G41" s="16">
        <v>39920</v>
      </c>
      <c r="H41" s="17" t="s">
        <v>1415</v>
      </c>
      <c r="U41" s="155" t="s">
        <v>1431</v>
      </c>
      <c r="V41" s="155"/>
      <c r="W41" s="155"/>
      <c r="X41" s="155"/>
      <c r="AP41" s="3">
        <v>50000</v>
      </c>
    </row>
    <row r="42" spans="1:24" ht="12.75" customHeight="1">
      <c r="A42" s="12">
        <v>39916</v>
      </c>
      <c r="B42" s="12"/>
      <c r="C42" s="58" t="s">
        <v>1282</v>
      </c>
      <c r="D42" s="167" t="s">
        <v>1434</v>
      </c>
      <c r="E42" s="19" t="s">
        <v>1383</v>
      </c>
      <c r="F42" s="15" t="s">
        <v>1511</v>
      </c>
      <c r="G42" s="16">
        <v>39949</v>
      </c>
      <c r="H42" s="27" t="s">
        <v>1415</v>
      </c>
      <c r="U42" s="155"/>
      <c r="V42" s="155"/>
      <c r="W42" s="155"/>
      <c r="X42" s="155"/>
    </row>
    <row r="43" spans="1:161" s="36" customFormat="1" ht="12.75" customHeight="1">
      <c r="A43" s="12">
        <v>39916</v>
      </c>
      <c r="B43" s="12">
        <v>39706</v>
      </c>
      <c r="C43" s="58" t="s">
        <v>1351</v>
      </c>
      <c r="D43" s="167" t="s">
        <v>1434</v>
      </c>
      <c r="E43" s="35" t="s">
        <v>1383</v>
      </c>
      <c r="F43" s="15"/>
      <c r="G43" s="16">
        <v>40124</v>
      </c>
      <c r="H43" s="17" t="s">
        <v>1415</v>
      </c>
      <c r="I43" s="3"/>
      <c r="J43" s="3"/>
      <c r="K43" s="3"/>
      <c r="L43" s="3"/>
      <c r="M43" s="3"/>
      <c r="N43" s="3"/>
      <c r="O43" s="3"/>
      <c r="P43" s="3"/>
      <c r="Q43" s="3"/>
      <c r="R43" s="3"/>
      <c r="S43" s="3"/>
      <c r="T43" s="3"/>
      <c r="U43" s="103"/>
      <c r="V43" s="103"/>
      <c r="W43" s="103"/>
      <c r="X43" s="103"/>
      <c r="Y43" s="103"/>
      <c r="Z43" s="103"/>
      <c r="AA43" s="103"/>
      <c r="AB43" s="103"/>
      <c r="AC43" s="103"/>
      <c r="AD43" s="103"/>
      <c r="AE43" s="103"/>
      <c r="AF43" s="103"/>
      <c r="AG43" s="103"/>
      <c r="AH43" s="103"/>
      <c r="AI43" s="103"/>
      <c r="AJ43" s="103"/>
      <c r="AK43" s="103"/>
      <c r="AL43" s="10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row>
    <row r="44" spans="1:8" ht="12.75" customHeight="1">
      <c r="A44" s="12">
        <v>39916</v>
      </c>
      <c r="B44" s="12"/>
      <c r="C44" s="58" t="s">
        <v>1083</v>
      </c>
      <c r="D44" s="167" t="s">
        <v>1434</v>
      </c>
      <c r="E44" s="35" t="s">
        <v>1383</v>
      </c>
      <c r="F44" s="15"/>
      <c r="G44" s="16">
        <v>40075</v>
      </c>
      <c r="H44" s="17" t="s">
        <v>1415</v>
      </c>
    </row>
    <row r="45" spans="1:8" ht="12.75" customHeight="1">
      <c r="A45" s="12">
        <v>39916</v>
      </c>
      <c r="B45" s="12">
        <v>39889</v>
      </c>
      <c r="C45" s="58" t="s">
        <v>1416</v>
      </c>
      <c r="D45" s="167" t="s">
        <v>1434</v>
      </c>
      <c r="E45" s="35" t="s">
        <v>1383</v>
      </c>
      <c r="F45" s="15" t="s">
        <v>1168</v>
      </c>
      <c r="G45" s="16">
        <v>40019</v>
      </c>
      <c r="H45" s="17" t="s">
        <v>1415</v>
      </c>
    </row>
    <row r="46" spans="1:8" ht="12.75" customHeight="1">
      <c r="A46" s="12">
        <v>39916</v>
      </c>
      <c r="B46" s="12">
        <v>39852</v>
      </c>
      <c r="C46" s="171" t="s">
        <v>1355</v>
      </c>
      <c r="D46" s="167" t="s">
        <v>1374</v>
      </c>
      <c r="E46" s="35" t="s">
        <v>1383</v>
      </c>
      <c r="F46" s="15" t="s">
        <v>502</v>
      </c>
      <c r="G46" s="16">
        <v>39928</v>
      </c>
      <c r="H46" s="27" t="s">
        <v>1415</v>
      </c>
    </row>
    <row r="47" spans="1:21" ht="12.75" customHeight="1">
      <c r="A47" s="12">
        <v>39916</v>
      </c>
      <c r="B47" s="12">
        <v>39849</v>
      </c>
      <c r="C47" s="171" t="s">
        <v>1404</v>
      </c>
      <c r="D47" s="167" t="s">
        <v>1374</v>
      </c>
      <c r="E47" s="35" t="s">
        <v>1383</v>
      </c>
      <c r="F47" s="15" t="s">
        <v>682</v>
      </c>
      <c r="G47" s="16">
        <v>39935</v>
      </c>
      <c r="H47" s="27" t="s">
        <v>1415</v>
      </c>
      <c r="U47" s="103">
        <f>IF(H47="I",1,0)</f>
        <v>0</v>
      </c>
    </row>
    <row r="48" spans="1:8" ht="12.75" customHeight="1">
      <c r="A48" s="12">
        <v>39916</v>
      </c>
      <c r="B48" s="12">
        <v>39852</v>
      </c>
      <c r="C48" s="171" t="s">
        <v>1404</v>
      </c>
      <c r="D48" s="167" t="s">
        <v>1374</v>
      </c>
      <c r="E48" s="35" t="s">
        <v>1383</v>
      </c>
      <c r="F48" s="15" t="s">
        <v>501</v>
      </c>
      <c r="G48" s="16">
        <v>39928</v>
      </c>
      <c r="H48" s="27" t="s">
        <v>1415</v>
      </c>
    </row>
    <row r="49" spans="1:8" ht="12.75" customHeight="1">
      <c r="A49" s="12">
        <v>39916</v>
      </c>
      <c r="B49" s="12">
        <v>39852</v>
      </c>
      <c r="C49" s="15" t="s">
        <v>1404</v>
      </c>
      <c r="D49" s="31" t="s">
        <v>1374</v>
      </c>
      <c r="E49" s="35" t="s">
        <v>1383</v>
      </c>
      <c r="F49" s="15" t="s">
        <v>681</v>
      </c>
      <c r="G49" s="16">
        <v>39935</v>
      </c>
      <c r="H49" s="27" t="s">
        <v>1415</v>
      </c>
    </row>
    <row r="50" spans="1:8" ht="12.75" customHeight="1">
      <c r="A50" s="21">
        <v>39916</v>
      </c>
      <c r="B50" s="21"/>
      <c r="C50" s="22" t="s">
        <v>1404</v>
      </c>
      <c r="D50" s="43" t="s">
        <v>1434</v>
      </c>
      <c r="E50" s="46" t="s">
        <v>1383</v>
      </c>
      <c r="F50" s="43" t="s">
        <v>1373</v>
      </c>
      <c r="G50" s="25">
        <v>39977</v>
      </c>
      <c r="H50" s="28" t="s">
        <v>1387</v>
      </c>
    </row>
    <row r="51" spans="1:8" ht="12.75" customHeight="1">
      <c r="A51" s="123">
        <v>39916</v>
      </c>
      <c r="B51" s="123"/>
      <c r="C51" s="106" t="s">
        <v>1384</v>
      </c>
      <c r="D51" s="112" t="s">
        <v>1434</v>
      </c>
      <c r="E51" s="122" t="s">
        <v>1383</v>
      </c>
      <c r="F51" s="112"/>
      <c r="G51" s="108"/>
      <c r="H51" s="104" t="s">
        <v>1361</v>
      </c>
    </row>
    <row r="52" spans="1:166" s="36" customFormat="1" ht="12.75" customHeight="1">
      <c r="A52" s="12">
        <v>39916</v>
      </c>
      <c r="B52" s="12"/>
      <c r="C52" s="15" t="s">
        <v>1384</v>
      </c>
      <c r="D52" s="31" t="s">
        <v>1434</v>
      </c>
      <c r="E52" s="35" t="s">
        <v>1383</v>
      </c>
      <c r="F52" s="31"/>
      <c r="G52" s="16">
        <v>39963</v>
      </c>
      <c r="H52" s="17" t="s">
        <v>1415</v>
      </c>
      <c r="I52" s="3"/>
      <c r="J52" s="3"/>
      <c r="K52" s="3"/>
      <c r="L52" s="3"/>
      <c r="M52" s="3"/>
      <c r="N52" s="3"/>
      <c r="O52" s="3"/>
      <c r="P52" s="3"/>
      <c r="Q52" s="3"/>
      <c r="R52" s="3"/>
      <c r="S52" s="3"/>
      <c r="T52" s="3"/>
      <c r="U52" s="103"/>
      <c r="V52" s="103"/>
      <c r="W52" s="103"/>
      <c r="X52" s="103"/>
      <c r="Y52" s="103"/>
      <c r="Z52" s="103"/>
      <c r="AA52" s="103"/>
      <c r="AB52" s="103"/>
      <c r="AC52" s="103"/>
      <c r="AD52" s="103"/>
      <c r="AE52" s="103"/>
      <c r="AF52" s="103"/>
      <c r="AG52" s="103"/>
      <c r="AH52" s="103"/>
      <c r="AI52" s="103"/>
      <c r="AJ52" s="103"/>
      <c r="AK52" s="103"/>
      <c r="AL52" s="10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row>
    <row r="53" spans="1:173" s="36" customFormat="1" ht="12.75" customHeight="1">
      <c r="A53" s="11">
        <v>39916</v>
      </c>
      <c r="B53" s="12" t="s">
        <v>1372</v>
      </c>
      <c r="C53" s="15" t="s">
        <v>1384</v>
      </c>
      <c r="D53" s="18" t="s">
        <v>1434</v>
      </c>
      <c r="E53" s="35" t="s">
        <v>1383</v>
      </c>
      <c r="F53" s="15"/>
      <c r="G53" s="16">
        <v>40012</v>
      </c>
      <c r="H53" s="17" t="s">
        <v>1415</v>
      </c>
      <c r="I53" s="3"/>
      <c r="J53" s="3"/>
      <c r="K53" s="3"/>
      <c r="L53" s="3"/>
      <c r="M53" s="3"/>
      <c r="N53" s="3"/>
      <c r="O53" s="3"/>
      <c r="P53" s="3"/>
      <c r="Q53" s="3"/>
      <c r="R53" s="3"/>
      <c r="S53" s="3"/>
      <c r="T53" s="3"/>
      <c r="U53" s="103"/>
      <c r="V53" s="103"/>
      <c r="W53" s="103"/>
      <c r="X53" s="103"/>
      <c r="Y53" s="103"/>
      <c r="Z53" s="103"/>
      <c r="AA53" s="103"/>
      <c r="AB53" s="103"/>
      <c r="AC53" s="103"/>
      <c r="AD53" s="103"/>
      <c r="AE53" s="103"/>
      <c r="AF53" s="103"/>
      <c r="AG53" s="103"/>
      <c r="AH53" s="103"/>
      <c r="AI53" s="103"/>
      <c r="AJ53" s="103"/>
      <c r="AK53" s="103"/>
      <c r="AL53" s="10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row>
    <row r="54" spans="1:173" s="36" customFormat="1" ht="12.75" customHeight="1">
      <c r="A54" s="20">
        <v>39916</v>
      </c>
      <c r="B54" s="21"/>
      <c r="C54" s="22" t="s">
        <v>2287</v>
      </c>
      <c r="D54" s="23" t="s">
        <v>1434</v>
      </c>
      <c r="E54" s="46" t="s">
        <v>1383</v>
      </c>
      <c r="F54" s="22"/>
      <c r="G54" s="25">
        <v>39938</v>
      </c>
      <c r="H54" s="28" t="s">
        <v>1387</v>
      </c>
      <c r="I54" s="3"/>
      <c r="J54" s="3"/>
      <c r="K54" s="3"/>
      <c r="L54" s="3"/>
      <c r="M54" s="3"/>
      <c r="N54" s="3"/>
      <c r="O54" s="3"/>
      <c r="P54" s="3"/>
      <c r="Q54" s="3"/>
      <c r="R54" s="3"/>
      <c r="S54" s="3"/>
      <c r="T54" s="3"/>
      <c r="U54" s="103"/>
      <c r="V54" s="103"/>
      <c r="W54" s="103"/>
      <c r="X54" s="103"/>
      <c r="Y54" s="103"/>
      <c r="Z54" s="103"/>
      <c r="AA54" s="103"/>
      <c r="AB54" s="103"/>
      <c r="AC54" s="103"/>
      <c r="AD54" s="103"/>
      <c r="AE54" s="103"/>
      <c r="AF54" s="103"/>
      <c r="AG54" s="103"/>
      <c r="AH54" s="103"/>
      <c r="AI54" s="103"/>
      <c r="AJ54" s="103"/>
      <c r="AK54" s="103"/>
      <c r="AL54" s="10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row>
    <row r="55" spans="1:173" s="36" customFormat="1" ht="12.75" customHeight="1">
      <c r="A55" s="11">
        <v>39916</v>
      </c>
      <c r="B55" s="12"/>
      <c r="C55" s="15" t="s">
        <v>1351</v>
      </c>
      <c r="D55" s="18" t="s">
        <v>1374</v>
      </c>
      <c r="E55" s="35" t="s">
        <v>1383</v>
      </c>
      <c r="F55" s="15"/>
      <c r="G55" s="16">
        <v>39928</v>
      </c>
      <c r="H55" s="27" t="s">
        <v>1415</v>
      </c>
      <c r="I55" s="3"/>
      <c r="J55" s="3"/>
      <c r="K55" s="3"/>
      <c r="L55" s="3"/>
      <c r="M55" s="3"/>
      <c r="N55" s="3"/>
      <c r="O55" s="3"/>
      <c r="P55" s="3"/>
      <c r="Q55" s="3"/>
      <c r="R55" s="3"/>
      <c r="S55" s="3"/>
      <c r="T55" s="3"/>
      <c r="U55" s="156"/>
      <c r="V55" s="156"/>
      <c r="W55" s="103"/>
      <c r="X55" s="103"/>
      <c r="Y55" s="103"/>
      <c r="Z55" s="103"/>
      <c r="AA55" s="103"/>
      <c r="AB55" s="103"/>
      <c r="AC55" s="103"/>
      <c r="AD55" s="103"/>
      <c r="AE55" s="103"/>
      <c r="AF55" s="103"/>
      <c r="AG55" s="103"/>
      <c r="AH55" s="103"/>
      <c r="AI55" s="103"/>
      <c r="AJ55" s="103"/>
      <c r="AK55" s="103"/>
      <c r="AL55" s="10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row>
    <row r="56" spans="1:173" s="36" customFormat="1" ht="12.75" customHeight="1">
      <c r="A56" s="20">
        <v>39916</v>
      </c>
      <c r="B56" s="21">
        <v>39859</v>
      </c>
      <c r="C56" s="22" t="s">
        <v>1416</v>
      </c>
      <c r="D56" s="23" t="s">
        <v>1408</v>
      </c>
      <c r="E56" s="24" t="s">
        <v>1383</v>
      </c>
      <c r="F56" s="43" t="s">
        <v>1450</v>
      </c>
      <c r="G56" s="25">
        <v>39938</v>
      </c>
      <c r="H56" s="28" t="s">
        <v>1387</v>
      </c>
      <c r="I56" s="3"/>
      <c r="J56" s="3"/>
      <c r="K56" s="3"/>
      <c r="L56" s="3"/>
      <c r="M56" s="3"/>
      <c r="N56" s="3"/>
      <c r="O56" s="3"/>
      <c r="P56" s="3"/>
      <c r="Q56" s="3"/>
      <c r="R56" s="3"/>
      <c r="S56" s="3"/>
      <c r="T56" s="3"/>
      <c r="U56" s="156"/>
      <c r="V56" s="156"/>
      <c r="W56" s="151"/>
      <c r="X56" s="103"/>
      <c r="Y56" s="103"/>
      <c r="Z56" s="103"/>
      <c r="AA56" s="103"/>
      <c r="AB56" s="103"/>
      <c r="AC56" s="103"/>
      <c r="AD56" s="103"/>
      <c r="AE56" s="103"/>
      <c r="AF56" s="103"/>
      <c r="AG56" s="103"/>
      <c r="AH56" s="103"/>
      <c r="AI56" s="103"/>
      <c r="AJ56" s="103"/>
      <c r="AK56" s="103"/>
      <c r="AL56" s="10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row>
    <row r="57" spans="1:173" s="36" customFormat="1" ht="12.75" customHeight="1">
      <c r="A57" s="20">
        <v>39916</v>
      </c>
      <c r="B57" s="21"/>
      <c r="C57" s="22" t="s">
        <v>1451</v>
      </c>
      <c r="D57" s="23" t="s">
        <v>1408</v>
      </c>
      <c r="E57" s="24" t="s">
        <v>1383</v>
      </c>
      <c r="F57" s="22" t="s">
        <v>1452</v>
      </c>
      <c r="G57" s="25">
        <v>39985</v>
      </c>
      <c r="H57" s="28" t="s">
        <v>1387</v>
      </c>
      <c r="I57" s="3"/>
      <c r="J57" s="3"/>
      <c r="K57" s="3"/>
      <c r="L57" s="3"/>
      <c r="M57" s="3"/>
      <c r="N57" s="3"/>
      <c r="O57" s="3"/>
      <c r="P57" s="3"/>
      <c r="Q57" s="3"/>
      <c r="R57" s="3"/>
      <c r="S57" s="3"/>
      <c r="T57" s="3"/>
      <c r="U57" s="157"/>
      <c r="V57" s="157"/>
      <c r="W57" s="151"/>
      <c r="X57" s="103"/>
      <c r="Y57" s="103"/>
      <c r="Z57" s="103"/>
      <c r="AA57" s="103"/>
      <c r="AB57" s="103"/>
      <c r="AC57" s="103"/>
      <c r="AD57" s="103"/>
      <c r="AE57" s="103"/>
      <c r="AF57" s="103"/>
      <c r="AG57" s="103"/>
      <c r="AH57" s="103"/>
      <c r="AI57" s="103"/>
      <c r="AJ57" s="103"/>
      <c r="AK57" s="103"/>
      <c r="AL57" s="10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row>
    <row r="58" spans="1:173" s="36" customFormat="1" ht="12.75" customHeight="1">
      <c r="A58" s="11">
        <v>39917</v>
      </c>
      <c r="B58" s="12"/>
      <c r="C58" s="15" t="s">
        <v>1373</v>
      </c>
      <c r="D58" s="18" t="s">
        <v>1434</v>
      </c>
      <c r="E58" s="19" t="s">
        <v>1383</v>
      </c>
      <c r="F58" s="31" t="s">
        <v>1814</v>
      </c>
      <c r="G58" s="16">
        <v>39935</v>
      </c>
      <c r="H58" s="27" t="s">
        <v>1415</v>
      </c>
      <c r="I58" s="3"/>
      <c r="J58" s="3"/>
      <c r="K58" s="3"/>
      <c r="L58" s="3"/>
      <c r="M58" s="3"/>
      <c r="N58" s="3"/>
      <c r="O58" s="3"/>
      <c r="P58" s="3"/>
      <c r="Q58" s="3"/>
      <c r="R58" s="3"/>
      <c r="S58" s="3"/>
      <c r="T58" s="3"/>
      <c r="U58" s="156"/>
      <c r="V58" s="158"/>
      <c r="W58" s="102"/>
      <c r="X58" s="103"/>
      <c r="Y58" s="103"/>
      <c r="Z58" s="103"/>
      <c r="AA58" s="103"/>
      <c r="AB58" s="103"/>
      <c r="AC58" s="103"/>
      <c r="AD58" s="103"/>
      <c r="AE58" s="103"/>
      <c r="AF58" s="103"/>
      <c r="AG58" s="103"/>
      <c r="AH58" s="103"/>
      <c r="AI58" s="103"/>
      <c r="AJ58" s="103"/>
      <c r="AK58" s="103"/>
      <c r="AL58" s="10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row>
    <row r="59" spans="1:173" s="36" customFormat="1" ht="12.75" customHeight="1">
      <c r="A59" s="11">
        <v>39917</v>
      </c>
      <c r="B59" s="12">
        <v>39906</v>
      </c>
      <c r="C59" s="15" t="s">
        <v>2268</v>
      </c>
      <c r="D59" s="31" t="s">
        <v>1413</v>
      </c>
      <c r="E59" s="35" t="s">
        <v>1383</v>
      </c>
      <c r="F59" s="15" t="s">
        <v>1815</v>
      </c>
      <c r="G59" s="16">
        <v>39928</v>
      </c>
      <c r="H59" s="27" t="s">
        <v>1415</v>
      </c>
      <c r="I59" s="3"/>
      <c r="J59" s="3"/>
      <c r="K59" s="3"/>
      <c r="L59" s="3"/>
      <c r="M59" s="3"/>
      <c r="N59" s="3"/>
      <c r="O59" s="3"/>
      <c r="P59" s="3"/>
      <c r="Q59" s="3"/>
      <c r="R59" s="3"/>
      <c r="S59" s="3"/>
      <c r="T59" s="3"/>
      <c r="U59" s="156"/>
      <c r="V59" s="156"/>
      <c r="W59" s="102"/>
      <c r="X59" s="103"/>
      <c r="Y59" s="103"/>
      <c r="Z59" s="103"/>
      <c r="AA59" s="103"/>
      <c r="AB59" s="103"/>
      <c r="AC59" s="103"/>
      <c r="AD59" s="103"/>
      <c r="AE59" s="103"/>
      <c r="AF59" s="103"/>
      <c r="AG59" s="103"/>
      <c r="AH59" s="103"/>
      <c r="AI59" s="103"/>
      <c r="AJ59" s="103"/>
      <c r="AK59" s="103"/>
      <c r="AL59" s="10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row>
    <row r="60" spans="1:173" s="36" customFormat="1" ht="12.75" customHeight="1">
      <c r="A60" s="20">
        <v>39917</v>
      </c>
      <c r="B60" s="21">
        <v>39827</v>
      </c>
      <c r="C60" s="22" t="s">
        <v>1355</v>
      </c>
      <c r="D60" s="49" t="s">
        <v>1408</v>
      </c>
      <c r="E60" s="50" t="s">
        <v>1383</v>
      </c>
      <c r="F60" s="22"/>
      <c r="G60" s="25">
        <v>39959</v>
      </c>
      <c r="H60" s="28" t="s">
        <v>1387</v>
      </c>
      <c r="I60" s="3"/>
      <c r="J60" s="3"/>
      <c r="K60" s="3"/>
      <c r="L60" s="3"/>
      <c r="M60" s="3"/>
      <c r="N60" s="3"/>
      <c r="O60" s="3"/>
      <c r="P60" s="3"/>
      <c r="Q60" s="3"/>
      <c r="R60" s="3"/>
      <c r="S60" s="3"/>
      <c r="T60" s="3"/>
      <c r="U60" s="103"/>
      <c r="V60" s="103"/>
      <c r="W60" s="103"/>
      <c r="X60" s="103"/>
      <c r="Y60" s="103"/>
      <c r="Z60" s="103"/>
      <c r="AA60" s="103"/>
      <c r="AB60" s="103"/>
      <c r="AC60" s="103"/>
      <c r="AD60" s="103"/>
      <c r="AE60" s="103"/>
      <c r="AF60" s="103"/>
      <c r="AG60" s="103"/>
      <c r="AH60" s="103"/>
      <c r="AI60" s="103"/>
      <c r="AJ60" s="103"/>
      <c r="AK60" s="103"/>
      <c r="AL60" s="10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row>
    <row r="61" spans="1:8" ht="12.75" customHeight="1">
      <c r="A61" s="20">
        <v>39918</v>
      </c>
      <c r="B61" s="21">
        <v>39900</v>
      </c>
      <c r="C61" s="22" t="s">
        <v>1866</v>
      </c>
      <c r="D61" s="49" t="s">
        <v>1408</v>
      </c>
      <c r="E61" s="50" t="s">
        <v>1383</v>
      </c>
      <c r="F61" s="22" t="s">
        <v>1816</v>
      </c>
      <c r="G61" s="25">
        <v>40057</v>
      </c>
      <c r="H61" s="28" t="s">
        <v>1387</v>
      </c>
    </row>
    <row r="62" spans="1:8" ht="12.75" customHeight="1">
      <c r="A62" s="20">
        <v>39918</v>
      </c>
      <c r="B62" s="21"/>
      <c r="C62" s="22" t="s">
        <v>1223</v>
      </c>
      <c r="D62" s="49" t="s">
        <v>1408</v>
      </c>
      <c r="E62" s="50" t="s">
        <v>1383</v>
      </c>
      <c r="F62" s="22" t="s">
        <v>1651</v>
      </c>
      <c r="G62" s="25">
        <v>39994</v>
      </c>
      <c r="H62" s="28" t="s">
        <v>1387</v>
      </c>
    </row>
    <row r="63" spans="1:173" s="36" customFormat="1" ht="13.5" customHeight="1">
      <c r="A63" s="11">
        <v>39918</v>
      </c>
      <c r="B63" s="12"/>
      <c r="C63" s="58" t="s">
        <v>1191</v>
      </c>
      <c r="D63" s="15" t="s">
        <v>1408</v>
      </c>
      <c r="E63" s="53" t="s">
        <v>1383</v>
      </c>
      <c r="F63" s="174" t="s">
        <v>1192</v>
      </c>
      <c r="G63" s="16">
        <v>39961</v>
      </c>
      <c r="H63" s="17" t="s">
        <v>1415</v>
      </c>
      <c r="I63" s="3"/>
      <c r="J63" s="3"/>
      <c r="K63" s="3"/>
      <c r="L63" s="3"/>
      <c r="M63" s="3"/>
      <c r="N63" s="3"/>
      <c r="O63" s="3"/>
      <c r="P63" s="3"/>
      <c r="Q63" s="3"/>
      <c r="R63" s="3"/>
      <c r="S63" s="3"/>
      <c r="T63" s="3"/>
      <c r="U63" s="103"/>
      <c r="V63" s="103"/>
      <c r="W63" s="103"/>
      <c r="X63" s="103"/>
      <c r="Y63" s="103"/>
      <c r="Z63" s="103"/>
      <c r="AA63" s="103"/>
      <c r="AB63" s="103"/>
      <c r="AC63" s="103"/>
      <c r="AD63" s="103"/>
      <c r="AE63" s="103"/>
      <c r="AF63" s="103"/>
      <c r="AG63" s="103"/>
      <c r="AH63" s="103"/>
      <c r="AI63" s="103"/>
      <c r="AJ63" s="103"/>
      <c r="AK63" s="103"/>
      <c r="AL63" s="10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row>
    <row r="64" spans="1:173" s="36" customFormat="1" ht="12.75" customHeight="1">
      <c r="A64" s="11">
        <v>39918</v>
      </c>
      <c r="B64" s="33"/>
      <c r="C64" s="34" t="s">
        <v>1857</v>
      </c>
      <c r="D64" s="34" t="s">
        <v>1408</v>
      </c>
      <c r="E64" s="52" t="s">
        <v>1383</v>
      </c>
      <c r="F64" s="34" t="s">
        <v>1817</v>
      </c>
      <c r="G64" s="16">
        <v>40444</v>
      </c>
      <c r="H64" s="17" t="s">
        <v>1415</v>
      </c>
      <c r="I64" s="3"/>
      <c r="J64" s="3"/>
      <c r="K64" s="3"/>
      <c r="L64" s="3"/>
      <c r="M64" s="3"/>
      <c r="N64" s="3"/>
      <c r="O64" s="3"/>
      <c r="P64" s="3"/>
      <c r="Q64" s="3"/>
      <c r="R64" s="3"/>
      <c r="S64" s="3"/>
      <c r="T64" s="3"/>
      <c r="U64" s="103"/>
      <c r="V64" s="103"/>
      <c r="W64" s="103"/>
      <c r="X64" s="103"/>
      <c r="Y64" s="103"/>
      <c r="Z64" s="103"/>
      <c r="AA64" s="103"/>
      <c r="AB64" s="103"/>
      <c r="AC64" s="103"/>
      <c r="AD64" s="103"/>
      <c r="AE64" s="103"/>
      <c r="AF64" s="103"/>
      <c r="AG64" s="103"/>
      <c r="AH64" s="103"/>
      <c r="AI64" s="103"/>
      <c r="AJ64" s="103"/>
      <c r="AK64" s="103"/>
      <c r="AL64" s="10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row>
    <row r="65" spans="1:8" ht="12.75" customHeight="1">
      <c r="A65" s="11">
        <v>39919</v>
      </c>
      <c r="B65" s="12">
        <v>39912</v>
      </c>
      <c r="C65" s="15" t="s">
        <v>1441</v>
      </c>
      <c r="D65" s="15" t="s">
        <v>1434</v>
      </c>
      <c r="E65" s="53" t="s">
        <v>1383</v>
      </c>
      <c r="F65" s="15" t="s">
        <v>1457</v>
      </c>
      <c r="G65" s="16">
        <v>39935</v>
      </c>
      <c r="H65" s="27" t="s">
        <v>1415</v>
      </c>
    </row>
    <row r="66" spans="1:8" ht="12.75" customHeight="1">
      <c r="A66" s="11">
        <v>39919</v>
      </c>
      <c r="B66" s="12">
        <v>39915</v>
      </c>
      <c r="C66" s="15" t="s">
        <v>1442</v>
      </c>
      <c r="D66" s="15" t="s">
        <v>1434</v>
      </c>
      <c r="E66" s="53" t="s">
        <v>1383</v>
      </c>
      <c r="F66" s="15" t="s">
        <v>1818</v>
      </c>
      <c r="G66" s="16">
        <v>39935</v>
      </c>
      <c r="H66" s="27" t="s">
        <v>1415</v>
      </c>
    </row>
    <row r="67" spans="1:8" ht="12.75" customHeight="1">
      <c r="A67" s="11">
        <v>39919</v>
      </c>
      <c r="B67" s="12">
        <v>39879</v>
      </c>
      <c r="C67" s="15" t="s">
        <v>1420</v>
      </c>
      <c r="D67" s="15" t="s">
        <v>1434</v>
      </c>
      <c r="E67" s="53" t="s">
        <v>1383</v>
      </c>
      <c r="F67" s="15" t="s">
        <v>1492</v>
      </c>
      <c r="G67" s="16">
        <v>40173</v>
      </c>
      <c r="H67" s="17" t="s">
        <v>1415</v>
      </c>
    </row>
    <row r="68" spans="1:173" s="36" customFormat="1" ht="12.75" customHeight="1">
      <c r="A68" s="11">
        <v>39919</v>
      </c>
      <c r="B68" s="12">
        <v>39888</v>
      </c>
      <c r="C68" s="15" t="s">
        <v>1351</v>
      </c>
      <c r="D68" s="15" t="s">
        <v>1434</v>
      </c>
      <c r="E68" s="53" t="s">
        <v>1383</v>
      </c>
      <c r="F68" s="15" t="s">
        <v>1421</v>
      </c>
      <c r="G68" s="16">
        <v>39963</v>
      </c>
      <c r="H68" s="17" t="s">
        <v>1415</v>
      </c>
      <c r="I68" s="3"/>
      <c r="J68" s="3"/>
      <c r="K68" s="3"/>
      <c r="L68" s="3"/>
      <c r="M68" s="3"/>
      <c r="N68" s="3"/>
      <c r="O68" s="3"/>
      <c r="P68" s="3"/>
      <c r="Q68" s="3"/>
      <c r="R68" s="3"/>
      <c r="S68" s="3"/>
      <c r="T68" s="3"/>
      <c r="U68" s="103"/>
      <c r="V68" s="103"/>
      <c r="W68" s="103"/>
      <c r="X68" s="103"/>
      <c r="Y68" s="103"/>
      <c r="Z68" s="103"/>
      <c r="AA68" s="103"/>
      <c r="AB68" s="103"/>
      <c r="AC68" s="103"/>
      <c r="AD68" s="103"/>
      <c r="AE68" s="103"/>
      <c r="AF68" s="103"/>
      <c r="AG68" s="103"/>
      <c r="AH68" s="103"/>
      <c r="AI68" s="103"/>
      <c r="AJ68" s="103"/>
      <c r="AK68" s="103"/>
      <c r="AL68" s="10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row>
    <row r="69" spans="1:38" s="37" customFormat="1" ht="12.75" customHeight="1">
      <c r="A69" s="11">
        <v>39919</v>
      </c>
      <c r="B69" s="12">
        <v>39888</v>
      </c>
      <c r="C69" s="15" t="s">
        <v>1422</v>
      </c>
      <c r="D69" s="31" t="s">
        <v>1434</v>
      </c>
      <c r="E69" s="53" t="s">
        <v>1383</v>
      </c>
      <c r="F69" s="15" t="s">
        <v>538</v>
      </c>
      <c r="G69" s="16">
        <v>39935</v>
      </c>
      <c r="H69" s="27" t="s">
        <v>1415</v>
      </c>
      <c r="I69" s="3"/>
      <c r="J69" s="3"/>
      <c r="K69" s="3"/>
      <c r="L69" s="3"/>
      <c r="M69" s="3"/>
      <c r="N69" s="3"/>
      <c r="O69" s="3"/>
      <c r="P69" s="3"/>
      <c r="Q69" s="3"/>
      <c r="R69" s="3"/>
      <c r="S69" s="3"/>
      <c r="T69" s="3"/>
      <c r="U69" s="103"/>
      <c r="V69" s="103"/>
      <c r="W69" s="103"/>
      <c r="X69" s="103"/>
      <c r="Y69" s="103"/>
      <c r="Z69" s="103"/>
      <c r="AA69" s="103"/>
      <c r="AB69" s="103"/>
      <c r="AC69" s="103"/>
      <c r="AD69" s="103"/>
      <c r="AE69" s="103"/>
      <c r="AF69" s="103"/>
      <c r="AG69" s="155"/>
      <c r="AH69" s="155"/>
      <c r="AI69" s="155"/>
      <c r="AJ69" s="155"/>
      <c r="AK69" s="155"/>
      <c r="AL69" s="155"/>
    </row>
    <row r="70" spans="1:32" ht="12.75" customHeight="1">
      <c r="A70" s="11">
        <v>39919</v>
      </c>
      <c r="B70" s="12">
        <v>39914</v>
      </c>
      <c r="C70" s="15" t="s">
        <v>1423</v>
      </c>
      <c r="D70" s="15" t="s">
        <v>1434</v>
      </c>
      <c r="E70" s="53" t="s">
        <v>1383</v>
      </c>
      <c r="F70" s="15" t="s">
        <v>1424</v>
      </c>
      <c r="G70" s="16">
        <v>39998</v>
      </c>
      <c r="H70" s="17" t="s">
        <v>1415</v>
      </c>
      <c r="Y70" s="155"/>
      <c r="Z70" s="155"/>
      <c r="AB70" s="155"/>
      <c r="AC70" s="155"/>
      <c r="AD70" s="155"/>
      <c r="AE70" s="155"/>
      <c r="AF70" s="155"/>
    </row>
    <row r="71" spans="1:8" ht="12.75" customHeight="1">
      <c r="A71" s="11">
        <v>39919</v>
      </c>
      <c r="B71" s="12">
        <v>39912</v>
      </c>
      <c r="C71" s="15" t="s">
        <v>1425</v>
      </c>
      <c r="D71" s="15" t="s">
        <v>1344</v>
      </c>
      <c r="E71" s="53" t="s">
        <v>1383</v>
      </c>
      <c r="F71" s="15" t="s">
        <v>1491</v>
      </c>
      <c r="G71" s="16">
        <v>39935</v>
      </c>
      <c r="H71" s="27" t="s">
        <v>1415</v>
      </c>
    </row>
    <row r="72" spans="1:8" ht="12.75" customHeight="1">
      <c r="A72" s="11">
        <v>39919</v>
      </c>
      <c r="B72" s="12">
        <v>39594</v>
      </c>
      <c r="C72" s="15" t="s">
        <v>2206</v>
      </c>
      <c r="D72" s="15" t="s">
        <v>2207</v>
      </c>
      <c r="E72" s="53" t="s">
        <v>1393</v>
      </c>
      <c r="F72" s="15" t="s">
        <v>2136</v>
      </c>
      <c r="G72" s="16">
        <v>39926</v>
      </c>
      <c r="H72" s="17" t="s">
        <v>1415</v>
      </c>
    </row>
    <row r="73" spans="1:8" ht="12.75" customHeight="1">
      <c r="A73" s="20">
        <v>39919</v>
      </c>
      <c r="B73" s="21">
        <v>39898</v>
      </c>
      <c r="C73" s="22" t="s">
        <v>1416</v>
      </c>
      <c r="D73" s="22" t="s">
        <v>1408</v>
      </c>
      <c r="E73" s="51" t="s">
        <v>1383</v>
      </c>
      <c r="F73" s="22" t="s">
        <v>1437</v>
      </c>
      <c r="G73" s="25">
        <v>39927</v>
      </c>
      <c r="H73" s="28" t="s">
        <v>1387</v>
      </c>
    </row>
    <row r="74" spans="1:8" ht="12.75" customHeight="1">
      <c r="A74" s="11">
        <v>39923</v>
      </c>
      <c r="B74" s="12"/>
      <c r="C74" s="15" t="s">
        <v>1355</v>
      </c>
      <c r="D74" s="15" t="s">
        <v>1434</v>
      </c>
      <c r="E74" s="53" t="s">
        <v>1383</v>
      </c>
      <c r="F74" s="15" t="s">
        <v>1835</v>
      </c>
      <c r="G74" s="16">
        <v>39949</v>
      </c>
      <c r="H74" s="27" t="s">
        <v>1415</v>
      </c>
    </row>
    <row r="75" spans="1:8" ht="12.75" customHeight="1">
      <c r="A75" s="55">
        <v>39923</v>
      </c>
      <c r="B75" s="33"/>
      <c r="C75" s="34" t="s">
        <v>1355</v>
      </c>
      <c r="D75" s="34" t="s">
        <v>1434</v>
      </c>
      <c r="E75" s="52" t="s">
        <v>1383</v>
      </c>
      <c r="F75" s="34" t="s">
        <v>1435</v>
      </c>
      <c r="G75" s="16">
        <v>39949</v>
      </c>
      <c r="H75" s="27" t="s">
        <v>1415</v>
      </c>
    </row>
    <row r="76" spans="1:8" ht="12.75" customHeight="1">
      <c r="A76" s="20">
        <v>39923</v>
      </c>
      <c r="B76" s="21"/>
      <c r="C76" s="22" t="s">
        <v>1355</v>
      </c>
      <c r="D76" s="22" t="s">
        <v>1434</v>
      </c>
      <c r="E76" s="51" t="s">
        <v>1383</v>
      </c>
      <c r="F76" s="22" t="s">
        <v>1443</v>
      </c>
      <c r="G76" s="25">
        <v>39994</v>
      </c>
      <c r="H76" s="28" t="s">
        <v>1387</v>
      </c>
    </row>
    <row r="77" spans="1:8" ht="12.75" customHeight="1">
      <c r="A77" s="11">
        <v>39923</v>
      </c>
      <c r="B77" s="12">
        <v>39912</v>
      </c>
      <c r="C77" s="15" t="s">
        <v>1355</v>
      </c>
      <c r="D77" s="15" t="s">
        <v>1434</v>
      </c>
      <c r="E77" s="53" t="s">
        <v>1383</v>
      </c>
      <c r="F77" s="15" t="s">
        <v>1414</v>
      </c>
      <c r="G77" s="16">
        <v>39942</v>
      </c>
      <c r="H77" s="17" t="s">
        <v>1415</v>
      </c>
    </row>
    <row r="78" spans="1:173" s="36" customFormat="1" ht="12.75" customHeight="1">
      <c r="A78" s="11">
        <v>39923</v>
      </c>
      <c r="B78" s="12"/>
      <c r="C78" s="15" t="s">
        <v>1384</v>
      </c>
      <c r="D78" s="15" t="s">
        <v>1434</v>
      </c>
      <c r="E78" s="53" t="s">
        <v>1383</v>
      </c>
      <c r="F78" s="15" t="s">
        <v>1435</v>
      </c>
      <c r="G78" s="16">
        <v>39963</v>
      </c>
      <c r="H78" s="17" t="s">
        <v>1415</v>
      </c>
      <c r="I78" s="3"/>
      <c r="J78" s="3"/>
      <c r="K78" s="3"/>
      <c r="L78" s="3"/>
      <c r="M78" s="3"/>
      <c r="N78" s="3"/>
      <c r="O78" s="3"/>
      <c r="P78" s="3"/>
      <c r="Q78" s="3"/>
      <c r="R78" s="3"/>
      <c r="S78" s="3"/>
      <c r="T78" s="3"/>
      <c r="U78" s="103"/>
      <c r="V78" s="103"/>
      <c r="W78" s="103"/>
      <c r="X78" s="103"/>
      <c r="Y78" s="103"/>
      <c r="Z78" s="103"/>
      <c r="AA78" s="103"/>
      <c r="AB78" s="103"/>
      <c r="AC78" s="103"/>
      <c r="AD78" s="103"/>
      <c r="AE78" s="103"/>
      <c r="AF78" s="103"/>
      <c r="AG78" s="103"/>
      <c r="AH78" s="103"/>
      <c r="AI78" s="103"/>
      <c r="AJ78" s="103"/>
      <c r="AK78" s="103"/>
      <c r="AL78" s="10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row>
    <row r="79" spans="1:8" ht="12.75" customHeight="1">
      <c r="A79" s="11">
        <v>39923</v>
      </c>
      <c r="B79" s="12"/>
      <c r="C79" s="15" t="s">
        <v>1384</v>
      </c>
      <c r="D79" s="31" t="s">
        <v>1434</v>
      </c>
      <c r="E79" s="53" t="s">
        <v>1383</v>
      </c>
      <c r="F79" s="15" t="s">
        <v>1435</v>
      </c>
      <c r="G79" s="16">
        <v>39963</v>
      </c>
      <c r="H79" s="17" t="s">
        <v>1415</v>
      </c>
    </row>
    <row r="80" spans="1:173" s="45" customFormat="1" ht="12.75" customHeight="1">
      <c r="A80" s="11">
        <v>39923</v>
      </c>
      <c r="B80" s="12"/>
      <c r="C80" s="15" t="s">
        <v>1384</v>
      </c>
      <c r="D80" s="15" t="s">
        <v>1434</v>
      </c>
      <c r="E80" s="53" t="s">
        <v>1383</v>
      </c>
      <c r="F80" s="15" t="s">
        <v>1444</v>
      </c>
      <c r="G80" s="16">
        <v>39942</v>
      </c>
      <c r="H80" s="17" t="s">
        <v>1415</v>
      </c>
      <c r="I80" s="3"/>
      <c r="J80" s="3"/>
      <c r="K80" s="3"/>
      <c r="L80" s="3"/>
      <c r="M80" s="3"/>
      <c r="N80" s="3"/>
      <c r="O80" s="3"/>
      <c r="P80" s="3"/>
      <c r="Q80" s="3"/>
      <c r="R80" s="3"/>
      <c r="S80" s="3"/>
      <c r="T80" s="3"/>
      <c r="U80" s="103"/>
      <c r="V80" s="103"/>
      <c r="W80" s="103"/>
      <c r="X80" s="103"/>
      <c r="Y80" s="103"/>
      <c r="Z80" s="103"/>
      <c r="AA80" s="103"/>
      <c r="AB80" s="103"/>
      <c r="AC80" s="103"/>
      <c r="AD80" s="103"/>
      <c r="AE80" s="103"/>
      <c r="AF80" s="103"/>
      <c r="AG80" s="155"/>
      <c r="AH80" s="155"/>
      <c r="AI80" s="155"/>
      <c r="AJ80" s="155"/>
      <c r="AK80" s="155"/>
      <c r="AL80" s="155"/>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row>
    <row r="81" spans="1:32" ht="12.75" customHeight="1">
      <c r="A81" s="11">
        <v>39923</v>
      </c>
      <c r="B81" s="12"/>
      <c r="C81" s="15" t="s">
        <v>1384</v>
      </c>
      <c r="D81" s="15" t="s">
        <v>1434</v>
      </c>
      <c r="E81" s="53" t="s">
        <v>1383</v>
      </c>
      <c r="F81" s="15" t="s">
        <v>1445</v>
      </c>
      <c r="G81" s="16">
        <v>39949</v>
      </c>
      <c r="H81" s="27" t="s">
        <v>1415</v>
      </c>
      <c r="Y81" s="155"/>
      <c r="Z81" s="155"/>
      <c r="AB81" s="155"/>
      <c r="AC81" s="155"/>
      <c r="AD81" s="155"/>
      <c r="AE81" s="155"/>
      <c r="AF81" s="155"/>
    </row>
    <row r="82" spans="1:8" ht="12.75" customHeight="1">
      <c r="A82" s="11">
        <v>39923</v>
      </c>
      <c r="B82" s="12"/>
      <c r="C82" s="15" t="s">
        <v>1355</v>
      </c>
      <c r="D82" s="15" t="s">
        <v>1434</v>
      </c>
      <c r="E82" s="53" t="s">
        <v>1383</v>
      </c>
      <c r="F82" s="15" t="s">
        <v>1446</v>
      </c>
      <c r="G82" s="16">
        <v>39956</v>
      </c>
      <c r="H82" s="17" t="s">
        <v>1415</v>
      </c>
    </row>
    <row r="83" spans="1:21" ht="12.75" customHeight="1">
      <c r="A83" s="11">
        <v>39923</v>
      </c>
      <c r="B83" s="12"/>
      <c r="C83" s="15" t="s">
        <v>1384</v>
      </c>
      <c r="D83" s="15" t="s">
        <v>1434</v>
      </c>
      <c r="E83" s="53" t="s">
        <v>1383</v>
      </c>
      <c r="F83" s="15" t="s">
        <v>1447</v>
      </c>
      <c r="G83" s="16">
        <v>39949</v>
      </c>
      <c r="H83" s="27" t="s">
        <v>1415</v>
      </c>
      <c r="U83" s="29"/>
    </row>
    <row r="84" spans="1:173" s="36" customFormat="1" ht="12.75" customHeight="1">
      <c r="A84" s="11">
        <v>39923</v>
      </c>
      <c r="B84" s="12">
        <v>39916</v>
      </c>
      <c r="C84" s="15" t="s">
        <v>1386</v>
      </c>
      <c r="D84" s="15" t="s">
        <v>1393</v>
      </c>
      <c r="E84" s="53" t="s">
        <v>1393</v>
      </c>
      <c r="F84" s="15" t="s">
        <v>1409</v>
      </c>
      <c r="G84" s="16">
        <v>39941</v>
      </c>
      <c r="H84" s="17" t="s">
        <v>1415</v>
      </c>
      <c r="I84" s="3"/>
      <c r="J84" s="3"/>
      <c r="K84" s="3"/>
      <c r="L84" s="3"/>
      <c r="M84" s="3"/>
      <c r="N84" s="3"/>
      <c r="O84" s="3"/>
      <c r="P84" s="3"/>
      <c r="Q84" s="3"/>
      <c r="R84" s="3"/>
      <c r="S84" s="3"/>
      <c r="T84" s="3"/>
      <c r="U84" s="103"/>
      <c r="V84" s="103"/>
      <c r="W84" s="103"/>
      <c r="X84" s="103"/>
      <c r="Y84" s="103"/>
      <c r="Z84" s="103"/>
      <c r="AA84" s="103"/>
      <c r="AB84" s="103"/>
      <c r="AC84" s="103"/>
      <c r="AD84" s="103"/>
      <c r="AE84" s="103"/>
      <c r="AF84" s="103"/>
      <c r="AG84" s="103"/>
      <c r="AH84" s="103"/>
      <c r="AI84" s="103"/>
      <c r="AJ84" s="103"/>
      <c r="AK84" s="103"/>
      <c r="AL84" s="10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row>
    <row r="85" spans="1:173" s="36" customFormat="1" ht="12.75" customHeight="1">
      <c r="A85" s="20">
        <v>39923</v>
      </c>
      <c r="B85" s="21">
        <v>39909</v>
      </c>
      <c r="C85" s="22" t="s">
        <v>1386</v>
      </c>
      <c r="D85" s="22" t="s">
        <v>1393</v>
      </c>
      <c r="E85" s="51" t="s">
        <v>1393</v>
      </c>
      <c r="F85" s="22" t="s">
        <v>1409</v>
      </c>
      <c r="G85" s="25">
        <v>39941</v>
      </c>
      <c r="H85" s="28" t="s">
        <v>1387</v>
      </c>
      <c r="I85" s="3"/>
      <c r="J85" s="3"/>
      <c r="K85" s="3"/>
      <c r="L85" s="3"/>
      <c r="M85" s="3"/>
      <c r="N85" s="3"/>
      <c r="O85" s="3"/>
      <c r="P85" s="3"/>
      <c r="Q85" s="3"/>
      <c r="R85" s="3"/>
      <c r="S85" s="3"/>
      <c r="T85" s="3"/>
      <c r="U85" s="103"/>
      <c r="V85" s="103"/>
      <c r="W85" s="103"/>
      <c r="X85" s="103"/>
      <c r="Y85" s="103"/>
      <c r="Z85" s="103"/>
      <c r="AA85" s="103"/>
      <c r="AB85" s="103"/>
      <c r="AC85" s="103"/>
      <c r="AD85" s="103"/>
      <c r="AE85" s="103"/>
      <c r="AF85" s="103"/>
      <c r="AG85" s="103"/>
      <c r="AH85" s="103"/>
      <c r="AI85" s="103"/>
      <c r="AJ85" s="103"/>
      <c r="AK85" s="103"/>
      <c r="AL85" s="10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row>
    <row r="86" spans="1:173" s="36" customFormat="1" ht="12.75" customHeight="1">
      <c r="A86" s="11">
        <v>39924</v>
      </c>
      <c r="B86" s="12"/>
      <c r="C86" s="15"/>
      <c r="D86" s="15" t="s">
        <v>1434</v>
      </c>
      <c r="E86" s="53" t="s">
        <v>1383</v>
      </c>
      <c r="F86" s="15" t="s">
        <v>42</v>
      </c>
      <c r="G86" s="16">
        <v>40138</v>
      </c>
      <c r="H86" s="17" t="s">
        <v>1415</v>
      </c>
      <c r="I86" s="3"/>
      <c r="J86" s="3"/>
      <c r="K86" s="3"/>
      <c r="L86" s="3"/>
      <c r="M86" s="3"/>
      <c r="N86" s="3"/>
      <c r="O86" s="3"/>
      <c r="P86" s="3"/>
      <c r="Q86" s="3"/>
      <c r="R86" s="3"/>
      <c r="S86" s="3"/>
      <c r="T86" s="3"/>
      <c r="U86" s="103"/>
      <c r="V86" s="103"/>
      <c r="W86" s="103"/>
      <c r="X86" s="103"/>
      <c r="Y86" s="103"/>
      <c r="Z86" s="103"/>
      <c r="AA86" s="103"/>
      <c r="AB86" s="103"/>
      <c r="AC86" s="103"/>
      <c r="AD86" s="103"/>
      <c r="AE86" s="103"/>
      <c r="AF86" s="103"/>
      <c r="AG86" s="103"/>
      <c r="AH86" s="103"/>
      <c r="AI86" s="103"/>
      <c r="AJ86" s="103"/>
      <c r="AK86" s="103"/>
      <c r="AL86" s="10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row>
    <row r="87" spans="1:173" s="36" customFormat="1" ht="12.75" customHeight="1">
      <c r="A87" s="11">
        <v>39924</v>
      </c>
      <c r="B87" s="12"/>
      <c r="C87" s="13" t="s">
        <v>1171</v>
      </c>
      <c r="D87" s="13" t="s">
        <v>1434</v>
      </c>
      <c r="E87" s="14" t="s">
        <v>1383</v>
      </c>
      <c r="F87" s="121" t="s">
        <v>2009</v>
      </c>
      <c r="G87" s="16">
        <v>39949</v>
      </c>
      <c r="H87" s="27" t="s">
        <v>1415</v>
      </c>
      <c r="I87" s="3"/>
      <c r="J87" s="3"/>
      <c r="K87" s="3"/>
      <c r="L87" s="3"/>
      <c r="M87" s="3"/>
      <c r="N87" s="3"/>
      <c r="O87" s="3"/>
      <c r="P87" s="3"/>
      <c r="Q87" s="3"/>
      <c r="R87" s="3"/>
      <c r="S87" s="3"/>
      <c r="T87" s="3"/>
      <c r="U87" s="103"/>
      <c r="V87" s="103"/>
      <c r="W87" s="103"/>
      <c r="X87" s="103"/>
      <c r="Y87" s="103"/>
      <c r="Z87" s="103"/>
      <c r="AA87" s="103"/>
      <c r="AB87" s="103"/>
      <c r="AC87" s="103"/>
      <c r="AD87" s="103"/>
      <c r="AE87" s="103"/>
      <c r="AF87" s="103"/>
      <c r="AG87" s="103"/>
      <c r="AH87" s="103"/>
      <c r="AI87" s="103"/>
      <c r="AJ87" s="103"/>
      <c r="AK87" s="103"/>
      <c r="AL87" s="10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row>
    <row r="88" spans="1:173" s="36" customFormat="1" ht="12.75" customHeight="1">
      <c r="A88" s="11">
        <v>39924</v>
      </c>
      <c r="B88" s="12"/>
      <c r="C88" s="13" t="s">
        <v>1384</v>
      </c>
      <c r="D88" s="13" t="s">
        <v>1434</v>
      </c>
      <c r="E88" s="14" t="s">
        <v>1383</v>
      </c>
      <c r="F88" s="121" t="s">
        <v>1082</v>
      </c>
      <c r="G88" s="16">
        <v>39949</v>
      </c>
      <c r="H88" s="27" t="s">
        <v>1415</v>
      </c>
      <c r="I88" s="3"/>
      <c r="J88" s="3"/>
      <c r="K88" s="3"/>
      <c r="L88" s="3"/>
      <c r="M88" s="3"/>
      <c r="N88" s="3"/>
      <c r="O88" s="3"/>
      <c r="P88" s="3"/>
      <c r="Q88" s="3"/>
      <c r="R88" s="3"/>
      <c r="S88" s="3"/>
      <c r="T88" s="3"/>
      <c r="U88" s="103"/>
      <c r="V88" s="103"/>
      <c r="W88" s="103"/>
      <c r="X88" s="103"/>
      <c r="Y88" s="103"/>
      <c r="Z88" s="103"/>
      <c r="AA88" s="103"/>
      <c r="AB88" s="103"/>
      <c r="AC88" s="103"/>
      <c r="AD88" s="103"/>
      <c r="AE88" s="103"/>
      <c r="AF88" s="103"/>
      <c r="AG88" s="103"/>
      <c r="AH88" s="103"/>
      <c r="AI88" s="103"/>
      <c r="AJ88" s="103"/>
      <c r="AK88" s="103"/>
      <c r="AL88" s="10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row>
    <row r="89" spans="1:173" s="36" customFormat="1" ht="12.75" customHeight="1">
      <c r="A89" s="11">
        <v>39924</v>
      </c>
      <c r="B89" s="12" t="s">
        <v>1933</v>
      </c>
      <c r="C89" s="15" t="s">
        <v>1373</v>
      </c>
      <c r="D89" s="15" t="s">
        <v>1374</v>
      </c>
      <c r="E89" s="53" t="s">
        <v>1383</v>
      </c>
      <c r="F89" s="15"/>
      <c r="G89" s="16">
        <v>39956</v>
      </c>
      <c r="H89" s="17" t="s">
        <v>1415</v>
      </c>
      <c r="I89" s="3"/>
      <c r="J89" s="3"/>
      <c r="K89" s="3"/>
      <c r="L89" s="3"/>
      <c r="M89" s="3"/>
      <c r="N89" s="3"/>
      <c r="O89" s="3"/>
      <c r="P89" s="3"/>
      <c r="Q89" s="3"/>
      <c r="R89" s="3"/>
      <c r="S89" s="3"/>
      <c r="T89" s="3"/>
      <c r="U89" s="103"/>
      <c r="V89" s="103"/>
      <c r="W89" s="103"/>
      <c r="X89" s="103"/>
      <c r="Y89" s="103"/>
      <c r="Z89" s="103"/>
      <c r="AA89" s="103"/>
      <c r="AB89" s="103"/>
      <c r="AC89" s="103"/>
      <c r="AD89" s="103"/>
      <c r="AE89" s="103"/>
      <c r="AF89" s="103"/>
      <c r="AG89" s="103"/>
      <c r="AH89" s="103"/>
      <c r="AI89" s="103"/>
      <c r="AJ89" s="103"/>
      <c r="AK89" s="103"/>
      <c r="AL89" s="10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row>
    <row r="90" spans="1:173" s="36" customFormat="1" ht="12.75" customHeight="1">
      <c r="A90" s="11">
        <v>39924</v>
      </c>
      <c r="B90" s="12" t="s">
        <v>1158</v>
      </c>
      <c r="C90" s="15" t="s">
        <v>1373</v>
      </c>
      <c r="D90" s="15" t="s">
        <v>1434</v>
      </c>
      <c r="E90" s="53" t="s">
        <v>1383</v>
      </c>
      <c r="F90" s="15"/>
      <c r="G90" s="16">
        <v>39935</v>
      </c>
      <c r="H90" s="27" t="s">
        <v>1415</v>
      </c>
      <c r="I90" s="3"/>
      <c r="J90" s="3"/>
      <c r="K90" s="3"/>
      <c r="L90" s="3"/>
      <c r="M90" s="3"/>
      <c r="N90" s="3"/>
      <c r="O90" s="3"/>
      <c r="P90" s="3"/>
      <c r="Q90" s="3"/>
      <c r="R90" s="3"/>
      <c r="S90" s="3"/>
      <c r="T90" s="3"/>
      <c r="U90" s="103"/>
      <c r="V90" s="103"/>
      <c r="W90" s="103"/>
      <c r="X90" s="103"/>
      <c r="Y90" s="103"/>
      <c r="Z90" s="103"/>
      <c r="AA90" s="103"/>
      <c r="AB90" s="103"/>
      <c r="AC90" s="103"/>
      <c r="AD90" s="103"/>
      <c r="AE90" s="103"/>
      <c r="AF90" s="103"/>
      <c r="AG90" s="103"/>
      <c r="AH90" s="103"/>
      <c r="AI90" s="103"/>
      <c r="AJ90" s="103"/>
      <c r="AK90" s="103"/>
      <c r="AL90" s="10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row>
    <row r="91" spans="1:173" s="36" customFormat="1" ht="12.75" customHeight="1">
      <c r="A91" s="11">
        <v>39924</v>
      </c>
      <c r="B91" s="12"/>
      <c r="C91" s="15" t="s">
        <v>1373</v>
      </c>
      <c r="D91" s="15" t="s">
        <v>1434</v>
      </c>
      <c r="E91" s="53" t="s">
        <v>1383</v>
      </c>
      <c r="F91" s="15" t="s">
        <v>2294</v>
      </c>
      <c r="G91" s="16">
        <v>39956</v>
      </c>
      <c r="H91" s="17" t="s">
        <v>1415</v>
      </c>
      <c r="I91" s="3"/>
      <c r="J91" s="3"/>
      <c r="K91" s="3"/>
      <c r="L91" s="3"/>
      <c r="M91" s="3"/>
      <c r="N91" s="3"/>
      <c r="O91" s="3"/>
      <c r="P91" s="3"/>
      <c r="Q91" s="3"/>
      <c r="R91" s="3"/>
      <c r="S91" s="3"/>
      <c r="T91" s="3"/>
      <c r="U91" s="103"/>
      <c r="V91" s="103"/>
      <c r="W91" s="103"/>
      <c r="X91" s="103"/>
      <c r="Y91" s="103"/>
      <c r="Z91" s="103"/>
      <c r="AA91" s="103"/>
      <c r="AB91" s="103"/>
      <c r="AC91" s="103"/>
      <c r="AD91" s="103"/>
      <c r="AE91" s="103"/>
      <c r="AF91" s="103"/>
      <c r="AG91" s="103"/>
      <c r="AH91" s="103"/>
      <c r="AI91" s="103"/>
      <c r="AJ91" s="103"/>
      <c r="AK91" s="103"/>
      <c r="AL91" s="10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row>
    <row r="92" spans="1:173" s="36" customFormat="1" ht="12.75" customHeight="1">
      <c r="A92" s="11">
        <v>39924</v>
      </c>
      <c r="B92" s="12"/>
      <c r="C92" s="15" t="s">
        <v>1373</v>
      </c>
      <c r="D92" s="15" t="s">
        <v>1434</v>
      </c>
      <c r="E92" s="53" t="s">
        <v>1383</v>
      </c>
      <c r="F92" s="15" t="s">
        <v>1921</v>
      </c>
      <c r="G92" s="16">
        <v>39956</v>
      </c>
      <c r="H92" s="17" t="s">
        <v>1415</v>
      </c>
      <c r="I92" s="3"/>
      <c r="J92" s="3"/>
      <c r="K92" s="3"/>
      <c r="L92" s="3"/>
      <c r="M92" s="3"/>
      <c r="N92" s="3"/>
      <c r="O92" s="3"/>
      <c r="P92" s="3"/>
      <c r="Q92" s="3"/>
      <c r="R92" s="3"/>
      <c r="S92" s="3"/>
      <c r="T92" s="3"/>
      <c r="U92" s="103"/>
      <c r="V92" s="103"/>
      <c r="W92" s="103"/>
      <c r="X92" s="103"/>
      <c r="Y92" s="103"/>
      <c r="Z92" s="103"/>
      <c r="AA92" s="103"/>
      <c r="AB92" s="103"/>
      <c r="AC92" s="103"/>
      <c r="AD92" s="103"/>
      <c r="AE92" s="103"/>
      <c r="AF92" s="103"/>
      <c r="AG92" s="103"/>
      <c r="AH92" s="103"/>
      <c r="AI92" s="103"/>
      <c r="AJ92" s="103"/>
      <c r="AK92" s="103"/>
      <c r="AL92" s="10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row>
    <row r="93" spans="1:173" s="36" customFormat="1" ht="12.75" customHeight="1">
      <c r="A93" s="20">
        <v>39925</v>
      </c>
      <c r="B93" s="21"/>
      <c r="C93" s="22" t="s">
        <v>1747</v>
      </c>
      <c r="D93" s="22" t="s">
        <v>1434</v>
      </c>
      <c r="E93" s="51" t="s">
        <v>1383</v>
      </c>
      <c r="F93" s="22" t="s">
        <v>1748</v>
      </c>
      <c r="G93" s="25">
        <v>39949</v>
      </c>
      <c r="H93" s="28" t="s">
        <v>1387</v>
      </c>
      <c r="I93" s="3"/>
      <c r="J93" s="3"/>
      <c r="K93" s="3"/>
      <c r="L93" s="3"/>
      <c r="M93" s="3"/>
      <c r="N93" s="3"/>
      <c r="O93" s="3"/>
      <c r="P93" s="3"/>
      <c r="Q93" s="3"/>
      <c r="R93" s="3"/>
      <c r="S93" s="3"/>
      <c r="T93" s="3"/>
      <c r="U93" s="103"/>
      <c r="V93" s="103"/>
      <c r="W93" s="103"/>
      <c r="X93" s="103"/>
      <c r="Y93" s="103"/>
      <c r="Z93" s="103"/>
      <c r="AA93" s="103"/>
      <c r="AB93" s="103"/>
      <c r="AC93" s="103"/>
      <c r="AD93" s="103"/>
      <c r="AE93" s="103"/>
      <c r="AF93" s="103"/>
      <c r="AG93" s="103"/>
      <c r="AH93" s="103"/>
      <c r="AI93" s="103"/>
      <c r="AJ93" s="103"/>
      <c r="AK93" s="103"/>
      <c r="AL93" s="10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row>
    <row r="94" spans="1:173" s="36" customFormat="1" ht="12.75" customHeight="1">
      <c r="A94" s="105">
        <v>39925</v>
      </c>
      <c r="B94" s="123">
        <v>39894</v>
      </c>
      <c r="C94" s="106" t="s">
        <v>514</v>
      </c>
      <c r="D94" s="106" t="s">
        <v>1434</v>
      </c>
      <c r="E94" s="107" t="s">
        <v>1383</v>
      </c>
      <c r="F94" s="106" t="s">
        <v>627</v>
      </c>
      <c r="G94" s="108"/>
      <c r="H94" s="104" t="s">
        <v>1361</v>
      </c>
      <c r="I94" s="3"/>
      <c r="J94" s="3"/>
      <c r="K94" s="3"/>
      <c r="L94" s="3"/>
      <c r="M94" s="3"/>
      <c r="N94" s="3"/>
      <c r="O94" s="3"/>
      <c r="P94" s="3"/>
      <c r="Q94" s="3"/>
      <c r="R94" s="3"/>
      <c r="S94" s="3"/>
      <c r="T94" s="3"/>
      <c r="U94" s="103"/>
      <c r="V94" s="103"/>
      <c r="W94" s="103"/>
      <c r="X94" s="103"/>
      <c r="Y94" s="103"/>
      <c r="Z94" s="103"/>
      <c r="AA94" s="103"/>
      <c r="AB94" s="103"/>
      <c r="AC94" s="103"/>
      <c r="AD94" s="103"/>
      <c r="AE94" s="103"/>
      <c r="AF94" s="103"/>
      <c r="AG94" s="103"/>
      <c r="AH94" s="103"/>
      <c r="AI94" s="103"/>
      <c r="AJ94" s="103"/>
      <c r="AK94" s="103"/>
      <c r="AL94" s="10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row>
    <row r="95" spans="1:8" ht="12.75" customHeight="1">
      <c r="A95" s="11">
        <v>39925</v>
      </c>
      <c r="B95" s="12">
        <v>39897</v>
      </c>
      <c r="C95" s="15" t="s">
        <v>1808</v>
      </c>
      <c r="D95" s="15" t="s">
        <v>1434</v>
      </c>
      <c r="E95" s="53" t="s">
        <v>1383</v>
      </c>
      <c r="F95" s="15" t="s">
        <v>619</v>
      </c>
      <c r="G95" s="16">
        <v>40054</v>
      </c>
      <c r="H95" s="17" t="s">
        <v>1415</v>
      </c>
    </row>
    <row r="96" spans="1:8" ht="12.75" customHeight="1">
      <c r="A96" s="20">
        <v>39925</v>
      </c>
      <c r="B96" s="21"/>
      <c r="C96" s="22" t="s">
        <v>1339</v>
      </c>
      <c r="D96" s="22" t="s">
        <v>1411</v>
      </c>
      <c r="E96" s="51" t="s">
        <v>1383</v>
      </c>
      <c r="F96" s="22" t="s">
        <v>2127</v>
      </c>
      <c r="G96" s="25">
        <v>39935</v>
      </c>
      <c r="H96" s="27" t="s">
        <v>1387</v>
      </c>
    </row>
    <row r="97" spans="1:8" ht="12.75" customHeight="1">
      <c r="A97" s="11">
        <v>39926</v>
      </c>
      <c r="B97" s="12">
        <v>39912</v>
      </c>
      <c r="C97" s="15" t="s">
        <v>1404</v>
      </c>
      <c r="D97" s="15" t="s">
        <v>1434</v>
      </c>
      <c r="E97" s="53" t="s">
        <v>1383</v>
      </c>
      <c r="F97" s="15" t="s">
        <v>2241</v>
      </c>
      <c r="G97" s="16">
        <v>39956</v>
      </c>
      <c r="H97" s="17" t="s">
        <v>1415</v>
      </c>
    </row>
    <row r="98" spans="1:8" ht="12.75" customHeight="1">
      <c r="A98" s="20">
        <v>39926</v>
      </c>
      <c r="B98" s="21">
        <v>39326</v>
      </c>
      <c r="C98" s="22" t="s">
        <v>1404</v>
      </c>
      <c r="D98" s="43" t="s">
        <v>1408</v>
      </c>
      <c r="E98" s="51" t="s">
        <v>1383</v>
      </c>
      <c r="F98" s="22" t="s">
        <v>1819</v>
      </c>
      <c r="G98" s="25">
        <v>39965</v>
      </c>
      <c r="H98" s="28" t="s">
        <v>1387</v>
      </c>
    </row>
    <row r="99" spans="1:8" ht="12.75" customHeight="1">
      <c r="A99" s="11">
        <v>39929</v>
      </c>
      <c r="B99" s="12">
        <v>39929</v>
      </c>
      <c r="C99" s="15" t="s">
        <v>1404</v>
      </c>
      <c r="D99" s="31" t="s">
        <v>1487</v>
      </c>
      <c r="E99" s="53" t="s">
        <v>1383</v>
      </c>
      <c r="F99" s="15" t="s">
        <v>1488</v>
      </c>
      <c r="G99" s="16">
        <v>39930</v>
      </c>
      <c r="H99" s="17" t="s">
        <v>1415</v>
      </c>
    </row>
    <row r="100" spans="1:173" s="36" customFormat="1" ht="12.75" customHeight="1">
      <c r="A100" s="11">
        <v>39930</v>
      </c>
      <c r="B100" s="12"/>
      <c r="C100" s="15" t="s">
        <v>1404</v>
      </c>
      <c r="D100" s="15" t="s">
        <v>1434</v>
      </c>
      <c r="E100" s="53" t="s">
        <v>1383</v>
      </c>
      <c r="F100" s="15"/>
      <c r="G100" s="16">
        <v>39964</v>
      </c>
      <c r="H100" s="17" t="s">
        <v>1415</v>
      </c>
      <c r="I100" s="3"/>
      <c r="J100" s="3"/>
      <c r="K100" s="3"/>
      <c r="L100" s="3"/>
      <c r="M100" s="3"/>
      <c r="N100" s="3"/>
      <c r="O100" s="3"/>
      <c r="P100" s="3"/>
      <c r="Q100" s="3"/>
      <c r="R100" s="3"/>
      <c r="S100" s="3"/>
      <c r="T100" s="3"/>
      <c r="U100" s="103"/>
      <c r="V100" s="103"/>
      <c r="W100" s="103"/>
      <c r="X100" s="103"/>
      <c r="Y100" s="103"/>
      <c r="Z100" s="103"/>
      <c r="AA100" s="103"/>
      <c r="AB100" s="103"/>
      <c r="AC100" s="103"/>
      <c r="AD100" s="103"/>
      <c r="AE100" s="103"/>
      <c r="AF100" s="103"/>
      <c r="AG100" s="103"/>
      <c r="AH100" s="103"/>
      <c r="AI100" s="103"/>
      <c r="AJ100" s="103"/>
      <c r="AK100" s="103"/>
      <c r="AL100" s="10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row>
    <row r="101" spans="1:173" s="36" customFormat="1" ht="12.75" customHeight="1">
      <c r="A101" s="11">
        <v>39931</v>
      </c>
      <c r="B101" s="12">
        <v>39927</v>
      </c>
      <c r="C101" s="15" t="s">
        <v>641</v>
      </c>
      <c r="D101" s="15" t="s">
        <v>1344</v>
      </c>
      <c r="E101" s="53" t="s">
        <v>1383</v>
      </c>
      <c r="F101" s="15" t="s">
        <v>1579</v>
      </c>
      <c r="G101" s="16">
        <v>39952</v>
      </c>
      <c r="H101" s="27" t="s">
        <v>1415</v>
      </c>
      <c r="I101" s="3"/>
      <c r="J101" s="3"/>
      <c r="K101" s="3"/>
      <c r="L101" s="3"/>
      <c r="M101" s="3"/>
      <c r="N101" s="3"/>
      <c r="O101" s="3"/>
      <c r="P101" s="3"/>
      <c r="Q101" s="3"/>
      <c r="R101" s="3"/>
      <c r="S101" s="3"/>
      <c r="T101" s="3"/>
      <c r="U101" s="103"/>
      <c r="V101" s="103"/>
      <c r="W101" s="103"/>
      <c r="X101" s="103"/>
      <c r="Y101" s="103"/>
      <c r="Z101" s="103"/>
      <c r="AA101" s="103"/>
      <c r="AB101" s="103"/>
      <c r="AC101" s="103"/>
      <c r="AD101" s="103"/>
      <c r="AE101" s="103"/>
      <c r="AF101" s="103"/>
      <c r="AG101" s="103"/>
      <c r="AH101" s="103"/>
      <c r="AI101" s="103"/>
      <c r="AJ101" s="103"/>
      <c r="AK101" s="103"/>
      <c r="AL101" s="10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row>
    <row r="102" spans="1:173" s="36" customFormat="1" ht="12.75" customHeight="1">
      <c r="A102" s="20">
        <v>39931</v>
      </c>
      <c r="B102" s="21">
        <v>39655</v>
      </c>
      <c r="C102" s="22" t="s">
        <v>1453</v>
      </c>
      <c r="D102" s="22" t="s">
        <v>1411</v>
      </c>
      <c r="E102" s="51" t="s">
        <v>1383</v>
      </c>
      <c r="F102" s="22" t="s">
        <v>1820</v>
      </c>
      <c r="G102" s="25">
        <v>39961</v>
      </c>
      <c r="H102" s="28" t="s">
        <v>1387</v>
      </c>
      <c r="I102" s="3"/>
      <c r="J102" s="3"/>
      <c r="K102" s="3"/>
      <c r="L102" s="3"/>
      <c r="M102" s="3"/>
      <c r="N102" s="3"/>
      <c r="O102" s="3"/>
      <c r="P102" s="3"/>
      <c r="Q102" s="3"/>
      <c r="R102" s="3"/>
      <c r="S102" s="3"/>
      <c r="T102" s="3"/>
      <c r="U102" s="103"/>
      <c r="V102" s="103"/>
      <c r="W102" s="103"/>
      <c r="X102" s="103"/>
      <c r="Y102" s="103"/>
      <c r="Z102" s="103"/>
      <c r="AA102" s="103"/>
      <c r="AB102" s="103"/>
      <c r="AC102" s="103"/>
      <c r="AD102" s="103"/>
      <c r="AE102" s="103"/>
      <c r="AF102" s="103"/>
      <c r="AG102" s="103"/>
      <c r="AH102" s="103"/>
      <c r="AI102" s="103"/>
      <c r="AJ102" s="103"/>
      <c r="AK102" s="103"/>
      <c r="AL102" s="10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row>
    <row r="103" spans="1:173" s="36" customFormat="1" ht="12.75" customHeight="1">
      <c r="A103" s="20">
        <v>39931</v>
      </c>
      <c r="B103" s="21">
        <v>39929</v>
      </c>
      <c r="C103" s="22" t="s">
        <v>625</v>
      </c>
      <c r="D103" s="22" t="s">
        <v>1344</v>
      </c>
      <c r="E103" s="51" t="s">
        <v>1383</v>
      </c>
      <c r="F103" s="22" t="s">
        <v>626</v>
      </c>
      <c r="G103" s="25">
        <v>39966</v>
      </c>
      <c r="H103" s="28" t="s">
        <v>1387</v>
      </c>
      <c r="I103" s="3"/>
      <c r="J103" s="3"/>
      <c r="K103" s="3"/>
      <c r="L103" s="3"/>
      <c r="M103" s="3"/>
      <c r="N103" s="3"/>
      <c r="O103" s="3"/>
      <c r="P103" s="3"/>
      <c r="Q103" s="3"/>
      <c r="R103" s="3"/>
      <c r="S103" s="3"/>
      <c r="T103" s="3"/>
      <c r="U103" s="103"/>
      <c r="V103" s="103"/>
      <c r="W103" s="103"/>
      <c r="X103" s="103"/>
      <c r="Y103" s="103"/>
      <c r="Z103" s="103"/>
      <c r="AA103" s="103"/>
      <c r="AB103" s="103"/>
      <c r="AC103" s="103"/>
      <c r="AD103" s="103"/>
      <c r="AE103" s="103"/>
      <c r="AF103" s="103"/>
      <c r="AG103" s="103"/>
      <c r="AH103" s="103"/>
      <c r="AI103" s="103"/>
      <c r="AJ103" s="103"/>
      <c r="AK103" s="103"/>
      <c r="AL103" s="10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row>
    <row r="104" spans="1:24" ht="12.75" customHeight="1">
      <c r="A104" s="11">
        <v>39932</v>
      </c>
      <c r="B104" s="12">
        <v>39918</v>
      </c>
      <c r="C104" s="15" t="s">
        <v>1355</v>
      </c>
      <c r="D104" s="15" t="s">
        <v>1371</v>
      </c>
      <c r="E104" s="53" t="s">
        <v>1383</v>
      </c>
      <c r="F104" s="15" t="s">
        <v>661</v>
      </c>
      <c r="G104" s="16">
        <v>39970</v>
      </c>
      <c r="H104" s="17" t="s">
        <v>1415</v>
      </c>
      <c r="X104" s="155"/>
    </row>
    <row r="105" spans="1:173" s="36" customFormat="1" ht="12.75" customHeight="1">
      <c r="A105" s="11">
        <v>39932</v>
      </c>
      <c r="B105" s="12">
        <v>39929</v>
      </c>
      <c r="C105" s="15" t="s">
        <v>1404</v>
      </c>
      <c r="D105" s="15" t="s">
        <v>1344</v>
      </c>
      <c r="E105" s="53" t="s">
        <v>1383</v>
      </c>
      <c r="F105" s="15" t="s">
        <v>662</v>
      </c>
      <c r="G105" s="16">
        <v>39956</v>
      </c>
      <c r="H105" s="17" t="s">
        <v>1415</v>
      </c>
      <c r="I105" s="3"/>
      <c r="J105" s="3"/>
      <c r="K105" s="3"/>
      <c r="L105" s="3"/>
      <c r="M105" s="3"/>
      <c r="N105" s="3"/>
      <c r="O105" s="3"/>
      <c r="P105" s="3"/>
      <c r="Q105" s="3"/>
      <c r="R105" s="3"/>
      <c r="S105" s="3"/>
      <c r="T105" s="3"/>
      <c r="U105" s="103"/>
      <c r="V105" s="103"/>
      <c r="W105" s="103"/>
      <c r="X105" s="103"/>
      <c r="Y105" s="103"/>
      <c r="Z105" s="103"/>
      <c r="AA105" s="103"/>
      <c r="AB105" s="103"/>
      <c r="AC105" s="103"/>
      <c r="AD105" s="103"/>
      <c r="AE105" s="103"/>
      <c r="AF105" s="103"/>
      <c r="AG105" s="103"/>
      <c r="AH105" s="103"/>
      <c r="AI105" s="103"/>
      <c r="AJ105" s="103"/>
      <c r="AK105" s="103"/>
      <c r="AL105" s="10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row>
    <row r="106" spans="1:173" s="36" customFormat="1" ht="12.75" customHeight="1">
      <c r="A106" s="20">
        <v>39932</v>
      </c>
      <c r="B106" s="21">
        <v>39441</v>
      </c>
      <c r="C106" s="22" t="s">
        <v>1355</v>
      </c>
      <c r="D106" s="22" t="s">
        <v>1411</v>
      </c>
      <c r="E106" s="51" t="s">
        <v>1383</v>
      </c>
      <c r="F106" s="22" t="s">
        <v>1729</v>
      </c>
      <c r="G106" s="25">
        <v>39939</v>
      </c>
      <c r="H106" s="28" t="s">
        <v>1387</v>
      </c>
      <c r="I106" s="3"/>
      <c r="J106" s="3"/>
      <c r="K106" s="3"/>
      <c r="L106" s="3"/>
      <c r="M106" s="3"/>
      <c r="N106" s="3"/>
      <c r="O106" s="3"/>
      <c r="P106" s="3"/>
      <c r="Q106" s="3"/>
      <c r="R106" s="3"/>
      <c r="S106" s="3"/>
      <c r="T106" s="3"/>
      <c r="U106" s="103"/>
      <c r="V106" s="103"/>
      <c r="W106" s="103"/>
      <c r="X106" s="103"/>
      <c r="Y106" s="103"/>
      <c r="Z106" s="103"/>
      <c r="AA106" s="103"/>
      <c r="AB106" s="103"/>
      <c r="AC106" s="103"/>
      <c r="AD106" s="103"/>
      <c r="AE106" s="103"/>
      <c r="AF106" s="103"/>
      <c r="AG106" s="103"/>
      <c r="AH106" s="103"/>
      <c r="AI106" s="103"/>
      <c r="AJ106" s="103"/>
      <c r="AK106" s="103"/>
      <c r="AL106" s="10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row>
    <row r="107" spans="1:173" s="36" customFormat="1" ht="12.75" customHeight="1">
      <c r="A107" s="11">
        <v>39932</v>
      </c>
      <c r="B107" s="12">
        <v>39821</v>
      </c>
      <c r="C107" s="15" t="s">
        <v>1355</v>
      </c>
      <c r="D107" s="15" t="s">
        <v>1434</v>
      </c>
      <c r="E107" s="53" t="s">
        <v>1383</v>
      </c>
      <c r="F107" s="15" t="s">
        <v>1483</v>
      </c>
      <c r="G107" s="16">
        <v>39984</v>
      </c>
      <c r="H107" s="17" t="s">
        <v>1415</v>
      </c>
      <c r="I107" s="3"/>
      <c r="J107" s="3"/>
      <c r="K107" s="3"/>
      <c r="L107" s="3"/>
      <c r="M107" s="3"/>
      <c r="N107" s="3"/>
      <c r="O107" s="3"/>
      <c r="P107" s="3"/>
      <c r="Q107" s="3"/>
      <c r="R107" s="3"/>
      <c r="S107" s="3"/>
      <c r="T107" s="3"/>
      <c r="U107" s="103"/>
      <c r="V107" s="103"/>
      <c r="W107" s="103"/>
      <c r="X107" s="103"/>
      <c r="Y107" s="103"/>
      <c r="Z107" s="103"/>
      <c r="AA107" s="103"/>
      <c r="AB107" s="103"/>
      <c r="AC107" s="103"/>
      <c r="AD107" s="103"/>
      <c r="AE107" s="103"/>
      <c r="AF107" s="103"/>
      <c r="AG107" s="103"/>
      <c r="AH107" s="103"/>
      <c r="AI107" s="103"/>
      <c r="AJ107" s="103"/>
      <c r="AK107" s="103"/>
      <c r="AL107" s="10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row>
    <row r="108" spans="1:8" ht="12.75" customHeight="1">
      <c r="A108" s="11">
        <v>39933</v>
      </c>
      <c r="B108" s="12"/>
      <c r="C108" s="15" t="s">
        <v>1416</v>
      </c>
      <c r="D108" s="15" t="s">
        <v>1434</v>
      </c>
      <c r="E108" s="53" t="s">
        <v>1383</v>
      </c>
      <c r="F108" s="15" t="s">
        <v>1997</v>
      </c>
      <c r="G108" s="16">
        <v>39956</v>
      </c>
      <c r="H108" s="17" t="s">
        <v>1415</v>
      </c>
    </row>
    <row r="109" spans="1:8" ht="12.75" customHeight="1">
      <c r="A109" s="11">
        <v>39933</v>
      </c>
      <c r="B109" s="12"/>
      <c r="C109" s="15" t="s">
        <v>2183</v>
      </c>
      <c r="D109" s="15" t="s">
        <v>1434</v>
      </c>
      <c r="E109" s="53" t="s">
        <v>1383</v>
      </c>
      <c r="F109" s="15" t="s">
        <v>2240</v>
      </c>
      <c r="G109" s="16">
        <v>39970</v>
      </c>
      <c r="H109" s="17" t="s">
        <v>1415</v>
      </c>
    </row>
    <row r="110" spans="1:8" ht="12.75" customHeight="1">
      <c r="A110" s="20">
        <v>39933</v>
      </c>
      <c r="B110" s="21">
        <v>39928</v>
      </c>
      <c r="C110" s="22" t="s">
        <v>801</v>
      </c>
      <c r="D110" s="22" t="s">
        <v>1344</v>
      </c>
      <c r="E110" s="51" t="s">
        <v>1383</v>
      </c>
      <c r="F110" s="22" t="s">
        <v>2288</v>
      </c>
      <c r="G110" s="25">
        <v>39948</v>
      </c>
      <c r="H110" s="28" t="s">
        <v>1387</v>
      </c>
    </row>
    <row r="111" spans="1:8" ht="12.75" customHeight="1">
      <c r="A111" s="11">
        <v>39933</v>
      </c>
      <c r="B111" s="12"/>
      <c r="C111" s="15" t="s">
        <v>1355</v>
      </c>
      <c r="D111" s="15" t="s">
        <v>1434</v>
      </c>
      <c r="E111" s="53" t="s">
        <v>1383</v>
      </c>
      <c r="F111" s="15" t="s">
        <v>1093</v>
      </c>
      <c r="G111" s="16">
        <v>39963</v>
      </c>
      <c r="H111" s="17" t="s">
        <v>1415</v>
      </c>
    </row>
    <row r="112" spans="1:8" ht="12.75" customHeight="1">
      <c r="A112" s="11">
        <v>39935</v>
      </c>
      <c r="B112" s="12">
        <v>39991</v>
      </c>
      <c r="C112" s="15" t="s">
        <v>1355</v>
      </c>
      <c r="D112" s="15" t="s">
        <v>1408</v>
      </c>
      <c r="E112" s="53" t="s">
        <v>1383</v>
      </c>
      <c r="F112" s="15" t="s">
        <v>1092</v>
      </c>
      <c r="G112" s="16">
        <v>40061</v>
      </c>
      <c r="H112" s="17" t="s">
        <v>1415</v>
      </c>
    </row>
    <row r="113" spans="1:173" s="36" customFormat="1" ht="12.75" customHeight="1">
      <c r="A113" s="11">
        <v>39937</v>
      </c>
      <c r="B113" s="12">
        <v>39706</v>
      </c>
      <c r="C113" s="15" t="s">
        <v>1355</v>
      </c>
      <c r="D113" s="15" t="s">
        <v>1434</v>
      </c>
      <c r="E113" s="53" t="s">
        <v>1383</v>
      </c>
      <c r="F113" s="15" t="s">
        <v>1458</v>
      </c>
      <c r="G113" s="16">
        <v>40005</v>
      </c>
      <c r="H113" s="17" t="s">
        <v>1415</v>
      </c>
      <c r="I113" s="3"/>
      <c r="J113" s="3"/>
      <c r="K113" s="3"/>
      <c r="L113" s="3"/>
      <c r="M113" s="3"/>
      <c r="N113" s="3"/>
      <c r="O113" s="3"/>
      <c r="P113" s="3"/>
      <c r="Q113" s="3"/>
      <c r="R113" s="3"/>
      <c r="S113" s="3"/>
      <c r="T113" s="3"/>
      <c r="U113" s="103"/>
      <c r="V113" s="103"/>
      <c r="W113" s="103"/>
      <c r="X113" s="103"/>
      <c r="Y113" s="103"/>
      <c r="Z113" s="103"/>
      <c r="AA113" s="103"/>
      <c r="AB113" s="103"/>
      <c r="AC113" s="103"/>
      <c r="AD113" s="103"/>
      <c r="AE113" s="103"/>
      <c r="AF113" s="103"/>
      <c r="AG113" s="103"/>
      <c r="AH113" s="103"/>
      <c r="AI113" s="103"/>
      <c r="AJ113" s="103"/>
      <c r="AK113" s="103"/>
      <c r="AL113" s="10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row>
    <row r="114" spans="1:173" s="36" customFormat="1" ht="12.75" customHeight="1">
      <c r="A114" s="11">
        <v>39937</v>
      </c>
      <c r="B114" s="12">
        <v>39814</v>
      </c>
      <c r="C114" s="15" t="s">
        <v>1355</v>
      </c>
      <c r="D114" s="15" t="s">
        <v>1434</v>
      </c>
      <c r="E114" s="53" t="s">
        <v>1383</v>
      </c>
      <c r="F114" s="15" t="s">
        <v>1552</v>
      </c>
      <c r="G114" s="16">
        <v>40005</v>
      </c>
      <c r="H114" s="17" t="s">
        <v>1415</v>
      </c>
      <c r="I114" s="3"/>
      <c r="J114" s="3"/>
      <c r="K114" s="3"/>
      <c r="L114" s="3"/>
      <c r="M114" s="3"/>
      <c r="N114" s="3"/>
      <c r="O114" s="3"/>
      <c r="P114" s="3"/>
      <c r="Q114" s="3"/>
      <c r="R114" s="3"/>
      <c r="S114" s="3"/>
      <c r="T114" s="3"/>
      <c r="U114" s="103"/>
      <c r="V114" s="103"/>
      <c r="W114" s="103"/>
      <c r="X114" s="103"/>
      <c r="Y114" s="103"/>
      <c r="Z114" s="103"/>
      <c r="AA114" s="103"/>
      <c r="AB114" s="103"/>
      <c r="AC114" s="103"/>
      <c r="AD114" s="103"/>
      <c r="AE114" s="103"/>
      <c r="AF114" s="103"/>
      <c r="AG114" s="103"/>
      <c r="AH114" s="103"/>
      <c r="AI114" s="103"/>
      <c r="AJ114" s="103"/>
      <c r="AK114" s="103"/>
      <c r="AL114" s="10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row>
    <row r="115" spans="1:8" ht="12.75" customHeight="1">
      <c r="A115" s="11">
        <v>39937</v>
      </c>
      <c r="B115" s="12"/>
      <c r="C115" s="15" t="s">
        <v>1384</v>
      </c>
      <c r="D115" s="15" t="s">
        <v>1434</v>
      </c>
      <c r="E115" s="53" t="s">
        <v>1383</v>
      </c>
      <c r="F115" s="15" t="s">
        <v>462</v>
      </c>
      <c r="G115" s="16">
        <v>39956</v>
      </c>
      <c r="H115" s="17" t="s">
        <v>1415</v>
      </c>
    </row>
    <row r="116" spans="1:8" ht="12.75" customHeight="1">
      <c r="A116" s="20">
        <v>39937</v>
      </c>
      <c r="B116" s="21">
        <v>39891</v>
      </c>
      <c r="C116" s="22" t="s">
        <v>456</v>
      </c>
      <c r="D116" s="22" t="s">
        <v>1434</v>
      </c>
      <c r="E116" s="51" t="s">
        <v>1383</v>
      </c>
      <c r="F116" s="22" t="s">
        <v>1708</v>
      </c>
      <c r="G116" s="25">
        <v>39987</v>
      </c>
      <c r="H116" s="28" t="s">
        <v>1387</v>
      </c>
    </row>
    <row r="117" spans="1:8" ht="12.75" customHeight="1">
      <c r="A117" s="20">
        <v>39937</v>
      </c>
      <c r="B117" s="21">
        <v>39873</v>
      </c>
      <c r="C117" s="22" t="s">
        <v>1355</v>
      </c>
      <c r="D117" s="22" t="s">
        <v>1434</v>
      </c>
      <c r="E117" s="51" t="s">
        <v>1383</v>
      </c>
      <c r="F117" s="22" t="s">
        <v>1373</v>
      </c>
      <c r="G117" s="25">
        <v>39952</v>
      </c>
      <c r="H117" s="28" t="s">
        <v>1387</v>
      </c>
    </row>
    <row r="118" spans="1:8" ht="12.75" customHeight="1">
      <c r="A118" s="11">
        <v>39937</v>
      </c>
      <c r="B118" s="12">
        <v>39788</v>
      </c>
      <c r="C118" s="15" t="s">
        <v>1355</v>
      </c>
      <c r="D118" s="15" t="s">
        <v>1434</v>
      </c>
      <c r="E118" s="53" t="s">
        <v>1383</v>
      </c>
      <c r="F118" s="15" t="s">
        <v>1507</v>
      </c>
      <c r="G118" s="16">
        <v>39956</v>
      </c>
      <c r="H118" s="17" t="s">
        <v>1415</v>
      </c>
    </row>
    <row r="119" spans="1:8" ht="12.75" customHeight="1">
      <c r="A119" s="20">
        <v>39937</v>
      </c>
      <c r="B119" s="21"/>
      <c r="C119" s="22" t="s">
        <v>1355</v>
      </c>
      <c r="D119" s="22" t="s">
        <v>1434</v>
      </c>
      <c r="E119" s="51" t="s">
        <v>1383</v>
      </c>
      <c r="F119" s="22" t="s">
        <v>1454</v>
      </c>
      <c r="G119" s="25">
        <v>39949</v>
      </c>
      <c r="H119" s="28" t="s">
        <v>1387</v>
      </c>
    </row>
    <row r="120" spans="1:8" ht="12.75" customHeight="1">
      <c r="A120" s="11">
        <v>39937</v>
      </c>
      <c r="B120" s="12">
        <v>39788</v>
      </c>
      <c r="C120" s="15" t="s">
        <v>1355</v>
      </c>
      <c r="D120" s="15" t="s">
        <v>1434</v>
      </c>
      <c r="E120" s="53" t="s">
        <v>1383</v>
      </c>
      <c r="F120" s="15" t="s">
        <v>1455</v>
      </c>
      <c r="G120" s="16">
        <v>39970</v>
      </c>
      <c r="H120" s="17" t="s">
        <v>1415</v>
      </c>
    </row>
    <row r="121" spans="1:173" s="36" customFormat="1" ht="12.75" customHeight="1">
      <c r="A121" s="20">
        <v>39938</v>
      </c>
      <c r="B121" s="21" t="s">
        <v>2058</v>
      </c>
      <c r="C121" s="22" t="s">
        <v>1355</v>
      </c>
      <c r="D121" s="22" t="s">
        <v>1434</v>
      </c>
      <c r="E121" s="51" t="s">
        <v>1383</v>
      </c>
      <c r="F121" s="22" t="s">
        <v>1790</v>
      </c>
      <c r="G121" s="25">
        <v>39985</v>
      </c>
      <c r="H121" s="28" t="s">
        <v>1387</v>
      </c>
      <c r="I121" s="3"/>
      <c r="J121" s="3"/>
      <c r="K121" s="3"/>
      <c r="L121" s="3"/>
      <c r="M121" s="3"/>
      <c r="N121" s="3"/>
      <c r="O121" s="3"/>
      <c r="P121" s="3"/>
      <c r="Q121" s="3"/>
      <c r="R121" s="3"/>
      <c r="S121" s="3"/>
      <c r="T121" s="3"/>
      <c r="U121" s="103"/>
      <c r="V121" s="103"/>
      <c r="W121" s="103"/>
      <c r="X121" s="155"/>
      <c r="Y121" s="103"/>
      <c r="Z121" s="103"/>
      <c r="AA121" s="103"/>
      <c r="AB121" s="103"/>
      <c r="AC121" s="103"/>
      <c r="AD121" s="103"/>
      <c r="AE121" s="103"/>
      <c r="AF121" s="103"/>
      <c r="AG121" s="103"/>
      <c r="AH121" s="103"/>
      <c r="AI121" s="103"/>
      <c r="AJ121" s="103"/>
      <c r="AK121" s="103"/>
      <c r="AL121" s="10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row>
    <row r="122" spans="1:8" ht="12.75" customHeight="1">
      <c r="A122" s="11">
        <v>39938</v>
      </c>
      <c r="B122" s="12" t="s">
        <v>2021</v>
      </c>
      <c r="C122" s="15" t="s">
        <v>1355</v>
      </c>
      <c r="D122" s="15" t="s">
        <v>1434</v>
      </c>
      <c r="E122" s="53" t="s">
        <v>1383</v>
      </c>
      <c r="F122" s="15" t="s">
        <v>2022</v>
      </c>
      <c r="G122" s="16">
        <v>40040</v>
      </c>
      <c r="H122" s="17" t="s">
        <v>1415</v>
      </c>
    </row>
    <row r="123" spans="1:173" s="36" customFormat="1" ht="15" customHeight="1">
      <c r="A123" s="20">
        <v>39938</v>
      </c>
      <c r="B123" s="21">
        <v>39929</v>
      </c>
      <c r="C123" s="22" t="s">
        <v>1355</v>
      </c>
      <c r="D123" s="22" t="s">
        <v>1434</v>
      </c>
      <c r="E123" s="51" t="s">
        <v>1383</v>
      </c>
      <c r="F123" s="22" t="s">
        <v>1650</v>
      </c>
      <c r="G123" s="25">
        <v>39987</v>
      </c>
      <c r="H123" s="28" t="s">
        <v>1387</v>
      </c>
      <c r="I123" s="3"/>
      <c r="J123" s="3"/>
      <c r="K123" s="3"/>
      <c r="L123" s="3"/>
      <c r="M123" s="3"/>
      <c r="N123" s="3"/>
      <c r="O123" s="3"/>
      <c r="P123" s="3"/>
      <c r="Q123" s="3"/>
      <c r="R123" s="3"/>
      <c r="S123" s="3"/>
      <c r="T123" s="3"/>
      <c r="U123" s="103"/>
      <c r="V123" s="103"/>
      <c r="W123" s="103"/>
      <c r="X123" s="103"/>
      <c r="Y123" s="103"/>
      <c r="Z123" s="103"/>
      <c r="AA123" s="103"/>
      <c r="AB123" s="103"/>
      <c r="AC123" s="103"/>
      <c r="AD123" s="103"/>
      <c r="AE123" s="103"/>
      <c r="AF123" s="103"/>
      <c r="AG123" s="103"/>
      <c r="AH123" s="103"/>
      <c r="AI123" s="103"/>
      <c r="AJ123" s="103"/>
      <c r="AK123" s="103"/>
      <c r="AL123" s="10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row>
    <row r="124" spans="1:8" ht="12.75" customHeight="1">
      <c r="A124" s="20">
        <v>39938</v>
      </c>
      <c r="B124" s="130">
        <v>39925</v>
      </c>
      <c r="C124" s="22" t="s">
        <v>1355</v>
      </c>
      <c r="D124" s="22" t="s">
        <v>1413</v>
      </c>
      <c r="E124" s="51" t="s">
        <v>1383</v>
      </c>
      <c r="F124" s="22" t="s">
        <v>1213</v>
      </c>
      <c r="G124" s="25">
        <v>39972</v>
      </c>
      <c r="H124" s="28" t="s">
        <v>1387</v>
      </c>
    </row>
    <row r="125" spans="1:173" s="36" customFormat="1" ht="12.75" customHeight="1">
      <c r="A125" s="20">
        <v>39938</v>
      </c>
      <c r="B125" s="21">
        <v>39934</v>
      </c>
      <c r="C125" s="22" t="s">
        <v>1355</v>
      </c>
      <c r="D125" s="22" t="s">
        <v>1344</v>
      </c>
      <c r="E125" s="51" t="s">
        <v>1383</v>
      </c>
      <c r="F125" s="22" t="s">
        <v>1736</v>
      </c>
      <c r="G125" s="25">
        <v>39951</v>
      </c>
      <c r="H125" s="28" t="s">
        <v>1387</v>
      </c>
      <c r="I125" s="3"/>
      <c r="J125" s="3"/>
      <c r="K125" s="3"/>
      <c r="L125" s="3"/>
      <c r="M125" s="3"/>
      <c r="N125" s="3"/>
      <c r="O125" s="3"/>
      <c r="P125" s="3"/>
      <c r="Q125" s="3"/>
      <c r="R125" s="3"/>
      <c r="S125" s="3"/>
      <c r="T125" s="3"/>
      <c r="U125" s="103"/>
      <c r="V125" s="103"/>
      <c r="W125" s="103"/>
      <c r="X125" s="103"/>
      <c r="Y125" s="103"/>
      <c r="Z125" s="103"/>
      <c r="AA125" s="103"/>
      <c r="AB125" s="103"/>
      <c r="AC125" s="103"/>
      <c r="AD125" s="103"/>
      <c r="AE125" s="103"/>
      <c r="AF125" s="103"/>
      <c r="AG125" s="103"/>
      <c r="AH125" s="103"/>
      <c r="AI125" s="103"/>
      <c r="AJ125" s="103"/>
      <c r="AK125" s="103"/>
      <c r="AL125" s="10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row>
    <row r="126" spans="1:173" s="36" customFormat="1" ht="12.75" customHeight="1">
      <c r="A126" s="20">
        <v>39938</v>
      </c>
      <c r="B126" s="21">
        <v>39934</v>
      </c>
      <c r="C126" s="22" t="s">
        <v>1355</v>
      </c>
      <c r="D126" s="22" t="s">
        <v>1344</v>
      </c>
      <c r="E126" s="51" t="s">
        <v>1383</v>
      </c>
      <c r="F126" s="22" t="s">
        <v>1850</v>
      </c>
      <c r="G126" s="25">
        <v>39951</v>
      </c>
      <c r="H126" s="28" t="s">
        <v>1387</v>
      </c>
      <c r="I126" s="3"/>
      <c r="J126" s="3"/>
      <c r="K126" s="3"/>
      <c r="L126" s="3"/>
      <c r="M126" s="3"/>
      <c r="N126" s="3"/>
      <c r="O126" s="3"/>
      <c r="P126" s="3"/>
      <c r="Q126" s="3"/>
      <c r="R126" s="3"/>
      <c r="S126" s="3"/>
      <c r="T126" s="3"/>
      <c r="U126" s="103"/>
      <c r="V126" s="103"/>
      <c r="W126" s="103"/>
      <c r="X126" s="103"/>
      <c r="Y126" s="103"/>
      <c r="Z126" s="103"/>
      <c r="AA126" s="103"/>
      <c r="AB126" s="103"/>
      <c r="AC126" s="103"/>
      <c r="AD126" s="103"/>
      <c r="AE126" s="103"/>
      <c r="AF126" s="103"/>
      <c r="AG126" s="103"/>
      <c r="AH126" s="103"/>
      <c r="AI126" s="103"/>
      <c r="AJ126" s="103"/>
      <c r="AK126" s="103"/>
      <c r="AL126" s="10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row>
    <row r="127" spans="1:173" s="36" customFormat="1" ht="12.75" customHeight="1">
      <c r="A127" s="11">
        <v>39938</v>
      </c>
      <c r="B127" s="12">
        <v>39888</v>
      </c>
      <c r="C127" s="15" t="s">
        <v>1355</v>
      </c>
      <c r="D127" s="15" t="s">
        <v>1434</v>
      </c>
      <c r="E127" s="53" t="s">
        <v>1383</v>
      </c>
      <c r="F127" s="15" t="s">
        <v>2322</v>
      </c>
      <c r="G127" s="16">
        <v>39956</v>
      </c>
      <c r="H127" s="17" t="s">
        <v>1415</v>
      </c>
      <c r="I127" s="3"/>
      <c r="J127" s="3"/>
      <c r="K127" s="3"/>
      <c r="L127" s="3"/>
      <c r="M127" s="3"/>
      <c r="N127" s="3"/>
      <c r="O127" s="3"/>
      <c r="P127" s="3"/>
      <c r="Q127" s="3"/>
      <c r="R127" s="3"/>
      <c r="S127" s="3"/>
      <c r="T127" s="3"/>
      <c r="U127" s="103"/>
      <c r="V127" s="103"/>
      <c r="W127" s="103"/>
      <c r="X127" s="103"/>
      <c r="Y127" s="103"/>
      <c r="Z127" s="103"/>
      <c r="AA127" s="103"/>
      <c r="AB127" s="103"/>
      <c r="AC127" s="103"/>
      <c r="AD127" s="103"/>
      <c r="AE127" s="103"/>
      <c r="AF127" s="103"/>
      <c r="AG127" s="103"/>
      <c r="AH127" s="103"/>
      <c r="AI127" s="103"/>
      <c r="AJ127" s="103"/>
      <c r="AK127" s="103"/>
      <c r="AL127" s="10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row>
    <row r="128" spans="1:173" s="36" customFormat="1" ht="13.5" customHeight="1">
      <c r="A128" s="11">
        <v>39938</v>
      </c>
      <c r="B128" s="12" t="s">
        <v>1278</v>
      </c>
      <c r="C128" s="15" t="s">
        <v>1355</v>
      </c>
      <c r="D128" s="15" t="s">
        <v>1374</v>
      </c>
      <c r="E128" s="53" t="s">
        <v>1383</v>
      </c>
      <c r="F128" s="58" t="s">
        <v>1313</v>
      </c>
      <c r="G128" s="16">
        <v>39956</v>
      </c>
      <c r="H128" s="17" t="s">
        <v>1415</v>
      </c>
      <c r="I128" s="3"/>
      <c r="J128" s="3"/>
      <c r="K128" s="3"/>
      <c r="L128" s="3"/>
      <c r="M128" s="3"/>
      <c r="N128" s="3"/>
      <c r="O128" s="3"/>
      <c r="P128" s="3"/>
      <c r="Q128" s="3"/>
      <c r="R128" s="3"/>
      <c r="S128" s="3"/>
      <c r="T128" s="3"/>
      <c r="U128" s="103"/>
      <c r="V128" s="103"/>
      <c r="W128" s="103"/>
      <c r="X128" s="103"/>
      <c r="Y128" s="103"/>
      <c r="Z128" s="103"/>
      <c r="AA128" s="103"/>
      <c r="AB128" s="103"/>
      <c r="AC128" s="103"/>
      <c r="AD128" s="103"/>
      <c r="AE128" s="103"/>
      <c r="AF128" s="103"/>
      <c r="AG128" s="103"/>
      <c r="AH128" s="103"/>
      <c r="AI128" s="103"/>
      <c r="AJ128" s="103"/>
      <c r="AK128" s="103"/>
      <c r="AL128" s="10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row>
    <row r="129" spans="1:173" s="36" customFormat="1" ht="12.75" customHeight="1">
      <c r="A129" s="11">
        <v>39939</v>
      </c>
      <c r="B129" s="131">
        <v>39904</v>
      </c>
      <c r="C129" s="15" t="s">
        <v>1355</v>
      </c>
      <c r="D129" s="15" t="s">
        <v>1411</v>
      </c>
      <c r="E129" s="53" t="s">
        <v>1383</v>
      </c>
      <c r="F129" s="15" t="s">
        <v>1253</v>
      </c>
      <c r="G129" s="16">
        <v>39941</v>
      </c>
      <c r="H129" s="17" t="s">
        <v>1415</v>
      </c>
      <c r="I129" s="3"/>
      <c r="J129" s="3"/>
      <c r="K129" s="3"/>
      <c r="L129" s="3"/>
      <c r="M129" s="3"/>
      <c r="N129" s="3"/>
      <c r="O129" s="3"/>
      <c r="P129" s="3"/>
      <c r="Q129" s="3"/>
      <c r="R129" s="3"/>
      <c r="S129" s="3"/>
      <c r="T129" s="3"/>
      <c r="U129" s="103"/>
      <c r="V129" s="103"/>
      <c r="W129" s="103"/>
      <c r="X129" s="103"/>
      <c r="Y129" s="103"/>
      <c r="Z129" s="103"/>
      <c r="AA129" s="103"/>
      <c r="AB129" s="103"/>
      <c r="AC129" s="103"/>
      <c r="AD129" s="103"/>
      <c r="AE129" s="103"/>
      <c r="AF129" s="103"/>
      <c r="AG129" s="103"/>
      <c r="AH129" s="103"/>
      <c r="AI129" s="103"/>
      <c r="AJ129" s="103"/>
      <c r="AK129" s="103"/>
      <c r="AL129" s="10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row>
    <row r="130" spans="1:8" ht="12.75" customHeight="1">
      <c r="A130" s="20">
        <v>39940</v>
      </c>
      <c r="B130" s="21">
        <v>39873</v>
      </c>
      <c r="C130" s="22" t="s">
        <v>1355</v>
      </c>
      <c r="D130" s="22" t="s">
        <v>1434</v>
      </c>
      <c r="E130" s="51" t="s">
        <v>1383</v>
      </c>
      <c r="F130" s="22" t="s">
        <v>787</v>
      </c>
      <c r="G130" s="25">
        <v>39996</v>
      </c>
      <c r="H130" s="28" t="s">
        <v>1387</v>
      </c>
    </row>
    <row r="131" spans="1:173" s="36" customFormat="1" ht="12.75" customHeight="1">
      <c r="A131" s="11">
        <v>39940</v>
      </c>
      <c r="B131" s="12">
        <v>39873</v>
      </c>
      <c r="C131" s="31" t="s">
        <v>1355</v>
      </c>
      <c r="D131" s="15" t="s">
        <v>1434</v>
      </c>
      <c r="E131" s="53" t="s">
        <v>1383</v>
      </c>
      <c r="F131" s="15" t="s">
        <v>1880</v>
      </c>
      <c r="G131" s="16">
        <v>39956</v>
      </c>
      <c r="H131" s="17" t="s">
        <v>1415</v>
      </c>
      <c r="I131" s="3"/>
      <c r="J131" s="3"/>
      <c r="K131" s="3"/>
      <c r="L131" s="3"/>
      <c r="M131" s="3"/>
      <c r="N131" s="3"/>
      <c r="O131" s="3"/>
      <c r="P131" s="3"/>
      <c r="Q131" s="3"/>
      <c r="R131" s="3"/>
      <c r="S131" s="3"/>
      <c r="T131" s="3"/>
      <c r="U131" s="103"/>
      <c r="V131" s="103"/>
      <c r="W131" s="103"/>
      <c r="X131" s="103"/>
      <c r="Y131" s="103"/>
      <c r="Z131" s="103"/>
      <c r="AA131" s="103"/>
      <c r="AB131" s="103"/>
      <c r="AC131" s="103"/>
      <c r="AD131" s="103"/>
      <c r="AE131" s="103"/>
      <c r="AF131" s="103"/>
      <c r="AG131" s="103"/>
      <c r="AH131" s="103"/>
      <c r="AI131" s="103"/>
      <c r="AJ131" s="103"/>
      <c r="AK131" s="103"/>
      <c r="AL131" s="10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row>
    <row r="132" spans="1:173" s="36" customFormat="1" ht="12.75" customHeight="1">
      <c r="A132" s="55">
        <v>39940</v>
      </c>
      <c r="B132" s="33">
        <v>39903</v>
      </c>
      <c r="C132" s="34" t="s">
        <v>1355</v>
      </c>
      <c r="D132" s="34" t="s">
        <v>1434</v>
      </c>
      <c r="E132" s="52" t="s">
        <v>1383</v>
      </c>
      <c r="F132" s="34" t="s">
        <v>1302</v>
      </c>
      <c r="G132" s="16">
        <v>40015</v>
      </c>
      <c r="H132" s="17" t="s">
        <v>1415</v>
      </c>
      <c r="I132" s="3"/>
      <c r="J132" s="3"/>
      <c r="K132" s="3"/>
      <c r="L132" s="3"/>
      <c r="M132" s="3"/>
      <c r="N132" s="3"/>
      <c r="O132" s="3"/>
      <c r="P132" s="3"/>
      <c r="Q132" s="3"/>
      <c r="R132" s="3"/>
      <c r="S132" s="3"/>
      <c r="T132" s="3"/>
      <c r="U132" s="103"/>
      <c r="V132" s="103"/>
      <c r="W132" s="103"/>
      <c r="X132" s="103"/>
      <c r="Y132" s="103"/>
      <c r="Z132" s="103"/>
      <c r="AA132" s="103"/>
      <c r="AB132" s="103"/>
      <c r="AC132" s="103"/>
      <c r="AD132" s="103"/>
      <c r="AE132" s="103"/>
      <c r="AF132" s="103"/>
      <c r="AG132" s="103"/>
      <c r="AH132" s="103"/>
      <c r="AI132" s="103"/>
      <c r="AJ132" s="103"/>
      <c r="AK132" s="103"/>
      <c r="AL132" s="10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row>
    <row r="133" spans="1:8" ht="12.75" customHeight="1">
      <c r="A133" s="20">
        <v>39940</v>
      </c>
      <c r="B133" s="21">
        <v>39934</v>
      </c>
      <c r="C133" s="22" t="s">
        <v>1355</v>
      </c>
      <c r="D133" s="22" t="s">
        <v>1434</v>
      </c>
      <c r="E133" s="51" t="s">
        <v>1383</v>
      </c>
      <c r="F133" s="22" t="s">
        <v>1077</v>
      </c>
      <c r="G133" s="25">
        <v>39948</v>
      </c>
      <c r="H133" s="28" t="s">
        <v>1387</v>
      </c>
    </row>
    <row r="134" spans="1:173" s="36" customFormat="1" ht="12.75" customHeight="1">
      <c r="A134" s="20">
        <v>39940</v>
      </c>
      <c r="B134" s="21">
        <v>39934</v>
      </c>
      <c r="C134" s="22" t="s">
        <v>1139</v>
      </c>
      <c r="D134" s="22" t="s">
        <v>1434</v>
      </c>
      <c r="E134" s="51" t="s">
        <v>1383</v>
      </c>
      <c r="F134" s="22" t="s">
        <v>1140</v>
      </c>
      <c r="G134" s="25">
        <v>39948</v>
      </c>
      <c r="H134" s="28" t="s">
        <v>1387</v>
      </c>
      <c r="I134" s="3"/>
      <c r="J134" s="3"/>
      <c r="K134" s="3"/>
      <c r="L134" s="3"/>
      <c r="M134" s="3"/>
      <c r="N134" s="3"/>
      <c r="O134" s="3"/>
      <c r="P134" s="3"/>
      <c r="Q134" s="3"/>
      <c r="R134" s="3"/>
      <c r="S134" s="3"/>
      <c r="T134" s="3"/>
      <c r="U134" s="103"/>
      <c r="V134" s="103"/>
      <c r="W134" s="103"/>
      <c r="X134" s="103"/>
      <c r="Y134" s="103"/>
      <c r="Z134" s="103"/>
      <c r="AA134" s="103"/>
      <c r="AB134" s="103"/>
      <c r="AC134" s="103"/>
      <c r="AD134" s="103"/>
      <c r="AE134" s="103"/>
      <c r="AF134" s="103"/>
      <c r="AG134" s="103"/>
      <c r="AH134" s="103"/>
      <c r="AI134" s="103"/>
      <c r="AJ134" s="103"/>
      <c r="AK134" s="103"/>
      <c r="AL134" s="10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row>
    <row r="135" spans="1:173" s="36" customFormat="1" ht="12.75" customHeight="1">
      <c r="A135" s="20">
        <v>39940</v>
      </c>
      <c r="B135" s="21">
        <v>39904</v>
      </c>
      <c r="C135" s="22" t="s">
        <v>1355</v>
      </c>
      <c r="D135" s="22" t="s">
        <v>1413</v>
      </c>
      <c r="E135" s="51" t="s">
        <v>1383</v>
      </c>
      <c r="F135" s="22" t="s">
        <v>2131</v>
      </c>
      <c r="G135" s="25">
        <v>39951</v>
      </c>
      <c r="H135" s="28" t="s">
        <v>1387</v>
      </c>
      <c r="I135" s="3"/>
      <c r="J135" s="3"/>
      <c r="K135" s="3"/>
      <c r="L135" s="3"/>
      <c r="M135" s="3"/>
      <c r="N135" s="3"/>
      <c r="O135" s="3"/>
      <c r="P135" s="3"/>
      <c r="Q135" s="3"/>
      <c r="R135" s="3"/>
      <c r="S135" s="3"/>
      <c r="T135" s="3"/>
      <c r="U135" s="103"/>
      <c r="V135" s="103"/>
      <c r="W135" s="103"/>
      <c r="X135" s="103"/>
      <c r="Y135" s="103"/>
      <c r="Z135" s="103"/>
      <c r="AA135" s="103"/>
      <c r="AB135" s="103"/>
      <c r="AC135" s="103"/>
      <c r="AD135" s="103"/>
      <c r="AE135" s="103"/>
      <c r="AF135" s="103"/>
      <c r="AG135" s="103"/>
      <c r="AH135" s="103"/>
      <c r="AI135" s="103"/>
      <c r="AJ135" s="103"/>
      <c r="AK135" s="103"/>
      <c r="AL135" s="10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row>
    <row r="136" spans="1:173" s="36" customFormat="1" ht="12.75" customHeight="1">
      <c r="A136" s="11">
        <v>39941</v>
      </c>
      <c r="B136" s="12">
        <v>39934</v>
      </c>
      <c r="C136" s="15" t="s">
        <v>1355</v>
      </c>
      <c r="D136" s="15" t="s">
        <v>1344</v>
      </c>
      <c r="E136" s="53" t="s">
        <v>1383</v>
      </c>
      <c r="F136" s="15" t="s">
        <v>587</v>
      </c>
      <c r="G136" s="16">
        <v>39965</v>
      </c>
      <c r="H136" s="17" t="s">
        <v>1415</v>
      </c>
      <c r="I136" s="3"/>
      <c r="J136" s="3"/>
      <c r="K136" s="3"/>
      <c r="L136" s="3"/>
      <c r="M136" s="3"/>
      <c r="N136" s="3"/>
      <c r="O136" s="3"/>
      <c r="P136" s="3"/>
      <c r="Q136" s="3"/>
      <c r="R136" s="3"/>
      <c r="S136" s="3"/>
      <c r="T136" s="3"/>
      <c r="U136" s="103"/>
      <c r="V136" s="103"/>
      <c r="W136" s="103"/>
      <c r="X136" s="103"/>
      <c r="Y136" s="103"/>
      <c r="Z136" s="103"/>
      <c r="AA136" s="103"/>
      <c r="AB136" s="103"/>
      <c r="AC136" s="103"/>
      <c r="AD136" s="103"/>
      <c r="AE136" s="103"/>
      <c r="AF136" s="103"/>
      <c r="AG136" s="103"/>
      <c r="AH136" s="103"/>
      <c r="AI136" s="103"/>
      <c r="AJ136" s="103"/>
      <c r="AK136" s="103"/>
      <c r="AL136" s="10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row>
    <row r="137" spans="1:38" s="37" customFormat="1" ht="12.75" customHeight="1">
      <c r="A137" s="20">
        <v>39942</v>
      </c>
      <c r="B137" s="21"/>
      <c r="C137" s="22" t="s">
        <v>1404</v>
      </c>
      <c r="D137" s="22" t="s">
        <v>1411</v>
      </c>
      <c r="E137" s="51" t="s">
        <v>1383</v>
      </c>
      <c r="F137" s="22" t="s">
        <v>1404</v>
      </c>
      <c r="G137" s="25">
        <v>39949</v>
      </c>
      <c r="H137" s="28" t="s">
        <v>1387</v>
      </c>
      <c r="I137" s="3"/>
      <c r="J137" s="3"/>
      <c r="K137" s="3"/>
      <c r="L137" s="3"/>
      <c r="M137" s="3"/>
      <c r="N137" s="3"/>
      <c r="O137" s="3"/>
      <c r="P137" s="3"/>
      <c r="Q137" s="3"/>
      <c r="R137" s="3"/>
      <c r="S137" s="3"/>
      <c r="T137" s="3"/>
      <c r="U137" s="103"/>
      <c r="V137" s="103"/>
      <c r="W137" s="103"/>
      <c r="X137" s="103"/>
      <c r="Y137" s="103"/>
      <c r="Z137" s="103"/>
      <c r="AA137" s="103"/>
      <c r="AB137" s="103"/>
      <c r="AC137" s="103"/>
      <c r="AD137" s="103"/>
      <c r="AE137" s="103"/>
      <c r="AF137" s="103"/>
      <c r="AG137" s="155"/>
      <c r="AH137" s="155"/>
      <c r="AI137" s="155"/>
      <c r="AJ137" s="155"/>
      <c r="AK137" s="155"/>
      <c r="AL137" s="155"/>
    </row>
    <row r="138" spans="1:32" ht="12.75" customHeight="1">
      <c r="A138" s="20">
        <v>39942</v>
      </c>
      <c r="B138" s="21"/>
      <c r="C138" s="22" t="s">
        <v>1404</v>
      </c>
      <c r="D138" s="22" t="s">
        <v>1411</v>
      </c>
      <c r="E138" s="51" t="s">
        <v>1383</v>
      </c>
      <c r="F138" s="22" t="s">
        <v>1404</v>
      </c>
      <c r="G138" s="25">
        <v>39949</v>
      </c>
      <c r="H138" s="28" t="s">
        <v>1387</v>
      </c>
      <c r="Y138" s="155"/>
      <c r="Z138" s="155"/>
      <c r="AB138" s="155"/>
      <c r="AC138" s="155"/>
      <c r="AD138" s="155"/>
      <c r="AE138" s="155"/>
      <c r="AF138" s="155"/>
    </row>
    <row r="139" spans="1:173" s="36" customFormat="1" ht="12.75" customHeight="1">
      <c r="A139" s="20">
        <v>39942</v>
      </c>
      <c r="B139" s="21"/>
      <c r="C139" s="22" t="s">
        <v>1404</v>
      </c>
      <c r="D139" s="22" t="s">
        <v>1411</v>
      </c>
      <c r="E139" s="51" t="s">
        <v>1383</v>
      </c>
      <c r="F139" s="22" t="s">
        <v>1404</v>
      </c>
      <c r="G139" s="25">
        <v>39949</v>
      </c>
      <c r="H139" s="28" t="s">
        <v>1387</v>
      </c>
      <c r="I139" s="3"/>
      <c r="J139" s="3"/>
      <c r="K139" s="3"/>
      <c r="L139" s="3"/>
      <c r="M139" s="3"/>
      <c r="N139" s="3"/>
      <c r="O139" s="3"/>
      <c r="P139" s="3"/>
      <c r="Q139" s="3"/>
      <c r="R139" s="3"/>
      <c r="S139" s="3"/>
      <c r="T139" s="3"/>
      <c r="U139" s="103"/>
      <c r="V139" s="103"/>
      <c r="W139" s="103"/>
      <c r="X139" s="103"/>
      <c r="Y139" s="103"/>
      <c r="Z139" s="103"/>
      <c r="AA139" s="103"/>
      <c r="AB139" s="103"/>
      <c r="AC139" s="103"/>
      <c r="AD139" s="103"/>
      <c r="AE139" s="103"/>
      <c r="AF139" s="103"/>
      <c r="AG139" s="103"/>
      <c r="AH139" s="103"/>
      <c r="AI139" s="103"/>
      <c r="AJ139" s="103"/>
      <c r="AK139" s="103"/>
      <c r="AL139" s="10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row>
    <row r="140" spans="1:173" s="36" customFormat="1" ht="12.75" customHeight="1">
      <c r="A140" s="20">
        <v>39942</v>
      </c>
      <c r="B140" s="21"/>
      <c r="C140" s="22" t="s">
        <v>1404</v>
      </c>
      <c r="D140" s="22" t="s">
        <v>1411</v>
      </c>
      <c r="E140" s="51" t="s">
        <v>1383</v>
      </c>
      <c r="F140" s="22" t="s">
        <v>1404</v>
      </c>
      <c r="G140" s="25">
        <v>39949</v>
      </c>
      <c r="H140" s="28" t="s">
        <v>1387</v>
      </c>
      <c r="I140" s="3"/>
      <c r="J140" s="3"/>
      <c r="K140" s="3"/>
      <c r="L140" s="3"/>
      <c r="M140" s="3"/>
      <c r="N140" s="3"/>
      <c r="O140" s="3"/>
      <c r="P140" s="3"/>
      <c r="Q140" s="3"/>
      <c r="R140" s="3"/>
      <c r="S140" s="3"/>
      <c r="T140" s="3"/>
      <c r="U140" s="103"/>
      <c r="V140" s="103"/>
      <c r="W140" s="103"/>
      <c r="X140" s="103"/>
      <c r="Y140" s="103"/>
      <c r="Z140" s="103"/>
      <c r="AA140" s="103"/>
      <c r="AB140" s="103"/>
      <c r="AC140" s="103"/>
      <c r="AD140" s="103"/>
      <c r="AE140" s="103"/>
      <c r="AF140" s="103"/>
      <c r="AG140" s="103"/>
      <c r="AH140" s="103"/>
      <c r="AI140" s="103"/>
      <c r="AJ140" s="103"/>
      <c r="AK140" s="103"/>
      <c r="AL140" s="10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row>
    <row r="141" spans="1:8" ht="12.75" customHeight="1">
      <c r="A141" s="20">
        <v>39942</v>
      </c>
      <c r="B141" s="21"/>
      <c r="C141" s="22" t="s">
        <v>1404</v>
      </c>
      <c r="D141" s="22" t="s">
        <v>1411</v>
      </c>
      <c r="E141" s="51" t="s">
        <v>1383</v>
      </c>
      <c r="F141" s="22" t="s">
        <v>1404</v>
      </c>
      <c r="G141" s="25">
        <v>39949</v>
      </c>
      <c r="H141" s="28" t="s">
        <v>1387</v>
      </c>
    </row>
    <row r="142" spans="1:173" s="36" customFormat="1" ht="12.75" customHeight="1">
      <c r="A142" s="20">
        <v>39942</v>
      </c>
      <c r="B142" s="21"/>
      <c r="C142" s="22" t="s">
        <v>1404</v>
      </c>
      <c r="D142" s="22" t="s">
        <v>1411</v>
      </c>
      <c r="E142" s="51" t="s">
        <v>1383</v>
      </c>
      <c r="F142" s="22" t="s">
        <v>1404</v>
      </c>
      <c r="G142" s="25">
        <v>39949</v>
      </c>
      <c r="H142" s="28" t="s">
        <v>1387</v>
      </c>
      <c r="I142" s="3"/>
      <c r="J142" s="3"/>
      <c r="K142" s="3"/>
      <c r="L142" s="3"/>
      <c r="M142" s="3"/>
      <c r="N142" s="3"/>
      <c r="O142" s="3"/>
      <c r="P142" s="3"/>
      <c r="Q142" s="3"/>
      <c r="R142" s="3"/>
      <c r="S142" s="3"/>
      <c r="T142" s="3"/>
      <c r="U142" s="103"/>
      <c r="V142" s="103"/>
      <c r="W142" s="103"/>
      <c r="X142" s="103"/>
      <c r="Y142" s="103"/>
      <c r="Z142" s="103"/>
      <c r="AA142" s="103"/>
      <c r="AB142" s="103"/>
      <c r="AC142" s="103"/>
      <c r="AD142" s="103"/>
      <c r="AE142" s="103"/>
      <c r="AF142" s="103"/>
      <c r="AG142" s="103"/>
      <c r="AH142" s="103"/>
      <c r="AI142" s="103"/>
      <c r="AJ142" s="103"/>
      <c r="AK142" s="103"/>
      <c r="AL142" s="10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row>
    <row r="143" spans="1:173" s="36" customFormat="1" ht="12.75" customHeight="1">
      <c r="A143" s="20">
        <v>39942</v>
      </c>
      <c r="B143" s="21"/>
      <c r="C143" s="22" t="s">
        <v>1404</v>
      </c>
      <c r="D143" s="22" t="s">
        <v>1411</v>
      </c>
      <c r="E143" s="51" t="s">
        <v>1383</v>
      </c>
      <c r="F143" s="22" t="s">
        <v>1404</v>
      </c>
      <c r="G143" s="25">
        <v>39962</v>
      </c>
      <c r="H143" s="28" t="s">
        <v>1387</v>
      </c>
      <c r="I143" s="3"/>
      <c r="J143" s="3"/>
      <c r="K143" s="3"/>
      <c r="L143" s="3"/>
      <c r="M143" s="3"/>
      <c r="N143" s="3"/>
      <c r="O143" s="3"/>
      <c r="P143" s="3"/>
      <c r="Q143" s="3"/>
      <c r="R143" s="3"/>
      <c r="S143" s="3"/>
      <c r="T143" s="3"/>
      <c r="U143" s="103"/>
      <c r="V143" s="103"/>
      <c r="W143" s="103"/>
      <c r="X143" s="103"/>
      <c r="Y143" s="103"/>
      <c r="Z143" s="103"/>
      <c r="AA143" s="103"/>
      <c r="AB143" s="103"/>
      <c r="AC143" s="103"/>
      <c r="AD143" s="103"/>
      <c r="AE143" s="103"/>
      <c r="AF143" s="103"/>
      <c r="AG143" s="103"/>
      <c r="AH143" s="103"/>
      <c r="AI143" s="103"/>
      <c r="AJ143" s="103"/>
      <c r="AK143" s="103"/>
      <c r="AL143" s="10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row>
    <row r="144" spans="1:173" s="36" customFormat="1" ht="12.75" customHeight="1">
      <c r="A144" s="20">
        <v>39942</v>
      </c>
      <c r="B144" s="21"/>
      <c r="C144" s="22" t="s">
        <v>1404</v>
      </c>
      <c r="D144" s="22" t="s">
        <v>1411</v>
      </c>
      <c r="E144" s="51" t="s">
        <v>1383</v>
      </c>
      <c r="F144" s="22" t="s">
        <v>1404</v>
      </c>
      <c r="G144" s="25">
        <v>39949</v>
      </c>
      <c r="H144" s="28" t="s">
        <v>1387</v>
      </c>
      <c r="I144" s="3"/>
      <c r="J144" s="3"/>
      <c r="K144" s="3"/>
      <c r="L144" s="3"/>
      <c r="M144" s="3"/>
      <c r="N144" s="3"/>
      <c r="O144" s="3"/>
      <c r="P144" s="3"/>
      <c r="Q144" s="3"/>
      <c r="R144" s="3"/>
      <c r="S144" s="3"/>
      <c r="T144" s="3"/>
      <c r="U144" s="103"/>
      <c r="V144" s="103"/>
      <c r="W144" s="103"/>
      <c r="X144" s="103"/>
      <c r="Y144" s="103"/>
      <c r="Z144" s="103"/>
      <c r="AA144" s="103"/>
      <c r="AB144" s="103"/>
      <c r="AC144" s="103"/>
      <c r="AD144" s="103"/>
      <c r="AE144" s="103"/>
      <c r="AF144" s="103"/>
      <c r="AG144" s="103"/>
      <c r="AH144" s="103"/>
      <c r="AI144" s="103"/>
      <c r="AJ144" s="103"/>
      <c r="AK144" s="103"/>
      <c r="AL144" s="10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row>
    <row r="145" spans="1:8" ht="12.75" customHeight="1">
      <c r="A145" s="20">
        <v>39942</v>
      </c>
      <c r="B145" s="21"/>
      <c r="C145" s="22" t="s">
        <v>1404</v>
      </c>
      <c r="D145" s="22" t="s">
        <v>1411</v>
      </c>
      <c r="E145" s="51" t="s">
        <v>1383</v>
      </c>
      <c r="F145" s="22" t="s">
        <v>1404</v>
      </c>
      <c r="G145" s="25">
        <v>39962</v>
      </c>
      <c r="H145" s="28" t="s">
        <v>1387</v>
      </c>
    </row>
    <row r="146" spans="1:8" ht="12.75" customHeight="1">
      <c r="A146" s="20">
        <v>39942</v>
      </c>
      <c r="B146" s="21"/>
      <c r="C146" s="22" t="s">
        <v>1404</v>
      </c>
      <c r="D146" s="22" t="s">
        <v>1411</v>
      </c>
      <c r="E146" s="51" t="s">
        <v>1383</v>
      </c>
      <c r="F146" s="22" t="s">
        <v>1404</v>
      </c>
      <c r="G146" s="25">
        <v>39949</v>
      </c>
      <c r="H146" s="28" t="s">
        <v>1387</v>
      </c>
    </row>
    <row r="147" spans="1:8" ht="12.75" customHeight="1">
      <c r="A147" s="20">
        <v>39942</v>
      </c>
      <c r="B147" s="21"/>
      <c r="C147" s="22" t="s">
        <v>1404</v>
      </c>
      <c r="D147" s="22" t="s">
        <v>1411</v>
      </c>
      <c r="E147" s="51" t="s">
        <v>1383</v>
      </c>
      <c r="F147" s="22" t="s">
        <v>1404</v>
      </c>
      <c r="G147" s="25">
        <v>39949</v>
      </c>
      <c r="H147" s="28" t="s">
        <v>1387</v>
      </c>
    </row>
    <row r="148" spans="1:173" s="36" customFormat="1" ht="12.75" customHeight="1">
      <c r="A148" s="20">
        <v>39942</v>
      </c>
      <c r="B148" s="21"/>
      <c r="C148" s="22" t="s">
        <v>1404</v>
      </c>
      <c r="D148" s="22" t="s">
        <v>1411</v>
      </c>
      <c r="E148" s="51" t="s">
        <v>1383</v>
      </c>
      <c r="F148" s="22" t="s">
        <v>1404</v>
      </c>
      <c r="G148" s="25">
        <v>39949</v>
      </c>
      <c r="H148" s="28" t="s">
        <v>1387</v>
      </c>
      <c r="I148" s="3"/>
      <c r="J148" s="3"/>
      <c r="K148" s="3"/>
      <c r="L148" s="3"/>
      <c r="M148" s="3"/>
      <c r="N148" s="3"/>
      <c r="O148" s="3"/>
      <c r="P148" s="3"/>
      <c r="Q148" s="3"/>
      <c r="R148" s="3"/>
      <c r="S148" s="3"/>
      <c r="T148" s="3"/>
      <c r="U148" s="103"/>
      <c r="V148" s="103"/>
      <c r="W148" s="103"/>
      <c r="X148" s="103"/>
      <c r="Y148" s="103"/>
      <c r="Z148" s="103"/>
      <c r="AA148" s="103"/>
      <c r="AB148" s="103"/>
      <c r="AC148" s="103"/>
      <c r="AD148" s="103"/>
      <c r="AE148" s="103"/>
      <c r="AF148" s="103"/>
      <c r="AG148" s="103"/>
      <c r="AH148" s="103"/>
      <c r="AI148" s="103"/>
      <c r="AJ148" s="103"/>
      <c r="AK148" s="103"/>
      <c r="AL148" s="10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row>
    <row r="149" spans="1:8" ht="12.75" customHeight="1">
      <c r="A149" s="20">
        <v>39942</v>
      </c>
      <c r="B149" s="41"/>
      <c r="C149" s="22" t="s">
        <v>1404</v>
      </c>
      <c r="D149" s="22" t="s">
        <v>1411</v>
      </c>
      <c r="E149" s="51" t="s">
        <v>1383</v>
      </c>
      <c r="F149" s="22" t="s">
        <v>1404</v>
      </c>
      <c r="G149" s="25">
        <v>39949</v>
      </c>
      <c r="H149" s="28" t="s">
        <v>1387</v>
      </c>
    </row>
    <row r="150" spans="1:173" s="36" customFormat="1" ht="12.75" customHeight="1">
      <c r="A150" s="20">
        <v>39942</v>
      </c>
      <c r="B150" s="21"/>
      <c r="C150" s="22" t="s">
        <v>1404</v>
      </c>
      <c r="D150" s="22" t="s">
        <v>1411</v>
      </c>
      <c r="E150" s="51" t="s">
        <v>1383</v>
      </c>
      <c r="F150" s="22" t="s">
        <v>1404</v>
      </c>
      <c r="G150" s="25">
        <v>39949</v>
      </c>
      <c r="H150" s="28" t="s">
        <v>1387</v>
      </c>
      <c r="I150" s="3"/>
      <c r="J150" s="3"/>
      <c r="K150" s="3"/>
      <c r="L150" s="3"/>
      <c r="M150" s="3"/>
      <c r="N150" s="3"/>
      <c r="O150" s="3"/>
      <c r="P150" s="3"/>
      <c r="Q150" s="3"/>
      <c r="R150" s="3"/>
      <c r="S150" s="3"/>
      <c r="T150" s="3"/>
      <c r="U150" s="103"/>
      <c r="V150" s="103"/>
      <c r="W150" s="103"/>
      <c r="X150" s="103"/>
      <c r="Y150" s="103"/>
      <c r="Z150" s="103"/>
      <c r="AA150" s="103"/>
      <c r="AB150" s="103"/>
      <c r="AC150" s="103"/>
      <c r="AD150" s="103"/>
      <c r="AE150" s="103"/>
      <c r="AF150" s="103"/>
      <c r="AG150" s="103"/>
      <c r="AH150" s="103"/>
      <c r="AI150" s="103"/>
      <c r="AJ150" s="103"/>
      <c r="AK150" s="103"/>
      <c r="AL150" s="10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row>
    <row r="151" spans="1:173" s="36" customFormat="1" ht="12.75" customHeight="1">
      <c r="A151" s="20">
        <v>39942</v>
      </c>
      <c r="B151" s="21"/>
      <c r="C151" s="22" t="s">
        <v>1404</v>
      </c>
      <c r="D151" s="22" t="s">
        <v>1411</v>
      </c>
      <c r="E151" s="51" t="s">
        <v>1383</v>
      </c>
      <c r="F151" s="22" t="s">
        <v>1404</v>
      </c>
      <c r="G151" s="25">
        <v>39949</v>
      </c>
      <c r="H151" s="28" t="s">
        <v>1387</v>
      </c>
      <c r="I151" s="3"/>
      <c r="J151" s="3"/>
      <c r="K151" s="3"/>
      <c r="L151" s="3"/>
      <c r="M151" s="3"/>
      <c r="N151" s="3"/>
      <c r="O151" s="3"/>
      <c r="P151" s="3"/>
      <c r="Q151" s="3"/>
      <c r="R151" s="3"/>
      <c r="S151" s="3"/>
      <c r="T151" s="3"/>
      <c r="U151" s="103"/>
      <c r="V151" s="103"/>
      <c r="W151" s="103"/>
      <c r="X151" s="103"/>
      <c r="Y151" s="103"/>
      <c r="Z151" s="103"/>
      <c r="AA151" s="103"/>
      <c r="AB151" s="103"/>
      <c r="AC151" s="103"/>
      <c r="AD151" s="103"/>
      <c r="AE151" s="103"/>
      <c r="AF151" s="103"/>
      <c r="AG151" s="103"/>
      <c r="AH151" s="103"/>
      <c r="AI151" s="103"/>
      <c r="AJ151" s="103"/>
      <c r="AK151" s="103"/>
      <c r="AL151" s="10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row>
    <row r="152" spans="1:173" s="36" customFormat="1" ht="12.75" customHeight="1">
      <c r="A152" s="20">
        <v>39942</v>
      </c>
      <c r="B152" s="21"/>
      <c r="C152" s="22" t="s">
        <v>1404</v>
      </c>
      <c r="D152" s="22" t="s">
        <v>1411</v>
      </c>
      <c r="E152" s="51" t="s">
        <v>1383</v>
      </c>
      <c r="F152" s="22" t="s">
        <v>1404</v>
      </c>
      <c r="G152" s="25">
        <v>39949</v>
      </c>
      <c r="H152" s="28" t="s">
        <v>1387</v>
      </c>
      <c r="I152" s="3"/>
      <c r="J152" s="3"/>
      <c r="K152" s="3"/>
      <c r="L152" s="3"/>
      <c r="M152" s="3"/>
      <c r="N152" s="3"/>
      <c r="O152" s="3"/>
      <c r="P152" s="3"/>
      <c r="Q152" s="3"/>
      <c r="R152" s="3"/>
      <c r="S152" s="3"/>
      <c r="T152" s="3"/>
      <c r="U152" s="103"/>
      <c r="V152" s="103"/>
      <c r="W152" s="103"/>
      <c r="X152" s="103"/>
      <c r="Y152" s="103"/>
      <c r="Z152" s="103"/>
      <c r="AA152" s="103"/>
      <c r="AB152" s="103"/>
      <c r="AC152" s="103"/>
      <c r="AD152" s="103"/>
      <c r="AE152" s="103"/>
      <c r="AF152" s="103"/>
      <c r="AG152" s="103"/>
      <c r="AH152" s="103"/>
      <c r="AI152" s="103"/>
      <c r="AJ152" s="103"/>
      <c r="AK152" s="103"/>
      <c r="AL152" s="10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row>
    <row r="153" spans="1:38" s="68" customFormat="1" ht="12.75" customHeight="1">
      <c r="A153" s="11">
        <v>39942</v>
      </c>
      <c r="B153" s="12">
        <v>39930</v>
      </c>
      <c r="C153" s="15" t="s">
        <v>451</v>
      </c>
      <c r="D153" s="15" t="s">
        <v>1344</v>
      </c>
      <c r="E153" s="53" t="s">
        <v>1383</v>
      </c>
      <c r="F153" s="15" t="s">
        <v>466</v>
      </c>
      <c r="G153" s="16">
        <v>40229</v>
      </c>
      <c r="H153" s="17" t="s">
        <v>1415</v>
      </c>
      <c r="U153" s="233"/>
      <c r="V153" s="233"/>
      <c r="W153" s="233"/>
      <c r="X153" s="233"/>
      <c r="Y153" s="233"/>
      <c r="Z153" s="233"/>
      <c r="AA153" s="233"/>
      <c r="AB153" s="233"/>
      <c r="AC153" s="233"/>
      <c r="AD153" s="233"/>
      <c r="AE153" s="233"/>
      <c r="AF153" s="233"/>
      <c r="AG153" s="233"/>
      <c r="AH153" s="233"/>
      <c r="AI153" s="233"/>
      <c r="AJ153" s="233"/>
      <c r="AK153" s="233"/>
      <c r="AL153" s="233"/>
    </row>
    <row r="154" spans="1:38" s="37" customFormat="1" ht="12.75" customHeight="1">
      <c r="A154" s="105">
        <v>39942</v>
      </c>
      <c r="B154" s="123">
        <v>39939</v>
      </c>
      <c r="C154" s="106" t="s">
        <v>467</v>
      </c>
      <c r="D154" s="106" t="s">
        <v>1371</v>
      </c>
      <c r="E154" s="107" t="s">
        <v>1383</v>
      </c>
      <c r="F154" s="106"/>
      <c r="G154" s="108"/>
      <c r="H154" s="104" t="s">
        <v>1361</v>
      </c>
      <c r="I154" s="3"/>
      <c r="J154" s="3"/>
      <c r="K154" s="3"/>
      <c r="L154" s="3"/>
      <c r="M154" s="3"/>
      <c r="N154" s="3"/>
      <c r="O154" s="3"/>
      <c r="P154" s="3"/>
      <c r="Q154" s="3"/>
      <c r="R154" s="3"/>
      <c r="S154" s="3"/>
      <c r="T154" s="3"/>
      <c r="U154" s="103"/>
      <c r="V154" s="103"/>
      <c r="W154" s="103"/>
      <c r="X154" s="103"/>
      <c r="Y154" s="103"/>
      <c r="Z154" s="103"/>
      <c r="AA154" s="103"/>
      <c r="AB154" s="103"/>
      <c r="AC154" s="103"/>
      <c r="AD154" s="103"/>
      <c r="AE154" s="103"/>
      <c r="AF154" s="103"/>
      <c r="AG154" s="155"/>
      <c r="AH154" s="155"/>
      <c r="AI154" s="155"/>
      <c r="AJ154" s="155"/>
      <c r="AK154" s="155"/>
      <c r="AL154" s="155"/>
    </row>
    <row r="155" spans="1:173" s="36" customFormat="1" ht="12.75" customHeight="1">
      <c r="A155" s="11">
        <v>39942</v>
      </c>
      <c r="B155" s="12">
        <v>39939</v>
      </c>
      <c r="C155" s="15" t="s">
        <v>1390</v>
      </c>
      <c r="D155" s="15" t="s">
        <v>1371</v>
      </c>
      <c r="E155" s="53" t="s">
        <v>1383</v>
      </c>
      <c r="F155" s="15" t="s">
        <v>1390</v>
      </c>
      <c r="G155" s="16">
        <v>40040</v>
      </c>
      <c r="H155" s="17" t="s">
        <v>1415</v>
      </c>
      <c r="I155" s="3"/>
      <c r="J155" s="3"/>
      <c r="K155" s="3"/>
      <c r="L155" s="3"/>
      <c r="M155" s="3"/>
      <c r="N155" s="3"/>
      <c r="O155" s="3"/>
      <c r="P155" s="3"/>
      <c r="Q155" s="3"/>
      <c r="R155" s="3"/>
      <c r="S155" s="3"/>
      <c r="T155" s="3"/>
      <c r="U155" s="103"/>
      <c r="V155" s="103"/>
      <c r="W155" s="103"/>
      <c r="X155" s="103"/>
      <c r="Y155" s="155"/>
      <c r="Z155" s="155"/>
      <c r="AA155" s="103"/>
      <c r="AB155" s="155"/>
      <c r="AC155" s="155"/>
      <c r="AD155" s="155"/>
      <c r="AE155" s="155"/>
      <c r="AF155" s="155"/>
      <c r="AG155" s="103"/>
      <c r="AH155" s="103"/>
      <c r="AI155" s="103"/>
      <c r="AJ155" s="103"/>
      <c r="AK155" s="103"/>
      <c r="AL155" s="10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row>
    <row r="156" spans="1:8" ht="12.75" customHeight="1">
      <c r="A156" s="105">
        <v>39942</v>
      </c>
      <c r="B156" s="123">
        <v>39939</v>
      </c>
      <c r="C156" s="106" t="s">
        <v>467</v>
      </c>
      <c r="D156" s="106" t="s">
        <v>1371</v>
      </c>
      <c r="E156" s="107" t="s">
        <v>1383</v>
      </c>
      <c r="F156" s="106"/>
      <c r="G156" s="108"/>
      <c r="H156" s="104" t="s">
        <v>1361</v>
      </c>
    </row>
    <row r="157" spans="1:8" ht="12.75" customHeight="1">
      <c r="A157" s="105">
        <v>39942</v>
      </c>
      <c r="B157" s="123">
        <v>39939</v>
      </c>
      <c r="C157" s="106" t="s">
        <v>545</v>
      </c>
      <c r="D157" s="106" t="s">
        <v>1371</v>
      </c>
      <c r="E157" s="107" t="s">
        <v>1383</v>
      </c>
      <c r="F157" s="106" t="s">
        <v>548</v>
      </c>
      <c r="G157" s="108"/>
      <c r="H157" s="104" t="s">
        <v>1361</v>
      </c>
    </row>
    <row r="158" spans="1:8" ht="11.25" customHeight="1">
      <c r="A158" s="11">
        <v>39944</v>
      </c>
      <c r="B158" s="12">
        <v>39904</v>
      </c>
      <c r="C158" s="15" t="s">
        <v>1119</v>
      </c>
      <c r="D158" s="15" t="s">
        <v>1434</v>
      </c>
      <c r="E158" s="53" t="s">
        <v>1383</v>
      </c>
      <c r="F158" s="15" t="s">
        <v>1120</v>
      </c>
      <c r="G158" s="16">
        <v>40005</v>
      </c>
      <c r="H158" s="17" t="s">
        <v>1415</v>
      </c>
    </row>
    <row r="159" spans="1:173" s="36" customFormat="1" ht="11.25" customHeight="1">
      <c r="A159" s="11">
        <v>39944</v>
      </c>
      <c r="B159" s="12">
        <v>39918</v>
      </c>
      <c r="C159" s="15" t="s">
        <v>775</v>
      </c>
      <c r="D159" s="15" t="s">
        <v>1434</v>
      </c>
      <c r="E159" s="53" t="s">
        <v>1383</v>
      </c>
      <c r="F159" s="15" t="s">
        <v>1821</v>
      </c>
      <c r="G159" s="16">
        <v>40019</v>
      </c>
      <c r="H159" s="17" t="s">
        <v>1415</v>
      </c>
      <c r="I159" s="3"/>
      <c r="J159" s="3"/>
      <c r="K159" s="3"/>
      <c r="L159" s="3"/>
      <c r="M159" s="3"/>
      <c r="N159" s="3"/>
      <c r="O159" s="3"/>
      <c r="P159" s="3"/>
      <c r="Q159" s="3"/>
      <c r="R159" s="3"/>
      <c r="S159" s="3"/>
      <c r="T159" s="3"/>
      <c r="U159" s="103"/>
      <c r="V159" s="103"/>
      <c r="W159" s="103"/>
      <c r="X159" s="103"/>
      <c r="Y159" s="103"/>
      <c r="Z159" s="103"/>
      <c r="AA159" s="103"/>
      <c r="AB159" s="103"/>
      <c r="AC159" s="103"/>
      <c r="AD159" s="103"/>
      <c r="AE159" s="103"/>
      <c r="AF159" s="103"/>
      <c r="AG159" s="103"/>
      <c r="AH159" s="103"/>
      <c r="AI159" s="103"/>
      <c r="AJ159" s="103"/>
      <c r="AK159" s="103"/>
      <c r="AL159" s="10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row>
    <row r="160" spans="1:8" ht="12.75" customHeight="1">
      <c r="A160" s="21">
        <v>39944</v>
      </c>
      <c r="B160" s="21">
        <v>39932</v>
      </c>
      <c r="C160" s="22" t="s">
        <v>2326</v>
      </c>
      <c r="D160" s="22" t="s">
        <v>1434</v>
      </c>
      <c r="E160" s="51" t="s">
        <v>1383</v>
      </c>
      <c r="F160" s="22" t="s">
        <v>2327</v>
      </c>
      <c r="G160" s="25">
        <v>39980</v>
      </c>
      <c r="H160" s="28" t="s">
        <v>1387</v>
      </c>
    </row>
    <row r="161" spans="1:173" s="36" customFormat="1" ht="12.75" customHeight="1">
      <c r="A161" s="12">
        <v>39944</v>
      </c>
      <c r="B161" s="12">
        <v>39904</v>
      </c>
      <c r="C161" s="15" t="s">
        <v>1406</v>
      </c>
      <c r="D161" s="15" t="s">
        <v>1434</v>
      </c>
      <c r="E161" s="53" t="s">
        <v>1383</v>
      </c>
      <c r="F161" s="15" t="s">
        <v>2328</v>
      </c>
      <c r="G161" s="16">
        <v>39963</v>
      </c>
      <c r="H161" s="17" t="s">
        <v>1415</v>
      </c>
      <c r="I161" s="3"/>
      <c r="J161" s="3"/>
      <c r="K161" s="3"/>
      <c r="L161" s="3"/>
      <c r="M161" s="3"/>
      <c r="N161" s="3"/>
      <c r="O161" s="3"/>
      <c r="P161" s="3"/>
      <c r="Q161" s="3"/>
      <c r="R161" s="3"/>
      <c r="S161" s="3"/>
      <c r="T161" s="3"/>
      <c r="U161" s="103"/>
      <c r="V161" s="103"/>
      <c r="W161" s="103"/>
      <c r="X161" s="103"/>
      <c r="Y161" s="103"/>
      <c r="Z161" s="103"/>
      <c r="AA161" s="103"/>
      <c r="AB161" s="103"/>
      <c r="AC161" s="103"/>
      <c r="AD161" s="103"/>
      <c r="AE161" s="103"/>
      <c r="AF161" s="103"/>
      <c r="AG161" s="103"/>
      <c r="AH161" s="103"/>
      <c r="AI161" s="103"/>
      <c r="AJ161" s="103"/>
      <c r="AK161" s="103"/>
      <c r="AL161" s="10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row>
    <row r="162" spans="1:8" ht="12.75" customHeight="1">
      <c r="A162" s="21">
        <v>39944</v>
      </c>
      <c r="B162" s="21">
        <v>39448</v>
      </c>
      <c r="C162" s="22" t="s">
        <v>1406</v>
      </c>
      <c r="D162" s="22" t="s">
        <v>1411</v>
      </c>
      <c r="E162" s="51" t="s">
        <v>1383</v>
      </c>
      <c r="F162" s="22" t="s">
        <v>1864</v>
      </c>
      <c r="G162" s="25">
        <v>39951</v>
      </c>
      <c r="H162" s="28" t="s">
        <v>1387</v>
      </c>
    </row>
    <row r="163" spans="1:173" s="36" customFormat="1" ht="12.75" customHeight="1">
      <c r="A163" s="21">
        <v>39944</v>
      </c>
      <c r="B163" s="21"/>
      <c r="C163" s="22" t="s">
        <v>1355</v>
      </c>
      <c r="D163" s="22" t="s">
        <v>1487</v>
      </c>
      <c r="E163" s="51" t="s">
        <v>1383</v>
      </c>
      <c r="F163" s="22" t="s">
        <v>1175</v>
      </c>
      <c r="G163" s="25">
        <v>40482</v>
      </c>
      <c r="H163" s="28" t="s">
        <v>1387</v>
      </c>
      <c r="I163" s="3" t="s">
        <v>1368</v>
      </c>
      <c r="J163" s="3"/>
      <c r="K163" s="3"/>
      <c r="L163" s="3"/>
      <c r="M163" s="3"/>
      <c r="N163" s="3"/>
      <c r="O163" s="3"/>
      <c r="P163" s="3"/>
      <c r="Q163" s="3"/>
      <c r="R163" s="3"/>
      <c r="S163" s="3"/>
      <c r="T163" s="3"/>
      <c r="U163" s="103"/>
      <c r="V163" s="103"/>
      <c r="W163" s="103"/>
      <c r="X163" s="103"/>
      <c r="Y163" s="103"/>
      <c r="Z163" s="103"/>
      <c r="AA163" s="103"/>
      <c r="AB163" s="103"/>
      <c r="AC163" s="103"/>
      <c r="AD163" s="103"/>
      <c r="AE163" s="103"/>
      <c r="AF163" s="103"/>
      <c r="AG163" s="103"/>
      <c r="AH163" s="103"/>
      <c r="AI163" s="103"/>
      <c r="AJ163" s="103"/>
      <c r="AK163" s="103"/>
      <c r="AL163" s="10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row>
    <row r="164" spans="1:8" ht="12.75" customHeight="1">
      <c r="A164" s="21">
        <v>39944</v>
      </c>
      <c r="B164" s="21">
        <v>39448</v>
      </c>
      <c r="C164" s="22" t="s">
        <v>1406</v>
      </c>
      <c r="D164" s="22" t="s">
        <v>1411</v>
      </c>
      <c r="E164" s="51" t="s">
        <v>1383</v>
      </c>
      <c r="F164" s="22" t="s">
        <v>1060</v>
      </c>
      <c r="G164" s="25">
        <v>39951</v>
      </c>
      <c r="H164" s="28" t="s">
        <v>1387</v>
      </c>
    </row>
    <row r="165" spans="1:8" ht="12.75" customHeight="1">
      <c r="A165" s="21">
        <v>39944</v>
      </c>
      <c r="B165" s="21">
        <v>39448</v>
      </c>
      <c r="C165" s="22" t="s">
        <v>1406</v>
      </c>
      <c r="D165" s="22" t="s">
        <v>1411</v>
      </c>
      <c r="E165" s="51" t="s">
        <v>1383</v>
      </c>
      <c r="F165" s="22" t="s">
        <v>808</v>
      </c>
      <c r="G165" s="25">
        <v>39951</v>
      </c>
      <c r="H165" s="28" t="s">
        <v>1387</v>
      </c>
    </row>
    <row r="166" spans="1:8" ht="12.75" customHeight="1">
      <c r="A166" s="20">
        <v>39944</v>
      </c>
      <c r="B166" s="21">
        <v>39504</v>
      </c>
      <c r="C166" s="22" t="s">
        <v>1406</v>
      </c>
      <c r="D166" s="22" t="s">
        <v>1408</v>
      </c>
      <c r="E166" s="51" t="s">
        <v>1383</v>
      </c>
      <c r="F166" s="22" t="s">
        <v>1590</v>
      </c>
      <c r="G166" s="25">
        <v>39951</v>
      </c>
      <c r="H166" s="28" t="s">
        <v>1387</v>
      </c>
    </row>
    <row r="167" spans="1:8" ht="12.75" customHeight="1">
      <c r="A167" s="20">
        <v>39944</v>
      </c>
      <c r="B167" s="21">
        <v>39417</v>
      </c>
      <c r="C167" s="22" t="s">
        <v>1406</v>
      </c>
      <c r="D167" s="22" t="s">
        <v>1411</v>
      </c>
      <c r="E167" s="51" t="s">
        <v>1383</v>
      </c>
      <c r="F167" s="22" t="s">
        <v>1963</v>
      </c>
      <c r="G167" s="25">
        <v>39951</v>
      </c>
      <c r="H167" s="28" t="s">
        <v>1387</v>
      </c>
    </row>
    <row r="168" spans="1:8" ht="12.75" customHeight="1">
      <c r="A168" s="20">
        <v>39945</v>
      </c>
      <c r="B168" s="21" t="s">
        <v>450</v>
      </c>
      <c r="C168" s="22" t="s">
        <v>1406</v>
      </c>
      <c r="D168" s="22" t="s">
        <v>1434</v>
      </c>
      <c r="E168" s="51" t="s">
        <v>1383</v>
      </c>
      <c r="F168" s="22" t="s">
        <v>1560</v>
      </c>
      <c r="G168" s="25">
        <v>39952</v>
      </c>
      <c r="H168" s="28" t="s">
        <v>1387</v>
      </c>
    </row>
    <row r="169" spans="1:8" ht="12.75" customHeight="1">
      <c r="A169" s="20">
        <v>39945</v>
      </c>
      <c r="B169" s="21" t="s">
        <v>450</v>
      </c>
      <c r="C169" s="22" t="s">
        <v>1406</v>
      </c>
      <c r="D169" s="49" t="s">
        <v>1434</v>
      </c>
      <c r="E169" s="50" t="s">
        <v>1383</v>
      </c>
      <c r="F169" s="22" t="s">
        <v>1561</v>
      </c>
      <c r="G169" s="25">
        <v>39952</v>
      </c>
      <c r="H169" s="28" t="s">
        <v>1387</v>
      </c>
    </row>
    <row r="170" spans="1:8" ht="12.75" customHeight="1">
      <c r="A170" s="20">
        <v>39945</v>
      </c>
      <c r="B170" s="21" t="s">
        <v>450</v>
      </c>
      <c r="C170" s="22" t="s">
        <v>1406</v>
      </c>
      <c r="D170" s="22" t="s">
        <v>1434</v>
      </c>
      <c r="E170" s="51" t="s">
        <v>1383</v>
      </c>
      <c r="F170" s="22" t="s">
        <v>1718</v>
      </c>
      <c r="G170" s="25">
        <v>39952</v>
      </c>
      <c r="H170" s="28" t="s">
        <v>1387</v>
      </c>
    </row>
    <row r="171" spans="1:8" ht="12.75" customHeight="1">
      <c r="A171" s="11">
        <v>39945</v>
      </c>
      <c r="B171" s="12"/>
      <c r="C171" s="15" t="s">
        <v>1410</v>
      </c>
      <c r="D171" s="15" t="s">
        <v>1434</v>
      </c>
      <c r="E171" s="53" t="s">
        <v>1383</v>
      </c>
      <c r="F171" s="15" t="s">
        <v>1770</v>
      </c>
      <c r="G171" s="16">
        <v>40138</v>
      </c>
      <c r="H171" s="17" t="s">
        <v>1415</v>
      </c>
    </row>
    <row r="172" spans="1:8" ht="12.75" customHeight="1">
      <c r="A172" s="11">
        <v>39946</v>
      </c>
      <c r="B172" s="12" t="s">
        <v>2006</v>
      </c>
      <c r="C172" s="15" t="s">
        <v>1406</v>
      </c>
      <c r="D172" s="15" t="s">
        <v>1344</v>
      </c>
      <c r="E172" s="53" t="s">
        <v>1383</v>
      </c>
      <c r="F172" s="15">
        <v>21</v>
      </c>
      <c r="G172" s="16">
        <v>39970</v>
      </c>
      <c r="H172" s="17" t="s">
        <v>1415</v>
      </c>
    </row>
    <row r="173" spans="1:8" ht="12.75" customHeight="1">
      <c r="A173" s="20">
        <v>39946</v>
      </c>
      <c r="B173" s="21">
        <v>39904</v>
      </c>
      <c r="C173" s="22" t="s">
        <v>1406</v>
      </c>
      <c r="D173" s="22" t="s">
        <v>1413</v>
      </c>
      <c r="E173" s="51" t="s">
        <v>1383</v>
      </c>
      <c r="F173" s="22" t="s">
        <v>503</v>
      </c>
      <c r="G173" s="25">
        <v>39951</v>
      </c>
      <c r="H173" s="28" t="s">
        <v>1387</v>
      </c>
    </row>
    <row r="174" spans="1:8" ht="12.75" customHeight="1">
      <c r="A174" s="11">
        <v>39946</v>
      </c>
      <c r="B174" s="12">
        <v>39788</v>
      </c>
      <c r="C174" s="15" t="s">
        <v>1406</v>
      </c>
      <c r="D174" s="15" t="s">
        <v>1434</v>
      </c>
      <c r="E174" s="53" t="s">
        <v>1383</v>
      </c>
      <c r="F174" s="15" t="s">
        <v>483</v>
      </c>
      <c r="G174" s="16">
        <v>39970</v>
      </c>
      <c r="H174" s="17" t="s">
        <v>1415</v>
      </c>
    </row>
    <row r="175" spans="1:8" ht="12.75" customHeight="1">
      <c r="A175" s="11">
        <v>39946</v>
      </c>
      <c r="B175" s="12">
        <v>39794</v>
      </c>
      <c r="C175" s="15" t="s">
        <v>1406</v>
      </c>
      <c r="D175" s="15" t="s">
        <v>1434</v>
      </c>
      <c r="E175" s="53" t="s">
        <v>1383</v>
      </c>
      <c r="F175" s="15" t="s">
        <v>571</v>
      </c>
      <c r="G175" s="16">
        <v>40012</v>
      </c>
      <c r="H175" s="17" t="s">
        <v>1415</v>
      </c>
    </row>
    <row r="176" spans="1:8" ht="12.75" customHeight="1">
      <c r="A176" s="20">
        <v>39946</v>
      </c>
      <c r="B176" s="21">
        <v>39942</v>
      </c>
      <c r="C176" s="22" t="s">
        <v>1406</v>
      </c>
      <c r="D176" s="22" t="s">
        <v>1434</v>
      </c>
      <c r="E176" s="51" t="s">
        <v>1383</v>
      </c>
      <c r="F176" s="22" t="s">
        <v>1586</v>
      </c>
      <c r="G176" s="25">
        <v>39949</v>
      </c>
      <c r="H176" s="28" t="s">
        <v>1387</v>
      </c>
    </row>
    <row r="177" spans="1:8" ht="12.75" customHeight="1">
      <c r="A177" s="20">
        <v>39946</v>
      </c>
      <c r="B177" s="21">
        <v>39942</v>
      </c>
      <c r="C177" s="22" t="s">
        <v>1406</v>
      </c>
      <c r="D177" s="22" t="s">
        <v>1434</v>
      </c>
      <c r="E177" s="51" t="s">
        <v>1383</v>
      </c>
      <c r="F177" s="22" t="s">
        <v>1470</v>
      </c>
      <c r="G177" s="25">
        <v>39949</v>
      </c>
      <c r="H177" s="28" t="s">
        <v>1387</v>
      </c>
    </row>
    <row r="178" spans="1:8" ht="12.75" customHeight="1">
      <c r="A178" s="11">
        <v>39946</v>
      </c>
      <c r="B178" s="12"/>
      <c r="C178" s="15" t="s">
        <v>1406</v>
      </c>
      <c r="D178" s="15" t="s">
        <v>1371</v>
      </c>
      <c r="E178" s="53" t="s">
        <v>1383</v>
      </c>
      <c r="F178" s="15"/>
      <c r="G178" s="16">
        <v>40019</v>
      </c>
      <c r="H178" s="17" t="s">
        <v>1415</v>
      </c>
    </row>
    <row r="179" spans="1:8" ht="12.75" customHeight="1">
      <c r="A179" s="123">
        <v>39947</v>
      </c>
      <c r="B179" s="123" t="s">
        <v>450</v>
      </c>
      <c r="C179" s="106" t="s">
        <v>1406</v>
      </c>
      <c r="D179" s="106" t="s">
        <v>1434</v>
      </c>
      <c r="E179" s="107" t="s">
        <v>1383</v>
      </c>
      <c r="F179" s="106" t="s">
        <v>1216</v>
      </c>
      <c r="G179" s="108"/>
      <c r="H179" s="104" t="s">
        <v>1361</v>
      </c>
    </row>
    <row r="180" spans="1:8" ht="12.75" customHeight="1">
      <c r="A180" s="21">
        <v>39947</v>
      </c>
      <c r="B180" s="21" t="s">
        <v>450</v>
      </c>
      <c r="C180" s="22" t="s">
        <v>1406</v>
      </c>
      <c r="D180" s="22" t="s">
        <v>1434</v>
      </c>
      <c r="E180" s="51" t="s">
        <v>1383</v>
      </c>
      <c r="F180" s="22" t="s">
        <v>1053</v>
      </c>
      <c r="G180" s="25">
        <v>39982</v>
      </c>
      <c r="H180" s="28" t="s">
        <v>1387</v>
      </c>
    </row>
    <row r="181" spans="1:8" ht="12.75" customHeight="1">
      <c r="A181" s="21">
        <v>39947</v>
      </c>
      <c r="B181" s="21" t="s">
        <v>450</v>
      </c>
      <c r="C181" s="22" t="s">
        <v>1403</v>
      </c>
      <c r="D181" s="22" t="s">
        <v>1434</v>
      </c>
      <c r="E181" s="51" t="s">
        <v>1383</v>
      </c>
      <c r="F181" s="22" t="s">
        <v>2063</v>
      </c>
      <c r="G181" s="25">
        <v>39952</v>
      </c>
      <c r="H181" s="28" t="s">
        <v>1387</v>
      </c>
    </row>
    <row r="182" spans="1:8" ht="12.75" customHeight="1">
      <c r="A182" s="12">
        <v>39947</v>
      </c>
      <c r="B182" s="12">
        <v>39866</v>
      </c>
      <c r="C182" s="15" t="s">
        <v>1808</v>
      </c>
      <c r="D182" s="15" t="s">
        <v>1408</v>
      </c>
      <c r="E182" s="53" t="s">
        <v>1383</v>
      </c>
      <c r="F182" s="15" t="s">
        <v>1734</v>
      </c>
      <c r="G182" s="16">
        <v>39960</v>
      </c>
      <c r="H182" s="17" t="s">
        <v>1415</v>
      </c>
    </row>
    <row r="183" spans="1:8" ht="12.75" customHeight="1">
      <c r="A183" s="21">
        <v>39949</v>
      </c>
      <c r="B183" s="21"/>
      <c r="C183" s="22" t="s">
        <v>1403</v>
      </c>
      <c r="D183" s="22" t="s">
        <v>1487</v>
      </c>
      <c r="E183" s="51" t="s">
        <v>1383</v>
      </c>
      <c r="F183" s="22" t="s">
        <v>465</v>
      </c>
      <c r="G183" s="25">
        <v>39976</v>
      </c>
      <c r="H183" s="28" t="s">
        <v>1387</v>
      </c>
    </row>
    <row r="184" spans="1:8" ht="12.75" customHeight="1">
      <c r="A184" s="12">
        <v>39949</v>
      </c>
      <c r="B184" s="12"/>
      <c r="C184" s="15" t="s">
        <v>1406</v>
      </c>
      <c r="D184" s="15" t="s">
        <v>1487</v>
      </c>
      <c r="E184" s="53" t="s">
        <v>1383</v>
      </c>
      <c r="F184" s="15" t="s">
        <v>465</v>
      </c>
      <c r="G184" s="16">
        <v>40040</v>
      </c>
      <c r="H184" s="17" t="s">
        <v>1415</v>
      </c>
    </row>
    <row r="185" spans="1:8" ht="12.75" customHeight="1">
      <c r="A185" s="12">
        <v>39951</v>
      </c>
      <c r="B185" s="12">
        <v>39692</v>
      </c>
      <c r="C185" s="15" t="s">
        <v>1406</v>
      </c>
      <c r="D185" s="15" t="s">
        <v>1434</v>
      </c>
      <c r="E185" s="53" t="s">
        <v>1383</v>
      </c>
      <c r="F185" s="15" t="s">
        <v>1414</v>
      </c>
      <c r="G185" s="16">
        <v>39970</v>
      </c>
      <c r="H185" s="17" t="s">
        <v>1415</v>
      </c>
    </row>
    <row r="186" spans="1:8" ht="12.75" customHeight="1">
      <c r="A186" s="20">
        <v>39951</v>
      </c>
      <c r="B186" s="21">
        <v>39942</v>
      </c>
      <c r="C186" s="22" t="s">
        <v>628</v>
      </c>
      <c r="D186" s="22" t="s">
        <v>1434</v>
      </c>
      <c r="E186" s="51" t="s">
        <v>1383</v>
      </c>
      <c r="F186" s="22" t="s">
        <v>757</v>
      </c>
      <c r="G186" s="25">
        <v>40025</v>
      </c>
      <c r="H186" s="28" t="s">
        <v>1387</v>
      </c>
    </row>
    <row r="187" spans="1:8" ht="12.75" customHeight="1">
      <c r="A187" s="11">
        <v>39951</v>
      </c>
      <c r="B187" s="12">
        <v>39935</v>
      </c>
      <c r="C187" s="15" t="s">
        <v>1339</v>
      </c>
      <c r="D187" s="15" t="s">
        <v>1371</v>
      </c>
      <c r="E187" s="53" t="s">
        <v>1383</v>
      </c>
      <c r="F187" s="15" t="s">
        <v>758</v>
      </c>
      <c r="G187" s="16">
        <v>39998</v>
      </c>
      <c r="H187" s="17" t="s">
        <v>1415</v>
      </c>
    </row>
    <row r="188" spans="1:8" ht="12.75" customHeight="1">
      <c r="A188" s="20">
        <v>39952</v>
      </c>
      <c r="B188" s="21">
        <v>39949</v>
      </c>
      <c r="C188" s="22" t="s">
        <v>1355</v>
      </c>
      <c r="D188" s="22" t="s">
        <v>1344</v>
      </c>
      <c r="E188" s="51" t="s">
        <v>1383</v>
      </c>
      <c r="F188" s="22" t="s">
        <v>2286</v>
      </c>
      <c r="G188" s="25">
        <v>39987</v>
      </c>
      <c r="H188" s="28" t="s">
        <v>1387</v>
      </c>
    </row>
    <row r="189" spans="1:8" ht="12.75" customHeight="1">
      <c r="A189" s="11">
        <v>39952</v>
      </c>
      <c r="B189" s="12">
        <v>39947</v>
      </c>
      <c r="C189" s="15" t="s">
        <v>1355</v>
      </c>
      <c r="D189" s="15" t="s">
        <v>1434</v>
      </c>
      <c r="E189" s="53" t="s">
        <v>1383</v>
      </c>
      <c r="F189" s="15" t="s">
        <v>2137</v>
      </c>
      <c r="G189" s="16">
        <v>40012</v>
      </c>
      <c r="H189" s="17" t="s">
        <v>1415</v>
      </c>
    </row>
    <row r="190" spans="1:8" ht="12.75" customHeight="1">
      <c r="A190" s="11">
        <v>39952</v>
      </c>
      <c r="B190" s="12">
        <v>39946</v>
      </c>
      <c r="C190" s="15" t="s">
        <v>1404</v>
      </c>
      <c r="D190" s="15" t="s">
        <v>1434</v>
      </c>
      <c r="E190" s="53" t="s">
        <v>1383</v>
      </c>
      <c r="F190" s="15" t="s">
        <v>2064</v>
      </c>
      <c r="G190" s="16">
        <v>39977</v>
      </c>
      <c r="H190" s="17" t="s">
        <v>1415</v>
      </c>
    </row>
    <row r="191" spans="1:8" ht="12.75" customHeight="1">
      <c r="A191" s="11">
        <v>39952</v>
      </c>
      <c r="B191" s="12">
        <v>39946</v>
      </c>
      <c r="C191" s="15" t="s">
        <v>1404</v>
      </c>
      <c r="D191" s="15" t="s">
        <v>1434</v>
      </c>
      <c r="E191" s="53" t="s">
        <v>1383</v>
      </c>
      <c r="F191" s="15" t="s">
        <v>1961</v>
      </c>
      <c r="G191" s="16">
        <v>40019</v>
      </c>
      <c r="H191" s="17" t="s">
        <v>1415</v>
      </c>
    </row>
    <row r="192" spans="1:8" ht="12.75" customHeight="1">
      <c r="A192" s="20">
        <v>39952</v>
      </c>
      <c r="B192" s="21">
        <v>39917</v>
      </c>
      <c r="C192" s="22" t="s">
        <v>1404</v>
      </c>
      <c r="D192" s="22" t="s">
        <v>1413</v>
      </c>
      <c r="E192" s="51" t="s">
        <v>1383</v>
      </c>
      <c r="F192" s="22" t="s">
        <v>1283</v>
      </c>
      <c r="G192" s="25">
        <v>39970</v>
      </c>
      <c r="H192" s="28" t="s">
        <v>1387</v>
      </c>
    </row>
    <row r="193" spans="1:8" ht="12.75" customHeight="1">
      <c r="A193" s="20">
        <v>39952</v>
      </c>
      <c r="B193" s="21">
        <v>39917</v>
      </c>
      <c r="C193" s="22" t="s">
        <v>1404</v>
      </c>
      <c r="D193" s="22" t="s">
        <v>1413</v>
      </c>
      <c r="E193" s="51" t="s">
        <v>1383</v>
      </c>
      <c r="F193" s="22" t="s">
        <v>1283</v>
      </c>
      <c r="G193" s="25">
        <v>39972</v>
      </c>
      <c r="H193" s="28" t="s">
        <v>1387</v>
      </c>
    </row>
    <row r="194" spans="1:8" ht="12.75" customHeight="1">
      <c r="A194" s="20">
        <v>39952</v>
      </c>
      <c r="B194" s="21">
        <v>39917</v>
      </c>
      <c r="C194" s="181" t="s">
        <v>1404</v>
      </c>
      <c r="D194" s="22" t="s">
        <v>1413</v>
      </c>
      <c r="E194" s="51" t="s">
        <v>1383</v>
      </c>
      <c r="F194" s="22" t="s">
        <v>1283</v>
      </c>
      <c r="G194" s="25">
        <v>39972</v>
      </c>
      <c r="H194" s="28" t="s">
        <v>1387</v>
      </c>
    </row>
    <row r="195" spans="1:8" ht="12.75" customHeight="1">
      <c r="A195" s="20">
        <v>39952</v>
      </c>
      <c r="B195" s="21"/>
      <c r="C195" s="22" t="s">
        <v>1355</v>
      </c>
      <c r="D195" s="22" t="s">
        <v>1371</v>
      </c>
      <c r="E195" s="51" t="s">
        <v>1383</v>
      </c>
      <c r="F195" s="22" t="s">
        <v>799</v>
      </c>
      <c r="G195" s="25">
        <v>39987</v>
      </c>
      <c r="H195" s="28" t="s">
        <v>1387</v>
      </c>
    </row>
    <row r="196" spans="1:8" ht="12.75" customHeight="1">
      <c r="A196" s="20">
        <v>39952</v>
      </c>
      <c r="B196" s="21" t="s">
        <v>2313</v>
      </c>
      <c r="C196" s="22" t="s">
        <v>1404</v>
      </c>
      <c r="D196" s="22" t="s">
        <v>1413</v>
      </c>
      <c r="E196" s="51" t="s">
        <v>1383</v>
      </c>
      <c r="F196" s="22" t="s">
        <v>1159</v>
      </c>
      <c r="G196" s="25">
        <v>39975</v>
      </c>
      <c r="H196" s="28" t="s">
        <v>1387</v>
      </c>
    </row>
    <row r="197" spans="1:8" ht="12.75" customHeight="1">
      <c r="A197" s="11">
        <v>39952</v>
      </c>
      <c r="B197" s="12">
        <v>39863</v>
      </c>
      <c r="C197" s="15" t="s">
        <v>1404</v>
      </c>
      <c r="D197" s="15" t="s">
        <v>1408</v>
      </c>
      <c r="E197" s="53" t="s">
        <v>1383</v>
      </c>
      <c r="F197" s="15" t="s">
        <v>1212</v>
      </c>
      <c r="G197" s="16">
        <v>40035</v>
      </c>
      <c r="H197" s="17" t="s">
        <v>1415</v>
      </c>
    </row>
    <row r="198" spans="1:8" ht="12.75" customHeight="1">
      <c r="A198" s="20">
        <v>39952</v>
      </c>
      <c r="B198" s="21"/>
      <c r="C198" s="22" t="s">
        <v>1404</v>
      </c>
      <c r="D198" s="22" t="s">
        <v>1408</v>
      </c>
      <c r="E198" s="51" t="s">
        <v>1383</v>
      </c>
      <c r="F198" s="22" t="s">
        <v>535</v>
      </c>
      <c r="G198" s="25">
        <v>40033</v>
      </c>
      <c r="H198" s="28" t="s">
        <v>1387</v>
      </c>
    </row>
    <row r="199" spans="1:8" ht="12.75" customHeight="1">
      <c r="A199" s="20">
        <v>39952</v>
      </c>
      <c r="B199" s="21">
        <v>39909</v>
      </c>
      <c r="C199" s="22" t="s">
        <v>1404</v>
      </c>
      <c r="D199" s="22" t="s">
        <v>1408</v>
      </c>
      <c r="E199" s="51" t="s">
        <v>1383</v>
      </c>
      <c r="F199" s="22" t="s">
        <v>634</v>
      </c>
      <c r="G199" s="25">
        <v>39987</v>
      </c>
      <c r="H199" s="28" t="s">
        <v>1387</v>
      </c>
    </row>
    <row r="200" spans="1:8" ht="12.75" customHeight="1">
      <c r="A200" s="20">
        <v>39952</v>
      </c>
      <c r="B200" s="21"/>
      <c r="C200" s="22" t="s">
        <v>1139</v>
      </c>
      <c r="D200" s="22" t="s">
        <v>1408</v>
      </c>
      <c r="E200" s="51" t="s">
        <v>1383</v>
      </c>
      <c r="F200" s="22" t="s">
        <v>1822</v>
      </c>
      <c r="G200" s="25">
        <v>39972</v>
      </c>
      <c r="H200" s="28" t="s">
        <v>1387</v>
      </c>
    </row>
    <row r="201" spans="1:8" ht="12.75" customHeight="1">
      <c r="A201" s="20">
        <v>39952</v>
      </c>
      <c r="B201" s="21"/>
      <c r="C201" s="22" t="s">
        <v>1549</v>
      </c>
      <c r="D201" s="22" t="s">
        <v>1408</v>
      </c>
      <c r="E201" s="51" t="s">
        <v>1383</v>
      </c>
      <c r="F201" s="22" t="s">
        <v>1550</v>
      </c>
      <c r="G201" s="25">
        <v>39972</v>
      </c>
      <c r="H201" s="28" t="s">
        <v>1387</v>
      </c>
    </row>
    <row r="202" spans="1:8" ht="12.75" customHeight="1">
      <c r="A202" s="11">
        <v>39953</v>
      </c>
      <c r="B202" s="12">
        <v>39914</v>
      </c>
      <c r="C202" s="15" t="s">
        <v>2171</v>
      </c>
      <c r="D202" s="15" t="s">
        <v>1344</v>
      </c>
      <c r="E202" s="53" t="s">
        <v>1383</v>
      </c>
      <c r="F202" s="15" t="s">
        <v>2172</v>
      </c>
      <c r="G202" s="16">
        <v>39971</v>
      </c>
      <c r="H202" s="17" t="s">
        <v>1415</v>
      </c>
    </row>
    <row r="203" spans="1:8" ht="12.75" customHeight="1">
      <c r="A203" s="20">
        <v>39954</v>
      </c>
      <c r="B203" s="21"/>
      <c r="C203" s="62" t="s">
        <v>1406</v>
      </c>
      <c r="D203" s="22" t="s">
        <v>1408</v>
      </c>
      <c r="E203" s="51" t="s">
        <v>1383</v>
      </c>
      <c r="F203" s="22" t="s">
        <v>1823</v>
      </c>
      <c r="G203" s="25">
        <v>40127</v>
      </c>
      <c r="H203" s="27" t="s">
        <v>1387</v>
      </c>
    </row>
    <row r="204" spans="1:8" ht="12.75" customHeight="1">
      <c r="A204" s="20">
        <v>39954</v>
      </c>
      <c r="B204" s="21">
        <v>39907</v>
      </c>
      <c r="C204" s="62" t="s">
        <v>1406</v>
      </c>
      <c r="D204" s="22" t="s">
        <v>1413</v>
      </c>
      <c r="E204" s="51" t="s">
        <v>1383</v>
      </c>
      <c r="F204" s="22" t="s">
        <v>1471</v>
      </c>
      <c r="G204" s="25">
        <v>39972</v>
      </c>
      <c r="H204" s="28" t="s">
        <v>1387</v>
      </c>
    </row>
    <row r="205" spans="1:8" ht="12.75" customHeight="1">
      <c r="A205" s="11">
        <v>39954</v>
      </c>
      <c r="B205" s="12"/>
      <c r="C205" s="64" t="s">
        <v>1406</v>
      </c>
      <c r="D205" s="15" t="s">
        <v>1344</v>
      </c>
      <c r="E205" s="53" t="s">
        <v>1383</v>
      </c>
      <c r="F205" s="15" t="s">
        <v>35</v>
      </c>
      <c r="G205" s="16">
        <v>40019</v>
      </c>
      <c r="H205" s="17" t="s">
        <v>1415</v>
      </c>
    </row>
    <row r="206" spans="1:8" ht="12.75" customHeight="1">
      <c r="A206" s="20">
        <v>39954</v>
      </c>
      <c r="B206" s="21">
        <v>39865</v>
      </c>
      <c r="C206" s="62" t="s">
        <v>1406</v>
      </c>
      <c r="D206" s="22" t="s">
        <v>1374</v>
      </c>
      <c r="E206" s="51" t="s">
        <v>1383</v>
      </c>
      <c r="F206" s="22" t="s">
        <v>1665</v>
      </c>
      <c r="G206" s="25">
        <v>40124</v>
      </c>
      <c r="H206" s="28" t="s">
        <v>1387</v>
      </c>
    </row>
    <row r="207" spans="1:8" ht="12.75" customHeight="1">
      <c r="A207" s="11">
        <v>39968</v>
      </c>
      <c r="B207" s="12"/>
      <c r="C207" s="64" t="s">
        <v>1404</v>
      </c>
      <c r="D207" s="15" t="s">
        <v>1408</v>
      </c>
      <c r="E207" s="53" t="s">
        <v>1383</v>
      </c>
      <c r="F207" s="15" t="s">
        <v>491</v>
      </c>
      <c r="G207" s="16">
        <v>40038</v>
      </c>
      <c r="H207" s="17" t="s">
        <v>1415</v>
      </c>
    </row>
    <row r="208" spans="1:8" ht="12.75" customHeight="1">
      <c r="A208" s="11">
        <v>39954</v>
      </c>
      <c r="B208" s="12">
        <v>39865</v>
      </c>
      <c r="C208" s="64" t="s">
        <v>1406</v>
      </c>
      <c r="D208" s="15" t="s">
        <v>1374</v>
      </c>
      <c r="E208" s="53" t="s">
        <v>1383</v>
      </c>
      <c r="F208" s="15" t="s">
        <v>1683</v>
      </c>
      <c r="G208" s="16">
        <v>40019</v>
      </c>
      <c r="H208" s="17" t="s">
        <v>1415</v>
      </c>
    </row>
    <row r="209" spans="1:8" ht="12.75" customHeight="1">
      <c r="A209" s="11">
        <v>39954</v>
      </c>
      <c r="B209" s="12" t="s">
        <v>660</v>
      </c>
      <c r="C209" s="64" t="s">
        <v>1406</v>
      </c>
      <c r="D209" s="15" t="s">
        <v>1374</v>
      </c>
      <c r="E209" s="53" t="s">
        <v>1383</v>
      </c>
      <c r="F209" s="15" t="s">
        <v>502</v>
      </c>
      <c r="G209" s="16">
        <v>40033</v>
      </c>
      <c r="H209" s="17" t="s">
        <v>1415</v>
      </c>
    </row>
    <row r="210" spans="1:8" ht="12.75" customHeight="1">
      <c r="A210" s="20">
        <v>39954</v>
      </c>
      <c r="B210" s="21">
        <v>39954</v>
      </c>
      <c r="C210" s="62" t="s">
        <v>1406</v>
      </c>
      <c r="D210" s="22" t="s">
        <v>1344</v>
      </c>
      <c r="E210" s="51" t="s">
        <v>1383</v>
      </c>
      <c r="F210" s="22" t="s">
        <v>1548</v>
      </c>
      <c r="G210" s="25">
        <v>39987</v>
      </c>
      <c r="H210" s="28" t="s">
        <v>1387</v>
      </c>
    </row>
    <row r="211" spans="1:8" ht="12.75" customHeight="1">
      <c r="A211" s="11">
        <v>39958</v>
      </c>
      <c r="B211" s="12">
        <v>39956</v>
      </c>
      <c r="C211" s="64" t="s">
        <v>1406</v>
      </c>
      <c r="D211" s="15" t="s">
        <v>1374</v>
      </c>
      <c r="E211" s="53" t="s">
        <v>1383</v>
      </c>
      <c r="F211" s="15" t="s">
        <v>1676</v>
      </c>
      <c r="G211" s="16">
        <v>39970</v>
      </c>
      <c r="H211" s="17" t="s">
        <v>1415</v>
      </c>
    </row>
    <row r="212" spans="1:8" ht="12.75" customHeight="1">
      <c r="A212" s="11">
        <v>39959</v>
      </c>
      <c r="B212" s="12"/>
      <c r="C212" s="64" t="s">
        <v>1403</v>
      </c>
      <c r="D212" s="15" t="s">
        <v>1371</v>
      </c>
      <c r="E212" s="53" t="s">
        <v>1383</v>
      </c>
      <c r="F212" s="15" t="s">
        <v>2174</v>
      </c>
      <c r="G212" s="16">
        <v>40019</v>
      </c>
      <c r="H212" s="17" t="s">
        <v>1415</v>
      </c>
    </row>
    <row r="213" spans="1:8" ht="12.75" customHeight="1">
      <c r="A213" s="11">
        <v>39959</v>
      </c>
      <c r="B213" s="132"/>
      <c r="C213" s="64" t="s">
        <v>1399</v>
      </c>
      <c r="D213" s="15" t="s">
        <v>1434</v>
      </c>
      <c r="E213" s="53" t="s">
        <v>1383</v>
      </c>
      <c r="F213" s="15" t="s">
        <v>423</v>
      </c>
      <c r="G213" s="16">
        <v>40005</v>
      </c>
      <c r="H213" s="17" t="s">
        <v>1415</v>
      </c>
    </row>
    <row r="214" spans="1:8" ht="12.75" customHeight="1">
      <c r="A214" s="20">
        <v>39959</v>
      </c>
      <c r="B214" s="182"/>
      <c r="C214" s="62" t="s">
        <v>1406</v>
      </c>
      <c r="D214" s="22" t="s">
        <v>1413</v>
      </c>
      <c r="E214" s="51" t="s">
        <v>1383</v>
      </c>
      <c r="F214" s="22" t="s">
        <v>1406</v>
      </c>
      <c r="G214" s="25">
        <v>39972</v>
      </c>
      <c r="H214" s="28" t="s">
        <v>1387</v>
      </c>
    </row>
    <row r="215" spans="1:8" ht="12.75" customHeight="1">
      <c r="A215" s="11">
        <v>39959</v>
      </c>
      <c r="B215" s="132">
        <v>39814</v>
      </c>
      <c r="C215" s="64" t="s">
        <v>1384</v>
      </c>
      <c r="D215" s="15" t="s">
        <v>1434</v>
      </c>
      <c r="E215" s="53" t="s">
        <v>1383</v>
      </c>
      <c r="F215" s="15" t="s">
        <v>1570</v>
      </c>
      <c r="G215" s="16">
        <v>39991</v>
      </c>
      <c r="H215" s="17" t="s">
        <v>1415</v>
      </c>
    </row>
    <row r="216" spans="1:8" ht="12.75" customHeight="1">
      <c r="A216" s="11">
        <v>39959</v>
      </c>
      <c r="B216" s="132"/>
      <c r="C216" s="64" t="s">
        <v>1355</v>
      </c>
      <c r="D216" s="15" t="s">
        <v>1371</v>
      </c>
      <c r="E216" s="53" t="s">
        <v>1383</v>
      </c>
      <c r="F216" s="15" t="s">
        <v>2068</v>
      </c>
      <c r="G216" s="16">
        <v>40019</v>
      </c>
      <c r="H216" s="17" t="s">
        <v>1415</v>
      </c>
    </row>
    <row r="217" spans="1:8" ht="14.25" customHeight="1">
      <c r="A217" s="11">
        <v>39959</v>
      </c>
      <c r="B217" s="132"/>
      <c r="C217" s="64" t="s">
        <v>1355</v>
      </c>
      <c r="D217" s="15" t="s">
        <v>1371</v>
      </c>
      <c r="E217" s="53" t="s">
        <v>1383</v>
      </c>
      <c r="F217" s="15" t="s">
        <v>2068</v>
      </c>
      <c r="G217" s="16">
        <v>40327</v>
      </c>
      <c r="H217" s="17" t="s">
        <v>1415</v>
      </c>
    </row>
    <row r="218" spans="1:8" ht="12.75" customHeight="1">
      <c r="A218" s="11">
        <v>39959</v>
      </c>
      <c r="B218" s="132"/>
      <c r="C218" s="64" t="s">
        <v>1355</v>
      </c>
      <c r="D218" s="15" t="s">
        <v>1371</v>
      </c>
      <c r="E218" s="53" t="s">
        <v>1383</v>
      </c>
      <c r="F218" s="15" t="s">
        <v>2068</v>
      </c>
      <c r="G218" s="16">
        <v>40180</v>
      </c>
      <c r="H218" s="17" t="s">
        <v>1415</v>
      </c>
    </row>
    <row r="219" spans="1:8" ht="12.75" customHeight="1">
      <c r="A219" s="11">
        <v>39959</v>
      </c>
      <c r="B219" s="132"/>
      <c r="C219" s="64" t="s">
        <v>1355</v>
      </c>
      <c r="D219" s="15" t="s">
        <v>1371</v>
      </c>
      <c r="E219" s="53" t="s">
        <v>1383</v>
      </c>
      <c r="F219" s="15" t="s">
        <v>2068</v>
      </c>
      <c r="G219" s="16">
        <v>40173</v>
      </c>
      <c r="H219" s="17" t="s">
        <v>1415</v>
      </c>
    </row>
    <row r="220" spans="1:28" ht="12.75" customHeight="1">
      <c r="A220" s="11">
        <v>39959</v>
      </c>
      <c r="B220" s="132"/>
      <c r="C220" s="64" t="s">
        <v>1355</v>
      </c>
      <c r="D220" s="15" t="s">
        <v>1371</v>
      </c>
      <c r="E220" s="53" t="s">
        <v>1383</v>
      </c>
      <c r="F220" s="15" t="s">
        <v>2068</v>
      </c>
      <c r="G220" s="16">
        <v>40019</v>
      </c>
      <c r="H220" s="17" t="s">
        <v>1415</v>
      </c>
      <c r="AB220" s="103">
        <v>80000</v>
      </c>
    </row>
    <row r="221" spans="1:28" ht="12.75" customHeight="1">
      <c r="A221" s="11">
        <v>39959</v>
      </c>
      <c r="B221" s="132"/>
      <c r="C221" s="64" t="s">
        <v>1355</v>
      </c>
      <c r="D221" s="15" t="s">
        <v>1371</v>
      </c>
      <c r="E221" s="53" t="s">
        <v>1383</v>
      </c>
      <c r="F221" s="15" t="s">
        <v>2068</v>
      </c>
      <c r="G221" s="16">
        <v>40159</v>
      </c>
      <c r="H221" s="17" t="s">
        <v>1415</v>
      </c>
      <c r="AB221" s="103">
        <v>50</v>
      </c>
    </row>
    <row r="222" spans="1:28" ht="12.75" customHeight="1">
      <c r="A222" s="11">
        <v>39959</v>
      </c>
      <c r="B222" s="132"/>
      <c r="C222" s="64" t="s">
        <v>1059</v>
      </c>
      <c r="D222" s="15" t="s">
        <v>1374</v>
      </c>
      <c r="E222" s="53" t="s">
        <v>1383</v>
      </c>
      <c r="F222" s="15" t="s">
        <v>2067</v>
      </c>
      <c r="G222" s="16">
        <v>40103</v>
      </c>
      <c r="H222" s="17" t="s">
        <v>1415</v>
      </c>
      <c r="AB222" s="103">
        <f>AB220/AB221</f>
        <v>1600</v>
      </c>
    </row>
    <row r="223" spans="1:28" ht="12.75" customHeight="1">
      <c r="A223" s="11">
        <v>39959</v>
      </c>
      <c r="B223" s="132"/>
      <c r="C223" s="64" t="s">
        <v>1406</v>
      </c>
      <c r="D223" s="15" t="s">
        <v>1434</v>
      </c>
      <c r="E223" s="53" t="s">
        <v>1383</v>
      </c>
      <c r="F223" s="15" t="s">
        <v>1355</v>
      </c>
      <c r="G223" s="16">
        <v>40040</v>
      </c>
      <c r="H223" s="17" t="s">
        <v>1415</v>
      </c>
      <c r="AB223" s="103">
        <v>7</v>
      </c>
    </row>
    <row r="224" spans="1:8" ht="12.75" customHeight="1">
      <c r="A224" s="11">
        <v>39962</v>
      </c>
      <c r="B224" s="12">
        <v>29</v>
      </c>
      <c r="C224" s="65" t="s">
        <v>1399</v>
      </c>
      <c r="D224" s="15" t="s">
        <v>1344</v>
      </c>
      <c r="E224" s="53" t="s">
        <v>1383</v>
      </c>
      <c r="F224" s="15" t="s">
        <v>1976</v>
      </c>
      <c r="G224" s="16">
        <v>40033</v>
      </c>
      <c r="H224" s="17" t="s">
        <v>1415</v>
      </c>
    </row>
    <row r="225" spans="1:28" ht="12.75" customHeight="1">
      <c r="A225" s="100">
        <v>39962</v>
      </c>
      <c r="B225" s="12">
        <v>39927</v>
      </c>
      <c r="C225" s="15" t="s">
        <v>1360</v>
      </c>
      <c r="D225" s="15" t="s">
        <v>1434</v>
      </c>
      <c r="E225" s="53" t="s">
        <v>1383</v>
      </c>
      <c r="F225" s="15" t="s">
        <v>2293</v>
      </c>
      <c r="G225" s="16">
        <v>40033</v>
      </c>
      <c r="H225" s="17" t="s">
        <v>1415</v>
      </c>
      <c r="AB225" s="103">
        <f>AB222/AB223</f>
        <v>228.57142857142858</v>
      </c>
    </row>
    <row r="226" spans="1:8" ht="12.75" customHeight="1">
      <c r="A226" s="114">
        <v>39965</v>
      </c>
      <c r="B226" s="133">
        <v>39934</v>
      </c>
      <c r="C226" s="76" t="s">
        <v>1368</v>
      </c>
      <c r="D226" s="75" t="s">
        <v>1434</v>
      </c>
      <c r="E226" s="93" t="s">
        <v>1383</v>
      </c>
      <c r="F226" s="75" t="s">
        <v>527</v>
      </c>
      <c r="G226" s="25">
        <v>39998</v>
      </c>
      <c r="H226" s="28" t="s">
        <v>1387</v>
      </c>
    </row>
    <row r="227" spans="1:8" ht="12.75" customHeight="1">
      <c r="A227" s="100">
        <v>39965</v>
      </c>
      <c r="B227" s="12">
        <v>39962</v>
      </c>
      <c r="C227" s="64" t="s">
        <v>528</v>
      </c>
      <c r="D227" s="15" t="s">
        <v>1434</v>
      </c>
      <c r="E227" s="53" t="s">
        <v>1383</v>
      </c>
      <c r="F227" s="15" t="s">
        <v>506</v>
      </c>
      <c r="G227" s="16">
        <v>40005</v>
      </c>
      <c r="H227" s="17" t="s">
        <v>1415</v>
      </c>
    </row>
    <row r="228" spans="1:8" ht="12.75" customHeight="1">
      <c r="A228" s="313">
        <v>39965</v>
      </c>
      <c r="B228" s="134" t="s">
        <v>529</v>
      </c>
      <c r="C228" s="15" t="s">
        <v>462</v>
      </c>
      <c r="D228" s="89" t="s">
        <v>1434</v>
      </c>
      <c r="E228" s="92" t="s">
        <v>1383</v>
      </c>
      <c r="F228" s="89" t="s">
        <v>530</v>
      </c>
      <c r="G228" s="16">
        <v>39998</v>
      </c>
      <c r="H228" s="17" t="s">
        <v>1415</v>
      </c>
    </row>
    <row r="229" spans="1:8" ht="12.75" customHeight="1">
      <c r="A229" s="184">
        <v>39965</v>
      </c>
      <c r="B229" s="21"/>
      <c r="C229" s="22" t="s">
        <v>1711</v>
      </c>
      <c r="D229" s="22" t="s">
        <v>1434</v>
      </c>
      <c r="E229" s="51" t="s">
        <v>1383</v>
      </c>
      <c r="F229" s="22" t="s">
        <v>1711</v>
      </c>
      <c r="G229" s="25">
        <v>39979</v>
      </c>
      <c r="H229" s="28" t="s">
        <v>1387</v>
      </c>
    </row>
    <row r="230" spans="1:8" ht="12.75" customHeight="1">
      <c r="A230" s="184">
        <v>39965</v>
      </c>
      <c r="B230" s="21">
        <v>39950</v>
      </c>
      <c r="C230" s="22" t="s">
        <v>1600</v>
      </c>
      <c r="D230" s="22" t="s">
        <v>1434</v>
      </c>
      <c r="E230" s="51" t="s">
        <v>1383</v>
      </c>
      <c r="F230" s="22" t="s">
        <v>1273</v>
      </c>
      <c r="G230" s="25">
        <v>40025</v>
      </c>
      <c r="H230" s="28" t="s">
        <v>1387</v>
      </c>
    </row>
    <row r="231" spans="1:8" ht="12.75" customHeight="1">
      <c r="A231" s="100">
        <v>39965</v>
      </c>
      <c r="B231" s="12">
        <v>39675</v>
      </c>
      <c r="C231" s="15" t="s">
        <v>422</v>
      </c>
      <c r="D231" s="15" t="s">
        <v>1487</v>
      </c>
      <c r="E231" s="53" t="s">
        <v>1383</v>
      </c>
      <c r="F231" s="15" t="s">
        <v>422</v>
      </c>
      <c r="G231" s="16">
        <v>40040</v>
      </c>
      <c r="H231" s="17" t="s">
        <v>1415</v>
      </c>
    </row>
    <row r="232" spans="1:8" ht="12.75" customHeight="1">
      <c r="A232" s="184">
        <v>39966</v>
      </c>
      <c r="B232" s="21">
        <v>39600</v>
      </c>
      <c r="C232" s="22" t="s">
        <v>422</v>
      </c>
      <c r="D232" s="22" t="s">
        <v>1487</v>
      </c>
      <c r="E232" s="51" t="s">
        <v>1383</v>
      </c>
      <c r="F232" s="22" t="s">
        <v>1589</v>
      </c>
      <c r="G232" s="25">
        <v>39985</v>
      </c>
      <c r="H232" s="28" t="s">
        <v>1387</v>
      </c>
    </row>
    <row r="233" spans="1:8" ht="12.75" customHeight="1">
      <c r="A233" s="11">
        <v>39966</v>
      </c>
      <c r="B233" s="12">
        <v>39962</v>
      </c>
      <c r="C233" s="15" t="s">
        <v>31</v>
      </c>
      <c r="D233" s="15" t="s">
        <v>1434</v>
      </c>
      <c r="E233" s="53" t="s">
        <v>1383</v>
      </c>
      <c r="F233" s="15" t="s">
        <v>1529</v>
      </c>
      <c r="G233" s="16">
        <v>39998</v>
      </c>
      <c r="H233" s="17" t="s">
        <v>1415</v>
      </c>
    </row>
    <row r="234" spans="1:8" ht="12.75" customHeight="1">
      <c r="A234" s="11">
        <v>39966</v>
      </c>
      <c r="B234" s="12">
        <v>39957</v>
      </c>
      <c r="C234" s="15" t="s">
        <v>1355</v>
      </c>
      <c r="D234" s="15" t="s">
        <v>1434</v>
      </c>
      <c r="E234" s="53" t="s">
        <v>1383</v>
      </c>
      <c r="F234" s="15" t="s">
        <v>1694</v>
      </c>
      <c r="G234" s="16">
        <v>40103</v>
      </c>
      <c r="H234" s="17" t="s">
        <v>1415</v>
      </c>
    </row>
    <row r="235" spans="1:8" ht="12.75" customHeight="1">
      <c r="A235" s="20">
        <v>39966</v>
      </c>
      <c r="B235" s="21" t="s">
        <v>1695</v>
      </c>
      <c r="C235" s="22" t="s">
        <v>1355</v>
      </c>
      <c r="D235" s="22" t="s">
        <v>1487</v>
      </c>
      <c r="E235" s="51" t="s">
        <v>1383</v>
      </c>
      <c r="F235" s="22" t="s">
        <v>635</v>
      </c>
      <c r="G235" s="25">
        <v>40025</v>
      </c>
      <c r="H235" s="28" t="s">
        <v>1387</v>
      </c>
    </row>
    <row r="236" spans="1:8" ht="12.75" customHeight="1">
      <c r="A236" s="11">
        <v>39966</v>
      </c>
      <c r="B236" s="12">
        <v>39954</v>
      </c>
      <c r="C236" s="15" t="s">
        <v>1355</v>
      </c>
      <c r="D236" s="15" t="s">
        <v>1344</v>
      </c>
      <c r="E236" s="53" t="s">
        <v>1383</v>
      </c>
      <c r="F236" s="15" t="s">
        <v>1544</v>
      </c>
      <c r="G236" s="16">
        <v>40019</v>
      </c>
      <c r="H236" s="17" t="s">
        <v>1415</v>
      </c>
    </row>
    <row r="237" spans="1:8" ht="12.75" customHeight="1">
      <c r="A237" s="20">
        <v>39966</v>
      </c>
      <c r="B237" s="21">
        <v>39952</v>
      </c>
      <c r="C237" s="22" t="s">
        <v>1355</v>
      </c>
      <c r="D237" s="22" t="s">
        <v>1434</v>
      </c>
      <c r="E237" s="51" t="s">
        <v>1383</v>
      </c>
      <c r="F237" s="22" t="s">
        <v>1546</v>
      </c>
      <c r="G237" s="25">
        <v>39972</v>
      </c>
      <c r="H237" s="28" t="s">
        <v>1387</v>
      </c>
    </row>
    <row r="238" spans="1:8" ht="12.75" customHeight="1">
      <c r="A238" s="175">
        <v>39966</v>
      </c>
      <c r="B238" s="176">
        <v>39955</v>
      </c>
      <c r="C238" s="177" t="s">
        <v>1355</v>
      </c>
      <c r="D238" s="177" t="s">
        <v>1434</v>
      </c>
      <c r="E238" s="178" t="s">
        <v>1383</v>
      </c>
      <c r="F238" s="177" t="s">
        <v>1461</v>
      </c>
      <c r="G238" s="179">
        <v>39968</v>
      </c>
      <c r="H238" s="185" t="s">
        <v>1387</v>
      </c>
    </row>
    <row r="239" spans="1:8" ht="12.75" customHeight="1">
      <c r="A239" s="175">
        <v>39967</v>
      </c>
      <c r="B239" s="176">
        <v>39962</v>
      </c>
      <c r="C239" s="177" t="s">
        <v>1355</v>
      </c>
      <c r="D239" s="177" t="s">
        <v>1434</v>
      </c>
      <c r="E239" s="178" t="s">
        <v>1383</v>
      </c>
      <c r="F239" s="177" t="s">
        <v>1991</v>
      </c>
      <c r="G239" s="179">
        <v>39967</v>
      </c>
      <c r="H239" s="185" t="s">
        <v>1387</v>
      </c>
    </row>
    <row r="240" spans="1:8" ht="12.75" customHeight="1">
      <c r="A240" s="175">
        <v>39967</v>
      </c>
      <c r="B240" s="176">
        <v>39957</v>
      </c>
      <c r="C240" s="177" t="s">
        <v>1355</v>
      </c>
      <c r="D240" s="177" t="s">
        <v>1434</v>
      </c>
      <c r="E240" s="178" t="s">
        <v>1383</v>
      </c>
      <c r="F240" s="177" t="s">
        <v>2148</v>
      </c>
      <c r="G240" s="179">
        <v>39967</v>
      </c>
      <c r="H240" s="185" t="s">
        <v>1387</v>
      </c>
    </row>
    <row r="241" spans="1:8" ht="12.75" customHeight="1">
      <c r="A241" s="11">
        <v>39967</v>
      </c>
      <c r="B241" s="12">
        <v>39934</v>
      </c>
      <c r="C241" s="15" t="s">
        <v>2016</v>
      </c>
      <c r="D241" s="15" t="s">
        <v>1344</v>
      </c>
      <c r="E241" s="53" t="s">
        <v>1383</v>
      </c>
      <c r="F241" s="15" t="s">
        <v>546</v>
      </c>
      <c r="G241" s="16">
        <v>40061</v>
      </c>
      <c r="H241" s="17" t="s">
        <v>1415</v>
      </c>
    </row>
    <row r="242" spans="1:8" ht="12.75" customHeight="1">
      <c r="A242" s="11">
        <v>39967</v>
      </c>
      <c r="B242" s="12">
        <v>39959</v>
      </c>
      <c r="C242" s="15" t="s">
        <v>2213</v>
      </c>
      <c r="D242" s="15" t="s">
        <v>1434</v>
      </c>
      <c r="E242" s="53" t="s">
        <v>1383</v>
      </c>
      <c r="F242" s="15" t="s">
        <v>2214</v>
      </c>
      <c r="G242" s="16">
        <v>39994</v>
      </c>
      <c r="H242" s="17" t="s">
        <v>1415</v>
      </c>
    </row>
    <row r="243" spans="1:8" ht="12.75" customHeight="1">
      <c r="A243" s="11">
        <v>39967</v>
      </c>
      <c r="B243" s="135">
        <v>39934</v>
      </c>
      <c r="C243" s="15" t="s">
        <v>1355</v>
      </c>
      <c r="D243" s="68" t="s">
        <v>1398</v>
      </c>
      <c r="E243" s="53" t="s">
        <v>1383</v>
      </c>
      <c r="F243" s="15" t="s">
        <v>2047</v>
      </c>
      <c r="G243" s="16">
        <v>39998</v>
      </c>
      <c r="H243" s="17" t="s">
        <v>1415</v>
      </c>
    </row>
    <row r="244" spans="1:8" ht="12.75" customHeight="1">
      <c r="A244" s="20">
        <v>39968</v>
      </c>
      <c r="B244" s="21">
        <v>39952</v>
      </c>
      <c r="C244" s="22" t="s">
        <v>1355</v>
      </c>
      <c r="D244" s="86" t="s">
        <v>1398</v>
      </c>
      <c r="E244" s="51" t="s">
        <v>1383</v>
      </c>
      <c r="F244" s="22" t="s">
        <v>1169</v>
      </c>
      <c r="G244" s="25">
        <v>39972</v>
      </c>
      <c r="H244" s="28" t="s">
        <v>1387</v>
      </c>
    </row>
    <row r="245" spans="1:8" ht="12.75" customHeight="1">
      <c r="A245" s="20">
        <v>39968</v>
      </c>
      <c r="B245" s="21">
        <v>39952</v>
      </c>
      <c r="C245" s="22" t="s">
        <v>1355</v>
      </c>
      <c r="D245" s="71" t="s">
        <v>1398</v>
      </c>
      <c r="E245" s="72" t="s">
        <v>1383</v>
      </c>
      <c r="F245" s="70" t="s">
        <v>438</v>
      </c>
      <c r="G245" s="25">
        <v>39972</v>
      </c>
      <c r="H245" s="28" t="s">
        <v>1387</v>
      </c>
    </row>
    <row r="246" spans="1:8" ht="12.75" customHeight="1">
      <c r="A246" s="20">
        <v>39968</v>
      </c>
      <c r="B246" s="133">
        <v>39952</v>
      </c>
      <c r="C246" s="22" t="s">
        <v>1355</v>
      </c>
      <c r="D246" s="63" t="s">
        <v>1398</v>
      </c>
      <c r="E246" s="51" t="s">
        <v>1383</v>
      </c>
      <c r="F246" s="75" t="s">
        <v>1677</v>
      </c>
      <c r="G246" s="25">
        <v>39972</v>
      </c>
      <c r="H246" s="28" t="s">
        <v>1387</v>
      </c>
    </row>
    <row r="247" spans="1:8" ht="12.75" customHeight="1">
      <c r="A247" s="11">
        <v>39968</v>
      </c>
      <c r="B247" s="12" t="s">
        <v>1462</v>
      </c>
      <c r="C247" s="15" t="s">
        <v>1404</v>
      </c>
      <c r="D247" s="69" t="s">
        <v>1371</v>
      </c>
      <c r="E247" s="53" t="s">
        <v>1383</v>
      </c>
      <c r="F247" s="15" t="s">
        <v>686</v>
      </c>
      <c r="G247" s="16">
        <v>40005</v>
      </c>
      <c r="H247" s="17" t="s">
        <v>1415</v>
      </c>
    </row>
    <row r="248" spans="1:8" ht="12.75" customHeight="1">
      <c r="A248" s="20">
        <v>39968</v>
      </c>
      <c r="B248" s="133">
        <v>39952</v>
      </c>
      <c r="C248" s="22" t="s">
        <v>1404</v>
      </c>
      <c r="D248" s="63" t="s">
        <v>1398</v>
      </c>
      <c r="E248" s="51" t="s">
        <v>1383</v>
      </c>
      <c r="F248" s="75" t="s">
        <v>1693</v>
      </c>
      <c r="G248" s="25">
        <v>39972</v>
      </c>
      <c r="H248" s="28" t="s">
        <v>1387</v>
      </c>
    </row>
    <row r="249" spans="1:8" ht="12.75" customHeight="1">
      <c r="A249" s="140">
        <v>39968</v>
      </c>
      <c r="B249" s="141">
        <v>39952</v>
      </c>
      <c r="C249" s="22" t="s">
        <v>1404</v>
      </c>
      <c r="D249" s="79" t="s">
        <v>1398</v>
      </c>
      <c r="E249" s="51" t="s">
        <v>1383</v>
      </c>
      <c r="F249" s="80" t="s">
        <v>1693</v>
      </c>
      <c r="G249" s="25">
        <v>39972</v>
      </c>
      <c r="H249" s="28" t="s">
        <v>1387</v>
      </c>
    </row>
    <row r="250" spans="1:8" ht="12.75" customHeight="1">
      <c r="A250" s="140">
        <v>39968</v>
      </c>
      <c r="B250" s="21" t="s">
        <v>445</v>
      </c>
      <c r="C250" s="22" t="s">
        <v>1404</v>
      </c>
      <c r="D250" s="22" t="s">
        <v>1398</v>
      </c>
      <c r="E250" s="51" t="s">
        <v>1383</v>
      </c>
      <c r="F250" s="22" t="s">
        <v>1725</v>
      </c>
      <c r="G250" s="25">
        <v>39979</v>
      </c>
      <c r="H250" s="28" t="s">
        <v>1387</v>
      </c>
    </row>
    <row r="251" spans="1:8" ht="12.75" customHeight="1">
      <c r="A251" s="101">
        <v>39967</v>
      </c>
      <c r="B251" s="12">
        <v>39959</v>
      </c>
      <c r="C251" s="15" t="s">
        <v>1348</v>
      </c>
      <c r="D251" s="15" t="s">
        <v>1398</v>
      </c>
      <c r="E251" s="53" t="s">
        <v>1383</v>
      </c>
      <c r="F251" s="15" t="s">
        <v>1824</v>
      </c>
      <c r="G251" s="16">
        <v>39977</v>
      </c>
      <c r="H251" s="17" t="s">
        <v>1415</v>
      </c>
    </row>
    <row r="252" spans="1:8" ht="12.75" customHeight="1">
      <c r="A252" s="101">
        <v>39971</v>
      </c>
      <c r="B252" s="12">
        <v>39884</v>
      </c>
      <c r="C252" s="15" t="s">
        <v>1580</v>
      </c>
      <c r="D252" s="15" t="s">
        <v>1408</v>
      </c>
      <c r="E252" s="53" t="s">
        <v>1383</v>
      </c>
      <c r="F252" s="15" t="s">
        <v>486</v>
      </c>
      <c r="G252" s="16">
        <v>40138</v>
      </c>
      <c r="H252" s="17" t="s">
        <v>1415</v>
      </c>
    </row>
    <row r="253" spans="1:8" ht="12.75" customHeight="1">
      <c r="A253" s="197">
        <v>39971</v>
      </c>
      <c r="B253" s="192">
        <v>39846</v>
      </c>
      <c r="C253" s="189" t="s">
        <v>1355</v>
      </c>
      <c r="D253" s="189" t="s">
        <v>1408</v>
      </c>
      <c r="E253" s="194" t="s">
        <v>1383</v>
      </c>
      <c r="F253" s="189" t="s">
        <v>433</v>
      </c>
      <c r="G253" s="190"/>
      <c r="H253" s="191" t="s">
        <v>1343</v>
      </c>
    </row>
    <row r="254" spans="1:8" ht="12.75" customHeight="1">
      <c r="A254" s="249">
        <v>39971</v>
      </c>
      <c r="B254" s="123">
        <v>39899</v>
      </c>
      <c r="C254" s="106" t="s">
        <v>1355</v>
      </c>
      <c r="D254" s="106" t="s">
        <v>1408</v>
      </c>
      <c r="E254" s="107" t="s">
        <v>1383</v>
      </c>
      <c r="F254" s="106" t="s">
        <v>379</v>
      </c>
      <c r="G254" s="108"/>
      <c r="H254" s="104" t="s">
        <v>1361</v>
      </c>
    </row>
    <row r="255" spans="1:8" ht="12.75" customHeight="1">
      <c r="A255" s="249">
        <v>39971</v>
      </c>
      <c r="B255" s="123">
        <v>39904</v>
      </c>
      <c r="C255" s="106" t="s">
        <v>1355</v>
      </c>
      <c r="D255" s="106" t="s">
        <v>1408</v>
      </c>
      <c r="E255" s="107" t="s">
        <v>1383</v>
      </c>
      <c r="F255" s="106" t="s">
        <v>1825</v>
      </c>
      <c r="G255" s="108"/>
      <c r="H255" s="104" t="s">
        <v>1361</v>
      </c>
    </row>
    <row r="256" spans="1:8" ht="12.75" customHeight="1">
      <c r="A256" s="140">
        <v>39971</v>
      </c>
      <c r="B256" s="21">
        <v>39856</v>
      </c>
      <c r="C256" s="22" t="s">
        <v>380</v>
      </c>
      <c r="D256" s="22" t="s">
        <v>1408</v>
      </c>
      <c r="E256" s="51" t="s">
        <v>1383</v>
      </c>
      <c r="F256" s="22" t="s">
        <v>1826</v>
      </c>
      <c r="G256" s="25">
        <v>39975</v>
      </c>
      <c r="H256" s="28" t="s">
        <v>1387</v>
      </c>
    </row>
    <row r="257" spans="1:8" ht="12.75" customHeight="1">
      <c r="A257" s="140">
        <v>39971</v>
      </c>
      <c r="B257" s="21">
        <v>39863</v>
      </c>
      <c r="C257" s="22" t="s">
        <v>1355</v>
      </c>
      <c r="D257" s="22" t="s">
        <v>1408</v>
      </c>
      <c r="E257" s="51" t="s">
        <v>1383</v>
      </c>
      <c r="F257" s="22" t="s">
        <v>523</v>
      </c>
      <c r="G257" s="25">
        <v>39975</v>
      </c>
      <c r="H257" s="28" t="s">
        <v>1387</v>
      </c>
    </row>
    <row r="258" spans="1:8" ht="12.75" customHeight="1">
      <c r="A258" s="140">
        <v>39971</v>
      </c>
      <c r="B258" s="21">
        <v>39221</v>
      </c>
      <c r="C258" s="22" t="s">
        <v>1355</v>
      </c>
      <c r="D258" s="22" t="s">
        <v>1408</v>
      </c>
      <c r="E258" s="51" t="s">
        <v>1383</v>
      </c>
      <c r="F258" s="22" t="s">
        <v>524</v>
      </c>
      <c r="G258" s="25">
        <v>39975</v>
      </c>
      <c r="H258" s="28" t="s">
        <v>1387</v>
      </c>
    </row>
    <row r="259" spans="1:8" ht="12.75" customHeight="1">
      <c r="A259" s="140">
        <v>39971</v>
      </c>
      <c r="B259" s="141">
        <v>39885</v>
      </c>
      <c r="C259" s="22" t="s">
        <v>1355</v>
      </c>
      <c r="D259" s="80" t="s">
        <v>1408</v>
      </c>
      <c r="E259" s="81" t="s">
        <v>1383</v>
      </c>
      <c r="F259" s="80" t="s">
        <v>525</v>
      </c>
      <c r="G259" s="25">
        <v>40025</v>
      </c>
      <c r="H259" s="28" t="s">
        <v>1387</v>
      </c>
    </row>
    <row r="260" spans="1:8" ht="12.75" customHeight="1">
      <c r="A260" s="140">
        <v>39971</v>
      </c>
      <c r="B260" s="21">
        <v>39700</v>
      </c>
      <c r="C260" s="22" t="s">
        <v>526</v>
      </c>
      <c r="D260" s="22" t="s">
        <v>1408</v>
      </c>
      <c r="E260" s="51" t="s">
        <v>1383</v>
      </c>
      <c r="F260" s="22" t="s">
        <v>384</v>
      </c>
      <c r="G260" s="25">
        <v>39975</v>
      </c>
      <c r="H260" s="28" t="s">
        <v>1387</v>
      </c>
    </row>
    <row r="261" spans="1:8" ht="12.75" customHeight="1">
      <c r="A261" s="249">
        <v>39971</v>
      </c>
      <c r="B261" s="123">
        <v>39783</v>
      </c>
      <c r="C261" s="106" t="s">
        <v>385</v>
      </c>
      <c r="D261" s="106" t="s">
        <v>1408</v>
      </c>
      <c r="E261" s="107" t="s">
        <v>1383</v>
      </c>
      <c r="F261" s="106" t="s">
        <v>551</v>
      </c>
      <c r="G261" s="108"/>
      <c r="H261" s="104" t="s">
        <v>1361</v>
      </c>
    </row>
    <row r="262" spans="1:8" ht="12.75" customHeight="1">
      <c r="A262" s="140">
        <v>39971</v>
      </c>
      <c r="B262" s="21" t="s">
        <v>1407</v>
      </c>
      <c r="C262" s="22" t="s">
        <v>1355</v>
      </c>
      <c r="D262" s="22" t="s">
        <v>1408</v>
      </c>
      <c r="E262" s="51" t="s">
        <v>1383</v>
      </c>
      <c r="F262" s="22" t="s">
        <v>1478</v>
      </c>
      <c r="G262" s="25">
        <v>39975</v>
      </c>
      <c r="H262" s="28" t="s">
        <v>1387</v>
      </c>
    </row>
    <row r="263" spans="1:8" ht="12.75" customHeight="1">
      <c r="A263" s="20">
        <v>39971</v>
      </c>
      <c r="B263" s="182">
        <v>39752</v>
      </c>
      <c r="C263" s="62" t="s">
        <v>1390</v>
      </c>
      <c r="D263" s="22" t="s">
        <v>1408</v>
      </c>
      <c r="E263" s="51" t="s">
        <v>1383</v>
      </c>
      <c r="F263" s="22" t="s">
        <v>547</v>
      </c>
      <c r="G263" s="25">
        <v>39975</v>
      </c>
      <c r="H263" s="28" t="s">
        <v>1387</v>
      </c>
    </row>
    <row r="264" spans="1:8" ht="12.75" customHeight="1">
      <c r="A264" s="11">
        <v>39971</v>
      </c>
      <c r="B264" s="132">
        <v>39939</v>
      </c>
      <c r="C264" s="64" t="s">
        <v>1355</v>
      </c>
      <c r="D264" s="15" t="s">
        <v>1371</v>
      </c>
      <c r="E264" s="53" t="s">
        <v>1383</v>
      </c>
      <c r="F264" s="15" t="s">
        <v>2068</v>
      </c>
      <c r="G264" s="16">
        <v>40166</v>
      </c>
      <c r="H264" s="17" t="s">
        <v>1415</v>
      </c>
    </row>
    <row r="265" spans="1:8" ht="12.75" customHeight="1">
      <c r="A265" s="11">
        <v>39971</v>
      </c>
      <c r="B265" s="132">
        <v>39939</v>
      </c>
      <c r="C265" s="64" t="s">
        <v>1355</v>
      </c>
      <c r="D265" s="15" t="s">
        <v>1371</v>
      </c>
      <c r="E265" s="53" t="s">
        <v>1383</v>
      </c>
      <c r="F265" s="15" t="s">
        <v>2068</v>
      </c>
      <c r="G265" s="16">
        <v>40180</v>
      </c>
      <c r="H265" s="17" t="s">
        <v>1415</v>
      </c>
    </row>
    <row r="266" spans="1:8" ht="12.75" customHeight="1">
      <c r="A266" s="11">
        <v>39971</v>
      </c>
      <c r="B266" s="132">
        <v>39939</v>
      </c>
      <c r="C266" s="64" t="s">
        <v>1355</v>
      </c>
      <c r="D266" s="15" t="s">
        <v>1371</v>
      </c>
      <c r="E266" s="53" t="s">
        <v>1383</v>
      </c>
      <c r="F266" s="15" t="s">
        <v>2068</v>
      </c>
      <c r="G266" s="16">
        <v>40159</v>
      </c>
      <c r="H266" s="17" t="s">
        <v>1415</v>
      </c>
    </row>
    <row r="267" spans="1:8" ht="12.75" customHeight="1">
      <c r="A267" s="11">
        <v>39971</v>
      </c>
      <c r="B267" s="132">
        <v>39939</v>
      </c>
      <c r="C267" s="64" t="s">
        <v>1355</v>
      </c>
      <c r="D267" s="15" t="s">
        <v>1371</v>
      </c>
      <c r="E267" s="53" t="s">
        <v>1383</v>
      </c>
      <c r="F267" s="15" t="s">
        <v>2068</v>
      </c>
      <c r="G267" s="16">
        <v>40159</v>
      </c>
      <c r="H267" s="17" t="s">
        <v>1415</v>
      </c>
    </row>
    <row r="268" spans="1:8" ht="12.75" customHeight="1">
      <c r="A268" s="140">
        <v>39971</v>
      </c>
      <c r="B268" s="21">
        <v>39939</v>
      </c>
      <c r="C268" s="22" t="s">
        <v>1355</v>
      </c>
      <c r="D268" s="22" t="s">
        <v>1371</v>
      </c>
      <c r="E268" s="51" t="s">
        <v>1383</v>
      </c>
      <c r="F268" s="22" t="s">
        <v>2068</v>
      </c>
      <c r="G268" s="25">
        <v>40147</v>
      </c>
      <c r="H268" s="28" t="s">
        <v>1387</v>
      </c>
    </row>
    <row r="269" spans="1:8" ht="12.75" customHeight="1">
      <c r="A269" s="20">
        <v>39971</v>
      </c>
      <c r="B269" s="21">
        <v>39217</v>
      </c>
      <c r="C269" s="22" t="s">
        <v>1771</v>
      </c>
      <c r="D269" s="22" t="s">
        <v>1408</v>
      </c>
      <c r="E269" s="51" t="s">
        <v>1383</v>
      </c>
      <c r="F269" s="22" t="s">
        <v>1827</v>
      </c>
      <c r="G269" s="25">
        <v>39975</v>
      </c>
      <c r="H269" s="28" t="s">
        <v>1387</v>
      </c>
    </row>
    <row r="270" spans="1:8" ht="12.75" customHeight="1">
      <c r="A270" s="105">
        <v>39971</v>
      </c>
      <c r="B270" s="123">
        <v>39842</v>
      </c>
      <c r="C270" s="106" t="s">
        <v>1530</v>
      </c>
      <c r="D270" s="106" t="s">
        <v>1408</v>
      </c>
      <c r="E270" s="107" t="s">
        <v>1383</v>
      </c>
      <c r="F270" s="106" t="s">
        <v>1531</v>
      </c>
      <c r="G270" s="108"/>
      <c r="H270" s="104" t="s">
        <v>1361</v>
      </c>
    </row>
    <row r="271" spans="1:8" ht="12.75" customHeight="1">
      <c r="A271" s="20">
        <v>39971</v>
      </c>
      <c r="B271" s="21" t="s">
        <v>1532</v>
      </c>
      <c r="C271" s="22" t="s">
        <v>1533</v>
      </c>
      <c r="D271" s="22" t="s">
        <v>1408</v>
      </c>
      <c r="E271" s="51" t="s">
        <v>1383</v>
      </c>
      <c r="F271" s="22" t="s">
        <v>1534</v>
      </c>
      <c r="G271" s="25">
        <v>39971</v>
      </c>
      <c r="H271" s="28" t="s">
        <v>1387</v>
      </c>
    </row>
    <row r="272" spans="1:10" ht="12.75" customHeight="1">
      <c r="A272" s="20">
        <v>39971</v>
      </c>
      <c r="B272" s="21">
        <v>39829</v>
      </c>
      <c r="C272" s="22" t="s">
        <v>1348</v>
      </c>
      <c r="D272" s="22" t="s">
        <v>1408</v>
      </c>
      <c r="E272" s="51" t="s">
        <v>1383</v>
      </c>
      <c r="F272" s="22" t="s">
        <v>421</v>
      </c>
      <c r="G272" s="25">
        <v>40403</v>
      </c>
      <c r="H272" s="28" t="s">
        <v>1387</v>
      </c>
      <c r="J272" s="94" t="s">
        <v>1998</v>
      </c>
    </row>
    <row r="273" spans="1:8" ht="12.75" customHeight="1">
      <c r="A273" s="20">
        <v>39971</v>
      </c>
      <c r="B273" s="21">
        <v>39571</v>
      </c>
      <c r="C273" s="22" t="s">
        <v>1355</v>
      </c>
      <c r="D273" s="22" t="s">
        <v>1408</v>
      </c>
      <c r="E273" s="51" t="s">
        <v>1383</v>
      </c>
      <c r="F273" s="22" t="s">
        <v>1583</v>
      </c>
      <c r="G273" s="25">
        <v>39975</v>
      </c>
      <c r="H273" s="28" t="s">
        <v>1387</v>
      </c>
    </row>
    <row r="274" spans="1:8" ht="12.75" customHeight="1">
      <c r="A274" s="105">
        <v>39971</v>
      </c>
      <c r="B274" s="123">
        <v>39806</v>
      </c>
      <c r="C274" s="106" t="s">
        <v>1355</v>
      </c>
      <c r="D274" s="106" t="s">
        <v>1408</v>
      </c>
      <c r="E274" s="107" t="s">
        <v>1383</v>
      </c>
      <c r="F274" s="106" t="s">
        <v>1691</v>
      </c>
      <c r="G274" s="108"/>
      <c r="H274" s="104" t="s">
        <v>1361</v>
      </c>
    </row>
    <row r="275" spans="1:8" ht="12.75" customHeight="1">
      <c r="A275" s="20">
        <v>39971</v>
      </c>
      <c r="B275" s="21">
        <v>39692</v>
      </c>
      <c r="C275" s="22" t="s">
        <v>1355</v>
      </c>
      <c r="D275" s="22" t="s">
        <v>1408</v>
      </c>
      <c r="E275" s="51" t="s">
        <v>1383</v>
      </c>
      <c r="F275" s="22" t="s">
        <v>1692</v>
      </c>
      <c r="G275" s="25">
        <v>39975</v>
      </c>
      <c r="H275" s="28" t="s">
        <v>1387</v>
      </c>
    </row>
    <row r="276" spans="1:8" ht="12.75" customHeight="1">
      <c r="A276" s="20">
        <v>39971</v>
      </c>
      <c r="B276" s="21">
        <v>39439</v>
      </c>
      <c r="C276" s="22" t="s">
        <v>1355</v>
      </c>
      <c r="D276" s="22" t="s">
        <v>1408</v>
      </c>
      <c r="E276" s="51" t="s">
        <v>1383</v>
      </c>
      <c r="F276" s="22" t="s">
        <v>504</v>
      </c>
      <c r="G276" s="25">
        <v>39971</v>
      </c>
      <c r="H276" s="28" t="s">
        <v>1387</v>
      </c>
    </row>
    <row r="277" spans="1:8" ht="12.75" customHeight="1">
      <c r="A277" s="193">
        <v>39971</v>
      </c>
      <c r="B277" s="192" t="s">
        <v>1666</v>
      </c>
      <c r="C277" s="189" t="s">
        <v>1355</v>
      </c>
      <c r="D277" s="189" t="s">
        <v>1408</v>
      </c>
      <c r="E277" s="194" t="s">
        <v>1383</v>
      </c>
      <c r="F277" s="189" t="s">
        <v>1828</v>
      </c>
      <c r="G277" s="190"/>
      <c r="H277" s="191" t="s">
        <v>1343</v>
      </c>
    </row>
    <row r="278" spans="1:8" ht="12.75" customHeight="1">
      <c r="A278" s="20">
        <v>39971</v>
      </c>
      <c r="B278" s="21"/>
      <c r="C278" s="22" t="s">
        <v>1355</v>
      </c>
      <c r="D278" s="22" t="s">
        <v>1408</v>
      </c>
      <c r="E278" s="51" t="s">
        <v>1383</v>
      </c>
      <c r="F278" s="22" t="s">
        <v>487</v>
      </c>
      <c r="G278" s="25">
        <v>39994</v>
      </c>
      <c r="H278" s="28" t="s">
        <v>1387</v>
      </c>
    </row>
    <row r="279" spans="1:8" ht="12.75" customHeight="1">
      <c r="A279" s="20">
        <v>39971</v>
      </c>
      <c r="B279" s="21">
        <v>39873</v>
      </c>
      <c r="C279" s="22" t="s">
        <v>1355</v>
      </c>
      <c r="D279" s="22" t="s">
        <v>1408</v>
      </c>
      <c r="E279" s="51" t="s">
        <v>1383</v>
      </c>
      <c r="F279" s="22" t="s">
        <v>521</v>
      </c>
      <c r="G279" s="25">
        <v>40147</v>
      </c>
      <c r="H279" s="28" t="s">
        <v>1387</v>
      </c>
    </row>
    <row r="280" spans="1:8" ht="12.75" customHeight="1">
      <c r="A280" s="105">
        <v>39971</v>
      </c>
      <c r="B280" s="123">
        <v>39895</v>
      </c>
      <c r="C280" s="106" t="s">
        <v>1355</v>
      </c>
      <c r="D280" s="106" t="s">
        <v>1408</v>
      </c>
      <c r="E280" s="107" t="s">
        <v>1383</v>
      </c>
      <c r="F280" s="106" t="s">
        <v>522</v>
      </c>
      <c r="G280" s="108"/>
      <c r="H280" s="104" t="s">
        <v>1361</v>
      </c>
    </row>
    <row r="281" spans="1:8" ht="12.75" customHeight="1">
      <c r="A281" s="197">
        <v>39971</v>
      </c>
      <c r="B281" s="221">
        <v>39761</v>
      </c>
      <c r="C281" s="222" t="s">
        <v>1355</v>
      </c>
      <c r="D281" s="223" t="s">
        <v>1408</v>
      </c>
      <c r="E281" s="224" t="s">
        <v>1383</v>
      </c>
      <c r="F281" s="225" t="s">
        <v>531</v>
      </c>
      <c r="G281" s="190"/>
      <c r="H281" s="191" t="s">
        <v>1343</v>
      </c>
    </row>
    <row r="282" spans="1:8" ht="12.75" customHeight="1">
      <c r="A282" s="193">
        <v>39971</v>
      </c>
      <c r="B282" s="192"/>
      <c r="C282" s="211" t="s">
        <v>1355</v>
      </c>
      <c r="D282" s="220" t="s">
        <v>1408</v>
      </c>
      <c r="E282" s="194" t="s">
        <v>1383</v>
      </c>
      <c r="F282" s="189" t="s">
        <v>663</v>
      </c>
      <c r="G282" s="190"/>
      <c r="H282" s="191" t="s">
        <v>1343</v>
      </c>
    </row>
    <row r="283" spans="1:8" ht="12.75" customHeight="1">
      <c r="A283" s="20">
        <v>39971</v>
      </c>
      <c r="B283" s="21" t="s">
        <v>664</v>
      </c>
      <c r="C283" s="73" t="s">
        <v>1355</v>
      </c>
      <c r="D283" s="86" t="s">
        <v>1408</v>
      </c>
      <c r="E283" s="72" t="s">
        <v>1383</v>
      </c>
      <c r="F283" s="22" t="s">
        <v>32</v>
      </c>
      <c r="G283" s="25">
        <v>39994</v>
      </c>
      <c r="H283" s="28" t="s">
        <v>1387</v>
      </c>
    </row>
    <row r="284" spans="1:8" ht="12.75" customHeight="1">
      <c r="A284" s="20">
        <v>39971</v>
      </c>
      <c r="B284" s="21" t="s">
        <v>33</v>
      </c>
      <c r="C284" s="62" t="s">
        <v>505</v>
      </c>
      <c r="D284" s="86" t="s">
        <v>1408</v>
      </c>
      <c r="E284" s="51" t="s">
        <v>1383</v>
      </c>
      <c r="F284" s="22" t="s">
        <v>1684</v>
      </c>
      <c r="G284" s="25">
        <v>39994</v>
      </c>
      <c r="H284" s="28" t="s">
        <v>1387</v>
      </c>
    </row>
    <row r="285" spans="1:8" ht="12.75" customHeight="1">
      <c r="A285" s="197">
        <v>39971</v>
      </c>
      <c r="B285" s="314">
        <v>39615</v>
      </c>
      <c r="C285" s="222" t="s">
        <v>1685</v>
      </c>
      <c r="D285" s="222" t="s">
        <v>1408</v>
      </c>
      <c r="E285" s="315" t="s">
        <v>1383</v>
      </c>
      <c r="F285" s="189" t="s">
        <v>1685</v>
      </c>
      <c r="G285" s="190"/>
      <c r="H285" s="191" t="s">
        <v>1343</v>
      </c>
    </row>
    <row r="286" spans="1:8" ht="12.75" customHeight="1">
      <c r="A286" s="11">
        <v>39971</v>
      </c>
      <c r="B286" s="12">
        <v>39564</v>
      </c>
      <c r="C286" s="64" t="s">
        <v>1355</v>
      </c>
      <c r="D286" s="64" t="s">
        <v>1408</v>
      </c>
      <c r="E286" s="88" t="s">
        <v>1383</v>
      </c>
      <c r="F286" s="15" t="s">
        <v>394</v>
      </c>
      <c r="G286" s="16">
        <v>40424</v>
      </c>
      <c r="H286" s="17" t="s">
        <v>1415</v>
      </c>
    </row>
    <row r="287" spans="1:8" ht="12.75" customHeight="1">
      <c r="A287" s="217">
        <v>39971</v>
      </c>
      <c r="B287" s="192">
        <v>39142</v>
      </c>
      <c r="C287" s="218" t="s">
        <v>1355</v>
      </c>
      <c r="D287" s="218" t="s">
        <v>1408</v>
      </c>
      <c r="E287" s="219" t="s">
        <v>1383</v>
      </c>
      <c r="F287" s="189" t="s">
        <v>395</v>
      </c>
      <c r="G287" s="190"/>
      <c r="H287" s="191" t="s">
        <v>1343</v>
      </c>
    </row>
    <row r="288" spans="1:8" ht="12.75" customHeight="1">
      <c r="A288" s="20">
        <v>39972</v>
      </c>
      <c r="B288" s="21" t="s">
        <v>1076</v>
      </c>
      <c r="C288" s="62" t="s">
        <v>1355</v>
      </c>
      <c r="D288" s="62" t="s">
        <v>1434</v>
      </c>
      <c r="E288" s="87" t="s">
        <v>1383</v>
      </c>
      <c r="F288" s="22"/>
      <c r="G288" s="25">
        <v>39998</v>
      </c>
      <c r="H288" s="28" t="s">
        <v>1387</v>
      </c>
    </row>
    <row r="289" spans="1:8" ht="12.75" customHeight="1">
      <c r="A289" s="188">
        <v>39972</v>
      </c>
      <c r="B289" s="136">
        <v>39965</v>
      </c>
      <c r="C289" s="64" t="s">
        <v>1355</v>
      </c>
      <c r="D289" s="64" t="s">
        <v>1434</v>
      </c>
      <c r="E289" s="88" t="s">
        <v>1383</v>
      </c>
      <c r="F289" s="15"/>
      <c r="G289" s="16">
        <v>40068</v>
      </c>
      <c r="H289" s="17" t="s">
        <v>1415</v>
      </c>
    </row>
    <row r="290" spans="1:8" ht="12.75" customHeight="1">
      <c r="A290" s="11">
        <v>39972</v>
      </c>
      <c r="B290" s="12"/>
      <c r="C290" s="85" t="s">
        <v>2161</v>
      </c>
      <c r="D290" s="85" t="s">
        <v>1434</v>
      </c>
      <c r="E290" s="91" t="s">
        <v>1383</v>
      </c>
      <c r="F290" s="15" t="s">
        <v>2162</v>
      </c>
      <c r="G290" s="16">
        <v>40040</v>
      </c>
      <c r="H290" s="17" t="s">
        <v>1415</v>
      </c>
    </row>
    <row r="291" spans="1:8" ht="12.75" customHeight="1">
      <c r="A291" s="11">
        <v>39972</v>
      </c>
      <c r="B291" s="135">
        <v>39931</v>
      </c>
      <c r="C291" s="90" t="s">
        <v>1355</v>
      </c>
      <c r="D291" s="67" t="s">
        <v>1434</v>
      </c>
      <c r="E291" s="77" t="s">
        <v>1383</v>
      </c>
      <c r="F291" s="15"/>
      <c r="G291" s="16">
        <v>40019</v>
      </c>
      <c r="H291" s="17" t="s">
        <v>1415</v>
      </c>
    </row>
    <row r="292" spans="1:8" ht="12.75" customHeight="1">
      <c r="A292" s="187">
        <v>39972</v>
      </c>
      <c r="B292" s="12">
        <v>39966</v>
      </c>
      <c r="C292" s="64" t="s">
        <v>1355</v>
      </c>
      <c r="D292" s="15" t="s">
        <v>1434</v>
      </c>
      <c r="E292" s="77" t="s">
        <v>1383</v>
      </c>
      <c r="F292" s="15"/>
      <c r="G292" s="16">
        <v>39998</v>
      </c>
      <c r="H292" s="17" t="s">
        <v>1415</v>
      </c>
    </row>
    <row r="293" spans="1:8" ht="12.75" customHeight="1">
      <c r="A293" s="11">
        <v>39972</v>
      </c>
      <c r="B293" s="134">
        <v>39964</v>
      </c>
      <c r="C293" s="90" t="s">
        <v>1355</v>
      </c>
      <c r="D293" s="89" t="s">
        <v>1398</v>
      </c>
      <c r="E293" s="77" t="s">
        <v>1383</v>
      </c>
      <c r="F293" s="15" t="s">
        <v>789</v>
      </c>
      <c r="G293" s="16">
        <v>40012</v>
      </c>
      <c r="H293" s="17" t="s">
        <v>1415</v>
      </c>
    </row>
    <row r="294" spans="1:8" ht="12.75" customHeight="1">
      <c r="A294" s="11">
        <v>39972</v>
      </c>
      <c r="B294" s="136"/>
      <c r="C294" s="64" t="s">
        <v>1355</v>
      </c>
      <c r="D294" s="15" t="s">
        <v>1398</v>
      </c>
      <c r="E294" s="77" t="s">
        <v>1383</v>
      </c>
      <c r="F294" s="15"/>
      <c r="G294" s="16">
        <v>39994</v>
      </c>
      <c r="H294" s="17" t="s">
        <v>1415</v>
      </c>
    </row>
    <row r="295" spans="1:8" ht="12.75" customHeight="1">
      <c r="A295" s="11">
        <v>39972</v>
      </c>
      <c r="B295" s="12"/>
      <c r="C295" s="64" t="s">
        <v>1355</v>
      </c>
      <c r="D295" s="15" t="s">
        <v>1398</v>
      </c>
      <c r="E295" s="77" t="s">
        <v>1383</v>
      </c>
      <c r="F295" s="15"/>
      <c r="G295" s="16">
        <v>39994</v>
      </c>
      <c r="H295" s="17" t="s">
        <v>1415</v>
      </c>
    </row>
    <row r="296" spans="1:8" ht="12.75" customHeight="1">
      <c r="A296" s="11">
        <v>39972</v>
      </c>
      <c r="B296" s="134"/>
      <c r="C296" s="90" t="s">
        <v>1355</v>
      </c>
      <c r="D296" s="89" t="s">
        <v>1398</v>
      </c>
      <c r="E296" s="77" t="s">
        <v>1383</v>
      </c>
      <c r="F296" s="15"/>
      <c r="G296" s="16">
        <v>39994</v>
      </c>
      <c r="H296" s="17" t="s">
        <v>1415</v>
      </c>
    </row>
    <row r="297" spans="1:8" ht="12.75" customHeight="1">
      <c r="A297" s="11">
        <v>39973</v>
      </c>
      <c r="B297" s="134">
        <v>39965</v>
      </c>
      <c r="C297" s="64" t="s">
        <v>1338</v>
      </c>
      <c r="D297" s="15" t="s">
        <v>1398</v>
      </c>
      <c r="E297" s="53" t="s">
        <v>1383</v>
      </c>
      <c r="F297" s="15" t="s">
        <v>1184</v>
      </c>
      <c r="G297" s="16">
        <v>40082</v>
      </c>
      <c r="H297" s="17" t="s">
        <v>1415</v>
      </c>
    </row>
    <row r="298" spans="1:8" ht="14.25" customHeight="1">
      <c r="A298" s="20">
        <v>39973</v>
      </c>
      <c r="B298" s="21">
        <v>39962</v>
      </c>
      <c r="C298" s="22" t="s">
        <v>1360</v>
      </c>
      <c r="D298" s="22" t="s">
        <v>1398</v>
      </c>
      <c r="E298" s="51" t="s">
        <v>1383</v>
      </c>
      <c r="F298" s="22" t="s">
        <v>1166</v>
      </c>
      <c r="G298" s="25">
        <v>40142</v>
      </c>
      <c r="H298" s="28" t="s">
        <v>1387</v>
      </c>
    </row>
    <row r="299" spans="1:8" ht="12.75" customHeight="1">
      <c r="A299" s="11">
        <v>39973</v>
      </c>
      <c r="B299" s="12">
        <v>39966</v>
      </c>
      <c r="C299" s="15" t="s">
        <v>1355</v>
      </c>
      <c r="D299" s="15" t="s">
        <v>1398</v>
      </c>
      <c r="E299" s="53" t="s">
        <v>1383</v>
      </c>
      <c r="F299" s="15" t="s">
        <v>770</v>
      </c>
      <c r="G299" s="16">
        <v>40019</v>
      </c>
      <c r="H299" s="17" t="s">
        <v>1415</v>
      </c>
    </row>
    <row r="300" spans="1:8" ht="12.75" customHeight="1">
      <c r="A300" s="11">
        <v>39974</v>
      </c>
      <c r="B300" s="12"/>
      <c r="C300" s="15" t="s">
        <v>1863</v>
      </c>
      <c r="D300" s="15" t="s">
        <v>1487</v>
      </c>
      <c r="E300" s="53" t="s">
        <v>1383</v>
      </c>
      <c r="F300" s="15" t="s">
        <v>1861</v>
      </c>
      <c r="G300" s="16">
        <v>40040</v>
      </c>
      <c r="H300" s="17" t="s">
        <v>1415</v>
      </c>
    </row>
    <row r="301" spans="1:8" ht="12.75" customHeight="1">
      <c r="A301" s="11">
        <v>39974</v>
      </c>
      <c r="B301" s="12"/>
      <c r="C301" s="15" t="s">
        <v>1862</v>
      </c>
      <c r="D301" s="15" t="s">
        <v>1487</v>
      </c>
      <c r="E301" s="53" t="s">
        <v>1383</v>
      </c>
      <c r="F301" s="15" t="s">
        <v>1414</v>
      </c>
      <c r="G301" s="16">
        <v>40040</v>
      </c>
      <c r="H301" s="17" t="s">
        <v>1415</v>
      </c>
    </row>
    <row r="302" spans="1:8" ht="12.75" customHeight="1">
      <c r="A302" s="20">
        <v>39974</v>
      </c>
      <c r="B302" s="21"/>
      <c r="C302" s="22" t="s">
        <v>1863</v>
      </c>
      <c r="D302" s="22" t="s">
        <v>1487</v>
      </c>
      <c r="E302" s="51" t="s">
        <v>1383</v>
      </c>
      <c r="F302" s="22" t="s">
        <v>1863</v>
      </c>
      <c r="G302" s="25">
        <v>39976</v>
      </c>
      <c r="H302" s="28" t="s">
        <v>1387</v>
      </c>
    </row>
    <row r="303" spans="1:8" ht="12.75" customHeight="1">
      <c r="A303" s="11">
        <v>39974</v>
      </c>
      <c r="B303" s="12"/>
      <c r="C303" s="15" t="s">
        <v>1373</v>
      </c>
      <c r="D303" s="15" t="s">
        <v>1487</v>
      </c>
      <c r="E303" s="53" t="s">
        <v>1383</v>
      </c>
      <c r="F303" s="15" t="s">
        <v>1373</v>
      </c>
      <c r="G303" s="16">
        <v>40040</v>
      </c>
      <c r="H303" s="17" t="s">
        <v>1415</v>
      </c>
    </row>
    <row r="304" spans="1:8" ht="12.75" customHeight="1">
      <c r="A304" s="11">
        <v>39974</v>
      </c>
      <c r="B304" s="12"/>
      <c r="C304" s="15" t="s">
        <v>1863</v>
      </c>
      <c r="D304" s="15" t="s">
        <v>1487</v>
      </c>
      <c r="E304" s="53" t="s">
        <v>1383</v>
      </c>
      <c r="F304" s="15" t="s">
        <v>1863</v>
      </c>
      <c r="G304" s="16">
        <v>40040</v>
      </c>
      <c r="H304" s="17" t="s">
        <v>1415</v>
      </c>
    </row>
    <row r="305" spans="1:8" ht="12.75" customHeight="1">
      <c r="A305" s="11">
        <v>39974</v>
      </c>
      <c r="B305" s="12"/>
      <c r="C305" s="15" t="s">
        <v>1863</v>
      </c>
      <c r="D305" s="15" t="s">
        <v>1487</v>
      </c>
      <c r="E305" s="53" t="s">
        <v>1383</v>
      </c>
      <c r="F305" s="15" t="s">
        <v>1863</v>
      </c>
      <c r="G305" s="16">
        <v>40040</v>
      </c>
      <c r="H305" s="17" t="s">
        <v>1415</v>
      </c>
    </row>
    <row r="306" spans="1:8" ht="12.75" customHeight="1">
      <c r="A306" s="20">
        <v>39974</v>
      </c>
      <c r="B306" s="21">
        <v>39235</v>
      </c>
      <c r="C306" s="22" t="s">
        <v>1170</v>
      </c>
      <c r="D306" s="22" t="s">
        <v>1371</v>
      </c>
      <c r="E306" s="51" t="s">
        <v>1383</v>
      </c>
      <c r="F306" s="22" t="s">
        <v>1094</v>
      </c>
      <c r="G306" s="25">
        <v>40191</v>
      </c>
      <c r="H306" s="28" t="s">
        <v>1387</v>
      </c>
    </row>
    <row r="307" spans="1:8" ht="12.75" customHeight="1">
      <c r="A307" s="105">
        <v>39975</v>
      </c>
      <c r="B307" s="123" t="s">
        <v>2272</v>
      </c>
      <c r="C307" s="106" t="s">
        <v>1404</v>
      </c>
      <c r="D307" s="106" t="s">
        <v>1434</v>
      </c>
      <c r="E307" s="107" t="s">
        <v>1383</v>
      </c>
      <c r="F307" s="106" t="s">
        <v>2273</v>
      </c>
      <c r="G307" s="108"/>
      <c r="H307" s="104" t="s">
        <v>1361</v>
      </c>
    </row>
    <row r="308" spans="1:8" ht="12.75" customHeight="1">
      <c r="A308" s="20">
        <v>39979</v>
      </c>
      <c r="B308" s="21">
        <v>39848</v>
      </c>
      <c r="C308" s="22" t="s">
        <v>1355</v>
      </c>
      <c r="D308" s="22" t="s">
        <v>1434</v>
      </c>
      <c r="E308" s="51" t="s">
        <v>1383</v>
      </c>
      <c r="F308" s="22" t="s">
        <v>1199</v>
      </c>
      <c r="G308" s="25">
        <v>39982</v>
      </c>
      <c r="H308" s="28" t="s">
        <v>1387</v>
      </c>
    </row>
    <row r="309" spans="1:8" ht="12.75" customHeight="1">
      <c r="A309" s="11">
        <v>39979</v>
      </c>
      <c r="B309" s="12"/>
      <c r="C309" s="15" t="s">
        <v>1355</v>
      </c>
      <c r="D309" s="15" t="s">
        <v>1434</v>
      </c>
      <c r="E309" s="53" t="s">
        <v>1383</v>
      </c>
      <c r="F309" s="15" t="s">
        <v>2040</v>
      </c>
      <c r="G309" s="16">
        <v>40104</v>
      </c>
      <c r="H309" s="191" t="s">
        <v>1415</v>
      </c>
    </row>
    <row r="310" spans="1:8" ht="12.75" customHeight="1">
      <c r="A310" s="20">
        <v>39979</v>
      </c>
      <c r="B310" s="21"/>
      <c r="C310" s="22" t="s">
        <v>2041</v>
      </c>
      <c r="D310" s="22" t="s">
        <v>1434</v>
      </c>
      <c r="E310" s="51" t="s">
        <v>1383</v>
      </c>
      <c r="F310" s="22" t="s">
        <v>1200</v>
      </c>
      <c r="G310" s="25">
        <v>40025</v>
      </c>
      <c r="H310" s="28" t="s">
        <v>1387</v>
      </c>
    </row>
    <row r="311" spans="1:8" ht="12.75" customHeight="1">
      <c r="A311" s="11">
        <v>39980</v>
      </c>
      <c r="B311" s="12">
        <v>39972</v>
      </c>
      <c r="C311" s="15" t="s">
        <v>1355</v>
      </c>
      <c r="D311" s="15" t="s">
        <v>1374</v>
      </c>
      <c r="E311" s="53" t="s">
        <v>1383</v>
      </c>
      <c r="F311" s="15" t="s">
        <v>1194</v>
      </c>
      <c r="G311" s="16">
        <v>40138</v>
      </c>
      <c r="H311" s="17" t="s">
        <v>1415</v>
      </c>
    </row>
    <row r="312" spans="1:8" ht="12.75" customHeight="1">
      <c r="A312" s="11">
        <v>39980</v>
      </c>
      <c r="B312" s="12">
        <v>39887</v>
      </c>
      <c r="C312" s="15" t="s">
        <v>1355</v>
      </c>
      <c r="D312" s="15" t="s">
        <v>1411</v>
      </c>
      <c r="E312" s="53" t="s">
        <v>1383</v>
      </c>
      <c r="F312" s="15" t="s">
        <v>395</v>
      </c>
      <c r="G312" s="16">
        <v>40012</v>
      </c>
      <c r="H312" s="17" t="s">
        <v>1415</v>
      </c>
    </row>
    <row r="313" spans="1:8" ht="12.75" customHeight="1">
      <c r="A313" s="20">
        <v>39980</v>
      </c>
      <c r="B313" s="21">
        <v>39918</v>
      </c>
      <c r="C313" s="62" t="s">
        <v>1390</v>
      </c>
      <c r="D313" s="22" t="s">
        <v>1434</v>
      </c>
      <c r="E313" s="51" t="s">
        <v>1383</v>
      </c>
      <c r="F313" s="22" t="s">
        <v>1967</v>
      </c>
      <c r="G313" s="25">
        <v>40147</v>
      </c>
      <c r="H313" s="28" t="s">
        <v>1387</v>
      </c>
    </row>
    <row r="314" spans="1:8" ht="12.75" customHeight="1">
      <c r="A314" s="11">
        <v>39980</v>
      </c>
      <c r="B314" s="12">
        <v>39974</v>
      </c>
      <c r="C314" s="15" t="s">
        <v>1355</v>
      </c>
      <c r="D314" s="15" t="s">
        <v>1434</v>
      </c>
      <c r="E314" s="53" t="s">
        <v>1383</v>
      </c>
      <c r="F314" s="15" t="s">
        <v>2203</v>
      </c>
      <c r="G314" s="16">
        <v>40094</v>
      </c>
      <c r="H314" s="17" t="s">
        <v>1415</v>
      </c>
    </row>
    <row r="315" spans="1:8" ht="12.75" customHeight="1">
      <c r="A315" s="20">
        <v>39980</v>
      </c>
      <c r="B315" s="21"/>
      <c r="C315" s="22" t="s">
        <v>1355</v>
      </c>
      <c r="D315" s="22" t="s">
        <v>1487</v>
      </c>
      <c r="E315" s="51" t="s">
        <v>1383</v>
      </c>
      <c r="F315" s="22" t="s">
        <v>1414</v>
      </c>
      <c r="G315" s="25">
        <v>39984</v>
      </c>
      <c r="H315" s="28" t="s">
        <v>1387</v>
      </c>
    </row>
    <row r="316" spans="1:8" ht="12.75" customHeight="1">
      <c r="A316" s="20">
        <v>39980</v>
      </c>
      <c r="B316" s="21"/>
      <c r="C316" s="62" t="s">
        <v>1355</v>
      </c>
      <c r="D316" s="22" t="s">
        <v>1487</v>
      </c>
      <c r="E316" s="51" t="s">
        <v>1383</v>
      </c>
      <c r="F316" s="22" t="s">
        <v>1863</v>
      </c>
      <c r="G316" s="25">
        <v>39985</v>
      </c>
      <c r="H316" s="28" t="s">
        <v>1387</v>
      </c>
    </row>
    <row r="317" spans="1:8" ht="12.75" customHeight="1">
      <c r="A317" s="20">
        <v>39980</v>
      </c>
      <c r="B317" s="21"/>
      <c r="C317" s="22" t="s">
        <v>1355</v>
      </c>
      <c r="D317" s="22" t="s">
        <v>1487</v>
      </c>
      <c r="E317" s="51" t="s">
        <v>1383</v>
      </c>
      <c r="F317" s="22" t="s">
        <v>1351</v>
      </c>
      <c r="G317" s="25">
        <v>39984</v>
      </c>
      <c r="H317" s="28" t="s">
        <v>1387</v>
      </c>
    </row>
    <row r="318" spans="1:8" ht="12.75" customHeight="1">
      <c r="A318" s="20">
        <v>39980</v>
      </c>
      <c r="B318" s="21"/>
      <c r="C318" s="22" t="s">
        <v>1355</v>
      </c>
      <c r="D318" s="22" t="s">
        <v>1487</v>
      </c>
      <c r="E318" s="51" t="s">
        <v>1383</v>
      </c>
      <c r="F318" s="63" t="s">
        <v>1351</v>
      </c>
      <c r="G318" s="25">
        <v>40139</v>
      </c>
      <c r="H318" s="28" t="s">
        <v>1387</v>
      </c>
    </row>
    <row r="319" spans="1:8" ht="12.75" customHeight="1">
      <c r="A319" s="20">
        <v>39981</v>
      </c>
      <c r="B319" s="169" t="s">
        <v>640</v>
      </c>
      <c r="C319" s="22" t="s">
        <v>396</v>
      </c>
      <c r="D319" s="22" t="s">
        <v>1413</v>
      </c>
      <c r="E319" s="51" t="s">
        <v>1383</v>
      </c>
      <c r="F319" s="22" t="s">
        <v>639</v>
      </c>
      <c r="G319" s="25">
        <v>40125</v>
      </c>
      <c r="H319" s="28" t="s">
        <v>1387</v>
      </c>
    </row>
    <row r="320" spans="1:8" ht="12.75" customHeight="1">
      <c r="A320" s="11">
        <v>39981</v>
      </c>
      <c r="B320" s="12"/>
      <c r="C320" s="15" t="s">
        <v>1520</v>
      </c>
      <c r="D320" s="15" t="s">
        <v>1434</v>
      </c>
      <c r="E320" s="53" t="s">
        <v>1383</v>
      </c>
      <c r="F320" s="15" t="s">
        <v>1414</v>
      </c>
      <c r="G320" s="16">
        <v>40033</v>
      </c>
      <c r="H320" s="17" t="s">
        <v>1415</v>
      </c>
    </row>
    <row r="321" spans="1:8" ht="12.75" customHeight="1">
      <c r="A321" s="11">
        <v>39981</v>
      </c>
      <c r="B321" s="12">
        <v>39976</v>
      </c>
      <c r="C321" s="15" t="s">
        <v>1404</v>
      </c>
      <c r="D321" s="15" t="s">
        <v>1434</v>
      </c>
      <c r="E321" s="53" t="s">
        <v>1383</v>
      </c>
      <c r="F321" s="15" t="s">
        <v>1521</v>
      </c>
      <c r="G321" s="16">
        <v>40012</v>
      </c>
      <c r="H321" s="17" t="s">
        <v>1415</v>
      </c>
    </row>
    <row r="322" spans="1:8" ht="12.75" customHeight="1">
      <c r="A322" s="11">
        <v>39982</v>
      </c>
      <c r="B322" s="12"/>
      <c r="C322" s="15" t="s">
        <v>1355</v>
      </c>
      <c r="D322" s="15" t="s">
        <v>1344</v>
      </c>
      <c r="E322" s="53" t="s">
        <v>1383</v>
      </c>
      <c r="F322" s="15" t="s">
        <v>2034</v>
      </c>
      <c r="G322" s="16">
        <v>40123</v>
      </c>
      <c r="H322" s="17" t="s">
        <v>1415</v>
      </c>
    </row>
    <row r="323" spans="1:8" ht="12.75" customHeight="1">
      <c r="A323" s="20">
        <v>39985</v>
      </c>
      <c r="B323" s="21">
        <v>39834</v>
      </c>
      <c r="C323" s="22" t="s">
        <v>1339</v>
      </c>
      <c r="D323" s="22" t="s">
        <v>1408</v>
      </c>
      <c r="E323" s="51" t="s">
        <v>1383</v>
      </c>
      <c r="F323" s="22" t="s">
        <v>1337</v>
      </c>
      <c r="G323" s="25">
        <v>40183</v>
      </c>
      <c r="H323" s="28" t="s">
        <v>1387</v>
      </c>
    </row>
    <row r="324" spans="1:8" ht="12.75" customHeight="1">
      <c r="A324" s="11">
        <v>39986</v>
      </c>
      <c r="B324" s="12">
        <v>39962</v>
      </c>
      <c r="C324" s="15" t="s">
        <v>1355</v>
      </c>
      <c r="D324" s="15" t="s">
        <v>1408</v>
      </c>
      <c r="E324" s="53" t="s">
        <v>1383</v>
      </c>
      <c r="F324" s="15" t="s">
        <v>1542</v>
      </c>
      <c r="G324" s="16">
        <v>40096</v>
      </c>
      <c r="H324" s="17" t="s">
        <v>1415</v>
      </c>
    </row>
    <row r="325" spans="1:8" ht="12.75" customHeight="1">
      <c r="A325" s="11">
        <v>39986</v>
      </c>
      <c r="B325" s="12" t="s">
        <v>1543</v>
      </c>
      <c r="C325" s="15" t="s">
        <v>1355</v>
      </c>
      <c r="D325" s="15" t="s">
        <v>1434</v>
      </c>
      <c r="E325" s="53" t="s">
        <v>1383</v>
      </c>
      <c r="F325" s="15" t="s">
        <v>1553</v>
      </c>
      <c r="G325" s="16">
        <v>40005</v>
      </c>
      <c r="H325" s="17" t="s">
        <v>1415</v>
      </c>
    </row>
    <row r="326" spans="1:8" ht="12.75" customHeight="1">
      <c r="A326" s="11">
        <v>39986</v>
      </c>
      <c r="B326" s="12" t="s">
        <v>1554</v>
      </c>
      <c r="C326" s="15" t="s">
        <v>1355</v>
      </c>
      <c r="D326" s="15" t="s">
        <v>1374</v>
      </c>
      <c r="E326" s="53" t="s">
        <v>1383</v>
      </c>
      <c r="F326" s="15" t="s">
        <v>1555</v>
      </c>
      <c r="G326" s="16">
        <v>40025</v>
      </c>
      <c r="H326" s="17" t="s">
        <v>1415</v>
      </c>
    </row>
    <row r="327" spans="1:8" ht="12.75" customHeight="1">
      <c r="A327" s="11">
        <v>39986</v>
      </c>
      <c r="B327" s="12">
        <v>39966</v>
      </c>
      <c r="C327" s="15" t="s">
        <v>1355</v>
      </c>
      <c r="D327" s="15" t="s">
        <v>1374</v>
      </c>
      <c r="E327" s="53" t="s">
        <v>1383</v>
      </c>
      <c r="F327" s="15" t="s">
        <v>1556</v>
      </c>
      <c r="G327" s="16">
        <v>40012</v>
      </c>
      <c r="H327" s="17" t="s">
        <v>1415</v>
      </c>
    </row>
    <row r="328" spans="1:8" ht="12.75" customHeight="1">
      <c r="A328" s="11">
        <v>39986</v>
      </c>
      <c r="B328" s="12" t="s">
        <v>370</v>
      </c>
      <c r="C328" s="15" t="s">
        <v>1749</v>
      </c>
      <c r="D328" s="15" t="s">
        <v>1344</v>
      </c>
      <c r="E328" s="53" t="s">
        <v>1383</v>
      </c>
      <c r="F328" s="15" t="s">
        <v>608</v>
      </c>
      <c r="G328" s="16">
        <v>40096</v>
      </c>
      <c r="H328" s="17" t="s">
        <v>1415</v>
      </c>
    </row>
    <row r="329" spans="1:8" ht="12.75" customHeight="1">
      <c r="A329" s="11">
        <v>39986</v>
      </c>
      <c r="B329" s="12">
        <v>39969</v>
      </c>
      <c r="C329" s="15" t="s">
        <v>1355</v>
      </c>
      <c r="D329" s="15" t="s">
        <v>1374</v>
      </c>
      <c r="E329" s="53" t="s">
        <v>1383</v>
      </c>
      <c r="F329" s="15" t="s">
        <v>1484</v>
      </c>
      <c r="G329" s="16">
        <v>40012</v>
      </c>
      <c r="H329" s="17" t="s">
        <v>1415</v>
      </c>
    </row>
    <row r="330" spans="1:8" ht="12.75" customHeight="1">
      <c r="A330" s="11">
        <v>39986</v>
      </c>
      <c r="B330" s="12" t="s">
        <v>1554</v>
      </c>
      <c r="C330" s="15" t="s">
        <v>1355</v>
      </c>
      <c r="D330" s="15" t="s">
        <v>1374</v>
      </c>
      <c r="E330" s="53" t="s">
        <v>1383</v>
      </c>
      <c r="F330" s="15" t="s">
        <v>492</v>
      </c>
      <c r="G330" s="16">
        <v>40012</v>
      </c>
      <c r="H330" s="17" t="s">
        <v>1415</v>
      </c>
    </row>
    <row r="331" spans="1:8" ht="12.75" customHeight="1">
      <c r="A331" s="11">
        <v>39986</v>
      </c>
      <c r="B331" s="12">
        <v>39939</v>
      </c>
      <c r="C331" s="15" t="s">
        <v>1355</v>
      </c>
      <c r="D331" s="15" t="s">
        <v>1374</v>
      </c>
      <c r="E331" s="53" t="s">
        <v>1383</v>
      </c>
      <c r="F331" s="15" t="s">
        <v>1522</v>
      </c>
      <c r="G331" s="16">
        <v>40012</v>
      </c>
      <c r="H331" s="17" t="s">
        <v>1415</v>
      </c>
    </row>
    <row r="332" spans="1:8" ht="12.75" customHeight="1">
      <c r="A332" s="11">
        <v>39987</v>
      </c>
      <c r="B332" s="12">
        <v>39966</v>
      </c>
      <c r="C332" s="15" t="s">
        <v>1384</v>
      </c>
      <c r="D332" s="15" t="s">
        <v>1374</v>
      </c>
      <c r="E332" s="53" t="s">
        <v>1383</v>
      </c>
      <c r="F332" s="15" t="s">
        <v>1699</v>
      </c>
      <c r="G332" s="16">
        <v>40012</v>
      </c>
      <c r="H332" s="17" t="s">
        <v>1415</v>
      </c>
    </row>
    <row r="333" spans="1:8" ht="12.75" customHeight="1">
      <c r="A333" s="11">
        <v>39987</v>
      </c>
      <c r="B333" s="12">
        <v>39966</v>
      </c>
      <c r="C333" s="15" t="s">
        <v>1384</v>
      </c>
      <c r="D333" s="15" t="s">
        <v>1374</v>
      </c>
      <c r="E333" s="53" t="s">
        <v>1383</v>
      </c>
      <c r="F333" s="15" t="s">
        <v>1700</v>
      </c>
      <c r="G333" s="16">
        <v>40012</v>
      </c>
      <c r="H333" s="17" t="s">
        <v>1415</v>
      </c>
    </row>
    <row r="334" spans="1:8" ht="12.75" customHeight="1">
      <c r="A334" s="11">
        <v>39987</v>
      </c>
      <c r="B334" s="12">
        <v>39966</v>
      </c>
      <c r="C334" s="15" t="s">
        <v>1384</v>
      </c>
      <c r="D334" s="15" t="s">
        <v>1374</v>
      </c>
      <c r="E334" s="53" t="s">
        <v>1383</v>
      </c>
      <c r="F334" s="15" t="s">
        <v>211</v>
      </c>
      <c r="G334" s="16">
        <v>40012</v>
      </c>
      <c r="H334" s="17" t="s">
        <v>1415</v>
      </c>
    </row>
    <row r="335" spans="1:8" ht="12.75" customHeight="1">
      <c r="A335" s="11">
        <v>39987</v>
      </c>
      <c r="B335" s="12">
        <v>39972</v>
      </c>
      <c r="C335" s="15" t="s">
        <v>427</v>
      </c>
      <c r="D335" s="15" t="s">
        <v>1434</v>
      </c>
      <c r="E335" s="53" t="s">
        <v>1383</v>
      </c>
      <c r="F335" s="15" t="s">
        <v>428</v>
      </c>
      <c r="G335" s="16">
        <v>40201</v>
      </c>
      <c r="H335" s="17" t="s">
        <v>1415</v>
      </c>
    </row>
    <row r="336" spans="1:8" ht="12.75" customHeight="1">
      <c r="A336" s="11">
        <v>39987</v>
      </c>
      <c r="B336" s="12">
        <v>39966</v>
      </c>
      <c r="C336" s="15" t="s">
        <v>429</v>
      </c>
      <c r="D336" s="15" t="s">
        <v>1434</v>
      </c>
      <c r="E336" s="53" t="s">
        <v>1383</v>
      </c>
      <c r="F336" s="15" t="s">
        <v>1573</v>
      </c>
      <c r="G336" s="16">
        <v>40025</v>
      </c>
      <c r="H336" s="17" t="s">
        <v>1415</v>
      </c>
    </row>
    <row r="337" spans="1:8" ht="12.75" customHeight="1">
      <c r="A337" s="11">
        <v>39987</v>
      </c>
      <c r="B337" s="12"/>
      <c r="C337" s="15" t="s">
        <v>429</v>
      </c>
      <c r="D337" s="15" t="s">
        <v>1434</v>
      </c>
      <c r="E337" s="53" t="s">
        <v>1383</v>
      </c>
      <c r="F337" s="15" t="s">
        <v>212</v>
      </c>
      <c r="G337" s="16">
        <v>40019</v>
      </c>
      <c r="H337" s="17" t="s">
        <v>1415</v>
      </c>
    </row>
    <row r="338" spans="1:8" ht="12.75" customHeight="1">
      <c r="A338" s="11">
        <v>39987</v>
      </c>
      <c r="B338" s="12"/>
      <c r="C338" s="15" t="s">
        <v>1367</v>
      </c>
      <c r="D338" s="15" t="s">
        <v>1411</v>
      </c>
      <c r="E338" s="53" t="s">
        <v>1383</v>
      </c>
      <c r="F338" s="15" t="s">
        <v>1574</v>
      </c>
      <c r="G338" s="16">
        <v>40046</v>
      </c>
      <c r="H338" s="17" t="s">
        <v>1415</v>
      </c>
    </row>
    <row r="339" spans="1:8" ht="12.75" customHeight="1">
      <c r="A339" s="11">
        <v>39988</v>
      </c>
      <c r="B339" s="12">
        <v>39984</v>
      </c>
      <c r="C339" s="15" t="s">
        <v>1404</v>
      </c>
      <c r="D339" s="15" t="s">
        <v>1434</v>
      </c>
      <c r="E339" s="53" t="s">
        <v>1383</v>
      </c>
      <c r="F339" s="15" t="s">
        <v>1568</v>
      </c>
      <c r="G339" s="16">
        <v>40005</v>
      </c>
      <c r="H339" s="17" t="s">
        <v>1415</v>
      </c>
    </row>
    <row r="340" spans="1:8" ht="12.75" customHeight="1">
      <c r="A340" s="11">
        <v>39988</v>
      </c>
      <c r="B340" s="12">
        <v>39958</v>
      </c>
      <c r="C340" s="15" t="s">
        <v>1404</v>
      </c>
      <c r="D340" s="15" t="s">
        <v>1434</v>
      </c>
      <c r="E340" s="53" t="s">
        <v>1383</v>
      </c>
      <c r="F340" s="15" t="s">
        <v>443</v>
      </c>
      <c r="G340" s="16">
        <v>40012</v>
      </c>
      <c r="H340" s="17" t="s">
        <v>1415</v>
      </c>
    </row>
    <row r="341" spans="1:8" ht="12.75" customHeight="1">
      <c r="A341" s="195">
        <v>39988</v>
      </c>
      <c r="B341" s="12">
        <v>39972</v>
      </c>
      <c r="C341" s="15" t="s">
        <v>430</v>
      </c>
      <c r="D341" s="15" t="s">
        <v>1374</v>
      </c>
      <c r="E341" s="53" t="s">
        <v>1383</v>
      </c>
      <c r="F341" s="15" t="s">
        <v>544</v>
      </c>
      <c r="G341" s="16">
        <v>40082</v>
      </c>
      <c r="H341" s="17" t="s">
        <v>1415</v>
      </c>
    </row>
    <row r="342" spans="1:8" ht="12.75" customHeight="1">
      <c r="A342" s="11">
        <v>39989</v>
      </c>
      <c r="B342" s="12"/>
      <c r="C342" s="15" t="s">
        <v>1414</v>
      </c>
      <c r="D342" s="15" t="s">
        <v>1344</v>
      </c>
      <c r="E342" s="53" t="s">
        <v>1383</v>
      </c>
      <c r="F342" s="15" t="s">
        <v>213</v>
      </c>
      <c r="G342" s="16">
        <v>40005</v>
      </c>
      <c r="H342" s="17" t="s">
        <v>1415</v>
      </c>
    </row>
    <row r="343" spans="1:8" ht="12.75" customHeight="1">
      <c r="A343" s="193">
        <v>39989</v>
      </c>
      <c r="B343" s="192">
        <v>39983</v>
      </c>
      <c r="C343" s="189" t="s">
        <v>1384</v>
      </c>
      <c r="D343" s="189" t="s">
        <v>1398</v>
      </c>
      <c r="E343" s="194" t="s">
        <v>1383</v>
      </c>
      <c r="F343" s="189" t="s">
        <v>774</v>
      </c>
      <c r="G343" s="190"/>
      <c r="H343" s="191" t="s">
        <v>1343</v>
      </c>
    </row>
    <row r="344" spans="1:8" ht="12.75" customHeight="1">
      <c r="A344" s="11">
        <v>39993</v>
      </c>
      <c r="B344" s="12">
        <v>39963</v>
      </c>
      <c r="C344" s="15" t="s">
        <v>1384</v>
      </c>
      <c r="D344" s="15" t="s">
        <v>1398</v>
      </c>
      <c r="E344" s="53" t="s">
        <v>1383</v>
      </c>
      <c r="F344" s="15" t="s">
        <v>2317</v>
      </c>
      <c r="G344" s="16">
        <v>40012</v>
      </c>
      <c r="H344" s="17" t="s">
        <v>1415</v>
      </c>
    </row>
    <row r="345" spans="1:8" ht="12.75" customHeight="1">
      <c r="A345" s="20">
        <v>39993</v>
      </c>
      <c r="B345" s="21">
        <v>39976</v>
      </c>
      <c r="C345" s="22" t="s">
        <v>1390</v>
      </c>
      <c r="D345" s="22" t="s">
        <v>1398</v>
      </c>
      <c r="E345" s="51" t="s">
        <v>1383</v>
      </c>
      <c r="F345" s="22" t="s">
        <v>788</v>
      </c>
      <c r="G345" s="25">
        <v>40045</v>
      </c>
      <c r="H345" s="28" t="s">
        <v>1387</v>
      </c>
    </row>
    <row r="346" spans="1:8" ht="12.75" customHeight="1">
      <c r="A346" s="11">
        <v>39993</v>
      </c>
      <c r="B346" s="12"/>
      <c r="C346" s="15" t="s">
        <v>1355</v>
      </c>
      <c r="D346" s="15" t="s">
        <v>1398</v>
      </c>
      <c r="E346" s="53" t="s">
        <v>1383</v>
      </c>
      <c r="F346" s="15" t="s">
        <v>1439</v>
      </c>
      <c r="G346" s="16">
        <v>40019</v>
      </c>
      <c r="H346" s="17" t="s">
        <v>1415</v>
      </c>
    </row>
    <row r="347" spans="1:8" ht="12.75" customHeight="1">
      <c r="A347" s="11">
        <v>39994</v>
      </c>
      <c r="B347" s="12">
        <v>39983</v>
      </c>
      <c r="C347" s="15" t="s">
        <v>1390</v>
      </c>
      <c r="D347" s="15" t="s">
        <v>1398</v>
      </c>
      <c r="E347" s="53" t="s">
        <v>1383</v>
      </c>
      <c r="F347" s="15" t="s">
        <v>1780</v>
      </c>
      <c r="G347" s="16">
        <v>40173</v>
      </c>
      <c r="H347" s="17" t="s">
        <v>1415</v>
      </c>
    </row>
    <row r="348" spans="1:8" ht="12.75" customHeight="1">
      <c r="A348" s="11">
        <v>39994</v>
      </c>
      <c r="B348" s="12">
        <v>39983</v>
      </c>
      <c r="C348" s="15" t="s">
        <v>1384</v>
      </c>
      <c r="D348" s="15" t="s">
        <v>1398</v>
      </c>
      <c r="E348" s="53" t="s">
        <v>1383</v>
      </c>
      <c r="F348" s="15" t="s">
        <v>1781</v>
      </c>
      <c r="G348" s="16">
        <v>40123</v>
      </c>
      <c r="H348" s="17" t="s">
        <v>1415</v>
      </c>
    </row>
    <row r="349" spans="1:8" ht="12.75" customHeight="1">
      <c r="A349" s="11">
        <v>39994</v>
      </c>
      <c r="B349" s="12">
        <v>39985</v>
      </c>
      <c r="C349" s="15" t="s">
        <v>1384</v>
      </c>
      <c r="D349" s="15" t="s">
        <v>1434</v>
      </c>
      <c r="E349" s="53" t="s">
        <v>1383</v>
      </c>
      <c r="F349" s="15" t="s">
        <v>2059</v>
      </c>
      <c r="G349" s="16">
        <v>40025</v>
      </c>
      <c r="H349" s="17" t="s">
        <v>1415</v>
      </c>
    </row>
    <row r="350" spans="1:8" ht="12.75" customHeight="1">
      <c r="A350" s="11">
        <v>39994</v>
      </c>
      <c r="B350" s="12">
        <v>39984</v>
      </c>
      <c r="C350" s="15" t="s">
        <v>1362</v>
      </c>
      <c r="D350" s="15" t="s">
        <v>1434</v>
      </c>
      <c r="E350" s="53" t="s">
        <v>1383</v>
      </c>
      <c r="F350" s="15" t="s">
        <v>2060</v>
      </c>
      <c r="G350" s="16">
        <v>40019</v>
      </c>
      <c r="H350" s="17" t="s">
        <v>1415</v>
      </c>
    </row>
    <row r="351" spans="1:8" ht="12.75" customHeight="1">
      <c r="A351" s="11">
        <v>39994</v>
      </c>
      <c r="B351" s="12">
        <v>39984</v>
      </c>
      <c r="C351" s="15" t="s">
        <v>1362</v>
      </c>
      <c r="D351" s="15" t="s">
        <v>1434</v>
      </c>
      <c r="E351" s="53" t="s">
        <v>1383</v>
      </c>
      <c r="F351" s="15" t="s">
        <v>2061</v>
      </c>
      <c r="G351" s="16">
        <v>40019</v>
      </c>
      <c r="H351" s="17" t="s">
        <v>1415</v>
      </c>
    </row>
    <row r="352" spans="1:8" ht="12.75" customHeight="1">
      <c r="A352" s="11">
        <v>39994</v>
      </c>
      <c r="B352" s="12"/>
      <c r="C352" s="15" t="s">
        <v>1384</v>
      </c>
      <c r="D352" s="15" t="s">
        <v>1434</v>
      </c>
      <c r="E352" s="53" t="s">
        <v>1383</v>
      </c>
      <c r="F352" s="15" t="s">
        <v>2202</v>
      </c>
      <c r="G352" s="16">
        <v>40019</v>
      </c>
      <c r="H352" s="17" t="s">
        <v>1415</v>
      </c>
    </row>
    <row r="353" spans="1:8" ht="12.75" customHeight="1">
      <c r="A353" s="20">
        <v>39994</v>
      </c>
      <c r="B353" s="21">
        <v>39825</v>
      </c>
      <c r="C353" s="22" t="s">
        <v>1351</v>
      </c>
      <c r="D353" s="22" t="s">
        <v>1411</v>
      </c>
      <c r="E353" s="51" t="s">
        <v>1383</v>
      </c>
      <c r="F353" s="22" t="s">
        <v>2294</v>
      </c>
      <c r="G353" s="25">
        <v>40123</v>
      </c>
      <c r="H353" s="28" t="s">
        <v>1387</v>
      </c>
    </row>
    <row r="354" spans="1:8" ht="12.75" customHeight="1">
      <c r="A354" s="20">
        <v>39995</v>
      </c>
      <c r="B354" s="21"/>
      <c r="C354" s="22" t="s">
        <v>1362</v>
      </c>
      <c r="D354" s="22" t="s">
        <v>1408</v>
      </c>
      <c r="E354" s="51" t="s">
        <v>1383</v>
      </c>
      <c r="F354" s="22" t="s">
        <v>214</v>
      </c>
      <c r="G354" s="25">
        <v>39995</v>
      </c>
      <c r="H354" s="28" t="s">
        <v>1387</v>
      </c>
    </row>
    <row r="355" spans="1:8" ht="12.75" customHeight="1">
      <c r="A355" s="20">
        <v>39995</v>
      </c>
      <c r="B355" s="21">
        <v>39951</v>
      </c>
      <c r="C355" s="22" t="s">
        <v>1384</v>
      </c>
      <c r="D355" s="22" t="s">
        <v>1408</v>
      </c>
      <c r="E355" s="51" t="s">
        <v>1383</v>
      </c>
      <c r="F355" s="22" t="s">
        <v>1654</v>
      </c>
      <c r="G355" s="25">
        <v>39995</v>
      </c>
      <c r="H355" s="28" t="s">
        <v>1387</v>
      </c>
    </row>
    <row r="356" spans="1:8" ht="12.75" customHeight="1">
      <c r="A356" s="20">
        <v>39995</v>
      </c>
      <c r="B356" s="21">
        <v>39964</v>
      </c>
      <c r="C356" s="22" t="s">
        <v>1762</v>
      </c>
      <c r="D356" s="22" t="s">
        <v>1408</v>
      </c>
      <c r="E356" s="51" t="s">
        <v>1383</v>
      </c>
      <c r="F356" s="22" t="s">
        <v>1763</v>
      </c>
      <c r="G356" s="25">
        <v>40006</v>
      </c>
      <c r="H356" s="28" t="s">
        <v>1387</v>
      </c>
    </row>
    <row r="357" spans="1:8" ht="12.75" customHeight="1">
      <c r="A357" s="20">
        <v>39995</v>
      </c>
      <c r="B357" s="21">
        <v>39964</v>
      </c>
      <c r="C357" s="22" t="s">
        <v>1735</v>
      </c>
      <c r="D357" s="22" t="s">
        <v>1408</v>
      </c>
      <c r="E357" s="51" t="s">
        <v>1383</v>
      </c>
      <c r="F357" s="22" t="s">
        <v>1763</v>
      </c>
      <c r="G357" s="25">
        <v>40006</v>
      </c>
      <c r="H357" s="28" t="s">
        <v>1387</v>
      </c>
    </row>
    <row r="358" spans="1:8" ht="12.75" customHeight="1">
      <c r="A358" s="20">
        <v>39995</v>
      </c>
      <c r="B358" s="21">
        <v>39965</v>
      </c>
      <c r="C358" s="22" t="s">
        <v>1735</v>
      </c>
      <c r="D358" s="22" t="s">
        <v>1408</v>
      </c>
      <c r="E358" s="51" t="s">
        <v>1383</v>
      </c>
      <c r="F358" s="22" t="s">
        <v>1763</v>
      </c>
      <c r="G358" s="25">
        <v>40006</v>
      </c>
      <c r="H358" s="28" t="s">
        <v>1387</v>
      </c>
    </row>
    <row r="359" spans="1:8" ht="12.75" customHeight="1">
      <c r="A359" s="11">
        <v>39995</v>
      </c>
      <c r="B359" s="12">
        <v>39965</v>
      </c>
      <c r="C359" s="15" t="s">
        <v>1735</v>
      </c>
      <c r="D359" s="15" t="s">
        <v>1408</v>
      </c>
      <c r="E359" s="53" t="s">
        <v>1383</v>
      </c>
      <c r="F359" s="15" t="s">
        <v>597</v>
      </c>
      <c r="G359" s="16">
        <v>40315</v>
      </c>
      <c r="H359" s="17" t="s">
        <v>1415</v>
      </c>
    </row>
    <row r="360" spans="1:8" ht="12.75" customHeight="1">
      <c r="A360" s="11">
        <v>39995</v>
      </c>
      <c r="B360" s="12">
        <v>39965</v>
      </c>
      <c r="C360" s="15" t="s">
        <v>1735</v>
      </c>
      <c r="D360" s="15" t="s">
        <v>1408</v>
      </c>
      <c r="E360" s="53" t="s">
        <v>1383</v>
      </c>
      <c r="F360" s="15" t="s">
        <v>58</v>
      </c>
      <c r="G360" s="16">
        <v>40315</v>
      </c>
      <c r="H360" s="17" t="s">
        <v>1415</v>
      </c>
    </row>
    <row r="361" spans="1:8" ht="12.75" customHeight="1">
      <c r="A361" s="193">
        <v>39995</v>
      </c>
      <c r="B361" s="192">
        <v>39955</v>
      </c>
      <c r="C361" s="189" t="s">
        <v>1249</v>
      </c>
      <c r="D361" s="189" t="s">
        <v>1408</v>
      </c>
      <c r="E361" s="194" t="s">
        <v>1383</v>
      </c>
      <c r="F361" s="189" t="s">
        <v>1685</v>
      </c>
      <c r="G361" s="190"/>
      <c r="H361" s="191" t="s">
        <v>1343</v>
      </c>
    </row>
    <row r="362" spans="1:8" ht="12.75" customHeight="1">
      <c r="A362" s="20">
        <v>39995</v>
      </c>
      <c r="B362" s="21">
        <v>39881</v>
      </c>
      <c r="C362" s="22" t="s">
        <v>795</v>
      </c>
      <c r="D362" s="22" t="s">
        <v>1408</v>
      </c>
      <c r="E362" s="51" t="s">
        <v>1383</v>
      </c>
      <c r="F362" s="22" t="s">
        <v>795</v>
      </c>
      <c r="G362" s="25">
        <v>40144</v>
      </c>
      <c r="H362" s="28" t="s">
        <v>1387</v>
      </c>
    </row>
    <row r="363" spans="1:8" ht="12.75" customHeight="1">
      <c r="A363" s="11">
        <v>39995</v>
      </c>
      <c r="B363" s="12"/>
      <c r="C363" s="15" t="s">
        <v>1355</v>
      </c>
      <c r="D363" s="15" t="s">
        <v>1408</v>
      </c>
      <c r="E363" s="53" t="s">
        <v>1383</v>
      </c>
      <c r="F363" s="15" t="s">
        <v>1391</v>
      </c>
      <c r="G363" s="16">
        <v>40243</v>
      </c>
      <c r="H363" s="17" t="s">
        <v>1415</v>
      </c>
    </row>
    <row r="364" spans="1:8" ht="12.75" customHeight="1">
      <c r="A364" s="20">
        <v>39995</v>
      </c>
      <c r="B364" s="21"/>
      <c r="C364" s="22" t="s">
        <v>1355</v>
      </c>
      <c r="D364" s="22" t="s">
        <v>1408</v>
      </c>
      <c r="E364" s="51" t="s">
        <v>1383</v>
      </c>
      <c r="F364" s="22" t="s">
        <v>2105</v>
      </c>
      <c r="G364" s="25">
        <v>40061</v>
      </c>
      <c r="H364" s="28" t="s">
        <v>1387</v>
      </c>
    </row>
    <row r="365" spans="1:8" ht="12.75" customHeight="1">
      <c r="A365" s="11">
        <v>39995</v>
      </c>
      <c r="B365" s="12">
        <v>39934</v>
      </c>
      <c r="C365" s="15" t="s">
        <v>1384</v>
      </c>
      <c r="D365" s="15" t="s">
        <v>1408</v>
      </c>
      <c r="E365" s="53" t="s">
        <v>1383</v>
      </c>
      <c r="F365" s="15" t="s">
        <v>1635</v>
      </c>
      <c r="G365" s="16">
        <v>40047</v>
      </c>
      <c r="H365" s="17" t="s">
        <v>1415</v>
      </c>
    </row>
    <row r="366" spans="1:8" ht="12.75" customHeight="1">
      <c r="A366" s="20">
        <v>39995</v>
      </c>
      <c r="B366" s="21">
        <v>39968</v>
      </c>
      <c r="C366" s="22" t="s">
        <v>1384</v>
      </c>
      <c r="D366" s="22" t="s">
        <v>1408</v>
      </c>
      <c r="E366" s="51" t="s">
        <v>1383</v>
      </c>
      <c r="F366" s="22" t="s">
        <v>2323</v>
      </c>
      <c r="G366" s="25">
        <v>39995</v>
      </c>
      <c r="H366" s="28" t="s">
        <v>1387</v>
      </c>
    </row>
    <row r="367" spans="1:8" ht="12.75" customHeight="1">
      <c r="A367" s="11">
        <v>39995</v>
      </c>
      <c r="B367" s="12"/>
      <c r="C367" s="15" t="s">
        <v>1390</v>
      </c>
      <c r="D367" s="15" t="s">
        <v>1344</v>
      </c>
      <c r="E367" s="53" t="s">
        <v>1383</v>
      </c>
      <c r="F367" s="15" t="s">
        <v>1922</v>
      </c>
      <c r="G367" s="16">
        <v>39999</v>
      </c>
      <c r="H367" s="17" t="s">
        <v>1415</v>
      </c>
    </row>
    <row r="368" spans="1:8" ht="12.75" customHeight="1">
      <c r="A368" s="11">
        <v>39996</v>
      </c>
      <c r="B368" s="12"/>
      <c r="C368" s="15" t="s">
        <v>1339</v>
      </c>
      <c r="D368" s="15" t="s">
        <v>1344</v>
      </c>
      <c r="E368" s="53" t="s">
        <v>1383</v>
      </c>
      <c r="F368" s="15" t="s">
        <v>1750</v>
      </c>
      <c r="G368" s="16">
        <v>40061</v>
      </c>
      <c r="H368" s="17" t="s">
        <v>1415</v>
      </c>
    </row>
    <row r="369" spans="1:8" ht="12.75" customHeight="1">
      <c r="A369" s="20">
        <v>39996</v>
      </c>
      <c r="B369" s="21">
        <v>39961</v>
      </c>
      <c r="C369" s="22" t="s">
        <v>1404</v>
      </c>
      <c r="D369" s="22" t="s">
        <v>1411</v>
      </c>
      <c r="E369" s="51" t="s">
        <v>1383</v>
      </c>
      <c r="F369" s="22" t="s">
        <v>591</v>
      </c>
      <c r="G369" s="25">
        <v>40039</v>
      </c>
      <c r="H369" s="28" t="s">
        <v>1387</v>
      </c>
    </row>
    <row r="370" spans="1:8" ht="12.75" customHeight="1">
      <c r="A370" s="11">
        <v>40000</v>
      </c>
      <c r="B370" s="12"/>
      <c r="C370" s="15" t="s">
        <v>1435</v>
      </c>
      <c r="D370" s="15" t="s">
        <v>1434</v>
      </c>
      <c r="E370" s="53" t="s">
        <v>1383</v>
      </c>
      <c r="F370" s="15" t="s">
        <v>1129</v>
      </c>
      <c r="G370" s="16">
        <v>40025</v>
      </c>
      <c r="H370" s="17" t="s">
        <v>1415</v>
      </c>
    </row>
    <row r="371" spans="1:8" ht="12.75" customHeight="1">
      <c r="A371" s="20">
        <v>40001</v>
      </c>
      <c r="B371" s="21" t="s">
        <v>1365</v>
      </c>
      <c r="C371" s="22" t="s">
        <v>1404</v>
      </c>
      <c r="D371" s="22" t="s">
        <v>1411</v>
      </c>
      <c r="E371" s="51" t="s">
        <v>1383</v>
      </c>
      <c r="F371" s="22" t="s">
        <v>2036</v>
      </c>
      <c r="G371" s="25">
        <v>40025</v>
      </c>
      <c r="H371" s="28" t="s">
        <v>1387</v>
      </c>
    </row>
    <row r="372" spans="1:8" ht="12.75" customHeight="1">
      <c r="A372" s="11">
        <v>40001</v>
      </c>
      <c r="B372" s="12"/>
      <c r="C372" s="15" t="s">
        <v>1355</v>
      </c>
      <c r="D372" s="15" t="s">
        <v>1434</v>
      </c>
      <c r="E372" s="53" t="s">
        <v>1383</v>
      </c>
      <c r="F372" s="15" t="s">
        <v>800</v>
      </c>
      <c r="G372" s="16">
        <v>40123</v>
      </c>
      <c r="H372" s="17" t="s">
        <v>1415</v>
      </c>
    </row>
    <row r="373" spans="1:8" ht="12.75" customHeight="1">
      <c r="A373" s="105">
        <v>40001</v>
      </c>
      <c r="B373" s="123"/>
      <c r="C373" s="106" t="s">
        <v>1355</v>
      </c>
      <c r="D373" s="106" t="s">
        <v>1434</v>
      </c>
      <c r="E373" s="107" t="s">
        <v>1383</v>
      </c>
      <c r="F373" s="106" t="s">
        <v>2092</v>
      </c>
      <c r="G373" s="108"/>
      <c r="H373" s="104" t="s">
        <v>1361</v>
      </c>
    </row>
    <row r="374" spans="1:8" ht="12.75" customHeight="1">
      <c r="A374" s="20">
        <v>40001</v>
      </c>
      <c r="B374" s="21">
        <v>39980</v>
      </c>
      <c r="C374" s="22" t="s">
        <v>1355</v>
      </c>
      <c r="D374" s="22" t="s">
        <v>1408</v>
      </c>
      <c r="E374" s="51" t="s">
        <v>1383</v>
      </c>
      <c r="F374" s="22" t="s">
        <v>1710</v>
      </c>
      <c r="G374" s="25">
        <v>40147</v>
      </c>
      <c r="H374" s="28" t="s">
        <v>1387</v>
      </c>
    </row>
    <row r="375" spans="1:8" ht="12.75" customHeight="1">
      <c r="A375" s="11">
        <v>40002</v>
      </c>
      <c r="B375" s="137"/>
      <c r="C375" s="15" t="s">
        <v>1384</v>
      </c>
      <c r="D375" s="15" t="s">
        <v>1434</v>
      </c>
      <c r="E375" s="53" t="s">
        <v>1383</v>
      </c>
      <c r="F375" s="15" t="s">
        <v>409</v>
      </c>
      <c r="G375" s="16">
        <v>40722</v>
      </c>
      <c r="H375" s="17" t="s">
        <v>1415</v>
      </c>
    </row>
    <row r="376" spans="1:8" ht="12.75" customHeight="1">
      <c r="A376" s="11">
        <v>40002</v>
      </c>
      <c r="B376" s="12"/>
      <c r="C376" s="15" t="s">
        <v>1384</v>
      </c>
      <c r="D376" s="15" t="s">
        <v>1434</v>
      </c>
      <c r="E376" s="53" t="s">
        <v>1383</v>
      </c>
      <c r="F376" s="15" t="s">
        <v>475</v>
      </c>
      <c r="G376" s="16">
        <v>40012</v>
      </c>
      <c r="H376" s="17" t="s">
        <v>1415</v>
      </c>
    </row>
    <row r="377" spans="1:8" ht="12.75" customHeight="1">
      <c r="A377" s="11">
        <v>40002</v>
      </c>
      <c r="B377" s="12"/>
      <c r="C377" s="15" t="s">
        <v>1384</v>
      </c>
      <c r="D377" s="15" t="s">
        <v>1434</v>
      </c>
      <c r="E377" s="53" t="s">
        <v>1383</v>
      </c>
      <c r="F377" s="15" t="s">
        <v>410</v>
      </c>
      <c r="G377" s="16">
        <v>40264</v>
      </c>
      <c r="H377" s="17" t="s">
        <v>1415</v>
      </c>
    </row>
    <row r="378" spans="1:8" ht="12.75" customHeight="1">
      <c r="A378" s="20">
        <v>40002</v>
      </c>
      <c r="B378" s="21"/>
      <c r="C378" s="22" t="s">
        <v>411</v>
      </c>
      <c r="D378" s="22" t="s">
        <v>1434</v>
      </c>
      <c r="E378" s="51" t="s">
        <v>1383</v>
      </c>
      <c r="F378" s="22" t="s">
        <v>536</v>
      </c>
      <c r="G378" s="25">
        <v>40039</v>
      </c>
      <c r="H378" s="28" t="s">
        <v>1387</v>
      </c>
    </row>
    <row r="379" spans="1:8" ht="12.75" customHeight="1">
      <c r="A379" s="20">
        <v>40002</v>
      </c>
      <c r="B379" s="21"/>
      <c r="C379" s="22" t="s">
        <v>1412</v>
      </c>
      <c r="D379" s="22" t="s">
        <v>1371</v>
      </c>
      <c r="E379" s="51" t="s">
        <v>1383</v>
      </c>
      <c r="F379" s="22" t="s">
        <v>458</v>
      </c>
      <c r="G379" s="25">
        <v>40002</v>
      </c>
      <c r="H379" s="28" t="s">
        <v>1387</v>
      </c>
    </row>
    <row r="380" spans="1:8" ht="12.75" customHeight="1">
      <c r="A380" s="20">
        <v>40002</v>
      </c>
      <c r="B380" s="21"/>
      <c r="C380" s="22" t="s">
        <v>1355</v>
      </c>
      <c r="D380" s="22" t="s">
        <v>1344</v>
      </c>
      <c r="E380" s="51" t="s">
        <v>1383</v>
      </c>
      <c r="F380" s="22" t="s">
        <v>459</v>
      </c>
      <c r="G380" s="25">
        <v>40039</v>
      </c>
      <c r="H380" s="28" t="s">
        <v>1387</v>
      </c>
    </row>
    <row r="381" spans="1:8" ht="12.75" customHeight="1">
      <c r="A381" s="105">
        <v>40002</v>
      </c>
      <c r="B381" s="123"/>
      <c r="C381" s="106" t="s">
        <v>1384</v>
      </c>
      <c r="D381" s="106" t="s">
        <v>1434</v>
      </c>
      <c r="E381" s="107" t="s">
        <v>1383</v>
      </c>
      <c r="F381" s="106" t="s">
        <v>1664</v>
      </c>
      <c r="G381" s="108"/>
      <c r="H381" s="104" t="s">
        <v>1361</v>
      </c>
    </row>
    <row r="382" spans="1:8" ht="12.75" customHeight="1">
      <c r="A382" s="20">
        <v>40002</v>
      </c>
      <c r="B382" s="21">
        <v>39996</v>
      </c>
      <c r="C382" s="22" t="s">
        <v>1338</v>
      </c>
      <c r="D382" s="22" t="s">
        <v>1371</v>
      </c>
      <c r="E382" s="51" t="s">
        <v>1383</v>
      </c>
      <c r="F382" s="22" t="s">
        <v>381</v>
      </c>
      <c r="G382" s="25">
        <v>40025</v>
      </c>
      <c r="H382" s="28" t="s">
        <v>1387</v>
      </c>
    </row>
    <row r="383" spans="1:8" ht="12.75" customHeight="1">
      <c r="A383" s="20">
        <v>40003</v>
      </c>
      <c r="B383" s="21">
        <v>39969</v>
      </c>
      <c r="C383" s="22" t="s">
        <v>1355</v>
      </c>
      <c r="D383" s="22" t="s">
        <v>1434</v>
      </c>
      <c r="E383" s="51" t="s">
        <v>1383</v>
      </c>
      <c r="F383" s="22" t="s">
        <v>1730</v>
      </c>
      <c r="G383" s="25">
        <v>40118</v>
      </c>
      <c r="H383" s="28" t="s">
        <v>1387</v>
      </c>
    </row>
    <row r="384" spans="1:8" ht="12.75" customHeight="1">
      <c r="A384" s="20">
        <v>40003</v>
      </c>
      <c r="B384" s="21">
        <v>39942</v>
      </c>
      <c r="C384" s="22" t="s">
        <v>1355</v>
      </c>
      <c r="D384" s="22" t="s">
        <v>1411</v>
      </c>
      <c r="E384" s="51" t="s">
        <v>1383</v>
      </c>
      <c r="F384" s="22" t="s">
        <v>525</v>
      </c>
      <c r="G384" s="25">
        <v>40025</v>
      </c>
      <c r="H384" s="28" t="s">
        <v>1387</v>
      </c>
    </row>
    <row r="385" spans="1:8" ht="12.75" customHeight="1">
      <c r="A385" s="20">
        <v>40003</v>
      </c>
      <c r="B385" s="21">
        <v>39972</v>
      </c>
      <c r="C385" s="22" t="s">
        <v>1355</v>
      </c>
      <c r="D385" s="22" t="s">
        <v>1434</v>
      </c>
      <c r="E385" s="51" t="s">
        <v>1383</v>
      </c>
      <c r="F385" s="22" t="s">
        <v>1743</v>
      </c>
      <c r="G385" s="25">
        <v>40039</v>
      </c>
      <c r="H385" s="28" t="s">
        <v>1387</v>
      </c>
    </row>
    <row r="386" spans="1:8" ht="12.75" customHeight="1">
      <c r="A386" s="11">
        <v>40003</v>
      </c>
      <c r="B386" s="12">
        <v>40000</v>
      </c>
      <c r="C386" s="15" t="s">
        <v>1508</v>
      </c>
      <c r="D386" s="15" t="s">
        <v>1344</v>
      </c>
      <c r="E386" s="53" t="s">
        <v>1383</v>
      </c>
      <c r="F386" s="15" t="s">
        <v>1509</v>
      </c>
      <c r="G386" s="16">
        <v>40019</v>
      </c>
      <c r="H386" s="17" t="s">
        <v>1415</v>
      </c>
    </row>
    <row r="387" spans="1:8" ht="12.75" customHeight="1">
      <c r="A387" s="20">
        <v>40003</v>
      </c>
      <c r="B387" s="21">
        <v>39958</v>
      </c>
      <c r="C387" s="22" t="s">
        <v>1355</v>
      </c>
      <c r="D387" s="22" t="s">
        <v>1411</v>
      </c>
      <c r="E387" s="51" t="s">
        <v>1383</v>
      </c>
      <c r="F387" s="22" t="s">
        <v>1696</v>
      </c>
      <c r="G387" s="25">
        <v>40039</v>
      </c>
      <c r="H387" s="28" t="s">
        <v>1387</v>
      </c>
    </row>
    <row r="388" spans="1:8" ht="12.75" customHeight="1">
      <c r="A388" s="20">
        <v>40003</v>
      </c>
      <c r="B388" s="21">
        <v>39996</v>
      </c>
      <c r="C388" s="22" t="s">
        <v>1355</v>
      </c>
      <c r="D388" s="22" t="s">
        <v>1344</v>
      </c>
      <c r="E388" s="51" t="s">
        <v>1383</v>
      </c>
      <c r="F388" s="22" t="s">
        <v>371</v>
      </c>
      <c r="G388" s="25">
        <v>40039</v>
      </c>
      <c r="H388" s="28" t="s">
        <v>1387</v>
      </c>
    </row>
    <row r="389" spans="1:8" ht="12.75" customHeight="1">
      <c r="A389" s="11">
        <v>40005</v>
      </c>
      <c r="B389" s="12" t="s">
        <v>569</v>
      </c>
      <c r="C389" s="15" t="s">
        <v>1339</v>
      </c>
      <c r="D389" s="15" t="s">
        <v>1411</v>
      </c>
      <c r="E389" s="53" t="s">
        <v>1383</v>
      </c>
      <c r="F389" s="15" t="s">
        <v>1551</v>
      </c>
      <c r="G389" s="16">
        <v>40208</v>
      </c>
      <c r="H389" s="17" t="s">
        <v>1415</v>
      </c>
    </row>
    <row r="390" spans="1:8" ht="12.75" customHeight="1">
      <c r="A390" s="20">
        <v>40005</v>
      </c>
      <c r="B390" s="21">
        <v>40002</v>
      </c>
      <c r="C390" s="22" t="s">
        <v>1719</v>
      </c>
      <c r="D390" s="22" t="s">
        <v>1371</v>
      </c>
      <c r="E390" s="51" t="s">
        <v>1383</v>
      </c>
      <c r="F390" s="22" t="s">
        <v>215</v>
      </c>
      <c r="G390" s="25">
        <v>40025</v>
      </c>
      <c r="H390" s="28" t="s">
        <v>1387</v>
      </c>
    </row>
    <row r="391" spans="1:8" ht="12.75" customHeight="1">
      <c r="A391" s="20">
        <v>40006</v>
      </c>
      <c r="B391" s="21">
        <v>39965</v>
      </c>
      <c r="C391" s="22" t="s">
        <v>1384</v>
      </c>
      <c r="D391" s="22" t="s">
        <v>1408</v>
      </c>
      <c r="E391" s="51" t="s">
        <v>1383</v>
      </c>
      <c r="F391" s="22" t="s">
        <v>481</v>
      </c>
      <c r="G391" s="25">
        <v>40020</v>
      </c>
      <c r="H391" s="28" t="s">
        <v>1387</v>
      </c>
    </row>
    <row r="392" spans="1:8" ht="12.75" customHeight="1">
      <c r="A392" s="20">
        <v>40006</v>
      </c>
      <c r="B392" s="21">
        <v>39959</v>
      </c>
      <c r="C392" s="22" t="s">
        <v>1404</v>
      </c>
      <c r="D392" s="22" t="s">
        <v>1408</v>
      </c>
      <c r="E392" s="51" t="s">
        <v>1383</v>
      </c>
      <c r="F392" s="22" t="s">
        <v>482</v>
      </c>
      <c r="G392" s="25">
        <v>40018</v>
      </c>
      <c r="H392" s="28" t="s">
        <v>1387</v>
      </c>
    </row>
    <row r="393" spans="1:8" ht="12.75" customHeight="1">
      <c r="A393" s="20">
        <v>40006</v>
      </c>
      <c r="B393" s="21">
        <v>39897</v>
      </c>
      <c r="C393" s="22" t="s">
        <v>1404</v>
      </c>
      <c r="D393" s="22" t="s">
        <v>1408</v>
      </c>
      <c r="E393" s="51" t="s">
        <v>1383</v>
      </c>
      <c r="F393" s="22" t="s">
        <v>1572</v>
      </c>
      <c r="G393" s="25">
        <v>40147</v>
      </c>
      <c r="H393" s="28" t="s">
        <v>1387</v>
      </c>
    </row>
    <row r="394" spans="1:8" ht="12.75" customHeight="1">
      <c r="A394" s="20">
        <v>40006</v>
      </c>
      <c r="B394" s="21">
        <v>39965</v>
      </c>
      <c r="C394" s="22" t="s">
        <v>1404</v>
      </c>
      <c r="D394" s="22" t="s">
        <v>1408</v>
      </c>
      <c r="E394" s="51" t="s">
        <v>1383</v>
      </c>
      <c r="F394" s="22" t="s">
        <v>651</v>
      </c>
      <c r="G394" s="25">
        <v>40039</v>
      </c>
      <c r="H394" s="28" t="s">
        <v>1387</v>
      </c>
    </row>
    <row r="395" spans="1:8" ht="12.75" customHeight="1">
      <c r="A395" s="20">
        <v>40006</v>
      </c>
      <c r="B395" s="21" t="s">
        <v>1527</v>
      </c>
      <c r="C395" s="22" t="s">
        <v>1390</v>
      </c>
      <c r="D395" s="22" t="s">
        <v>1408</v>
      </c>
      <c r="E395" s="51" t="s">
        <v>1383</v>
      </c>
      <c r="F395" s="22" t="s">
        <v>401</v>
      </c>
      <c r="G395" s="25">
        <v>40174</v>
      </c>
      <c r="H395" s="28" t="s">
        <v>1387</v>
      </c>
    </row>
    <row r="396" spans="1:8" ht="12.75" customHeight="1">
      <c r="A396" s="11">
        <v>40006</v>
      </c>
      <c r="B396" s="12">
        <v>39867</v>
      </c>
      <c r="C396" s="15" t="s">
        <v>1404</v>
      </c>
      <c r="D396" s="15" t="s">
        <v>1408</v>
      </c>
      <c r="E396" s="53" t="s">
        <v>1383</v>
      </c>
      <c r="F396" s="15" t="s">
        <v>216</v>
      </c>
      <c r="G396" s="16">
        <v>40243</v>
      </c>
      <c r="H396" s="17" t="s">
        <v>1415</v>
      </c>
    </row>
    <row r="397" spans="1:8" ht="12.75" customHeight="1">
      <c r="A397" s="11">
        <v>40006</v>
      </c>
      <c r="B397" s="12">
        <v>39953</v>
      </c>
      <c r="C397" s="15" t="s">
        <v>1404</v>
      </c>
      <c r="D397" s="15" t="s">
        <v>1408</v>
      </c>
      <c r="E397" s="53" t="s">
        <v>1383</v>
      </c>
      <c r="F397" s="15" t="s">
        <v>1724</v>
      </c>
      <c r="G397" s="16">
        <v>40454</v>
      </c>
      <c r="H397" s="17" t="s">
        <v>1415</v>
      </c>
    </row>
    <row r="398" spans="1:8" ht="12.75" customHeight="1">
      <c r="A398" s="20">
        <v>40006</v>
      </c>
      <c r="B398" s="21"/>
      <c r="C398" s="22" t="s">
        <v>1404</v>
      </c>
      <c r="D398" s="22" t="s">
        <v>1408</v>
      </c>
      <c r="E398" s="51" t="s">
        <v>1383</v>
      </c>
      <c r="F398" s="22"/>
      <c r="G398" s="25">
        <v>40077</v>
      </c>
      <c r="H398" s="27" t="s">
        <v>1387</v>
      </c>
    </row>
    <row r="399" spans="1:8" ht="12.75" customHeight="1">
      <c r="A399" s="11">
        <v>40006</v>
      </c>
      <c r="B399" s="12"/>
      <c r="C399" s="15" t="s">
        <v>1404</v>
      </c>
      <c r="D399" s="15" t="s">
        <v>1487</v>
      </c>
      <c r="E399" s="53" t="s">
        <v>1383</v>
      </c>
      <c r="F399" s="15"/>
      <c r="G399" s="16">
        <v>40094</v>
      </c>
      <c r="H399" s="191" t="s">
        <v>1415</v>
      </c>
    </row>
    <row r="400" spans="1:8" ht="12.75" customHeight="1">
      <c r="A400" s="11">
        <v>40006</v>
      </c>
      <c r="B400" s="12"/>
      <c r="C400" s="15" t="s">
        <v>1404</v>
      </c>
      <c r="D400" s="15" t="s">
        <v>1487</v>
      </c>
      <c r="E400" s="53" t="s">
        <v>1383</v>
      </c>
      <c r="F400" s="15" t="s">
        <v>1414</v>
      </c>
      <c r="G400" s="16">
        <v>40168</v>
      </c>
      <c r="H400" s="17" t="s">
        <v>1415</v>
      </c>
    </row>
    <row r="401" spans="1:8" ht="12.75" customHeight="1">
      <c r="A401" s="20">
        <v>40006</v>
      </c>
      <c r="B401" s="21"/>
      <c r="C401" s="22" t="s">
        <v>1404</v>
      </c>
      <c r="D401" s="22" t="s">
        <v>1487</v>
      </c>
      <c r="E401" s="51" t="s">
        <v>1383</v>
      </c>
      <c r="F401" s="22" t="s">
        <v>1578</v>
      </c>
      <c r="G401" s="25">
        <v>40046</v>
      </c>
      <c r="H401" s="28" t="s">
        <v>1387</v>
      </c>
    </row>
    <row r="402" spans="1:8" ht="12.75" customHeight="1">
      <c r="A402" s="11">
        <v>40006</v>
      </c>
      <c r="B402" s="12"/>
      <c r="C402" s="15" t="s">
        <v>1404</v>
      </c>
      <c r="D402" s="15" t="s">
        <v>1487</v>
      </c>
      <c r="E402" s="53" t="s">
        <v>1383</v>
      </c>
      <c r="F402" s="15"/>
      <c r="G402" s="16">
        <v>40094</v>
      </c>
      <c r="H402" s="191" t="s">
        <v>1415</v>
      </c>
    </row>
    <row r="403" spans="1:8" ht="12.75" customHeight="1">
      <c r="A403" s="11">
        <v>40007</v>
      </c>
      <c r="B403" s="12" t="s">
        <v>1485</v>
      </c>
      <c r="C403" s="15" t="s">
        <v>1355</v>
      </c>
      <c r="D403" s="15" t="s">
        <v>1434</v>
      </c>
      <c r="E403" s="53" t="s">
        <v>1383</v>
      </c>
      <c r="F403" s="15" t="s">
        <v>1486</v>
      </c>
      <c r="G403" s="16">
        <v>40047</v>
      </c>
      <c r="H403" s="17" t="s">
        <v>1415</v>
      </c>
    </row>
    <row r="404" spans="1:8" ht="12.75" customHeight="1">
      <c r="A404" s="20">
        <v>40007</v>
      </c>
      <c r="B404" s="21"/>
      <c r="C404" s="22" t="s">
        <v>1355</v>
      </c>
      <c r="D404" s="22" t="s">
        <v>1434</v>
      </c>
      <c r="E404" s="51" t="s">
        <v>1383</v>
      </c>
      <c r="F404" s="22" t="s">
        <v>217</v>
      </c>
      <c r="G404" s="25">
        <v>40059</v>
      </c>
      <c r="H404" s="28" t="s">
        <v>1387</v>
      </c>
    </row>
    <row r="405" spans="1:8" ht="12.75" customHeight="1">
      <c r="A405" s="20">
        <v>40007</v>
      </c>
      <c r="B405" s="21">
        <v>39987</v>
      </c>
      <c r="C405" s="22" t="s">
        <v>1348</v>
      </c>
      <c r="D405" s="22" t="s">
        <v>1434</v>
      </c>
      <c r="E405" s="51" t="s">
        <v>1383</v>
      </c>
      <c r="F405" s="22" t="s">
        <v>218</v>
      </c>
      <c r="G405" s="25">
        <v>40086</v>
      </c>
      <c r="H405" s="28" t="s">
        <v>1387</v>
      </c>
    </row>
    <row r="406" spans="1:8" ht="12.75" customHeight="1">
      <c r="A406" s="20">
        <v>40007</v>
      </c>
      <c r="B406" s="21">
        <v>39938</v>
      </c>
      <c r="C406" s="22" t="s">
        <v>1745</v>
      </c>
      <c r="D406" s="22" t="s">
        <v>1434</v>
      </c>
      <c r="E406" s="51" t="s">
        <v>1383</v>
      </c>
      <c r="F406" s="22" t="s">
        <v>1746</v>
      </c>
      <c r="G406" s="25">
        <v>40200</v>
      </c>
      <c r="H406" s="28" t="s">
        <v>1387</v>
      </c>
    </row>
    <row r="407" spans="1:8" ht="12.75" customHeight="1">
      <c r="A407" s="20">
        <v>40008</v>
      </c>
      <c r="B407" s="21">
        <v>39868</v>
      </c>
      <c r="C407" s="22" t="s">
        <v>2151</v>
      </c>
      <c r="D407" s="22" t="s">
        <v>1434</v>
      </c>
      <c r="E407" s="51" t="s">
        <v>1383</v>
      </c>
      <c r="F407" s="22" t="s">
        <v>2151</v>
      </c>
      <c r="G407" s="25">
        <v>40045</v>
      </c>
      <c r="H407" s="28" t="s">
        <v>1387</v>
      </c>
    </row>
    <row r="408" spans="1:8" ht="12.75" customHeight="1">
      <c r="A408" s="11">
        <v>40008</v>
      </c>
      <c r="B408" s="12">
        <v>40005</v>
      </c>
      <c r="C408" s="15" t="s">
        <v>1384</v>
      </c>
      <c r="D408" s="15" t="s">
        <v>1434</v>
      </c>
      <c r="E408" s="53" t="s">
        <v>1383</v>
      </c>
      <c r="F408" s="15" t="s">
        <v>1250</v>
      </c>
      <c r="G408" s="16">
        <v>40054</v>
      </c>
      <c r="H408" s="17" t="s">
        <v>1415</v>
      </c>
    </row>
    <row r="409" spans="1:8" ht="12.75" customHeight="1">
      <c r="A409" s="20">
        <v>40008</v>
      </c>
      <c r="B409" s="21">
        <v>39978</v>
      </c>
      <c r="C409" s="22" t="s">
        <v>1384</v>
      </c>
      <c r="D409" s="22" t="s">
        <v>1371</v>
      </c>
      <c r="E409" s="51" t="s">
        <v>1383</v>
      </c>
      <c r="F409" s="22" t="s">
        <v>1873</v>
      </c>
      <c r="G409" s="25">
        <v>40074</v>
      </c>
      <c r="H409" s="28" t="s">
        <v>1387</v>
      </c>
    </row>
    <row r="410" spans="1:8" ht="12.75" customHeight="1">
      <c r="A410" s="20">
        <v>40009</v>
      </c>
      <c r="B410" s="21">
        <v>39989</v>
      </c>
      <c r="C410" s="22" t="s">
        <v>1404</v>
      </c>
      <c r="D410" s="22" t="s">
        <v>1434</v>
      </c>
      <c r="E410" s="51" t="s">
        <v>1383</v>
      </c>
      <c r="F410" s="22" t="s">
        <v>219</v>
      </c>
      <c r="G410" s="25">
        <v>40069</v>
      </c>
      <c r="H410" s="28" t="s">
        <v>1387</v>
      </c>
    </row>
    <row r="411" spans="1:8" ht="12.75" customHeight="1">
      <c r="A411" s="20">
        <v>40009</v>
      </c>
      <c r="B411" s="21">
        <v>39973</v>
      </c>
      <c r="C411" s="22" t="s">
        <v>1404</v>
      </c>
      <c r="D411" s="22" t="s">
        <v>1344</v>
      </c>
      <c r="E411" s="51" t="s">
        <v>1383</v>
      </c>
      <c r="F411" s="22" t="s">
        <v>2154</v>
      </c>
      <c r="G411" s="25">
        <v>40039</v>
      </c>
      <c r="H411" s="28" t="s">
        <v>1387</v>
      </c>
    </row>
    <row r="412" spans="1:8" ht="12.75" customHeight="1">
      <c r="A412" s="20">
        <v>40009</v>
      </c>
      <c r="B412" s="21">
        <v>39963</v>
      </c>
      <c r="C412" s="22" t="s">
        <v>1396</v>
      </c>
      <c r="D412" s="22" t="s">
        <v>1434</v>
      </c>
      <c r="E412" s="51" t="s">
        <v>1383</v>
      </c>
      <c r="F412" s="22" t="s">
        <v>1068</v>
      </c>
      <c r="G412" s="25">
        <v>40074</v>
      </c>
      <c r="H412" s="28" t="s">
        <v>1387</v>
      </c>
    </row>
    <row r="413" spans="1:8" ht="12.75" customHeight="1">
      <c r="A413" s="11">
        <v>40009</v>
      </c>
      <c r="B413" s="12">
        <v>39972</v>
      </c>
      <c r="C413" s="15" t="s">
        <v>1384</v>
      </c>
      <c r="D413" s="15" t="s">
        <v>1344</v>
      </c>
      <c r="E413" s="53" t="s">
        <v>1383</v>
      </c>
      <c r="F413" s="15" t="s">
        <v>1934</v>
      </c>
      <c r="G413" s="16">
        <v>40047</v>
      </c>
      <c r="H413" s="17" t="s">
        <v>1415</v>
      </c>
    </row>
    <row r="414" spans="1:8" ht="12.75" customHeight="1">
      <c r="A414" s="20">
        <v>40010</v>
      </c>
      <c r="B414" s="21">
        <v>39974</v>
      </c>
      <c r="C414" s="22" t="s">
        <v>1355</v>
      </c>
      <c r="D414" s="22" t="s">
        <v>1434</v>
      </c>
      <c r="E414" s="51" t="s">
        <v>1383</v>
      </c>
      <c r="F414" s="22" t="s">
        <v>449</v>
      </c>
      <c r="G414" s="25">
        <v>40039</v>
      </c>
      <c r="H414" s="28" t="s">
        <v>1387</v>
      </c>
    </row>
    <row r="415" spans="1:8" ht="12.75" customHeight="1">
      <c r="A415" s="20">
        <v>40012</v>
      </c>
      <c r="B415" s="21">
        <v>39264</v>
      </c>
      <c r="C415" s="22" t="s">
        <v>1355</v>
      </c>
      <c r="D415" s="22" t="s">
        <v>1408</v>
      </c>
      <c r="E415" s="51" t="s">
        <v>1383</v>
      </c>
      <c r="F415" s="22" t="s">
        <v>1078</v>
      </c>
      <c r="G415" s="25">
        <v>40039</v>
      </c>
      <c r="H415" s="28" t="s">
        <v>1387</v>
      </c>
    </row>
    <row r="416" spans="1:8" ht="12.75" customHeight="1">
      <c r="A416" s="20">
        <v>40012</v>
      </c>
      <c r="B416" s="21">
        <v>39996</v>
      </c>
      <c r="C416" s="22" t="s">
        <v>1404</v>
      </c>
      <c r="D416" s="22" t="s">
        <v>1408</v>
      </c>
      <c r="E416" s="51" t="s">
        <v>1383</v>
      </c>
      <c r="F416" s="22" t="s">
        <v>1693</v>
      </c>
      <c r="G416" s="25">
        <v>40124</v>
      </c>
      <c r="H416" s="28" t="s">
        <v>1387</v>
      </c>
    </row>
    <row r="417" spans="1:8" ht="12.75" customHeight="1">
      <c r="A417" s="20">
        <v>40012</v>
      </c>
      <c r="B417" s="21">
        <v>39997</v>
      </c>
      <c r="C417" s="22" t="s">
        <v>1404</v>
      </c>
      <c r="D417" s="22" t="s">
        <v>1408</v>
      </c>
      <c r="E417" s="51" t="s">
        <v>1383</v>
      </c>
      <c r="F417" s="22" t="s">
        <v>1373</v>
      </c>
      <c r="G417" s="25">
        <v>40147</v>
      </c>
      <c r="H417" s="28" t="s">
        <v>1387</v>
      </c>
    </row>
    <row r="418" spans="1:8" ht="12.75" customHeight="1">
      <c r="A418" s="20">
        <v>40012</v>
      </c>
      <c r="B418" s="21">
        <v>39991</v>
      </c>
      <c r="C418" s="22" t="s">
        <v>1404</v>
      </c>
      <c r="D418" s="22" t="s">
        <v>1408</v>
      </c>
      <c r="E418" s="51" t="s">
        <v>1383</v>
      </c>
      <c r="F418" s="22" t="s">
        <v>1977</v>
      </c>
      <c r="G418" s="25">
        <v>40039</v>
      </c>
      <c r="H418" s="28" t="s">
        <v>1387</v>
      </c>
    </row>
    <row r="419" spans="1:8" ht="12.75" customHeight="1">
      <c r="A419" s="20">
        <v>40014</v>
      </c>
      <c r="B419" s="21">
        <v>40008</v>
      </c>
      <c r="C419" s="22" t="s">
        <v>1404</v>
      </c>
      <c r="D419" s="22" t="s">
        <v>1434</v>
      </c>
      <c r="E419" s="51" t="s">
        <v>1383</v>
      </c>
      <c r="F419" s="22" t="s">
        <v>620</v>
      </c>
      <c r="G419" s="25">
        <v>40039</v>
      </c>
      <c r="H419" s="28" t="s">
        <v>1387</v>
      </c>
    </row>
    <row r="420" spans="1:8" ht="12.75" customHeight="1">
      <c r="A420" s="20">
        <v>40014</v>
      </c>
      <c r="B420" s="21">
        <v>39895</v>
      </c>
      <c r="C420" s="22" t="s">
        <v>1390</v>
      </c>
      <c r="D420" s="22" t="s">
        <v>1434</v>
      </c>
      <c r="E420" s="51" t="s">
        <v>1383</v>
      </c>
      <c r="F420" s="22" t="s">
        <v>463</v>
      </c>
      <c r="G420" s="25">
        <v>40045</v>
      </c>
      <c r="H420" s="28" t="s">
        <v>1387</v>
      </c>
    </row>
    <row r="421" spans="1:8" ht="12.75" customHeight="1">
      <c r="A421" s="20">
        <v>40014</v>
      </c>
      <c r="B421" s="21" t="s">
        <v>464</v>
      </c>
      <c r="C421" s="22" t="s">
        <v>1355</v>
      </c>
      <c r="D421" s="22" t="s">
        <v>1413</v>
      </c>
      <c r="E421" s="51" t="s">
        <v>1383</v>
      </c>
      <c r="F421" s="22" t="s">
        <v>1755</v>
      </c>
      <c r="G421" s="25">
        <v>40183</v>
      </c>
      <c r="H421" s="28" t="s">
        <v>1387</v>
      </c>
    </row>
    <row r="422" spans="1:8" ht="12.75" customHeight="1">
      <c r="A422" s="11">
        <v>40014</v>
      </c>
      <c r="B422" s="12">
        <v>39989</v>
      </c>
      <c r="C422" s="15" t="s">
        <v>1404</v>
      </c>
      <c r="D422" s="15" t="s">
        <v>1344</v>
      </c>
      <c r="E422" s="53" t="s">
        <v>1383</v>
      </c>
      <c r="F422" s="15" t="s">
        <v>1756</v>
      </c>
      <c r="G422" s="16">
        <v>40047</v>
      </c>
      <c r="H422" s="17" t="s">
        <v>1415</v>
      </c>
    </row>
    <row r="423" spans="1:8" ht="12.75" customHeight="1">
      <c r="A423" s="11">
        <v>40014</v>
      </c>
      <c r="B423" s="12">
        <v>39793</v>
      </c>
      <c r="C423" s="15" t="s">
        <v>1404</v>
      </c>
      <c r="D423" s="15" t="s">
        <v>1434</v>
      </c>
      <c r="E423" s="53" t="s">
        <v>1383</v>
      </c>
      <c r="F423" s="15" t="s">
        <v>616</v>
      </c>
      <c r="G423" s="16">
        <v>40047</v>
      </c>
      <c r="H423" s="17" t="s">
        <v>1415</v>
      </c>
    </row>
    <row r="424" spans="1:8" ht="12.75" customHeight="1">
      <c r="A424" s="11">
        <v>40014</v>
      </c>
      <c r="B424" s="12" t="s">
        <v>617</v>
      </c>
      <c r="C424" s="15" t="s">
        <v>1404</v>
      </c>
      <c r="D424" s="15" t="s">
        <v>1434</v>
      </c>
      <c r="E424" s="53" t="s">
        <v>1383</v>
      </c>
      <c r="F424" s="15" t="s">
        <v>618</v>
      </c>
      <c r="G424" s="16">
        <v>40138</v>
      </c>
      <c r="H424" s="17" t="s">
        <v>1415</v>
      </c>
    </row>
    <row r="425" spans="1:8" ht="12.75" customHeight="1">
      <c r="A425" s="11">
        <v>40014</v>
      </c>
      <c r="B425" s="12" t="s">
        <v>1513</v>
      </c>
      <c r="C425" s="15" t="s">
        <v>1404</v>
      </c>
      <c r="D425" s="15" t="s">
        <v>1487</v>
      </c>
      <c r="E425" s="53" t="s">
        <v>1383</v>
      </c>
      <c r="F425" s="15" t="s">
        <v>1480</v>
      </c>
      <c r="G425" s="16">
        <v>40253</v>
      </c>
      <c r="H425" s="17" t="s">
        <v>1415</v>
      </c>
    </row>
    <row r="426" spans="1:8" ht="12.75" customHeight="1">
      <c r="A426" s="11">
        <v>40014</v>
      </c>
      <c r="B426" s="12"/>
      <c r="C426" s="15" t="s">
        <v>1404</v>
      </c>
      <c r="D426" s="15" t="s">
        <v>1487</v>
      </c>
      <c r="E426" s="53" t="s">
        <v>1383</v>
      </c>
      <c r="F426" s="15" t="s">
        <v>1671</v>
      </c>
      <c r="G426" s="16">
        <v>40094</v>
      </c>
      <c r="H426" s="191" t="s">
        <v>1415</v>
      </c>
    </row>
    <row r="427" spans="1:8" ht="12.75" customHeight="1">
      <c r="A427" s="11">
        <v>40014</v>
      </c>
      <c r="B427" s="12">
        <v>39417</v>
      </c>
      <c r="C427" s="15" t="s">
        <v>1404</v>
      </c>
      <c r="D427" s="15" t="s">
        <v>1487</v>
      </c>
      <c r="E427" s="53" t="s">
        <v>1383</v>
      </c>
      <c r="F427" s="15" t="s">
        <v>1672</v>
      </c>
      <c r="G427" s="16">
        <v>40094</v>
      </c>
      <c r="H427" s="191" t="s">
        <v>1415</v>
      </c>
    </row>
    <row r="428" spans="1:8" ht="12.75" customHeight="1">
      <c r="A428" s="11">
        <v>40015</v>
      </c>
      <c r="B428" s="12" t="s">
        <v>49</v>
      </c>
      <c r="C428" s="15" t="s">
        <v>1404</v>
      </c>
      <c r="D428" s="15" t="s">
        <v>1344</v>
      </c>
      <c r="E428" s="53" t="s">
        <v>1383</v>
      </c>
      <c r="F428" s="15" t="s">
        <v>50</v>
      </c>
      <c r="G428" s="16">
        <v>40075</v>
      </c>
      <c r="H428" s="17" t="s">
        <v>1415</v>
      </c>
    </row>
    <row r="429" spans="1:8" ht="12.75" customHeight="1">
      <c r="A429" s="20">
        <v>40015</v>
      </c>
      <c r="B429" s="21">
        <v>39882</v>
      </c>
      <c r="C429" s="22" t="s">
        <v>1339</v>
      </c>
      <c r="D429" s="22" t="s">
        <v>1434</v>
      </c>
      <c r="E429" s="51" t="s">
        <v>1383</v>
      </c>
      <c r="F429" s="22" t="s">
        <v>220</v>
      </c>
      <c r="G429" s="25">
        <v>40045</v>
      </c>
      <c r="H429" s="28" t="s">
        <v>1387</v>
      </c>
    </row>
    <row r="430" spans="1:8" ht="12.75" customHeight="1">
      <c r="A430" s="11">
        <v>40015</v>
      </c>
      <c r="B430" s="12" t="s">
        <v>38</v>
      </c>
      <c r="C430" s="15" t="s">
        <v>1404</v>
      </c>
      <c r="D430" s="15" t="s">
        <v>1487</v>
      </c>
      <c r="E430" s="53" t="s">
        <v>1383</v>
      </c>
      <c r="F430" s="15" t="s">
        <v>39</v>
      </c>
      <c r="G430" s="16">
        <v>40061</v>
      </c>
      <c r="H430" s="17" t="s">
        <v>1415</v>
      </c>
    </row>
    <row r="431" spans="1:8" ht="12.75" customHeight="1">
      <c r="A431" s="20">
        <v>40015</v>
      </c>
      <c r="B431" s="21">
        <v>40001</v>
      </c>
      <c r="C431" s="22" t="s">
        <v>1338</v>
      </c>
      <c r="D431" s="22" t="s">
        <v>1434</v>
      </c>
      <c r="E431" s="51" t="s">
        <v>1383</v>
      </c>
      <c r="F431" s="22" t="s">
        <v>633</v>
      </c>
      <c r="G431" s="25">
        <v>40039</v>
      </c>
      <c r="H431" s="28" t="s">
        <v>1387</v>
      </c>
    </row>
    <row r="432" spans="1:8" ht="12.75" customHeight="1">
      <c r="A432" s="20">
        <v>40015</v>
      </c>
      <c r="B432" s="21">
        <v>39999</v>
      </c>
      <c r="C432" s="22" t="s">
        <v>1355</v>
      </c>
      <c r="D432" s="22" t="s">
        <v>1371</v>
      </c>
      <c r="E432" s="51" t="s">
        <v>1383</v>
      </c>
      <c r="F432" s="22" t="s">
        <v>562</v>
      </c>
      <c r="G432" s="25">
        <v>40039</v>
      </c>
      <c r="H432" s="28" t="s">
        <v>1387</v>
      </c>
    </row>
    <row r="433" spans="1:8" ht="12.75" customHeight="1">
      <c r="A433" s="20">
        <v>40016</v>
      </c>
      <c r="B433" s="21" t="s">
        <v>1727</v>
      </c>
      <c r="C433" s="22" t="s">
        <v>1728</v>
      </c>
      <c r="D433" s="22" t="s">
        <v>1434</v>
      </c>
      <c r="E433" s="51" t="s">
        <v>1383</v>
      </c>
      <c r="F433" s="22" t="s">
        <v>221</v>
      </c>
      <c r="G433" s="25">
        <v>40045</v>
      </c>
      <c r="H433" s="28" t="s">
        <v>1387</v>
      </c>
    </row>
    <row r="434" spans="1:8" ht="12.75" customHeight="1">
      <c r="A434" s="11">
        <v>40016</v>
      </c>
      <c r="B434" s="12">
        <v>40010</v>
      </c>
      <c r="C434" s="15" t="s">
        <v>1384</v>
      </c>
      <c r="D434" s="15" t="s">
        <v>1434</v>
      </c>
      <c r="E434" s="53" t="s">
        <v>1383</v>
      </c>
      <c r="F434" s="15" t="s">
        <v>1519</v>
      </c>
      <c r="G434" s="16">
        <v>40061</v>
      </c>
      <c r="H434" s="17" t="s">
        <v>1415</v>
      </c>
    </row>
    <row r="435" spans="1:8" ht="12.75" customHeight="1">
      <c r="A435" s="20">
        <v>40016</v>
      </c>
      <c r="B435" s="21">
        <v>39674</v>
      </c>
      <c r="C435" s="22" t="s">
        <v>1390</v>
      </c>
      <c r="D435" s="22" t="s">
        <v>1434</v>
      </c>
      <c r="E435" s="51" t="s">
        <v>1383</v>
      </c>
      <c r="F435" s="22" t="s">
        <v>552</v>
      </c>
      <c r="G435" s="25">
        <v>40045</v>
      </c>
      <c r="H435" s="28" t="s">
        <v>1387</v>
      </c>
    </row>
    <row r="436" spans="1:8" ht="12.75" customHeight="1">
      <c r="A436" s="11">
        <v>40016</v>
      </c>
      <c r="B436" s="12">
        <v>40009</v>
      </c>
      <c r="C436" s="15" t="s">
        <v>1384</v>
      </c>
      <c r="D436" s="15" t="s">
        <v>1434</v>
      </c>
      <c r="E436" s="53" t="s">
        <v>1383</v>
      </c>
      <c r="F436" s="15" t="s">
        <v>564</v>
      </c>
      <c r="G436" s="16">
        <v>40033</v>
      </c>
      <c r="H436" s="17" t="s">
        <v>1415</v>
      </c>
    </row>
    <row r="437" spans="1:8" ht="12.75" customHeight="1">
      <c r="A437" s="20">
        <v>40016</v>
      </c>
      <c r="B437" s="21">
        <v>39904</v>
      </c>
      <c r="C437" s="22" t="s">
        <v>1390</v>
      </c>
      <c r="D437" s="22" t="s">
        <v>1413</v>
      </c>
      <c r="E437" s="51" t="s">
        <v>1383</v>
      </c>
      <c r="F437" s="22" t="s">
        <v>442</v>
      </c>
      <c r="G437" s="25">
        <v>40100</v>
      </c>
      <c r="H437" s="28" t="s">
        <v>1387</v>
      </c>
    </row>
    <row r="438" spans="1:8" ht="12.75" customHeight="1">
      <c r="A438" s="20">
        <v>40016</v>
      </c>
      <c r="B438" s="21">
        <v>40031</v>
      </c>
      <c r="C438" s="22" t="s">
        <v>1339</v>
      </c>
      <c r="D438" s="22" t="s">
        <v>1408</v>
      </c>
      <c r="E438" s="51" t="s">
        <v>1383</v>
      </c>
      <c r="F438" s="22" t="s">
        <v>1541</v>
      </c>
      <c r="G438" s="25">
        <v>40176</v>
      </c>
      <c r="H438" s="28" t="s">
        <v>1387</v>
      </c>
    </row>
    <row r="439" spans="1:8" ht="12.75" customHeight="1">
      <c r="A439" s="20">
        <v>40017</v>
      </c>
      <c r="B439" s="21"/>
      <c r="C439" s="22" t="s">
        <v>1384</v>
      </c>
      <c r="D439" s="22" t="s">
        <v>1434</v>
      </c>
      <c r="E439" s="51" t="s">
        <v>1383</v>
      </c>
      <c r="F439" s="22" t="s">
        <v>2200</v>
      </c>
      <c r="G439" s="25">
        <v>40039</v>
      </c>
      <c r="H439" s="28" t="s">
        <v>1387</v>
      </c>
    </row>
    <row r="440" spans="1:8" ht="12.75" customHeight="1">
      <c r="A440" s="20">
        <v>40017</v>
      </c>
      <c r="B440" s="21"/>
      <c r="C440" s="22" t="s">
        <v>1384</v>
      </c>
      <c r="D440" s="22" t="s">
        <v>1434</v>
      </c>
      <c r="E440" s="51" t="s">
        <v>1383</v>
      </c>
      <c r="F440" s="22" t="s">
        <v>2201</v>
      </c>
      <c r="G440" s="25">
        <v>40039</v>
      </c>
      <c r="H440" s="28" t="s">
        <v>1387</v>
      </c>
    </row>
    <row r="441" spans="1:8" ht="12.75" customHeight="1">
      <c r="A441" s="11">
        <v>40017</v>
      </c>
      <c r="B441" s="12">
        <v>39992</v>
      </c>
      <c r="C441" s="15" t="s">
        <v>1355</v>
      </c>
      <c r="D441" s="15" t="s">
        <v>1434</v>
      </c>
      <c r="E441" s="53" t="s">
        <v>1383</v>
      </c>
      <c r="F441" s="15" t="s">
        <v>2073</v>
      </c>
      <c r="G441" s="16">
        <v>40047</v>
      </c>
      <c r="H441" s="17" t="s">
        <v>1415</v>
      </c>
    </row>
    <row r="442" spans="1:8" ht="12.75" customHeight="1">
      <c r="A442" s="20">
        <v>40017</v>
      </c>
      <c r="B442" s="21"/>
      <c r="C442" s="22" t="s">
        <v>1355</v>
      </c>
      <c r="D442" s="22" t="s">
        <v>1434</v>
      </c>
      <c r="E442" s="51" t="s">
        <v>1383</v>
      </c>
      <c r="F442" s="22" t="s">
        <v>2074</v>
      </c>
      <c r="G442" s="25">
        <v>40064</v>
      </c>
      <c r="H442" s="28" t="s">
        <v>1387</v>
      </c>
    </row>
    <row r="443" spans="1:8" ht="12.75" customHeight="1">
      <c r="A443" s="11">
        <v>40017</v>
      </c>
      <c r="B443" s="12">
        <v>39994</v>
      </c>
      <c r="C443" s="15" t="s">
        <v>1404</v>
      </c>
      <c r="D443" s="15" t="s">
        <v>1371</v>
      </c>
      <c r="E443" s="53" t="s">
        <v>1383</v>
      </c>
      <c r="F443" s="15" t="s">
        <v>2075</v>
      </c>
      <c r="G443" s="16">
        <v>40159</v>
      </c>
      <c r="H443" s="17" t="s">
        <v>1415</v>
      </c>
    </row>
    <row r="444" spans="1:8" ht="12.75" customHeight="1">
      <c r="A444" s="11">
        <v>40017</v>
      </c>
      <c r="B444" s="12"/>
      <c r="C444" s="15" t="s">
        <v>1384</v>
      </c>
      <c r="D444" s="15" t="s">
        <v>1434</v>
      </c>
      <c r="E444" s="53" t="s">
        <v>1383</v>
      </c>
      <c r="F444" s="15" t="s">
        <v>1865</v>
      </c>
      <c r="G444" s="16">
        <v>40040</v>
      </c>
      <c r="H444" s="17" t="s">
        <v>1415</v>
      </c>
    </row>
    <row r="445" spans="1:8" ht="12.75" customHeight="1">
      <c r="A445" s="11">
        <v>40017</v>
      </c>
      <c r="B445" s="12"/>
      <c r="C445" s="15" t="s">
        <v>1404</v>
      </c>
      <c r="D445" s="15" t="s">
        <v>1434</v>
      </c>
      <c r="E445" s="53" t="s">
        <v>1383</v>
      </c>
      <c r="F445" s="15" t="s">
        <v>1584</v>
      </c>
      <c r="G445" s="16">
        <v>40096</v>
      </c>
      <c r="H445" s="17" t="s">
        <v>1415</v>
      </c>
    </row>
    <row r="446" spans="1:8" ht="12.75" customHeight="1">
      <c r="A446" s="11">
        <v>40017</v>
      </c>
      <c r="B446" s="12"/>
      <c r="C446" s="15" t="s">
        <v>1404</v>
      </c>
      <c r="D446" s="15" t="s">
        <v>1434</v>
      </c>
      <c r="E446" s="53" t="s">
        <v>1383</v>
      </c>
      <c r="F446" s="15" t="s">
        <v>1992</v>
      </c>
      <c r="G446" s="16">
        <v>40054</v>
      </c>
      <c r="H446" s="17" t="s">
        <v>1415</v>
      </c>
    </row>
    <row r="447" spans="1:8" ht="12.75" customHeight="1">
      <c r="A447" s="20">
        <v>40017</v>
      </c>
      <c r="B447" s="21"/>
      <c r="C447" s="22" t="s">
        <v>1404</v>
      </c>
      <c r="D447" s="22" t="s">
        <v>1344</v>
      </c>
      <c r="E447" s="51" t="s">
        <v>1383</v>
      </c>
      <c r="F447" s="22" t="s">
        <v>1993</v>
      </c>
      <c r="G447" s="25">
        <v>40124</v>
      </c>
      <c r="H447" s="28" t="s">
        <v>1387</v>
      </c>
    </row>
    <row r="448" spans="1:8" ht="12.75" customHeight="1">
      <c r="A448" s="11">
        <v>40017</v>
      </c>
      <c r="B448" s="12"/>
      <c r="C448" s="15" t="s">
        <v>1404</v>
      </c>
      <c r="D448" s="15" t="s">
        <v>1434</v>
      </c>
      <c r="E448" s="53" t="s">
        <v>1383</v>
      </c>
      <c r="F448" s="15" t="s">
        <v>663</v>
      </c>
      <c r="G448" s="16">
        <v>40096</v>
      </c>
      <c r="H448" s="17" t="s">
        <v>1415</v>
      </c>
    </row>
    <row r="449" spans="1:8" ht="12.75" customHeight="1">
      <c r="A449" s="11">
        <v>40017</v>
      </c>
      <c r="B449" s="12"/>
      <c r="C449" s="15" t="s">
        <v>1404</v>
      </c>
      <c r="D449" s="15" t="s">
        <v>1434</v>
      </c>
      <c r="E449" s="53" t="s">
        <v>1383</v>
      </c>
      <c r="F449" s="15" t="s">
        <v>2043</v>
      </c>
      <c r="G449" s="16">
        <v>40096</v>
      </c>
      <c r="H449" s="17" t="s">
        <v>1415</v>
      </c>
    </row>
    <row r="450" spans="1:8" ht="12.75" customHeight="1">
      <c r="A450" s="11">
        <v>40018</v>
      </c>
      <c r="B450" s="12">
        <v>39984</v>
      </c>
      <c r="C450" s="15" t="s">
        <v>1404</v>
      </c>
      <c r="D450" s="15" t="s">
        <v>1408</v>
      </c>
      <c r="E450" s="53" t="s">
        <v>1383</v>
      </c>
      <c r="F450" s="15" t="s">
        <v>55</v>
      </c>
      <c r="G450" s="16">
        <v>40172</v>
      </c>
      <c r="H450" s="17" t="s">
        <v>1415</v>
      </c>
    </row>
    <row r="451" spans="1:8" ht="12.75" customHeight="1">
      <c r="A451" s="20">
        <v>40018</v>
      </c>
      <c r="B451" s="21">
        <v>39995</v>
      </c>
      <c r="C451" s="22" t="s">
        <v>1404</v>
      </c>
      <c r="D451" s="22" t="s">
        <v>1408</v>
      </c>
      <c r="E451" s="51" t="s">
        <v>1383</v>
      </c>
      <c r="F451" s="22" t="s">
        <v>417</v>
      </c>
      <c r="G451" s="25">
        <v>40147</v>
      </c>
      <c r="H451" s="28" t="s">
        <v>1387</v>
      </c>
    </row>
    <row r="452" spans="1:8" ht="12.75" customHeight="1">
      <c r="A452" s="193">
        <v>40018</v>
      </c>
      <c r="B452" s="192">
        <v>39655</v>
      </c>
      <c r="C452" s="189" t="s">
        <v>1404</v>
      </c>
      <c r="D452" s="189" t="s">
        <v>1408</v>
      </c>
      <c r="E452" s="194" t="s">
        <v>1383</v>
      </c>
      <c r="F452" s="189" t="s">
        <v>618</v>
      </c>
      <c r="G452" s="190"/>
      <c r="H452" s="191" t="s">
        <v>1343</v>
      </c>
    </row>
    <row r="453" spans="1:8" ht="12.75" customHeight="1">
      <c r="A453" s="227">
        <v>40018</v>
      </c>
      <c r="B453" s="226">
        <v>39998</v>
      </c>
      <c r="C453" s="228" t="s">
        <v>1355</v>
      </c>
      <c r="D453" s="228" t="s">
        <v>1408</v>
      </c>
      <c r="E453" s="229" t="s">
        <v>1383</v>
      </c>
      <c r="F453" s="338" t="s">
        <v>493</v>
      </c>
      <c r="G453" s="230"/>
      <c r="H453" s="231" t="s">
        <v>1104</v>
      </c>
    </row>
    <row r="454" spans="1:8" ht="12.75" customHeight="1">
      <c r="A454" s="20">
        <v>40018</v>
      </c>
      <c r="B454" s="21">
        <v>39630</v>
      </c>
      <c r="C454" s="22" t="s">
        <v>1355</v>
      </c>
      <c r="D454" s="22" t="s">
        <v>1487</v>
      </c>
      <c r="E454" s="51" t="s">
        <v>1383</v>
      </c>
      <c r="F454" s="22" t="s">
        <v>494</v>
      </c>
      <c r="G454" s="25">
        <v>40046</v>
      </c>
      <c r="H454" s="28" t="s">
        <v>1387</v>
      </c>
    </row>
    <row r="455" spans="1:8" ht="12.75" customHeight="1">
      <c r="A455" s="20">
        <v>40018</v>
      </c>
      <c r="B455" s="21">
        <v>39965</v>
      </c>
      <c r="C455" s="22" t="s">
        <v>1404</v>
      </c>
      <c r="D455" s="22" t="s">
        <v>1487</v>
      </c>
      <c r="E455" s="51" t="s">
        <v>1383</v>
      </c>
      <c r="F455" s="22" t="s">
        <v>495</v>
      </c>
      <c r="G455" s="25">
        <v>40069</v>
      </c>
      <c r="H455" s="28" t="s">
        <v>1387</v>
      </c>
    </row>
    <row r="456" spans="1:8" ht="12.75" customHeight="1">
      <c r="A456" s="11">
        <v>40018</v>
      </c>
      <c r="B456" s="12"/>
      <c r="C456" s="15" t="s">
        <v>1404</v>
      </c>
      <c r="D456" s="15" t="s">
        <v>1487</v>
      </c>
      <c r="E456" s="53" t="s">
        <v>1383</v>
      </c>
      <c r="F456" s="15" t="s">
        <v>642</v>
      </c>
      <c r="G456" s="16">
        <v>40081</v>
      </c>
      <c r="H456" s="191" t="s">
        <v>1415</v>
      </c>
    </row>
    <row r="457" spans="1:8" ht="12.75" customHeight="1">
      <c r="A457" s="11">
        <v>40018</v>
      </c>
      <c r="B457" s="12"/>
      <c r="C457" s="15" t="s">
        <v>1404</v>
      </c>
      <c r="D457" s="15" t="s">
        <v>1487</v>
      </c>
      <c r="E457" s="53" t="s">
        <v>1383</v>
      </c>
      <c r="F457" s="15" t="s">
        <v>643</v>
      </c>
      <c r="G457" s="16">
        <v>40091</v>
      </c>
      <c r="H457" s="191" t="s">
        <v>1415</v>
      </c>
    </row>
    <row r="458" spans="1:8" ht="12.75" customHeight="1">
      <c r="A458" s="48">
        <v>40018</v>
      </c>
      <c r="B458" s="38">
        <v>40002</v>
      </c>
      <c r="C458" s="39" t="s">
        <v>644</v>
      </c>
      <c r="D458" s="39" t="s">
        <v>1371</v>
      </c>
      <c r="E458" s="57" t="s">
        <v>1383</v>
      </c>
      <c r="F458" s="39" t="s">
        <v>222</v>
      </c>
      <c r="G458" s="40"/>
      <c r="H458" s="27" t="s">
        <v>1382</v>
      </c>
    </row>
    <row r="459" spans="1:8" ht="12.75" customHeight="1">
      <c r="A459" s="48">
        <v>40018</v>
      </c>
      <c r="B459" s="38">
        <v>39643</v>
      </c>
      <c r="C459" s="39" t="s">
        <v>1404</v>
      </c>
      <c r="D459" s="39" t="s">
        <v>1371</v>
      </c>
      <c r="E459" s="57" t="s">
        <v>1383</v>
      </c>
      <c r="F459" s="39" t="s">
        <v>1741</v>
      </c>
      <c r="G459" s="40"/>
      <c r="H459" s="27" t="s">
        <v>1382</v>
      </c>
    </row>
    <row r="460" spans="1:8" ht="12.75" customHeight="1">
      <c r="A460" s="11">
        <v>40018</v>
      </c>
      <c r="B460" s="12" t="s">
        <v>1742</v>
      </c>
      <c r="C460" s="15" t="s">
        <v>1404</v>
      </c>
      <c r="D460" s="15" t="s">
        <v>1371</v>
      </c>
      <c r="E460" s="53" t="s">
        <v>1383</v>
      </c>
      <c r="F460" s="15" t="s">
        <v>2072</v>
      </c>
      <c r="G460" s="16">
        <v>40187</v>
      </c>
      <c r="H460" s="17" t="s">
        <v>1415</v>
      </c>
    </row>
    <row r="461" spans="1:8" ht="12.75" customHeight="1">
      <c r="A461" s="11">
        <v>40018</v>
      </c>
      <c r="B461" s="12">
        <v>39999</v>
      </c>
      <c r="C461" s="15" t="s">
        <v>1384</v>
      </c>
      <c r="D461" s="15" t="s">
        <v>1371</v>
      </c>
      <c r="E461" s="53" t="s">
        <v>1383</v>
      </c>
      <c r="F461" s="15" t="s">
        <v>419</v>
      </c>
      <c r="G461" s="16">
        <v>40068</v>
      </c>
      <c r="H461" s="17" t="s">
        <v>1415</v>
      </c>
    </row>
    <row r="462" spans="1:8" ht="12.75" customHeight="1">
      <c r="A462" s="11">
        <v>40018</v>
      </c>
      <c r="B462" s="12">
        <v>40002</v>
      </c>
      <c r="C462" s="15" t="s">
        <v>1384</v>
      </c>
      <c r="D462" s="15" t="s">
        <v>1371</v>
      </c>
      <c r="E462" s="53" t="s">
        <v>1383</v>
      </c>
      <c r="F462" s="15" t="s">
        <v>373</v>
      </c>
      <c r="G462" s="16">
        <v>40131</v>
      </c>
      <c r="H462" s="17" t="s">
        <v>1415</v>
      </c>
    </row>
    <row r="463" spans="1:8" ht="12.75" customHeight="1">
      <c r="A463" s="11">
        <v>40018</v>
      </c>
      <c r="B463" s="12">
        <v>39995</v>
      </c>
      <c r="C463" s="15" t="s">
        <v>1355</v>
      </c>
      <c r="D463" s="15" t="s">
        <v>1371</v>
      </c>
      <c r="E463" s="53" t="s">
        <v>1383</v>
      </c>
      <c r="F463" s="15" t="s">
        <v>56</v>
      </c>
      <c r="G463" s="16">
        <v>40075</v>
      </c>
      <c r="H463" s="17" t="s">
        <v>1415</v>
      </c>
    </row>
    <row r="464" spans="1:8" ht="12.75" customHeight="1">
      <c r="A464" s="193">
        <v>40018</v>
      </c>
      <c r="B464" s="192">
        <v>40015</v>
      </c>
      <c r="C464" s="189" t="s">
        <v>1355</v>
      </c>
      <c r="D464" s="189" t="s">
        <v>1371</v>
      </c>
      <c r="E464" s="194" t="s">
        <v>1383</v>
      </c>
      <c r="F464" s="189" t="s">
        <v>629</v>
      </c>
      <c r="G464" s="190"/>
      <c r="H464" s="191" t="s">
        <v>1343</v>
      </c>
    </row>
    <row r="465" spans="1:8" ht="12.75" customHeight="1">
      <c r="A465" s="193">
        <v>40018</v>
      </c>
      <c r="B465" s="192">
        <v>40015</v>
      </c>
      <c r="C465" s="189" t="s">
        <v>1355</v>
      </c>
      <c r="D465" s="189" t="s">
        <v>1371</v>
      </c>
      <c r="E465" s="194" t="s">
        <v>1383</v>
      </c>
      <c r="F465" s="189" t="s">
        <v>630</v>
      </c>
      <c r="G465" s="190"/>
      <c r="H465" s="191" t="s">
        <v>1343</v>
      </c>
    </row>
    <row r="466" spans="1:8" ht="12.75" customHeight="1">
      <c r="A466" s="11">
        <v>40018</v>
      </c>
      <c r="B466" s="12">
        <v>40015</v>
      </c>
      <c r="C466" s="15" t="s">
        <v>1404</v>
      </c>
      <c r="D466" s="15" t="s">
        <v>1371</v>
      </c>
      <c r="E466" s="53" t="s">
        <v>1383</v>
      </c>
      <c r="F466" s="15" t="s">
        <v>631</v>
      </c>
      <c r="G466" s="16">
        <v>40516</v>
      </c>
      <c r="H466" s="17" t="s">
        <v>1415</v>
      </c>
    </row>
    <row r="467" spans="1:8" ht="12.75" customHeight="1">
      <c r="A467" s="193">
        <v>40018</v>
      </c>
      <c r="B467" s="192">
        <v>40015</v>
      </c>
      <c r="C467" s="189" t="s">
        <v>1404</v>
      </c>
      <c r="D467" s="189" t="s">
        <v>1371</v>
      </c>
      <c r="E467" s="194" t="s">
        <v>1383</v>
      </c>
      <c r="F467" s="189" t="s">
        <v>1274</v>
      </c>
      <c r="G467" s="190"/>
      <c r="H467" s="191" t="s">
        <v>1343</v>
      </c>
    </row>
    <row r="468" spans="1:8" ht="12.75" customHeight="1">
      <c r="A468" s="193">
        <v>40018</v>
      </c>
      <c r="B468" s="192">
        <v>40015</v>
      </c>
      <c r="C468" s="189" t="s">
        <v>1404</v>
      </c>
      <c r="D468" s="189" t="s">
        <v>1371</v>
      </c>
      <c r="E468" s="194" t="s">
        <v>1383</v>
      </c>
      <c r="F468" s="189" t="s">
        <v>1391</v>
      </c>
      <c r="G468" s="190"/>
      <c r="H468" s="191" t="s">
        <v>1343</v>
      </c>
    </row>
    <row r="469" spans="1:8" ht="12.75" customHeight="1">
      <c r="A469" s="193">
        <v>40018</v>
      </c>
      <c r="B469" s="192">
        <v>40015</v>
      </c>
      <c r="C469" s="189" t="s">
        <v>387</v>
      </c>
      <c r="D469" s="189" t="s">
        <v>1371</v>
      </c>
      <c r="E469" s="194" t="s">
        <v>1383</v>
      </c>
      <c r="F469" s="189" t="s">
        <v>388</v>
      </c>
      <c r="G469" s="190"/>
      <c r="H469" s="191" t="s">
        <v>1343</v>
      </c>
    </row>
    <row r="470" spans="1:8" ht="12.75" customHeight="1">
      <c r="A470" s="11">
        <v>40018</v>
      </c>
      <c r="B470" s="12">
        <v>40015</v>
      </c>
      <c r="C470" s="15" t="s">
        <v>1384</v>
      </c>
      <c r="D470" s="15" t="s">
        <v>1371</v>
      </c>
      <c r="E470" s="53" t="s">
        <v>1383</v>
      </c>
      <c r="F470" s="15" t="s">
        <v>389</v>
      </c>
      <c r="G470" s="16"/>
      <c r="H470" s="17" t="s">
        <v>1415</v>
      </c>
    </row>
    <row r="471" spans="1:8" ht="12.75" customHeight="1">
      <c r="A471" s="193">
        <v>40018</v>
      </c>
      <c r="B471" s="192">
        <v>40015</v>
      </c>
      <c r="C471" s="189" t="s">
        <v>1355</v>
      </c>
      <c r="D471" s="189" t="s">
        <v>1371</v>
      </c>
      <c r="E471" s="194" t="s">
        <v>1383</v>
      </c>
      <c r="F471" s="189" t="s">
        <v>2043</v>
      </c>
      <c r="G471" s="190"/>
      <c r="H471" s="191" t="s">
        <v>1343</v>
      </c>
    </row>
    <row r="472" spans="1:8" ht="12.75" customHeight="1">
      <c r="A472" s="20">
        <v>40018</v>
      </c>
      <c r="B472" s="21">
        <v>40015</v>
      </c>
      <c r="C472" s="22" t="s">
        <v>1170</v>
      </c>
      <c r="D472" s="22" t="s">
        <v>1371</v>
      </c>
      <c r="E472" s="51" t="s">
        <v>1383</v>
      </c>
      <c r="F472" s="22" t="s">
        <v>390</v>
      </c>
      <c r="G472" s="25">
        <v>40137</v>
      </c>
      <c r="H472" s="28" t="s">
        <v>1387</v>
      </c>
    </row>
    <row r="473" spans="1:8" ht="12.75" customHeight="1">
      <c r="A473" s="20">
        <v>40018</v>
      </c>
      <c r="B473" s="21">
        <v>40003</v>
      </c>
      <c r="C473" s="22" t="s">
        <v>1170</v>
      </c>
      <c r="D473" s="22" t="s">
        <v>1371</v>
      </c>
      <c r="E473" s="51" t="s">
        <v>1383</v>
      </c>
      <c r="F473" s="22" t="s">
        <v>223</v>
      </c>
      <c r="G473" s="25">
        <v>40133</v>
      </c>
      <c r="H473" s="28" t="s">
        <v>1387</v>
      </c>
    </row>
    <row r="474" spans="1:8" ht="12.75" customHeight="1">
      <c r="A474" s="11">
        <v>40018</v>
      </c>
      <c r="B474" s="12">
        <v>40004</v>
      </c>
      <c r="C474" s="15" t="s">
        <v>1404</v>
      </c>
      <c r="D474" s="15" t="s">
        <v>1371</v>
      </c>
      <c r="E474" s="53" t="s">
        <v>1383</v>
      </c>
      <c r="F474" s="15" t="s">
        <v>431</v>
      </c>
      <c r="G474" s="16">
        <v>40082</v>
      </c>
      <c r="H474" s="17" t="s">
        <v>1415</v>
      </c>
    </row>
    <row r="475" spans="1:8" ht="12.75" customHeight="1">
      <c r="A475" s="20">
        <v>40020</v>
      </c>
      <c r="B475" s="21"/>
      <c r="C475" s="22" t="s">
        <v>1404</v>
      </c>
      <c r="D475" s="22" t="s">
        <v>1344</v>
      </c>
      <c r="E475" s="51" t="s">
        <v>1383</v>
      </c>
      <c r="F475" s="22" t="s">
        <v>773</v>
      </c>
      <c r="G475" s="25">
        <v>40025</v>
      </c>
      <c r="H475" s="28" t="s">
        <v>1387</v>
      </c>
    </row>
    <row r="476" spans="1:8" ht="12.75" customHeight="1">
      <c r="A476" s="11">
        <v>40023</v>
      </c>
      <c r="B476" s="12">
        <v>40001</v>
      </c>
      <c r="C476" s="15" t="s">
        <v>1404</v>
      </c>
      <c r="D476" s="15" t="s">
        <v>1434</v>
      </c>
      <c r="E476" s="53" t="s">
        <v>1383</v>
      </c>
      <c r="F476" s="15" t="s">
        <v>1404</v>
      </c>
      <c r="G476" s="16">
        <v>40082</v>
      </c>
      <c r="H476" s="17" t="s">
        <v>1415</v>
      </c>
    </row>
    <row r="477" spans="1:8" ht="12.75" customHeight="1">
      <c r="A477" s="11">
        <v>40023</v>
      </c>
      <c r="B477" s="12">
        <v>40001</v>
      </c>
      <c r="C477" s="15" t="s">
        <v>1396</v>
      </c>
      <c r="D477" s="15" t="s">
        <v>1371</v>
      </c>
      <c r="E477" s="53" t="s">
        <v>1383</v>
      </c>
      <c r="F477" s="15" t="s">
        <v>1524</v>
      </c>
      <c r="G477" s="16">
        <v>40175</v>
      </c>
      <c r="H477" s="17" t="s">
        <v>1415</v>
      </c>
    </row>
    <row r="478" spans="1:8" ht="12.75" customHeight="1">
      <c r="A478" s="11">
        <v>40023</v>
      </c>
      <c r="B478" s="12"/>
      <c r="C478" s="15" t="s">
        <v>1390</v>
      </c>
      <c r="D478" s="15" t="s">
        <v>1434</v>
      </c>
      <c r="E478" s="53" t="s">
        <v>1383</v>
      </c>
      <c r="F478" s="15" t="s">
        <v>2116</v>
      </c>
      <c r="G478" s="16">
        <v>40145</v>
      </c>
      <c r="H478" s="191" t="s">
        <v>1415</v>
      </c>
    </row>
    <row r="479" spans="1:8" ht="12.75" customHeight="1">
      <c r="A479" s="11">
        <v>40023</v>
      </c>
      <c r="B479" s="12"/>
      <c r="C479" s="15" t="s">
        <v>1355</v>
      </c>
      <c r="D479" s="15" t="s">
        <v>1434</v>
      </c>
      <c r="E479" s="53" t="s">
        <v>1383</v>
      </c>
      <c r="F479" s="15" t="s">
        <v>1506</v>
      </c>
      <c r="G479" s="16">
        <v>40103</v>
      </c>
      <c r="H479" s="17" t="s">
        <v>1415</v>
      </c>
    </row>
    <row r="480" spans="1:8" ht="12.75" customHeight="1">
      <c r="A480" s="11">
        <v>40023</v>
      </c>
      <c r="B480" s="12"/>
      <c r="C480" s="15" t="s">
        <v>1404</v>
      </c>
      <c r="D480" s="15" t="s">
        <v>1434</v>
      </c>
      <c r="E480" s="53" t="s">
        <v>1383</v>
      </c>
      <c r="F480" s="15" t="s">
        <v>1737</v>
      </c>
      <c r="G480" s="16">
        <v>40082</v>
      </c>
      <c r="H480" s="17" t="s">
        <v>1415</v>
      </c>
    </row>
    <row r="481" spans="1:8" ht="12.75" customHeight="1">
      <c r="A481" s="11">
        <v>40023</v>
      </c>
      <c r="B481" s="12"/>
      <c r="C481" s="15" t="s">
        <v>1355</v>
      </c>
      <c r="D481" s="15" t="s">
        <v>1434</v>
      </c>
      <c r="E481" s="53" t="s">
        <v>1383</v>
      </c>
      <c r="F481" s="15" t="s">
        <v>572</v>
      </c>
      <c r="G481" s="16">
        <v>40131</v>
      </c>
      <c r="H481" s="17" t="s">
        <v>1415</v>
      </c>
    </row>
    <row r="482" spans="1:8" ht="12.75" customHeight="1">
      <c r="A482" s="11">
        <v>40023</v>
      </c>
      <c r="B482" s="12"/>
      <c r="C482" s="15" t="s">
        <v>1355</v>
      </c>
      <c r="D482" s="15" t="s">
        <v>1434</v>
      </c>
      <c r="E482" s="53" t="s">
        <v>1383</v>
      </c>
      <c r="F482" s="15" t="s">
        <v>573</v>
      </c>
      <c r="G482" s="16">
        <v>40061</v>
      </c>
      <c r="H482" s="17" t="s">
        <v>1415</v>
      </c>
    </row>
    <row r="483" spans="1:8" ht="12.75" customHeight="1">
      <c r="A483" s="11">
        <v>40023</v>
      </c>
      <c r="B483" s="12"/>
      <c r="C483" s="15" t="s">
        <v>1355</v>
      </c>
      <c r="D483" s="15" t="s">
        <v>1434</v>
      </c>
      <c r="E483" s="53" t="s">
        <v>1383</v>
      </c>
      <c r="F483" s="15" t="s">
        <v>54</v>
      </c>
      <c r="G483" s="16">
        <v>40082</v>
      </c>
      <c r="H483" s="17" t="s">
        <v>1415</v>
      </c>
    </row>
    <row r="484" spans="1:8" ht="12.75" customHeight="1">
      <c r="A484" s="12">
        <v>40023</v>
      </c>
      <c r="B484" s="12"/>
      <c r="C484" s="15" t="s">
        <v>1355</v>
      </c>
      <c r="D484" s="15" t="s">
        <v>1434</v>
      </c>
      <c r="E484" s="53" t="s">
        <v>1383</v>
      </c>
      <c r="F484" s="15" t="s">
        <v>1177</v>
      </c>
      <c r="G484" s="16">
        <v>40082</v>
      </c>
      <c r="H484" s="17" t="s">
        <v>1415</v>
      </c>
    </row>
    <row r="485" spans="1:8" ht="12.75" customHeight="1">
      <c r="A485" s="123">
        <v>40023</v>
      </c>
      <c r="B485" s="123"/>
      <c r="C485" s="106" t="s">
        <v>1355</v>
      </c>
      <c r="D485" s="106" t="s">
        <v>1434</v>
      </c>
      <c r="E485" s="107" t="s">
        <v>1383</v>
      </c>
      <c r="F485" s="106" t="s">
        <v>2212</v>
      </c>
      <c r="G485" s="108">
        <v>40305</v>
      </c>
      <c r="H485" s="104" t="s">
        <v>1361</v>
      </c>
    </row>
    <row r="486" spans="1:8" ht="12.75" customHeight="1">
      <c r="A486" s="12">
        <v>40024</v>
      </c>
      <c r="B486" s="12"/>
      <c r="C486" s="15" t="s">
        <v>1362</v>
      </c>
      <c r="D486" s="15" t="s">
        <v>1434</v>
      </c>
      <c r="E486" s="53" t="s">
        <v>1383</v>
      </c>
      <c r="F486" s="15" t="s">
        <v>1178</v>
      </c>
      <c r="G486" s="16">
        <v>40054</v>
      </c>
      <c r="H486" s="17" t="s">
        <v>1415</v>
      </c>
    </row>
    <row r="487" spans="1:8" ht="12.75" customHeight="1">
      <c r="A487" s="21">
        <v>40024</v>
      </c>
      <c r="B487" s="21"/>
      <c r="C487" s="22" t="s">
        <v>1355</v>
      </c>
      <c r="D487" s="22" t="s">
        <v>1434</v>
      </c>
      <c r="E487" s="51" t="s">
        <v>1383</v>
      </c>
      <c r="F487" s="22" t="s">
        <v>1179</v>
      </c>
      <c r="G487" s="25">
        <v>40074</v>
      </c>
      <c r="H487" s="28" t="s">
        <v>1387</v>
      </c>
    </row>
    <row r="488" spans="1:8" ht="12.75" customHeight="1">
      <c r="A488" s="12">
        <v>40024</v>
      </c>
      <c r="B488" s="12"/>
      <c r="C488" s="15" t="s">
        <v>1384</v>
      </c>
      <c r="D488" s="15" t="s">
        <v>1434</v>
      </c>
      <c r="E488" s="53" t="s">
        <v>1383</v>
      </c>
      <c r="F488" s="15" t="s">
        <v>1606</v>
      </c>
      <c r="G488" s="16">
        <v>40054</v>
      </c>
      <c r="H488" s="17" t="s">
        <v>1415</v>
      </c>
    </row>
    <row r="489" spans="1:8" ht="12.75" customHeight="1">
      <c r="A489" s="21">
        <v>40024</v>
      </c>
      <c r="B489" s="21"/>
      <c r="C489" s="22" t="s">
        <v>2065</v>
      </c>
      <c r="D489" s="22" t="s">
        <v>1371</v>
      </c>
      <c r="E489" s="51" t="s">
        <v>1383</v>
      </c>
      <c r="F489" s="22" t="s">
        <v>2065</v>
      </c>
      <c r="G489" s="25">
        <v>40064</v>
      </c>
      <c r="H489" s="28" t="s">
        <v>1387</v>
      </c>
    </row>
    <row r="490" spans="1:8" ht="12.75" customHeight="1">
      <c r="A490" s="12">
        <v>40024</v>
      </c>
      <c r="B490" s="12"/>
      <c r="C490" s="15" t="s">
        <v>1276</v>
      </c>
      <c r="D490" s="15" t="s">
        <v>1371</v>
      </c>
      <c r="E490" s="53" t="s">
        <v>1383</v>
      </c>
      <c r="F490" s="15" t="s">
        <v>1276</v>
      </c>
      <c r="G490" s="16">
        <v>40110</v>
      </c>
      <c r="H490" s="17" t="s">
        <v>1415</v>
      </c>
    </row>
    <row r="491" spans="1:8" ht="12.75" customHeight="1">
      <c r="A491" s="12">
        <v>40024</v>
      </c>
      <c r="B491" s="12"/>
      <c r="C491" s="15" t="s">
        <v>1373</v>
      </c>
      <c r="D491" s="15" t="s">
        <v>1371</v>
      </c>
      <c r="E491" s="53" t="s">
        <v>1383</v>
      </c>
      <c r="F491" s="15" t="s">
        <v>1373</v>
      </c>
      <c r="G491" s="16">
        <v>40551</v>
      </c>
      <c r="H491" s="17" t="s">
        <v>1415</v>
      </c>
    </row>
    <row r="492" spans="1:8" ht="12.75" customHeight="1">
      <c r="A492" s="21">
        <v>40024</v>
      </c>
      <c r="B492" s="21"/>
      <c r="C492" s="22" t="s">
        <v>1373</v>
      </c>
      <c r="D492" s="22" t="s">
        <v>1371</v>
      </c>
      <c r="E492" s="51" t="s">
        <v>1383</v>
      </c>
      <c r="F492" s="22" t="s">
        <v>1373</v>
      </c>
      <c r="G492" s="25">
        <v>40075</v>
      </c>
      <c r="H492" s="28" t="s">
        <v>1387</v>
      </c>
    </row>
    <row r="493" spans="1:8" ht="12.75" customHeight="1">
      <c r="A493" s="21">
        <v>40024</v>
      </c>
      <c r="B493" s="21"/>
      <c r="C493" s="22" t="s">
        <v>1355</v>
      </c>
      <c r="D493" s="22" t="s">
        <v>1434</v>
      </c>
      <c r="E493" s="51" t="s">
        <v>1383</v>
      </c>
      <c r="F493" s="22"/>
      <c r="G493" s="25">
        <v>40025</v>
      </c>
      <c r="H493" s="28" t="s">
        <v>1387</v>
      </c>
    </row>
    <row r="494" spans="1:8" ht="12.75" customHeight="1">
      <c r="A494" s="12">
        <v>40024</v>
      </c>
      <c r="B494" s="12"/>
      <c r="C494" s="15" t="s">
        <v>1404</v>
      </c>
      <c r="D494" s="15" t="s">
        <v>1344</v>
      </c>
      <c r="E494" s="53" t="s">
        <v>1383</v>
      </c>
      <c r="F494" s="15" t="s">
        <v>1481</v>
      </c>
      <c r="G494" s="16">
        <v>40111</v>
      </c>
      <c r="H494" s="17" t="s">
        <v>1415</v>
      </c>
    </row>
    <row r="495" spans="1:8" ht="12.75" customHeight="1">
      <c r="A495" s="21">
        <v>40024</v>
      </c>
      <c r="B495" s="21"/>
      <c r="C495" s="22" t="s">
        <v>1355</v>
      </c>
      <c r="D495" s="22" t="s">
        <v>1434</v>
      </c>
      <c r="E495" s="51" t="s">
        <v>1383</v>
      </c>
      <c r="F495" s="22" t="s">
        <v>2128</v>
      </c>
      <c r="G495" s="25">
        <v>40124</v>
      </c>
      <c r="H495" s="28" t="s">
        <v>1387</v>
      </c>
    </row>
    <row r="496" spans="1:8" ht="12.75" customHeight="1">
      <c r="A496" s="21">
        <v>40024</v>
      </c>
      <c r="B496" s="21"/>
      <c r="C496" s="22" t="s">
        <v>1404</v>
      </c>
      <c r="D496" s="22" t="s">
        <v>1371</v>
      </c>
      <c r="E496" s="51" t="s">
        <v>1383</v>
      </c>
      <c r="F496" s="22" t="s">
        <v>1972</v>
      </c>
      <c r="G496" s="25">
        <v>40075</v>
      </c>
      <c r="H496" s="28" t="s">
        <v>1387</v>
      </c>
    </row>
    <row r="497" spans="1:8" ht="12.75" customHeight="1">
      <c r="A497" s="21">
        <v>40024</v>
      </c>
      <c r="B497" s="21">
        <v>40010</v>
      </c>
      <c r="C497" s="22" t="s">
        <v>1339</v>
      </c>
      <c r="D497" s="22" t="s">
        <v>1434</v>
      </c>
      <c r="E497" s="51" t="s">
        <v>1383</v>
      </c>
      <c r="F497" s="22" t="s">
        <v>2143</v>
      </c>
      <c r="G497" s="25">
        <v>40185</v>
      </c>
      <c r="H497" s="28" t="s">
        <v>1387</v>
      </c>
    </row>
    <row r="498" spans="1:8" ht="12.75" customHeight="1">
      <c r="A498" s="38">
        <v>40028</v>
      </c>
      <c r="B498" s="38"/>
      <c r="C498" s="39" t="s">
        <v>1339</v>
      </c>
      <c r="D498" s="39" t="s">
        <v>1371</v>
      </c>
      <c r="E498" s="57" t="s">
        <v>1383</v>
      </c>
      <c r="F498" s="39" t="s">
        <v>771</v>
      </c>
      <c r="G498" s="40"/>
      <c r="H498" s="27" t="s">
        <v>1382</v>
      </c>
    </row>
    <row r="499" spans="1:8" ht="12.75" customHeight="1">
      <c r="A499" s="21">
        <v>40028</v>
      </c>
      <c r="B499" s="21"/>
      <c r="C499" s="22" t="s">
        <v>1339</v>
      </c>
      <c r="D499" s="22" t="s">
        <v>1434</v>
      </c>
      <c r="E499" s="51" t="s">
        <v>1383</v>
      </c>
      <c r="F499" s="22" t="s">
        <v>772</v>
      </c>
      <c r="G499" s="25">
        <v>40120</v>
      </c>
      <c r="H499" s="28" t="s">
        <v>1387</v>
      </c>
    </row>
    <row r="500" spans="1:8" ht="12.75" customHeight="1">
      <c r="A500" s="12">
        <v>40028</v>
      </c>
      <c r="B500" s="12"/>
      <c r="C500" s="15" t="s">
        <v>1339</v>
      </c>
      <c r="D500" s="15" t="s">
        <v>1371</v>
      </c>
      <c r="E500" s="53" t="s">
        <v>1383</v>
      </c>
      <c r="F500" s="15" t="s">
        <v>1605</v>
      </c>
      <c r="G500" s="16">
        <v>40138</v>
      </c>
      <c r="H500" s="17" t="s">
        <v>1415</v>
      </c>
    </row>
    <row r="501" spans="1:8" ht="12.75" customHeight="1">
      <c r="A501" s="21">
        <v>40030</v>
      </c>
      <c r="B501" s="21" t="s">
        <v>692</v>
      </c>
      <c r="C501" s="22" t="s">
        <v>1390</v>
      </c>
      <c r="D501" s="22" t="s">
        <v>1434</v>
      </c>
      <c r="E501" s="51" t="s">
        <v>1383</v>
      </c>
      <c r="F501" s="22" t="s">
        <v>1277</v>
      </c>
      <c r="G501" s="25">
        <v>40184</v>
      </c>
      <c r="H501" s="28" t="s">
        <v>1387</v>
      </c>
    </row>
    <row r="502" spans="1:8" ht="12.75" customHeight="1">
      <c r="A502" s="21">
        <v>40037</v>
      </c>
      <c r="B502" s="21">
        <v>40006</v>
      </c>
      <c r="C502" s="22" t="s">
        <v>1339</v>
      </c>
      <c r="D502" s="22" t="s">
        <v>1434</v>
      </c>
      <c r="E502" s="51" t="s">
        <v>1383</v>
      </c>
      <c r="F502" s="22" t="s">
        <v>2071</v>
      </c>
      <c r="G502" s="25">
        <v>40180</v>
      </c>
      <c r="H502" s="28" t="s">
        <v>1387</v>
      </c>
    </row>
    <row r="503" spans="1:8" ht="12.75" customHeight="1">
      <c r="A503" s="21">
        <v>40037</v>
      </c>
      <c r="B503" s="21">
        <v>39988</v>
      </c>
      <c r="C503" s="22" t="s">
        <v>1390</v>
      </c>
      <c r="D503" s="22" t="s">
        <v>1434</v>
      </c>
      <c r="E503" s="51" t="s">
        <v>1383</v>
      </c>
      <c r="F503" s="22" t="s">
        <v>1856</v>
      </c>
      <c r="G503" s="25">
        <v>40070</v>
      </c>
      <c r="H503" s="28" t="s">
        <v>1387</v>
      </c>
    </row>
    <row r="504" spans="1:8" ht="12.75" customHeight="1">
      <c r="A504" s="38">
        <v>40038</v>
      </c>
      <c r="B504" s="38">
        <v>40021</v>
      </c>
      <c r="C504" s="39" t="s">
        <v>1396</v>
      </c>
      <c r="D504" s="39" t="s">
        <v>1371</v>
      </c>
      <c r="E504" s="57" t="s">
        <v>1383</v>
      </c>
      <c r="F504" s="39" t="s">
        <v>1183</v>
      </c>
      <c r="G504" s="40"/>
      <c r="H504" s="27" t="s">
        <v>1382</v>
      </c>
    </row>
    <row r="505" spans="1:8" ht="12.75" customHeight="1">
      <c r="A505" s="38">
        <v>40038</v>
      </c>
      <c r="B505" s="38">
        <v>40021</v>
      </c>
      <c r="C505" s="39" t="s">
        <v>1396</v>
      </c>
      <c r="D505" s="39" t="s">
        <v>1371</v>
      </c>
      <c r="E505" s="57" t="s">
        <v>1383</v>
      </c>
      <c r="F505" s="39" t="s">
        <v>1846</v>
      </c>
      <c r="G505" s="40"/>
      <c r="H505" s="27" t="s">
        <v>1382</v>
      </c>
    </row>
    <row r="506" spans="1:8" ht="12.75" customHeight="1">
      <c r="A506" s="38">
        <v>40038</v>
      </c>
      <c r="B506" s="38">
        <v>40021</v>
      </c>
      <c r="C506" s="39" t="s">
        <v>1396</v>
      </c>
      <c r="D506" s="39" t="s">
        <v>1371</v>
      </c>
      <c r="E506" s="57" t="s">
        <v>1383</v>
      </c>
      <c r="F506" s="39" t="s">
        <v>1867</v>
      </c>
      <c r="G506" s="40"/>
      <c r="H506" s="27" t="s">
        <v>1382</v>
      </c>
    </row>
    <row r="507" spans="1:8" ht="12.75" customHeight="1">
      <c r="A507" s="20">
        <v>40038</v>
      </c>
      <c r="B507" s="21">
        <v>39926</v>
      </c>
      <c r="C507" s="22" t="s">
        <v>1339</v>
      </c>
      <c r="D507" s="22" t="s">
        <v>1408</v>
      </c>
      <c r="E507" s="51" t="s">
        <v>1383</v>
      </c>
      <c r="F507" s="22" t="s">
        <v>2066</v>
      </c>
      <c r="G507" s="196">
        <v>40101</v>
      </c>
      <c r="H507" s="28" t="s">
        <v>1387</v>
      </c>
    </row>
    <row r="508" spans="1:8" ht="12.75" customHeight="1">
      <c r="A508" s="21">
        <v>40038</v>
      </c>
      <c r="B508" s="21">
        <v>40005</v>
      </c>
      <c r="C508" s="22" t="s">
        <v>1339</v>
      </c>
      <c r="D508" s="22" t="s">
        <v>1408</v>
      </c>
      <c r="E508" s="51" t="s">
        <v>1383</v>
      </c>
      <c r="F508" s="22" t="s">
        <v>2066</v>
      </c>
      <c r="G508" s="20">
        <v>40101</v>
      </c>
      <c r="H508" s="28" t="s">
        <v>1387</v>
      </c>
    </row>
    <row r="509" spans="1:38" ht="12.75" customHeight="1">
      <c r="A509" s="21">
        <v>40038</v>
      </c>
      <c r="B509" s="21">
        <v>40018</v>
      </c>
      <c r="C509" s="22" t="s">
        <v>1339</v>
      </c>
      <c r="D509" s="22" t="s">
        <v>1408</v>
      </c>
      <c r="E509" s="51" t="s">
        <v>1383</v>
      </c>
      <c r="F509" s="22" t="s">
        <v>224</v>
      </c>
      <c r="G509" s="25">
        <v>40183</v>
      </c>
      <c r="H509" s="28" t="s">
        <v>1387</v>
      </c>
      <c r="U509" s="3"/>
      <c r="V509" s="3"/>
      <c r="W509" s="3"/>
      <c r="X509" s="3"/>
      <c r="Y509" s="3"/>
      <c r="Z509" s="3"/>
      <c r="AA509" s="3"/>
      <c r="AB509" s="3"/>
      <c r="AC509" s="3"/>
      <c r="AD509" s="3"/>
      <c r="AE509" s="3"/>
      <c r="AF509" s="3"/>
      <c r="AG509" s="3"/>
      <c r="AH509" s="3"/>
      <c r="AI509" s="3"/>
      <c r="AJ509" s="3"/>
      <c r="AK509" s="3"/>
      <c r="AL509" s="3"/>
    </row>
    <row r="510" spans="1:8" ht="12.75" customHeight="1">
      <c r="A510" s="21">
        <v>40043</v>
      </c>
      <c r="B510" s="21">
        <v>40014</v>
      </c>
      <c r="C510" s="22" t="s">
        <v>1339</v>
      </c>
      <c r="D510" s="22" t="s">
        <v>1371</v>
      </c>
      <c r="E510" s="51" t="s">
        <v>1383</v>
      </c>
      <c r="F510" s="22" t="s">
        <v>1482</v>
      </c>
      <c r="G510" s="25">
        <v>40185</v>
      </c>
      <c r="H510" s="28" t="s">
        <v>1387</v>
      </c>
    </row>
    <row r="511" spans="1:8" ht="12.75" customHeight="1">
      <c r="A511" s="21">
        <v>40043</v>
      </c>
      <c r="B511" s="21" t="s">
        <v>1069</v>
      </c>
      <c r="C511" s="22" t="s">
        <v>1339</v>
      </c>
      <c r="D511" s="22" t="s">
        <v>1434</v>
      </c>
      <c r="E511" s="51" t="s">
        <v>1383</v>
      </c>
      <c r="F511" s="22" t="s">
        <v>2204</v>
      </c>
      <c r="G511" s="25">
        <v>40141</v>
      </c>
      <c r="H511" s="28" t="s">
        <v>1387</v>
      </c>
    </row>
    <row r="512" spans="1:8" ht="12.75" customHeight="1">
      <c r="A512" s="21">
        <v>40043</v>
      </c>
      <c r="B512" s="21">
        <v>40007</v>
      </c>
      <c r="C512" s="22" t="s">
        <v>1390</v>
      </c>
      <c r="D512" s="22" t="s">
        <v>1371</v>
      </c>
      <c r="E512" s="51" t="s">
        <v>1383</v>
      </c>
      <c r="F512" s="22" t="s">
        <v>454</v>
      </c>
      <c r="G512" s="25">
        <v>40124</v>
      </c>
      <c r="H512" s="28" t="s">
        <v>1387</v>
      </c>
    </row>
    <row r="513" spans="1:8" ht="12.75" customHeight="1">
      <c r="A513" s="21">
        <v>40043</v>
      </c>
      <c r="B513" s="21">
        <v>39816</v>
      </c>
      <c r="C513" s="22" t="s">
        <v>1339</v>
      </c>
      <c r="D513" s="22" t="s">
        <v>1371</v>
      </c>
      <c r="E513" s="51" t="s">
        <v>1383</v>
      </c>
      <c r="F513" s="22" t="s">
        <v>1472</v>
      </c>
      <c r="G513" s="25">
        <v>40134</v>
      </c>
      <c r="H513" s="28" t="s">
        <v>1387</v>
      </c>
    </row>
    <row r="514" spans="1:8" ht="12.75" customHeight="1">
      <c r="A514" s="21">
        <v>40044</v>
      </c>
      <c r="B514" s="21"/>
      <c r="C514" s="22" t="s">
        <v>1339</v>
      </c>
      <c r="D514" s="22" t="s">
        <v>1434</v>
      </c>
      <c r="E514" s="51" t="s">
        <v>1383</v>
      </c>
      <c r="F514" s="22" t="s">
        <v>1772</v>
      </c>
      <c r="G514" s="25">
        <v>40177</v>
      </c>
      <c r="H514" s="28" t="s">
        <v>1387</v>
      </c>
    </row>
    <row r="515" spans="1:8" ht="12.75" customHeight="1">
      <c r="A515" s="38">
        <v>40044</v>
      </c>
      <c r="B515" s="38"/>
      <c r="C515" s="39" t="s">
        <v>1396</v>
      </c>
      <c r="D515" s="39" t="s">
        <v>1371</v>
      </c>
      <c r="E515" s="57" t="s">
        <v>1383</v>
      </c>
      <c r="F515" s="39" t="s">
        <v>611</v>
      </c>
      <c r="G515" s="40"/>
      <c r="H515" s="27" t="s">
        <v>1382</v>
      </c>
    </row>
    <row r="516" spans="1:8" ht="12.75" customHeight="1">
      <c r="A516" s="21">
        <v>40044</v>
      </c>
      <c r="B516" s="21"/>
      <c r="C516" s="22" t="s">
        <v>1396</v>
      </c>
      <c r="D516" s="22" t="s">
        <v>1371</v>
      </c>
      <c r="E516" s="51" t="s">
        <v>1383</v>
      </c>
      <c r="F516" s="22" t="s">
        <v>480</v>
      </c>
      <c r="G516" s="25">
        <v>40183</v>
      </c>
      <c r="H516" s="28" t="s">
        <v>1387</v>
      </c>
    </row>
    <row r="517" spans="1:8" ht="12.75" customHeight="1">
      <c r="A517" s="21">
        <v>40044</v>
      </c>
      <c r="B517" s="21"/>
      <c r="C517" s="22" t="s">
        <v>1396</v>
      </c>
      <c r="D517" s="22" t="s">
        <v>1371</v>
      </c>
      <c r="E517" s="51" t="s">
        <v>1383</v>
      </c>
      <c r="F517" s="22" t="s">
        <v>480</v>
      </c>
      <c r="G517" s="25">
        <v>40054</v>
      </c>
      <c r="H517" s="28" t="s">
        <v>1387</v>
      </c>
    </row>
    <row r="518" spans="1:8" ht="12.75" customHeight="1">
      <c r="A518" s="21">
        <v>40044</v>
      </c>
      <c r="B518" s="21"/>
      <c r="C518" s="22" t="s">
        <v>1396</v>
      </c>
      <c r="D518" s="22" t="s">
        <v>1371</v>
      </c>
      <c r="E518" s="51" t="s">
        <v>1383</v>
      </c>
      <c r="F518" s="22" t="s">
        <v>480</v>
      </c>
      <c r="G518" s="25">
        <v>40054</v>
      </c>
      <c r="H518" s="28" t="s">
        <v>1387</v>
      </c>
    </row>
    <row r="519" spans="1:8" ht="12.75" customHeight="1">
      <c r="A519" s="21">
        <v>40044</v>
      </c>
      <c r="B519" s="21"/>
      <c r="C519" s="22" t="s">
        <v>1396</v>
      </c>
      <c r="D519" s="22" t="s">
        <v>1371</v>
      </c>
      <c r="E519" s="51" t="s">
        <v>1383</v>
      </c>
      <c r="F519" s="22" t="s">
        <v>480</v>
      </c>
      <c r="G519" s="25">
        <v>40183</v>
      </c>
      <c r="H519" s="28" t="s">
        <v>1387</v>
      </c>
    </row>
    <row r="520" spans="1:8" ht="12.75" customHeight="1">
      <c r="A520" s="38">
        <v>40044</v>
      </c>
      <c r="B520" s="38"/>
      <c r="C520" s="39" t="s">
        <v>1396</v>
      </c>
      <c r="D520" s="39" t="s">
        <v>1371</v>
      </c>
      <c r="E520" s="57" t="s">
        <v>1383</v>
      </c>
      <c r="F520" s="39" t="s">
        <v>613</v>
      </c>
      <c r="G520" s="40"/>
      <c r="H520" s="27" t="s">
        <v>1382</v>
      </c>
    </row>
    <row r="521" spans="1:8" ht="12.75" customHeight="1">
      <c r="A521" s="20">
        <v>40044</v>
      </c>
      <c r="B521" s="21" t="s">
        <v>614</v>
      </c>
      <c r="C521" s="22" t="s">
        <v>1396</v>
      </c>
      <c r="D521" s="22" t="s">
        <v>1371</v>
      </c>
      <c r="E521" s="51" t="s">
        <v>1383</v>
      </c>
      <c r="F521" s="22" t="s">
        <v>615</v>
      </c>
      <c r="G521" s="25">
        <v>40138</v>
      </c>
      <c r="H521" s="28" t="s">
        <v>1387</v>
      </c>
    </row>
    <row r="522" spans="1:8" ht="12.75" customHeight="1">
      <c r="A522" s="21">
        <v>40044</v>
      </c>
      <c r="B522" s="21">
        <v>40025</v>
      </c>
      <c r="C522" s="22" t="s">
        <v>1354</v>
      </c>
      <c r="D522" s="22" t="s">
        <v>1393</v>
      </c>
      <c r="E522" s="51" t="s">
        <v>1393</v>
      </c>
      <c r="F522" s="22" t="s">
        <v>413</v>
      </c>
      <c r="G522" s="25">
        <v>40046</v>
      </c>
      <c r="H522" s="28" t="s">
        <v>1387</v>
      </c>
    </row>
    <row r="523" spans="1:38" ht="12.75" customHeight="1">
      <c r="A523" s="21">
        <v>40049</v>
      </c>
      <c r="B523" s="21" t="s">
        <v>414</v>
      </c>
      <c r="C523" s="22" t="s">
        <v>415</v>
      </c>
      <c r="D523" s="22" t="s">
        <v>1434</v>
      </c>
      <c r="E523" s="51" t="s">
        <v>1383</v>
      </c>
      <c r="F523" s="22" t="s">
        <v>416</v>
      </c>
      <c r="G523" s="25">
        <v>40053</v>
      </c>
      <c r="H523" s="28" t="s">
        <v>1387</v>
      </c>
      <c r="U523" s="3"/>
      <c r="V523" s="3"/>
      <c r="W523" s="3"/>
      <c r="X523" s="3"/>
      <c r="Y523" s="3"/>
      <c r="Z523" s="3"/>
      <c r="AA523" s="3"/>
      <c r="AB523" s="3"/>
      <c r="AC523" s="3"/>
      <c r="AD523" s="3"/>
      <c r="AE523" s="3"/>
      <c r="AF523" s="3"/>
      <c r="AG523" s="3"/>
      <c r="AH523" s="3"/>
      <c r="AI523" s="3"/>
      <c r="AJ523" s="3"/>
      <c r="AK523" s="3"/>
      <c r="AL523" s="3"/>
    </row>
    <row r="524" spans="1:8" ht="12.75" customHeight="1">
      <c r="A524" s="12">
        <v>40050</v>
      </c>
      <c r="B524" s="12">
        <v>40013</v>
      </c>
      <c r="C524" s="15" t="s">
        <v>1494</v>
      </c>
      <c r="D524" s="15" t="s">
        <v>1408</v>
      </c>
      <c r="E524" s="53" t="s">
        <v>1383</v>
      </c>
      <c r="F524" s="15" t="s">
        <v>612</v>
      </c>
      <c r="G524" s="16">
        <v>40145</v>
      </c>
      <c r="H524" s="191" t="s">
        <v>1415</v>
      </c>
    </row>
    <row r="525" spans="1:8" ht="12.75" customHeight="1">
      <c r="A525" s="21">
        <v>40051</v>
      </c>
      <c r="B525" s="21">
        <v>39661</v>
      </c>
      <c r="C525" s="22" t="s">
        <v>2143</v>
      </c>
      <c r="D525" s="22" t="s">
        <v>1487</v>
      </c>
      <c r="E525" s="51" t="s">
        <v>1383</v>
      </c>
      <c r="F525" s="22" t="s">
        <v>2143</v>
      </c>
      <c r="G525" s="25">
        <v>40146</v>
      </c>
      <c r="H525" s="28" t="s">
        <v>1387</v>
      </c>
    </row>
    <row r="526" spans="1:8" ht="12.75" customHeight="1">
      <c r="A526" s="21">
        <v>40051</v>
      </c>
      <c r="B526" s="21"/>
      <c r="C526" s="22" t="s">
        <v>1385</v>
      </c>
      <c r="D526" s="22" t="s">
        <v>1487</v>
      </c>
      <c r="E526" s="51" t="s">
        <v>1383</v>
      </c>
      <c r="F526" s="22" t="s">
        <v>1385</v>
      </c>
      <c r="G526" s="25">
        <v>40125</v>
      </c>
      <c r="H526" s="28" t="s">
        <v>1387</v>
      </c>
    </row>
    <row r="527" spans="1:8" ht="12.75" customHeight="1">
      <c r="A527" s="21">
        <v>40052</v>
      </c>
      <c r="B527" s="21" t="s">
        <v>1988</v>
      </c>
      <c r="C527" s="22" t="s">
        <v>1099</v>
      </c>
      <c r="D527" s="22" t="s">
        <v>1434</v>
      </c>
      <c r="E527" s="51" t="s">
        <v>1383</v>
      </c>
      <c r="F527" s="22" t="s">
        <v>1100</v>
      </c>
      <c r="G527" s="25">
        <v>40124</v>
      </c>
      <c r="H527" s="28" t="s">
        <v>1387</v>
      </c>
    </row>
    <row r="528" spans="1:8" ht="12.75" customHeight="1">
      <c r="A528" s="12">
        <v>40054</v>
      </c>
      <c r="B528" s="12">
        <v>40040</v>
      </c>
      <c r="C528" s="15" t="s">
        <v>1558</v>
      </c>
      <c r="D528" s="15" t="s">
        <v>1393</v>
      </c>
      <c r="E528" s="53" t="s">
        <v>1393</v>
      </c>
      <c r="F528" s="15" t="s">
        <v>457</v>
      </c>
      <c r="G528" s="16">
        <v>40257</v>
      </c>
      <c r="H528" s="17" t="s">
        <v>1415</v>
      </c>
    </row>
    <row r="529" spans="1:8" ht="12.75" customHeight="1">
      <c r="A529" s="21">
        <v>40054</v>
      </c>
      <c r="B529" s="21">
        <v>40042</v>
      </c>
      <c r="C529" s="22" t="s">
        <v>1353</v>
      </c>
      <c r="D529" s="22" t="s">
        <v>1371</v>
      </c>
      <c r="E529" s="51" t="s">
        <v>1383</v>
      </c>
      <c r="F529" s="22" t="s">
        <v>1353</v>
      </c>
      <c r="G529" s="25">
        <v>40159</v>
      </c>
      <c r="H529" s="28" t="s">
        <v>1387</v>
      </c>
    </row>
    <row r="530" spans="1:8" ht="12.75" customHeight="1">
      <c r="A530" s="12">
        <v>40054</v>
      </c>
      <c r="B530" s="12">
        <v>40003</v>
      </c>
      <c r="C530" s="15" t="s">
        <v>2315</v>
      </c>
      <c r="D530" s="15" t="s">
        <v>1434</v>
      </c>
      <c r="E530" s="53" t="s">
        <v>1383</v>
      </c>
      <c r="F530" s="15" t="s">
        <v>2315</v>
      </c>
      <c r="G530" s="16">
        <v>40152</v>
      </c>
      <c r="H530" s="17" t="s">
        <v>1415</v>
      </c>
    </row>
    <row r="531" spans="1:8" ht="12.75" customHeight="1">
      <c r="A531" s="21">
        <v>40058</v>
      </c>
      <c r="B531" s="21">
        <v>40018</v>
      </c>
      <c r="C531" s="22" t="s">
        <v>51</v>
      </c>
      <c r="D531" s="22" t="s">
        <v>1487</v>
      </c>
      <c r="E531" s="51" t="s">
        <v>1383</v>
      </c>
      <c r="F531" s="22" t="s">
        <v>2149</v>
      </c>
      <c r="G531" s="25">
        <v>40061</v>
      </c>
      <c r="H531" s="28" t="s">
        <v>1387</v>
      </c>
    </row>
    <row r="532" spans="1:8" ht="12.75" customHeight="1">
      <c r="A532" s="12">
        <v>40058</v>
      </c>
      <c r="B532" s="12"/>
      <c r="C532" s="15" t="s">
        <v>1935</v>
      </c>
      <c r="D532" s="15" t="s">
        <v>1434</v>
      </c>
      <c r="E532" s="53" t="s">
        <v>1383</v>
      </c>
      <c r="F532" s="15" t="s">
        <v>1936</v>
      </c>
      <c r="G532" s="16">
        <v>40201</v>
      </c>
      <c r="H532" s="17" t="s">
        <v>1415</v>
      </c>
    </row>
    <row r="533" spans="1:8" ht="12.75" customHeight="1">
      <c r="A533" s="21">
        <v>40059</v>
      </c>
      <c r="B533" s="21">
        <v>40048</v>
      </c>
      <c r="C533" s="22" t="s">
        <v>36</v>
      </c>
      <c r="D533" s="22" t="s">
        <v>1434</v>
      </c>
      <c r="E533" s="51" t="s">
        <v>1383</v>
      </c>
      <c r="F533" s="22" t="s">
        <v>37</v>
      </c>
      <c r="G533" s="25">
        <v>40156</v>
      </c>
      <c r="H533" s="28" t="s">
        <v>1387</v>
      </c>
    </row>
    <row r="534" spans="1:8" ht="12.75" customHeight="1">
      <c r="A534" s="12">
        <v>40061</v>
      </c>
      <c r="B534" s="12">
        <v>40036</v>
      </c>
      <c r="C534" s="15" t="s">
        <v>418</v>
      </c>
      <c r="D534" s="15" t="s">
        <v>1371</v>
      </c>
      <c r="E534" s="53" t="s">
        <v>1383</v>
      </c>
      <c r="F534" s="15" t="s">
        <v>225</v>
      </c>
      <c r="G534" s="16">
        <v>40170</v>
      </c>
      <c r="H534" s="17" t="s">
        <v>1415</v>
      </c>
    </row>
    <row r="535" spans="1:8" ht="12.75" customHeight="1">
      <c r="A535" s="12">
        <v>40061</v>
      </c>
      <c r="B535" s="12">
        <v>40036</v>
      </c>
      <c r="C535" s="15" t="s">
        <v>474</v>
      </c>
      <c r="D535" s="15" t="s">
        <v>1371</v>
      </c>
      <c r="E535" s="53" t="s">
        <v>1383</v>
      </c>
      <c r="F535" s="15" t="s">
        <v>226</v>
      </c>
      <c r="G535" s="16">
        <v>40170</v>
      </c>
      <c r="H535" s="17" t="s">
        <v>1415</v>
      </c>
    </row>
    <row r="536" spans="1:8" ht="12.75" customHeight="1">
      <c r="A536" s="12">
        <v>40061</v>
      </c>
      <c r="B536" s="12">
        <v>40036</v>
      </c>
      <c r="C536" s="15" t="s">
        <v>57</v>
      </c>
      <c r="D536" s="15" t="s">
        <v>1371</v>
      </c>
      <c r="E536" s="53" t="s">
        <v>1383</v>
      </c>
      <c r="F536" s="15" t="s">
        <v>227</v>
      </c>
      <c r="G536" s="16">
        <v>40251</v>
      </c>
      <c r="H536" s="17" t="s">
        <v>1415</v>
      </c>
    </row>
    <row r="537" spans="1:8" ht="12.75" customHeight="1">
      <c r="A537" s="11">
        <v>40062</v>
      </c>
      <c r="B537" s="12" t="s">
        <v>568</v>
      </c>
      <c r="C537" s="15" t="s">
        <v>1751</v>
      </c>
      <c r="D537" s="15" t="s">
        <v>1371</v>
      </c>
      <c r="E537" s="53" t="s">
        <v>1383</v>
      </c>
      <c r="F537" s="15" t="s">
        <v>1752</v>
      </c>
      <c r="G537" s="16">
        <v>40243</v>
      </c>
      <c r="H537" s="17" t="s">
        <v>1415</v>
      </c>
    </row>
    <row r="538" spans="1:8" ht="12.75" customHeight="1">
      <c r="A538" s="11">
        <v>40062</v>
      </c>
      <c r="B538" s="12" t="s">
        <v>1753</v>
      </c>
      <c r="C538" s="15" t="s">
        <v>1353</v>
      </c>
      <c r="D538" s="15" t="s">
        <v>1371</v>
      </c>
      <c r="E538" s="53" t="s">
        <v>1383</v>
      </c>
      <c r="F538" s="15" t="s">
        <v>2227</v>
      </c>
      <c r="G538" s="16">
        <v>40173</v>
      </c>
      <c r="H538" s="17" t="s">
        <v>1415</v>
      </c>
    </row>
    <row r="539" spans="1:8" ht="12.75" customHeight="1">
      <c r="A539" s="11">
        <v>40062</v>
      </c>
      <c r="B539" s="12">
        <v>40036</v>
      </c>
      <c r="C539" s="15" t="s">
        <v>1390</v>
      </c>
      <c r="D539" s="15" t="s">
        <v>1371</v>
      </c>
      <c r="E539" s="53" t="s">
        <v>1383</v>
      </c>
      <c r="F539" s="15" t="s">
        <v>1754</v>
      </c>
      <c r="G539" s="16">
        <v>40251</v>
      </c>
      <c r="H539" s="17" t="s">
        <v>1415</v>
      </c>
    </row>
    <row r="540" spans="1:8" ht="12.75" customHeight="1">
      <c r="A540" s="11">
        <v>40062</v>
      </c>
      <c r="B540" s="12">
        <v>40033</v>
      </c>
      <c r="C540" s="15" t="s">
        <v>1381</v>
      </c>
      <c r="D540" s="15" t="s">
        <v>1393</v>
      </c>
      <c r="E540" s="53" t="s">
        <v>1393</v>
      </c>
      <c r="F540" s="15" t="s">
        <v>2208</v>
      </c>
      <c r="G540" s="16">
        <v>40157</v>
      </c>
      <c r="H540" s="17" t="s">
        <v>1415</v>
      </c>
    </row>
    <row r="541" spans="1:8" ht="12.75" customHeight="1">
      <c r="A541" s="20">
        <v>40065</v>
      </c>
      <c r="B541" s="21">
        <v>39976</v>
      </c>
      <c r="C541" s="22" t="s">
        <v>1396</v>
      </c>
      <c r="D541" s="22" t="s">
        <v>1487</v>
      </c>
      <c r="E541" s="51" t="s">
        <v>1383</v>
      </c>
      <c r="F541" s="22" t="s">
        <v>1237</v>
      </c>
      <c r="G541" s="25">
        <v>40139</v>
      </c>
      <c r="H541" s="27" t="s">
        <v>1387</v>
      </c>
    </row>
    <row r="542" spans="1:8" ht="12.75" customHeight="1">
      <c r="A542" s="20">
        <v>40066</v>
      </c>
      <c r="B542" s="21"/>
      <c r="C542" s="22" t="s">
        <v>1396</v>
      </c>
      <c r="D542" s="22" t="s">
        <v>1371</v>
      </c>
      <c r="E542" s="51" t="s">
        <v>1383</v>
      </c>
      <c r="F542" s="22" t="s">
        <v>803</v>
      </c>
      <c r="G542" s="25">
        <v>40139</v>
      </c>
      <c r="H542" s="28" t="s">
        <v>1387</v>
      </c>
    </row>
    <row r="543" spans="1:8" ht="12.75" customHeight="1">
      <c r="A543" s="20">
        <v>40072</v>
      </c>
      <c r="B543" s="21"/>
      <c r="C543" s="22" t="s">
        <v>1396</v>
      </c>
      <c r="D543" s="22" t="s">
        <v>1434</v>
      </c>
      <c r="E543" s="51" t="s">
        <v>1383</v>
      </c>
      <c r="F543" s="22" t="s">
        <v>228</v>
      </c>
      <c r="G543" s="25">
        <v>40159</v>
      </c>
      <c r="H543" s="28" t="s">
        <v>1387</v>
      </c>
    </row>
    <row r="544" spans="1:8" ht="12.75" customHeight="1">
      <c r="A544" s="20">
        <v>40078</v>
      </c>
      <c r="B544" s="21">
        <v>40021</v>
      </c>
      <c r="C544" s="22" t="s">
        <v>1390</v>
      </c>
      <c r="D544" s="22" t="s">
        <v>1408</v>
      </c>
      <c r="E544" s="51" t="s">
        <v>1383</v>
      </c>
      <c r="F544" s="22" t="s">
        <v>2289</v>
      </c>
      <c r="G544" s="25">
        <v>40124</v>
      </c>
      <c r="H544" s="28" t="s">
        <v>1387</v>
      </c>
    </row>
    <row r="545" spans="1:10" ht="12.75" customHeight="1">
      <c r="A545" s="20">
        <v>40078</v>
      </c>
      <c r="B545" s="21">
        <v>39259</v>
      </c>
      <c r="C545" s="22" t="s">
        <v>1396</v>
      </c>
      <c r="D545" s="22" t="s">
        <v>1408</v>
      </c>
      <c r="E545" s="51" t="s">
        <v>1383</v>
      </c>
      <c r="F545" s="22" t="s">
        <v>2290</v>
      </c>
      <c r="G545" s="25">
        <v>40189</v>
      </c>
      <c r="H545" s="28" t="s">
        <v>1387</v>
      </c>
      <c r="J545" s="94" t="s">
        <v>884</v>
      </c>
    </row>
    <row r="546" spans="1:8" ht="12.75" customHeight="1">
      <c r="A546" s="20">
        <v>40078</v>
      </c>
      <c r="B546" s="21">
        <v>40023</v>
      </c>
      <c r="C546" s="22" t="s">
        <v>1396</v>
      </c>
      <c r="D546" s="22" t="s">
        <v>1408</v>
      </c>
      <c r="E546" s="51" t="s">
        <v>1383</v>
      </c>
      <c r="F546" s="22" t="s">
        <v>2008</v>
      </c>
      <c r="G546" s="25">
        <v>40183</v>
      </c>
      <c r="H546" s="28" t="s">
        <v>1387</v>
      </c>
    </row>
    <row r="547" spans="1:8" ht="12.75" customHeight="1">
      <c r="A547" s="11">
        <v>40082</v>
      </c>
      <c r="B547" s="12" t="s">
        <v>489</v>
      </c>
      <c r="C547" s="15" t="s">
        <v>1396</v>
      </c>
      <c r="D547" s="15" t="s">
        <v>1371</v>
      </c>
      <c r="E547" s="53" t="s">
        <v>1383</v>
      </c>
      <c r="F547" s="15" t="s">
        <v>229</v>
      </c>
      <c r="G547" s="16">
        <v>40180</v>
      </c>
      <c r="H547" s="17" t="s">
        <v>1415</v>
      </c>
    </row>
    <row r="548" spans="1:8" ht="12.75" customHeight="1">
      <c r="A548" s="20">
        <v>40084</v>
      </c>
      <c r="B548" s="21"/>
      <c r="C548" s="22" t="s">
        <v>1396</v>
      </c>
      <c r="D548" s="22" t="s">
        <v>1408</v>
      </c>
      <c r="E548" s="51" t="s">
        <v>1383</v>
      </c>
      <c r="F548" s="22" t="s">
        <v>1802</v>
      </c>
      <c r="G548" s="25">
        <v>40136</v>
      </c>
      <c r="H548" s="28" t="s">
        <v>1387</v>
      </c>
    </row>
    <row r="549" spans="1:8" ht="12.75" customHeight="1">
      <c r="A549" s="20">
        <v>40085</v>
      </c>
      <c r="B549" s="21">
        <v>40004</v>
      </c>
      <c r="C549" s="22" t="s">
        <v>1390</v>
      </c>
      <c r="D549" s="22" t="s">
        <v>1344</v>
      </c>
      <c r="E549" s="51" t="s">
        <v>1383</v>
      </c>
      <c r="F549" s="22" t="s">
        <v>2000</v>
      </c>
      <c r="G549" s="25">
        <v>40131</v>
      </c>
      <c r="H549" s="27" t="s">
        <v>1387</v>
      </c>
    </row>
    <row r="550" spans="1:8" ht="12.75" customHeight="1">
      <c r="A550" s="11">
        <v>40085</v>
      </c>
      <c r="B550" s="12">
        <v>40049</v>
      </c>
      <c r="C550" s="15" t="s">
        <v>1339</v>
      </c>
      <c r="D550" s="15" t="s">
        <v>1434</v>
      </c>
      <c r="E550" s="53" t="s">
        <v>1383</v>
      </c>
      <c r="F550" s="15" t="s">
        <v>230</v>
      </c>
      <c r="G550" s="16">
        <v>40201</v>
      </c>
      <c r="H550" s="17" t="s">
        <v>1415</v>
      </c>
    </row>
    <row r="551" spans="1:8" ht="12.75" customHeight="1">
      <c r="A551" s="20">
        <v>40086</v>
      </c>
      <c r="B551" s="21"/>
      <c r="C551" s="22" t="s">
        <v>1339</v>
      </c>
      <c r="D551" s="22" t="s">
        <v>1408</v>
      </c>
      <c r="E551" s="51" t="s">
        <v>1383</v>
      </c>
      <c r="F551" s="22" t="s">
        <v>2292</v>
      </c>
      <c r="G551" s="25">
        <v>40189</v>
      </c>
      <c r="H551" s="28" t="s">
        <v>1387</v>
      </c>
    </row>
    <row r="552" spans="1:8" ht="12.75" customHeight="1">
      <c r="A552" s="11">
        <v>40091</v>
      </c>
      <c r="B552" s="12">
        <v>40086</v>
      </c>
      <c r="C552" s="15" t="s">
        <v>1339</v>
      </c>
      <c r="D552" s="15" t="s">
        <v>1434</v>
      </c>
      <c r="E552" s="53" t="s">
        <v>1383</v>
      </c>
      <c r="F552" s="15" t="s">
        <v>231</v>
      </c>
      <c r="G552" s="16">
        <v>40131</v>
      </c>
      <c r="H552" s="17" t="s">
        <v>1415</v>
      </c>
    </row>
    <row r="553" spans="1:8" ht="12.75" customHeight="1">
      <c r="A553" s="11">
        <v>40091</v>
      </c>
      <c r="B553" s="12">
        <v>40086</v>
      </c>
      <c r="C553" s="15" t="s">
        <v>1339</v>
      </c>
      <c r="D553" s="15" t="s">
        <v>1434</v>
      </c>
      <c r="E553" s="53" t="s">
        <v>1383</v>
      </c>
      <c r="F553" s="15" t="s">
        <v>232</v>
      </c>
      <c r="G553" s="16">
        <v>40124</v>
      </c>
      <c r="H553" s="17" t="s">
        <v>1415</v>
      </c>
    </row>
    <row r="554" spans="1:8" ht="12.75" customHeight="1">
      <c r="A554" s="11">
        <v>40091</v>
      </c>
      <c r="B554" s="12">
        <v>40086</v>
      </c>
      <c r="C554" s="15" t="s">
        <v>1339</v>
      </c>
      <c r="D554" s="15" t="s">
        <v>1434</v>
      </c>
      <c r="E554" s="53" t="s">
        <v>1383</v>
      </c>
      <c r="F554" s="15" t="s">
        <v>233</v>
      </c>
      <c r="G554" s="16">
        <v>40124</v>
      </c>
      <c r="H554" s="17" t="s">
        <v>1415</v>
      </c>
    </row>
    <row r="555" spans="1:8" ht="12.75" customHeight="1">
      <c r="A555" s="20">
        <v>40091</v>
      </c>
      <c r="B555" s="21">
        <v>40025</v>
      </c>
      <c r="C555" s="22" t="s">
        <v>1339</v>
      </c>
      <c r="D555" s="22" t="s">
        <v>1408</v>
      </c>
      <c r="E555" s="51" t="s">
        <v>1383</v>
      </c>
      <c r="F555" s="22" t="s">
        <v>234</v>
      </c>
      <c r="G555" s="25">
        <v>40154</v>
      </c>
      <c r="H555" s="28" t="s">
        <v>1387</v>
      </c>
    </row>
    <row r="556" spans="1:8" ht="12.75" customHeight="1">
      <c r="A556" s="11">
        <v>40091</v>
      </c>
      <c r="B556" s="12">
        <v>40077</v>
      </c>
      <c r="C556" s="15" t="s">
        <v>1339</v>
      </c>
      <c r="D556" s="15" t="s">
        <v>1408</v>
      </c>
      <c r="E556" s="53" t="s">
        <v>1383</v>
      </c>
      <c r="F556" s="15" t="s">
        <v>235</v>
      </c>
      <c r="G556" s="16">
        <v>40220</v>
      </c>
      <c r="H556" s="17" t="s">
        <v>1415</v>
      </c>
    </row>
    <row r="557" spans="1:8" ht="12.75" customHeight="1">
      <c r="A557" s="20">
        <v>40091</v>
      </c>
      <c r="B557" s="21">
        <v>40073</v>
      </c>
      <c r="C557" s="22" t="s">
        <v>1396</v>
      </c>
      <c r="D557" s="22" t="s">
        <v>1408</v>
      </c>
      <c r="E557" s="51" t="s">
        <v>1383</v>
      </c>
      <c r="F557" s="22" t="s">
        <v>1899</v>
      </c>
      <c r="G557" s="25">
        <v>40183</v>
      </c>
      <c r="H557" s="28" t="s">
        <v>1387</v>
      </c>
    </row>
    <row r="558" spans="1:8" ht="12.75" customHeight="1">
      <c r="A558" s="11">
        <v>40092</v>
      </c>
      <c r="B558" s="12">
        <v>39972</v>
      </c>
      <c r="C558" s="15" t="s">
        <v>1390</v>
      </c>
      <c r="D558" s="15" t="s">
        <v>1374</v>
      </c>
      <c r="E558" s="53" t="s">
        <v>1383</v>
      </c>
      <c r="F558" s="15" t="s">
        <v>1540</v>
      </c>
      <c r="G558" s="16">
        <v>40159</v>
      </c>
      <c r="H558" s="17" t="s">
        <v>1415</v>
      </c>
    </row>
    <row r="559" spans="1:8" ht="12.75" customHeight="1">
      <c r="A559" s="11">
        <v>40092</v>
      </c>
      <c r="B559" s="12">
        <v>39978</v>
      </c>
      <c r="C559" s="15" t="s">
        <v>1390</v>
      </c>
      <c r="D559" s="15" t="s">
        <v>1434</v>
      </c>
      <c r="E559" s="53" t="s">
        <v>1383</v>
      </c>
      <c r="F559" s="15" t="s">
        <v>1128</v>
      </c>
      <c r="G559" s="16">
        <v>40152</v>
      </c>
      <c r="H559" s="17" t="s">
        <v>1415</v>
      </c>
    </row>
    <row r="560" spans="1:8" ht="12.75" customHeight="1">
      <c r="A560" s="20">
        <v>40093</v>
      </c>
      <c r="B560" s="21">
        <v>40084</v>
      </c>
      <c r="C560" s="22" t="s">
        <v>1390</v>
      </c>
      <c r="D560" s="22" t="s">
        <v>1434</v>
      </c>
      <c r="E560" s="51" t="s">
        <v>1383</v>
      </c>
      <c r="F560" s="22" t="s">
        <v>2316</v>
      </c>
      <c r="G560" s="25">
        <v>40097</v>
      </c>
      <c r="H560" s="28" t="s">
        <v>1387</v>
      </c>
    </row>
    <row r="561" spans="1:8" ht="12.75" customHeight="1">
      <c r="A561" s="20">
        <v>40093</v>
      </c>
      <c r="B561" s="21">
        <v>40045</v>
      </c>
      <c r="C561" s="22" t="s">
        <v>1170</v>
      </c>
      <c r="D561" s="22" t="s">
        <v>1434</v>
      </c>
      <c r="E561" s="51" t="s">
        <v>1383</v>
      </c>
      <c r="F561" s="22" t="s">
        <v>432</v>
      </c>
      <c r="G561" s="25">
        <v>40134</v>
      </c>
      <c r="H561" s="27" t="s">
        <v>1387</v>
      </c>
    </row>
    <row r="562" spans="1:8" ht="12.75" customHeight="1">
      <c r="A562" s="11">
        <v>40093</v>
      </c>
      <c r="B562" s="12">
        <v>40077</v>
      </c>
      <c r="C562" s="15" t="s">
        <v>1339</v>
      </c>
      <c r="D562" s="15" t="s">
        <v>1434</v>
      </c>
      <c r="E562" s="53" t="s">
        <v>1383</v>
      </c>
      <c r="F562" s="15" t="s">
        <v>236</v>
      </c>
      <c r="G562" s="16">
        <v>40201</v>
      </c>
      <c r="H562" s="17" t="s">
        <v>1415</v>
      </c>
    </row>
    <row r="563" spans="1:8" ht="12.75" customHeight="1">
      <c r="A563" s="20">
        <v>40094</v>
      </c>
      <c r="B563" s="21">
        <v>40087</v>
      </c>
      <c r="C563" s="22" t="s">
        <v>1339</v>
      </c>
      <c r="D563" s="22" t="s">
        <v>1434</v>
      </c>
      <c r="E563" s="51" t="s">
        <v>1383</v>
      </c>
      <c r="F563" s="22" t="s">
        <v>237</v>
      </c>
      <c r="G563" s="25">
        <v>40156</v>
      </c>
      <c r="H563" s="28" t="s">
        <v>1387</v>
      </c>
    </row>
    <row r="564" spans="1:8" ht="12.75" customHeight="1">
      <c r="A564" s="20">
        <v>40094</v>
      </c>
      <c r="B564" s="21">
        <v>40061</v>
      </c>
      <c r="C564" s="22" t="s">
        <v>1390</v>
      </c>
      <c r="D564" s="22" t="s">
        <v>1434</v>
      </c>
      <c r="E564" s="51" t="s">
        <v>1383</v>
      </c>
      <c r="F564" s="22" t="s">
        <v>238</v>
      </c>
      <c r="G564" s="25">
        <v>40139</v>
      </c>
      <c r="H564" s="28" t="s">
        <v>1387</v>
      </c>
    </row>
    <row r="565" spans="1:8" ht="12.75" customHeight="1">
      <c r="A565" s="20">
        <v>40096</v>
      </c>
      <c r="B565" s="21">
        <v>40084</v>
      </c>
      <c r="C565" s="22" t="s">
        <v>1170</v>
      </c>
      <c r="D565" s="22" t="s">
        <v>1371</v>
      </c>
      <c r="E565" s="51" t="s">
        <v>1383</v>
      </c>
      <c r="F565" s="22" t="s">
        <v>239</v>
      </c>
      <c r="G565" s="25">
        <v>40159</v>
      </c>
      <c r="H565" s="28" t="s">
        <v>1387</v>
      </c>
    </row>
    <row r="566" spans="1:8" ht="12.75" customHeight="1">
      <c r="A566" s="20">
        <v>40096</v>
      </c>
      <c r="B566" s="21"/>
      <c r="C566" s="22" t="s">
        <v>1558</v>
      </c>
      <c r="D566" s="22" t="s">
        <v>1371</v>
      </c>
      <c r="E566" s="51" t="s">
        <v>1383</v>
      </c>
      <c r="F566" s="22" t="s">
        <v>397</v>
      </c>
      <c r="G566" s="25">
        <v>40200</v>
      </c>
      <c r="H566" s="28" t="s">
        <v>1387</v>
      </c>
    </row>
    <row r="567" spans="1:8" ht="12.75" customHeight="1">
      <c r="A567" s="11">
        <v>40099</v>
      </c>
      <c r="B567" s="12">
        <v>40036</v>
      </c>
      <c r="C567" s="15" t="s">
        <v>1339</v>
      </c>
      <c r="D567" s="15" t="s">
        <v>1434</v>
      </c>
      <c r="E567" s="53" t="s">
        <v>1383</v>
      </c>
      <c r="F567" s="15" t="s">
        <v>240</v>
      </c>
      <c r="G567" s="16">
        <v>40166</v>
      </c>
      <c r="H567" s="17" t="s">
        <v>1415</v>
      </c>
    </row>
    <row r="568" spans="1:8" ht="12.75" customHeight="1">
      <c r="A568" s="11">
        <v>40100</v>
      </c>
      <c r="B568" s="12">
        <v>40044</v>
      </c>
      <c r="C568" s="15" t="s">
        <v>1390</v>
      </c>
      <c r="D568" s="15" t="s">
        <v>1434</v>
      </c>
      <c r="E568" s="53" t="s">
        <v>1383</v>
      </c>
      <c r="F568" s="15" t="s">
        <v>1477</v>
      </c>
      <c r="G568" s="16">
        <v>40152</v>
      </c>
      <c r="H568" s="17" t="s">
        <v>1415</v>
      </c>
    </row>
    <row r="569" spans="1:8" ht="12.75" customHeight="1">
      <c r="A569" s="11">
        <v>40100</v>
      </c>
      <c r="B569" s="12" t="s">
        <v>672</v>
      </c>
      <c r="C569" s="15" t="s">
        <v>1719</v>
      </c>
      <c r="D569" s="15" t="s">
        <v>1434</v>
      </c>
      <c r="E569" s="53" t="s">
        <v>1383</v>
      </c>
      <c r="F569" s="15" t="s">
        <v>553</v>
      </c>
      <c r="G569" s="16">
        <v>40173</v>
      </c>
      <c r="H569" s="17" t="s">
        <v>1415</v>
      </c>
    </row>
    <row r="570" spans="1:8" ht="12.75" customHeight="1">
      <c r="A570" s="11">
        <v>40101</v>
      </c>
      <c r="B570" s="12">
        <v>40098</v>
      </c>
      <c r="C570" s="15" t="s">
        <v>1719</v>
      </c>
      <c r="D570" s="15" t="s">
        <v>1296</v>
      </c>
      <c r="E570" s="53" t="s">
        <v>1383</v>
      </c>
      <c r="F570" s="15" t="s">
        <v>351</v>
      </c>
      <c r="G570" s="16">
        <v>40173</v>
      </c>
      <c r="H570" s="17" t="s">
        <v>1415</v>
      </c>
    </row>
    <row r="571" spans="1:8" ht="12.75" customHeight="1">
      <c r="A571" s="20">
        <v>40105</v>
      </c>
      <c r="B571" s="21">
        <v>40072</v>
      </c>
      <c r="C571" s="22" t="s">
        <v>1390</v>
      </c>
      <c r="D571" s="22" t="s">
        <v>1434</v>
      </c>
      <c r="E571" s="51" t="s">
        <v>1383</v>
      </c>
      <c r="F571" s="22" t="s">
        <v>1456</v>
      </c>
      <c r="G571" s="25">
        <v>40106</v>
      </c>
      <c r="H571" s="28" t="s">
        <v>1387</v>
      </c>
    </row>
    <row r="572" spans="1:8" ht="12.75" customHeight="1">
      <c r="A572" s="20">
        <v>40105</v>
      </c>
      <c r="B572" s="21">
        <v>40036</v>
      </c>
      <c r="C572" s="22" t="s">
        <v>1396</v>
      </c>
      <c r="D572" s="22" t="s">
        <v>1374</v>
      </c>
      <c r="E572" s="51" t="s">
        <v>1383</v>
      </c>
      <c r="F572" s="22" t="s">
        <v>241</v>
      </c>
      <c r="G572" s="25">
        <v>40106</v>
      </c>
      <c r="H572" s="28" t="s">
        <v>1387</v>
      </c>
    </row>
    <row r="573" spans="1:8" ht="12.75" customHeight="1">
      <c r="A573" s="20">
        <v>40105</v>
      </c>
      <c r="B573" s="21">
        <v>40072</v>
      </c>
      <c r="C573" s="22" t="s">
        <v>1390</v>
      </c>
      <c r="D573" s="22" t="s">
        <v>1371</v>
      </c>
      <c r="E573" s="51" t="s">
        <v>1383</v>
      </c>
      <c r="F573" s="22" t="s">
        <v>455</v>
      </c>
      <c r="G573" s="25">
        <v>40124</v>
      </c>
      <c r="H573" s="28" t="s">
        <v>1387</v>
      </c>
    </row>
    <row r="574" spans="1:8" ht="12.75" customHeight="1">
      <c r="A574" s="11">
        <v>40106</v>
      </c>
      <c r="B574" s="12">
        <v>40060</v>
      </c>
      <c r="C574" s="15" t="s">
        <v>1390</v>
      </c>
      <c r="D574" s="15" t="s">
        <v>1434</v>
      </c>
      <c r="E574" s="53" t="s">
        <v>1383</v>
      </c>
      <c r="F574" s="15" t="s">
        <v>1907</v>
      </c>
      <c r="G574" s="16">
        <v>40145</v>
      </c>
      <c r="H574" s="17" t="s">
        <v>1415</v>
      </c>
    </row>
    <row r="575" spans="1:8" ht="12.75" customHeight="1">
      <c r="A575" s="11">
        <v>40106</v>
      </c>
      <c r="B575" s="12">
        <v>40086</v>
      </c>
      <c r="C575" s="15" t="s">
        <v>1390</v>
      </c>
      <c r="D575" s="15" t="s">
        <v>1371</v>
      </c>
      <c r="E575" s="53" t="s">
        <v>1383</v>
      </c>
      <c r="F575" s="15" t="s">
        <v>2215</v>
      </c>
      <c r="G575" s="16">
        <v>40152</v>
      </c>
      <c r="H575" s="17" t="s">
        <v>1415</v>
      </c>
    </row>
    <row r="576" spans="1:8" ht="12.75" customHeight="1">
      <c r="A576" s="20">
        <v>40107</v>
      </c>
      <c r="B576" s="21">
        <v>39912</v>
      </c>
      <c r="C576" s="22" t="s">
        <v>1719</v>
      </c>
      <c r="D576" s="22" t="s">
        <v>1371</v>
      </c>
      <c r="E576" s="51" t="s">
        <v>1383</v>
      </c>
      <c r="F576" s="22" t="s">
        <v>242</v>
      </c>
      <c r="G576" s="25">
        <v>40159</v>
      </c>
      <c r="H576" s="28" t="s">
        <v>1387</v>
      </c>
    </row>
    <row r="577" spans="1:8" ht="12.75" customHeight="1">
      <c r="A577" s="11">
        <v>40107</v>
      </c>
      <c r="B577" s="12">
        <v>40098</v>
      </c>
      <c r="C577" s="15" t="s">
        <v>1719</v>
      </c>
      <c r="D577" s="15" t="s">
        <v>1434</v>
      </c>
      <c r="E577" s="53" t="s">
        <v>1383</v>
      </c>
      <c r="F577" s="15" t="s">
        <v>243</v>
      </c>
      <c r="G577" s="16">
        <v>40180</v>
      </c>
      <c r="H577" s="17" t="s">
        <v>1415</v>
      </c>
    </row>
    <row r="578" spans="1:8" ht="12.75" customHeight="1">
      <c r="A578" s="11">
        <v>40107</v>
      </c>
      <c r="B578" s="12"/>
      <c r="C578" s="15" t="s">
        <v>1390</v>
      </c>
      <c r="D578" s="15" t="s">
        <v>1296</v>
      </c>
      <c r="E578" s="53" t="s">
        <v>1383</v>
      </c>
      <c r="F578" s="15" t="s">
        <v>2224</v>
      </c>
      <c r="G578" s="16">
        <v>40131</v>
      </c>
      <c r="H578" s="17" t="s">
        <v>1415</v>
      </c>
    </row>
    <row r="579" spans="1:8" ht="12.75" customHeight="1">
      <c r="A579" s="11">
        <v>40108</v>
      </c>
      <c r="B579" s="12"/>
      <c r="C579" s="15" t="s">
        <v>1390</v>
      </c>
      <c r="D579" s="15" t="s">
        <v>1408</v>
      </c>
      <c r="E579" s="53" t="s">
        <v>1383</v>
      </c>
      <c r="F579" s="15" t="s">
        <v>1193</v>
      </c>
      <c r="G579" s="16">
        <v>40172</v>
      </c>
      <c r="H579" s="17" t="s">
        <v>1415</v>
      </c>
    </row>
    <row r="580" spans="1:8" ht="12.75" customHeight="1">
      <c r="A580" s="20">
        <v>40112</v>
      </c>
      <c r="B580" s="21">
        <v>40092</v>
      </c>
      <c r="C580" s="22" t="s">
        <v>1339</v>
      </c>
      <c r="D580" s="22" t="s">
        <v>1434</v>
      </c>
      <c r="E580" s="51" t="s">
        <v>1383</v>
      </c>
      <c r="F580" s="22" t="s">
        <v>565</v>
      </c>
      <c r="G580" s="25">
        <v>40147</v>
      </c>
      <c r="H580" s="28" t="s">
        <v>1387</v>
      </c>
    </row>
    <row r="581" spans="1:10" ht="12.75" customHeight="1">
      <c r="A581" s="20">
        <v>40112</v>
      </c>
      <c r="B581" s="21">
        <v>40096</v>
      </c>
      <c r="C581" s="22" t="s">
        <v>1396</v>
      </c>
      <c r="D581" s="22" t="s">
        <v>1434</v>
      </c>
      <c r="E581" s="51" t="s">
        <v>1383</v>
      </c>
      <c r="F581" s="22" t="s">
        <v>244</v>
      </c>
      <c r="G581" s="25">
        <v>40187</v>
      </c>
      <c r="H581" s="28" t="s">
        <v>1387</v>
      </c>
      <c r="J581" s="94" t="s">
        <v>2226</v>
      </c>
    </row>
    <row r="582" spans="1:8" ht="12.75" customHeight="1">
      <c r="A582" s="11">
        <v>40112</v>
      </c>
      <c r="B582" s="12"/>
      <c r="C582" s="15" t="s">
        <v>1354</v>
      </c>
      <c r="D582" s="15" t="s">
        <v>1344</v>
      </c>
      <c r="E582" s="53" t="s">
        <v>1383</v>
      </c>
      <c r="F582" s="15" t="s">
        <v>461</v>
      </c>
      <c r="G582" s="16">
        <v>40222</v>
      </c>
      <c r="H582" s="17" t="s">
        <v>1415</v>
      </c>
    </row>
    <row r="583" spans="1:8" ht="12.75" customHeight="1">
      <c r="A583" s="20">
        <v>40113</v>
      </c>
      <c r="B583" s="21">
        <v>40099</v>
      </c>
      <c r="C583" s="22" t="s">
        <v>1170</v>
      </c>
      <c r="D583" s="22" t="s">
        <v>1408</v>
      </c>
      <c r="E583" s="51" t="s">
        <v>1383</v>
      </c>
      <c r="F583" s="22" t="s">
        <v>245</v>
      </c>
      <c r="G583" s="25">
        <v>40139</v>
      </c>
      <c r="H583" s="28" t="s">
        <v>1387</v>
      </c>
    </row>
    <row r="584" spans="1:8" ht="12.75" customHeight="1">
      <c r="A584" s="20">
        <v>40113</v>
      </c>
      <c r="B584" s="21" t="s">
        <v>692</v>
      </c>
      <c r="C584" s="22" t="s">
        <v>1558</v>
      </c>
      <c r="D584" s="22" t="s">
        <v>1344</v>
      </c>
      <c r="E584" s="51" t="s">
        <v>1383</v>
      </c>
      <c r="F584" s="22" t="s">
        <v>1417</v>
      </c>
      <c r="G584" s="25">
        <v>40152</v>
      </c>
      <c r="H584" s="28" t="s">
        <v>1387</v>
      </c>
    </row>
    <row r="585" spans="1:8" ht="12.75" customHeight="1">
      <c r="A585" s="20">
        <v>40115</v>
      </c>
      <c r="B585" s="21">
        <v>39480</v>
      </c>
      <c r="C585" s="22" t="s">
        <v>1339</v>
      </c>
      <c r="D585" s="22" t="s">
        <v>1366</v>
      </c>
      <c r="E585" s="51" t="s">
        <v>1383</v>
      </c>
      <c r="F585" s="22" t="s">
        <v>1465</v>
      </c>
      <c r="G585" s="25">
        <v>40139</v>
      </c>
      <c r="H585" s="28" t="s">
        <v>1387</v>
      </c>
    </row>
    <row r="586" spans="1:8" ht="12.75" customHeight="1">
      <c r="A586" s="20">
        <v>40115</v>
      </c>
      <c r="B586" s="21">
        <v>39995</v>
      </c>
      <c r="C586" s="22" t="s">
        <v>1569</v>
      </c>
      <c r="D586" s="22" t="s">
        <v>1371</v>
      </c>
      <c r="E586" s="51" t="s">
        <v>1383</v>
      </c>
      <c r="F586" s="22" t="s">
        <v>246</v>
      </c>
      <c r="G586" s="25">
        <v>40139</v>
      </c>
      <c r="H586" s="28" t="s">
        <v>1387</v>
      </c>
    </row>
    <row r="587" spans="1:8" ht="12.75" customHeight="1">
      <c r="A587" s="20">
        <v>40115</v>
      </c>
      <c r="B587" s="21" t="s">
        <v>1744</v>
      </c>
      <c r="C587" s="22" t="s">
        <v>1390</v>
      </c>
      <c r="D587" s="22" t="s">
        <v>1371</v>
      </c>
      <c r="E587" s="51" t="s">
        <v>1383</v>
      </c>
      <c r="F587" s="22" t="s">
        <v>247</v>
      </c>
      <c r="G587" s="25">
        <v>40143</v>
      </c>
      <c r="H587" s="28" t="s">
        <v>1387</v>
      </c>
    </row>
    <row r="588" spans="1:8" ht="12.75" customHeight="1">
      <c r="A588" s="11">
        <v>40120</v>
      </c>
      <c r="B588" s="12">
        <v>38950</v>
      </c>
      <c r="C588" s="15" t="s">
        <v>1390</v>
      </c>
      <c r="D588" s="15" t="s">
        <v>1411</v>
      </c>
      <c r="E588" s="53" t="s">
        <v>1383</v>
      </c>
      <c r="F588" s="15" t="s">
        <v>1533</v>
      </c>
      <c r="G588" s="16">
        <v>40180</v>
      </c>
      <c r="H588" s="17" t="s">
        <v>1415</v>
      </c>
    </row>
    <row r="589" spans="1:8" ht="12.75" customHeight="1">
      <c r="A589" s="11">
        <v>40121</v>
      </c>
      <c r="B589" s="12">
        <v>40112</v>
      </c>
      <c r="C589" s="15" t="s">
        <v>1390</v>
      </c>
      <c r="D589" s="15" t="s">
        <v>1434</v>
      </c>
      <c r="E589" s="53" t="s">
        <v>1383</v>
      </c>
      <c r="F589" s="15" t="s">
        <v>248</v>
      </c>
      <c r="G589" s="16">
        <v>40152</v>
      </c>
      <c r="H589" s="17" t="s">
        <v>1415</v>
      </c>
    </row>
    <row r="590" spans="1:8" ht="12.75" customHeight="1">
      <c r="A590" s="20">
        <v>40121</v>
      </c>
      <c r="B590" s="21">
        <v>39814</v>
      </c>
      <c r="C590" s="22" t="s">
        <v>1339</v>
      </c>
      <c r="D590" s="22" t="s">
        <v>1371</v>
      </c>
      <c r="E590" s="51" t="s">
        <v>1383</v>
      </c>
      <c r="F590" s="22" t="s">
        <v>386</v>
      </c>
      <c r="G590" s="25">
        <v>40139</v>
      </c>
      <c r="H590" s="28" t="s">
        <v>1387</v>
      </c>
    </row>
    <row r="591" spans="1:8" ht="12.75" customHeight="1">
      <c r="A591" s="20">
        <v>40122</v>
      </c>
      <c r="B591" s="21" t="s">
        <v>677</v>
      </c>
      <c r="C591" s="22" t="s">
        <v>1390</v>
      </c>
      <c r="D591" s="22" t="s">
        <v>1434</v>
      </c>
      <c r="E591" s="51" t="s">
        <v>1383</v>
      </c>
      <c r="F591" s="22" t="s">
        <v>1300</v>
      </c>
      <c r="G591" s="25">
        <v>40143</v>
      </c>
      <c r="H591" s="28" t="s">
        <v>1387</v>
      </c>
    </row>
    <row r="592" spans="1:8" ht="12.75" customHeight="1">
      <c r="A592" s="20">
        <v>40122</v>
      </c>
      <c r="B592" s="21" t="s">
        <v>508</v>
      </c>
      <c r="C592" s="22" t="s">
        <v>1364</v>
      </c>
      <c r="D592" s="22" t="s">
        <v>1371</v>
      </c>
      <c r="E592" s="51" t="s">
        <v>1383</v>
      </c>
      <c r="F592" s="22" t="s">
        <v>779</v>
      </c>
      <c r="G592" s="25">
        <v>40136</v>
      </c>
      <c r="H592" s="28" t="s">
        <v>1387</v>
      </c>
    </row>
    <row r="593" spans="1:8" ht="12.75" customHeight="1">
      <c r="A593" s="11">
        <v>40124</v>
      </c>
      <c r="B593" s="12">
        <v>39884</v>
      </c>
      <c r="C593" s="15" t="s">
        <v>1390</v>
      </c>
      <c r="D593" s="15" t="s">
        <v>1408</v>
      </c>
      <c r="E593" s="53" t="s">
        <v>1383</v>
      </c>
      <c r="F593" s="15" t="s">
        <v>249</v>
      </c>
      <c r="G593" s="16">
        <v>40167</v>
      </c>
      <c r="H593" s="17" t="s">
        <v>1415</v>
      </c>
    </row>
    <row r="594" spans="1:8" ht="12.75" customHeight="1">
      <c r="A594" s="20">
        <v>40126</v>
      </c>
      <c r="B594" s="21">
        <v>40115</v>
      </c>
      <c r="C594" s="22" t="s">
        <v>1339</v>
      </c>
      <c r="D594" s="22" t="s">
        <v>1434</v>
      </c>
      <c r="E594" s="51" t="s">
        <v>1383</v>
      </c>
      <c r="F594" s="22" t="s">
        <v>406</v>
      </c>
      <c r="G594" s="25">
        <v>40127</v>
      </c>
      <c r="H594" s="28" t="s">
        <v>1387</v>
      </c>
    </row>
    <row r="595" spans="1:8" ht="12.75" customHeight="1">
      <c r="A595" s="20">
        <v>40126</v>
      </c>
      <c r="B595" s="21">
        <v>40067</v>
      </c>
      <c r="C595" s="22" t="s">
        <v>1390</v>
      </c>
      <c r="D595" s="22" t="s">
        <v>1434</v>
      </c>
      <c r="E595" s="51" t="s">
        <v>1383</v>
      </c>
      <c r="F595" s="22" t="s">
        <v>407</v>
      </c>
      <c r="G595" s="25">
        <v>40159</v>
      </c>
      <c r="H595" s="28" t="s">
        <v>1387</v>
      </c>
    </row>
    <row r="596" spans="1:8" ht="12.75" customHeight="1">
      <c r="A596" s="11">
        <v>40126</v>
      </c>
      <c r="B596" s="12">
        <v>40120</v>
      </c>
      <c r="C596" s="15" t="s">
        <v>1339</v>
      </c>
      <c r="D596" s="15" t="s">
        <v>1434</v>
      </c>
      <c r="E596" s="53" t="s">
        <v>1383</v>
      </c>
      <c r="F596" s="15" t="s">
        <v>250</v>
      </c>
      <c r="G596" s="16">
        <v>40187</v>
      </c>
      <c r="H596" s="17" t="s">
        <v>1415</v>
      </c>
    </row>
    <row r="597" spans="1:8" ht="12.75" customHeight="1">
      <c r="A597" s="11">
        <v>40126</v>
      </c>
      <c r="B597" s="12">
        <v>40120</v>
      </c>
      <c r="C597" s="15" t="s">
        <v>1339</v>
      </c>
      <c r="D597" s="15" t="s">
        <v>1434</v>
      </c>
      <c r="E597" s="53" t="s">
        <v>1383</v>
      </c>
      <c r="F597" s="15" t="s">
        <v>250</v>
      </c>
      <c r="G597" s="16">
        <v>40187</v>
      </c>
      <c r="H597" s="17" t="s">
        <v>1415</v>
      </c>
    </row>
    <row r="598" spans="1:8" ht="12.75" customHeight="1">
      <c r="A598" s="11">
        <v>40126</v>
      </c>
      <c r="B598" s="12">
        <v>40120</v>
      </c>
      <c r="C598" s="15" t="s">
        <v>1390</v>
      </c>
      <c r="D598" s="15" t="s">
        <v>1434</v>
      </c>
      <c r="E598" s="53" t="s">
        <v>1383</v>
      </c>
      <c r="F598" s="15" t="s">
        <v>251</v>
      </c>
      <c r="G598" s="16">
        <v>40187</v>
      </c>
      <c r="H598" s="17" t="s">
        <v>1415</v>
      </c>
    </row>
    <row r="599" spans="1:8" ht="12.75" customHeight="1">
      <c r="A599" s="11">
        <v>40126</v>
      </c>
      <c r="B599" s="12">
        <v>40120</v>
      </c>
      <c r="C599" s="15" t="s">
        <v>1390</v>
      </c>
      <c r="D599" s="15" t="s">
        <v>1434</v>
      </c>
      <c r="E599" s="53" t="s">
        <v>1383</v>
      </c>
      <c r="F599" s="15" t="s">
        <v>252</v>
      </c>
      <c r="G599" s="16">
        <v>40187</v>
      </c>
      <c r="H599" s="17" t="s">
        <v>1415</v>
      </c>
    </row>
    <row r="600" spans="1:8" ht="12.75" customHeight="1">
      <c r="A600" s="11">
        <v>40126</v>
      </c>
      <c r="B600" s="12">
        <v>40120</v>
      </c>
      <c r="C600" s="15" t="s">
        <v>1390</v>
      </c>
      <c r="D600" s="15" t="s">
        <v>1434</v>
      </c>
      <c r="E600" s="53" t="s">
        <v>1383</v>
      </c>
      <c r="F600" s="15" t="s">
        <v>255</v>
      </c>
      <c r="G600" s="16">
        <v>40187</v>
      </c>
      <c r="H600" s="17" t="s">
        <v>1415</v>
      </c>
    </row>
    <row r="601" spans="1:8" ht="12.75" customHeight="1">
      <c r="A601" s="11">
        <v>40126</v>
      </c>
      <c r="B601" s="12">
        <v>40120</v>
      </c>
      <c r="C601" s="15" t="s">
        <v>1339</v>
      </c>
      <c r="D601" s="15" t="s">
        <v>1434</v>
      </c>
      <c r="E601" s="53" t="s">
        <v>1383</v>
      </c>
      <c r="F601" s="15" t="s">
        <v>253</v>
      </c>
      <c r="G601" s="16">
        <v>40187</v>
      </c>
      <c r="H601" s="17" t="s">
        <v>1415</v>
      </c>
    </row>
    <row r="602" spans="1:8" ht="12.75" customHeight="1">
      <c r="A602" s="11">
        <v>40126</v>
      </c>
      <c r="B602" s="12">
        <v>40120</v>
      </c>
      <c r="C602" s="15" t="s">
        <v>1547</v>
      </c>
      <c r="D602" s="15" t="s">
        <v>1434</v>
      </c>
      <c r="E602" s="53" t="s">
        <v>1383</v>
      </c>
      <c r="F602" s="15" t="s">
        <v>1726</v>
      </c>
      <c r="G602" s="16">
        <v>40187</v>
      </c>
      <c r="H602" s="17" t="s">
        <v>1415</v>
      </c>
    </row>
    <row r="603" spans="1:8" ht="12.75" customHeight="1">
      <c r="A603" s="11">
        <v>40126</v>
      </c>
      <c r="B603" s="12">
        <v>40120</v>
      </c>
      <c r="C603" s="15" t="s">
        <v>1339</v>
      </c>
      <c r="D603" s="15" t="s">
        <v>1434</v>
      </c>
      <c r="E603" s="53" t="s">
        <v>1383</v>
      </c>
      <c r="F603" s="15" t="s">
        <v>254</v>
      </c>
      <c r="G603" s="16">
        <v>40187</v>
      </c>
      <c r="H603" s="17" t="s">
        <v>1415</v>
      </c>
    </row>
    <row r="604" spans="1:8" ht="12.75" customHeight="1">
      <c r="A604" s="20">
        <v>40128</v>
      </c>
      <c r="B604" s="21">
        <v>39541</v>
      </c>
      <c r="C604" s="22" t="s">
        <v>1396</v>
      </c>
      <c r="D604" s="22" t="s">
        <v>1371</v>
      </c>
      <c r="E604" s="51" t="s">
        <v>1383</v>
      </c>
      <c r="F604" s="22" t="s">
        <v>256</v>
      </c>
      <c r="G604" s="25">
        <v>40134</v>
      </c>
      <c r="H604" s="28" t="s">
        <v>1387</v>
      </c>
    </row>
    <row r="605" spans="1:8" ht="12.75" customHeight="1">
      <c r="A605" s="20">
        <v>40128</v>
      </c>
      <c r="B605" s="21">
        <v>40122</v>
      </c>
      <c r="C605" s="22" t="s">
        <v>1390</v>
      </c>
      <c r="D605" s="22" t="s">
        <v>1344</v>
      </c>
      <c r="E605" s="51" t="s">
        <v>1383</v>
      </c>
      <c r="F605" s="22" t="s">
        <v>34</v>
      </c>
      <c r="G605" s="25">
        <v>40128</v>
      </c>
      <c r="H605" s="28" t="s">
        <v>1387</v>
      </c>
    </row>
    <row r="606" spans="1:8" ht="12.75" customHeight="1">
      <c r="A606" s="20">
        <v>40129</v>
      </c>
      <c r="B606" s="21">
        <v>40061</v>
      </c>
      <c r="C606" s="22" t="s">
        <v>1996</v>
      </c>
      <c r="D606" s="22" t="s">
        <v>1434</v>
      </c>
      <c r="E606" s="51" t="s">
        <v>1383</v>
      </c>
      <c r="F606" s="22" t="s">
        <v>1788</v>
      </c>
      <c r="G606" s="25">
        <v>40144</v>
      </c>
      <c r="H606" s="28" t="s">
        <v>1387</v>
      </c>
    </row>
    <row r="607" spans="1:8" ht="12.75" customHeight="1">
      <c r="A607" s="20">
        <v>40131</v>
      </c>
      <c r="B607" s="21">
        <v>39996</v>
      </c>
      <c r="C607" s="22" t="s">
        <v>1339</v>
      </c>
      <c r="D607" s="22" t="s">
        <v>1344</v>
      </c>
      <c r="E607" s="51" t="s">
        <v>1383</v>
      </c>
      <c r="F607" s="22" t="s">
        <v>2132</v>
      </c>
      <c r="G607" s="25">
        <v>40131</v>
      </c>
      <c r="H607" s="28" t="s">
        <v>1387</v>
      </c>
    </row>
    <row r="608" spans="1:8" ht="12.75" customHeight="1">
      <c r="A608" s="20">
        <v>40132</v>
      </c>
      <c r="B608" s="21">
        <v>39726</v>
      </c>
      <c r="C608" s="22" t="s">
        <v>1251</v>
      </c>
      <c r="D608" s="22" t="s">
        <v>1371</v>
      </c>
      <c r="E608" s="51" t="s">
        <v>1383</v>
      </c>
      <c r="F608" s="22" t="s">
        <v>1789</v>
      </c>
      <c r="G608" s="25">
        <v>40200</v>
      </c>
      <c r="H608" s="28" t="s">
        <v>1387</v>
      </c>
    </row>
    <row r="609" spans="1:8" ht="12.75" customHeight="1">
      <c r="A609" s="20">
        <v>40134</v>
      </c>
      <c r="B609" s="21"/>
      <c r="C609" s="22" t="s">
        <v>1339</v>
      </c>
      <c r="D609" s="22" t="s">
        <v>1487</v>
      </c>
      <c r="E609" s="51" t="s">
        <v>1383</v>
      </c>
      <c r="F609" s="22" t="s">
        <v>391</v>
      </c>
      <c r="G609" s="25">
        <v>40137</v>
      </c>
      <c r="H609" s="28" t="s">
        <v>1387</v>
      </c>
    </row>
    <row r="610" spans="1:8" ht="12.75" customHeight="1">
      <c r="A610" s="20">
        <v>40134</v>
      </c>
      <c r="B610" s="21">
        <v>40091</v>
      </c>
      <c r="C610" s="22" t="s">
        <v>1339</v>
      </c>
      <c r="D610" s="22" t="s">
        <v>1371</v>
      </c>
      <c r="E610" s="51" t="s">
        <v>1383</v>
      </c>
      <c r="F610" s="22" t="s">
        <v>412</v>
      </c>
      <c r="G610" s="25">
        <v>40156</v>
      </c>
      <c r="H610" s="28" t="s">
        <v>1387</v>
      </c>
    </row>
    <row r="611" spans="1:8" ht="12.75" customHeight="1">
      <c r="A611" s="20">
        <v>40134</v>
      </c>
      <c r="B611" s="21" t="s">
        <v>392</v>
      </c>
      <c r="C611" s="22" t="s">
        <v>393</v>
      </c>
      <c r="D611" s="22" t="s">
        <v>1434</v>
      </c>
      <c r="E611" s="51" t="s">
        <v>1383</v>
      </c>
      <c r="F611" s="22" t="s">
        <v>1559</v>
      </c>
      <c r="G611" s="25">
        <v>40135</v>
      </c>
      <c r="H611" s="28" t="s">
        <v>1387</v>
      </c>
    </row>
    <row r="612" spans="1:8" ht="12.75" customHeight="1">
      <c r="A612" s="20">
        <v>40136</v>
      </c>
      <c r="B612" s="21">
        <v>39926</v>
      </c>
      <c r="C612" s="22" t="s">
        <v>507</v>
      </c>
      <c r="D612" s="22" t="s">
        <v>1434</v>
      </c>
      <c r="E612" s="51" t="s">
        <v>1383</v>
      </c>
      <c r="F612" s="22" t="s">
        <v>1678</v>
      </c>
      <c r="G612" s="25">
        <v>40144</v>
      </c>
      <c r="H612" s="28" t="s">
        <v>1387</v>
      </c>
    </row>
    <row r="613" spans="1:8" ht="12.75" customHeight="1">
      <c r="A613" s="11">
        <v>40136</v>
      </c>
      <c r="B613" s="12">
        <v>40117</v>
      </c>
      <c r="C613" s="15" t="s">
        <v>632</v>
      </c>
      <c r="D613" s="15" t="s">
        <v>1434</v>
      </c>
      <c r="E613" s="53" t="s">
        <v>1383</v>
      </c>
      <c r="F613" s="15" t="s">
        <v>257</v>
      </c>
      <c r="G613" s="16">
        <v>40166</v>
      </c>
      <c r="H613" s="17" t="s">
        <v>1415</v>
      </c>
    </row>
    <row r="614" spans="1:8" ht="12.75" customHeight="1">
      <c r="A614" s="20">
        <v>40136</v>
      </c>
      <c r="B614" s="20">
        <v>40128</v>
      </c>
      <c r="C614" s="22" t="s">
        <v>1679</v>
      </c>
      <c r="D614" s="22" t="s">
        <v>1434</v>
      </c>
      <c r="E614" s="51" t="s">
        <v>1383</v>
      </c>
      <c r="F614" s="22" t="s">
        <v>1721</v>
      </c>
      <c r="G614" s="25">
        <v>40139</v>
      </c>
      <c r="H614" s="28" t="s">
        <v>1387</v>
      </c>
    </row>
    <row r="615" spans="1:8" ht="12.75" customHeight="1">
      <c r="A615" s="193">
        <v>40136</v>
      </c>
      <c r="B615" s="192">
        <v>39938</v>
      </c>
      <c r="C615" s="189" t="s">
        <v>352</v>
      </c>
      <c r="D615" s="189" t="s">
        <v>1413</v>
      </c>
      <c r="E615" s="194" t="s">
        <v>1383</v>
      </c>
      <c r="F615" s="189" t="s">
        <v>1722</v>
      </c>
      <c r="G615" s="190"/>
      <c r="H615" s="191" t="s">
        <v>1343</v>
      </c>
    </row>
    <row r="616" spans="1:8" ht="12.75" customHeight="1">
      <c r="A616" s="20">
        <v>40136</v>
      </c>
      <c r="B616" s="21">
        <v>40066</v>
      </c>
      <c r="C616" s="22" t="s">
        <v>1757</v>
      </c>
      <c r="D616" s="22" t="s">
        <v>1371</v>
      </c>
      <c r="E616" s="51" t="s">
        <v>1383</v>
      </c>
      <c r="F616" s="22" t="s">
        <v>1758</v>
      </c>
      <c r="G616" s="25">
        <v>40137</v>
      </c>
      <c r="H616" s="27" t="s">
        <v>1387</v>
      </c>
    </row>
    <row r="617" spans="1:8" ht="12.75" customHeight="1">
      <c r="A617" s="11">
        <v>40140</v>
      </c>
      <c r="B617" s="12">
        <v>40121</v>
      </c>
      <c r="C617" s="15" t="s">
        <v>1994</v>
      </c>
      <c r="D617" s="15" t="s">
        <v>1434</v>
      </c>
      <c r="E617" s="53" t="s">
        <v>1383</v>
      </c>
      <c r="F617" s="15" t="s">
        <v>1836</v>
      </c>
      <c r="G617" s="16">
        <v>40152</v>
      </c>
      <c r="H617" s="17" t="s">
        <v>1415</v>
      </c>
    </row>
    <row r="618" spans="1:8" ht="12.75" customHeight="1">
      <c r="A618" s="11">
        <v>40140</v>
      </c>
      <c r="B618" s="12">
        <v>40112</v>
      </c>
      <c r="C618" s="15" t="s">
        <v>2269</v>
      </c>
      <c r="D618" s="15" t="s">
        <v>1434</v>
      </c>
      <c r="E618" s="53" t="s">
        <v>1383</v>
      </c>
      <c r="F618" s="15" t="s">
        <v>2270</v>
      </c>
      <c r="G618" s="16">
        <v>40166</v>
      </c>
      <c r="H618" s="17" t="s">
        <v>1415</v>
      </c>
    </row>
    <row r="619" spans="1:8" ht="12.75" customHeight="1">
      <c r="A619" s="11">
        <v>40140</v>
      </c>
      <c r="B619" s="12">
        <v>40112</v>
      </c>
      <c r="C619" s="15" t="s">
        <v>2271</v>
      </c>
      <c r="D619" s="15" t="s">
        <v>1434</v>
      </c>
      <c r="E619" s="53" t="s">
        <v>1383</v>
      </c>
      <c r="F619" s="15" t="s">
        <v>1190</v>
      </c>
      <c r="G619" s="16">
        <v>40166</v>
      </c>
      <c r="H619" s="17" t="s">
        <v>1415</v>
      </c>
    </row>
    <row r="620" spans="1:8" ht="12.75" customHeight="1">
      <c r="A620" s="11">
        <v>40140</v>
      </c>
      <c r="B620" s="12">
        <v>40140</v>
      </c>
      <c r="C620" s="15" t="s">
        <v>1240</v>
      </c>
      <c r="D620" s="15" t="s">
        <v>1344</v>
      </c>
      <c r="E620" s="53" t="s">
        <v>1383</v>
      </c>
      <c r="F620" s="15" t="s">
        <v>2318</v>
      </c>
      <c r="G620" s="16">
        <v>40145</v>
      </c>
      <c r="H620" s="191" t="s">
        <v>1415</v>
      </c>
    </row>
    <row r="621" spans="1:8" ht="12.75" customHeight="1">
      <c r="A621" s="20">
        <v>40141</v>
      </c>
      <c r="B621" s="21">
        <v>40095</v>
      </c>
      <c r="C621" s="22" t="s">
        <v>1242</v>
      </c>
      <c r="D621" s="22" t="s">
        <v>1434</v>
      </c>
      <c r="E621" s="51" t="s">
        <v>1383</v>
      </c>
      <c r="F621" s="22" t="s">
        <v>1973</v>
      </c>
      <c r="G621" s="25">
        <v>40162</v>
      </c>
      <c r="H621" s="28" t="s">
        <v>1387</v>
      </c>
    </row>
    <row r="622" spans="1:8" ht="12.75" customHeight="1">
      <c r="A622" s="11">
        <v>40141</v>
      </c>
      <c r="B622" s="12">
        <v>39124</v>
      </c>
      <c r="C622" s="15" t="s">
        <v>2321</v>
      </c>
      <c r="D622" s="15" t="s">
        <v>1411</v>
      </c>
      <c r="E622" s="53" t="s">
        <v>1383</v>
      </c>
      <c r="F622" s="15" t="s">
        <v>1241</v>
      </c>
      <c r="G622" s="16">
        <v>40152</v>
      </c>
      <c r="H622" s="17" t="s">
        <v>1415</v>
      </c>
    </row>
    <row r="623" spans="1:8" ht="12.75" customHeight="1">
      <c r="A623" s="11">
        <v>40141</v>
      </c>
      <c r="B623" s="12">
        <v>40065</v>
      </c>
      <c r="C623" s="15" t="s">
        <v>353</v>
      </c>
      <c r="D623" s="15" t="s">
        <v>1434</v>
      </c>
      <c r="E623" s="53" t="s">
        <v>1383</v>
      </c>
      <c r="F623" s="15" t="s">
        <v>680</v>
      </c>
      <c r="G623" s="16">
        <v>40152</v>
      </c>
      <c r="H623" s="17" t="s">
        <v>1415</v>
      </c>
    </row>
    <row r="624" spans="1:8" ht="12.75" customHeight="1">
      <c r="A624" s="11">
        <v>40142</v>
      </c>
      <c r="B624" s="12">
        <v>40131</v>
      </c>
      <c r="C624" s="15" t="s">
        <v>426</v>
      </c>
      <c r="D624" s="15" t="s">
        <v>1434</v>
      </c>
      <c r="E624" s="53" t="s">
        <v>1383</v>
      </c>
      <c r="F624" s="15" t="s">
        <v>1479</v>
      </c>
      <c r="G624" s="16">
        <v>40173</v>
      </c>
      <c r="H624" s="17" t="s">
        <v>1415</v>
      </c>
    </row>
    <row r="625" spans="1:8" ht="12.75" customHeight="1">
      <c r="A625" s="20">
        <v>40142</v>
      </c>
      <c r="B625" s="21">
        <v>40124</v>
      </c>
      <c r="C625" s="22" t="s">
        <v>1385</v>
      </c>
      <c r="D625" s="22" t="s">
        <v>1434</v>
      </c>
      <c r="E625" s="51" t="s">
        <v>1383</v>
      </c>
      <c r="F625" s="22" t="s">
        <v>2312</v>
      </c>
      <c r="G625" s="25">
        <v>40150</v>
      </c>
      <c r="H625" s="28" t="s">
        <v>1387</v>
      </c>
    </row>
    <row r="626" spans="1:8" ht="12.75" customHeight="1">
      <c r="A626" s="11">
        <v>40143</v>
      </c>
      <c r="B626" s="12">
        <v>40136</v>
      </c>
      <c r="C626" s="15" t="s">
        <v>354</v>
      </c>
      <c r="D626" s="15" t="s">
        <v>1434</v>
      </c>
      <c r="E626" s="53" t="s">
        <v>1383</v>
      </c>
      <c r="F626" s="15" t="s">
        <v>675</v>
      </c>
      <c r="G626" s="16">
        <v>40159</v>
      </c>
      <c r="H626" s="17" t="s">
        <v>1415</v>
      </c>
    </row>
    <row r="627" spans="1:8" ht="12.75" customHeight="1">
      <c r="A627" s="11">
        <v>40148</v>
      </c>
      <c r="B627" s="12"/>
      <c r="C627" s="15" t="s">
        <v>1163</v>
      </c>
      <c r="D627" s="15" t="s">
        <v>1411</v>
      </c>
      <c r="E627" s="53" t="s">
        <v>1383</v>
      </c>
      <c r="F627" s="15" t="s">
        <v>1164</v>
      </c>
      <c r="G627" s="16">
        <v>40148</v>
      </c>
      <c r="H627" s="17" t="s">
        <v>1415</v>
      </c>
    </row>
    <row r="628" spans="1:8" ht="12.75" customHeight="1">
      <c r="A628" s="20">
        <v>40148</v>
      </c>
      <c r="B628" s="21" t="s">
        <v>41</v>
      </c>
      <c r="C628" s="22" t="s">
        <v>488</v>
      </c>
      <c r="D628" s="22" t="s">
        <v>1296</v>
      </c>
      <c r="E628" s="51" t="s">
        <v>1383</v>
      </c>
      <c r="F628" s="22" t="s">
        <v>601</v>
      </c>
      <c r="G628" s="25">
        <v>40148</v>
      </c>
      <c r="H628" s="28" t="s">
        <v>1387</v>
      </c>
    </row>
    <row r="629" spans="1:8" ht="12.75" customHeight="1">
      <c r="A629" s="11">
        <v>40148</v>
      </c>
      <c r="B629" s="12">
        <v>40138</v>
      </c>
      <c r="C629" s="15" t="s">
        <v>602</v>
      </c>
      <c r="D629" s="15" t="s">
        <v>1393</v>
      </c>
      <c r="E629" s="53" t="s">
        <v>1393</v>
      </c>
      <c r="F629" s="15" t="s">
        <v>603</v>
      </c>
      <c r="G629" s="16">
        <v>40152</v>
      </c>
      <c r="H629" s="17" t="s">
        <v>1415</v>
      </c>
    </row>
    <row r="630" spans="1:8" ht="12.75" customHeight="1">
      <c r="A630" s="11">
        <v>40163</v>
      </c>
      <c r="B630" s="12">
        <v>40126</v>
      </c>
      <c r="C630" s="15" t="s">
        <v>439</v>
      </c>
      <c r="D630" s="15" t="s">
        <v>1371</v>
      </c>
      <c r="E630" s="53" t="s">
        <v>1383</v>
      </c>
      <c r="F630" s="15" t="s">
        <v>258</v>
      </c>
      <c r="G630" s="16">
        <v>40196</v>
      </c>
      <c r="H630" s="17" t="s">
        <v>1415</v>
      </c>
    </row>
    <row r="631" spans="1:8" ht="12.75" customHeight="1">
      <c r="A631" s="11">
        <v>40163</v>
      </c>
      <c r="B631" s="12">
        <v>40126</v>
      </c>
      <c r="C631" s="15" t="s">
        <v>439</v>
      </c>
      <c r="D631" s="15" t="s">
        <v>1371</v>
      </c>
      <c r="E631" s="53" t="s">
        <v>1383</v>
      </c>
      <c r="F631" s="15" t="s">
        <v>258</v>
      </c>
      <c r="G631" s="16">
        <v>40196</v>
      </c>
      <c r="H631" s="17" t="s">
        <v>1415</v>
      </c>
    </row>
    <row r="632" spans="1:8" ht="12.75" customHeight="1">
      <c r="A632" s="11">
        <v>40163</v>
      </c>
      <c r="B632" s="12">
        <v>40126</v>
      </c>
      <c r="C632" s="15" t="s">
        <v>440</v>
      </c>
      <c r="D632" s="15" t="s">
        <v>1371</v>
      </c>
      <c r="E632" s="53" t="s">
        <v>1383</v>
      </c>
      <c r="F632" s="15" t="s">
        <v>259</v>
      </c>
      <c r="G632" s="16">
        <v>40196</v>
      </c>
      <c r="H632" s="17" t="s">
        <v>1415</v>
      </c>
    </row>
    <row r="633" spans="1:8" ht="12.75" customHeight="1">
      <c r="A633" s="11">
        <v>40163</v>
      </c>
      <c r="B633" s="12">
        <v>40126</v>
      </c>
      <c r="C633" s="15" t="s">
        <v>408</v>
      </c>
      <c r="D633" s="15" t="s">
        <v>1371</v>
      </c>
      <c r="E633" s="53" t="s">
        <v>1383</v>
      </c>
      <c r="F633" s="15" t="s">
        <v>260</v>
      </c>
      <c r="G633" s="16">
        <v>40196</v>
      </c>
      <c r="H633" s="17" t="s">
        <v>1415</v>
      </c>
    </row>
    <row r="634" spans="1:8" ht="12.75" customHeight="1">
      <c r="A634" s="11">
        <v>40163</v>
      </c>
      <c r="B634" s="12">
        <v>40126</v>
      </c>
      <c r="C634" s="15" t="s">
        <v>408</v>
      </c>
      <c r="D634" s="15" t="s">
        <v>1371</v>
      </c>
      <c r="E634" s="53" t="s">
        <v>1383</v>
      </c>
      <c r="F634" s="15" t="s">
        <v>260</v>
      </c>
      <c r="G634" s="16">
        <v>40196</v>
      </c>
      <c r="H634" s="17" t="s">
        <v>1415</v>
      </c>
    </row>
    <row r="635" spans="1:8" ht="12.75" customHeight="1">
      <c r="A635" s="20">
        <v>40163</v>
      </c>
      <c r="B635" s="21">
        <v>40073</v>
      </c>
      <c r="C635" s="22" t="s">
        <v>52</v>
      </c>
      <c r="D635" s="22" t="s">
        <v>1371</v>
      </c>
      <c r="E635" s="51" t="s">
        <v>1383</v>
      </c>
      <c r="F635" s="22" t="s">
        <v>53</v>
      </c>
      <c r="G635" s="25">
        <v>40163</v>
      </c>
      <c r="H635" s="28" t="s">
        <v>1387</v>
      </c>
    </row>
    <row r="636" spans="1:8" ht="12.75" customHeight="1">
      <c r="A636" s="48">
        <v>40163</v>
      </c>
      <c r="B636" s="38" t="s">
        <v>2147</v>
      </c>
      <c r="C636" s="39" t="s">
        <v>1844</v>
      </c>
      <c r="D636" s="39" t="s">
        <v>1371</v>
      </c>
      <c r="E636" s="57" t="s">
        <v>1383</v>
      </c>
      <c r="F636" s="39" t="s">
        <v>2319</v>
      </c>
      <c r="G636" s="40"/>
      <c r="H636" s="27" t="s">
        <v>1382</v>
      </c>
    </row>
    <row r="637" spans="1:10" ht="12.75" customHeight="1">
      <c r="A637" s="20">
        <v>40163</v>
      </c>
      <c r="B637" s="21" t="s">
        <v>2280</v>
      </c>
      <c r="C637" s="22" t="s">
        <v>1145</v>
      </c>
      <c r="D637" s="22" t="s">
        <v>1434</v>
      </c>
      <c r="E637" s="51" t="s">
        <v>1383</v>
      </c>
      <c r="F637" s="22" t="s">
        <v>1840</v>
      </c>
      <c r="G637" s="25">
        <v>40163</v>
      </c>
      <c r="H637" s="28" t="s">
        <v>1387</v>
      </c>
      <c r="J637" s="94" t="s">
        <v>22</v>
      </c>
    </row>
    <row r="638" spans="1:8" ht="12.75" customHeight="1">
      <c r="A638" s="11">
        <v>40163</v>
      </c>
      <c r="B638" s="12" t="s">
        <v>1466</v>
      </c>
      <c r="C638" s="15" t="s">
        <v>1712</v>
      </c>
      <c r="D638" s="15" t="s">
        <v>1371</v>
      </c>
      <c r="E638" s="53" t="s">
        <v>1383</v>
      </c>
      <c r="F638" s="15" t="s">
        <v>679</v>
      </c>
      <c r="G638" s="16">
        <v>40166</v>
      </c>
      <c r="H638" s="17" t="s">
        <v>1415</v>
      </c>
    </row>
    <row r="639" spans="1:8" ht="12.75" customHeight="1">
      <c r="A639" s="11">
        <v>40163</v>
      </c>
      <c r="B639" s="12">
        <v>40140</v>
      </c>
      <c r="C639" s="15" t="s">
        <v>1404</v>
      </c>
      <c r="D639" s="15" t="s">
        <v>1393</v>
      </c>
      <c r="E639" s="53" t="s">
        <v>1393</v>
      </c>
      <c r="F639" s="15" t="s">
        <v>261</v>
      </c>
      <c r="G639" s="16">
        <v>40257</v>
      </c>
      <c r="H639" s="17" t="s">
        <v>1415</v>
      </c>
    </row>
    <row r="640" spans="1:8" ht="12.75" customHeight="1">
      <c r="A640" s="11">
        <v>40163</v>
      </c>
      <c r="B640" s="12">
        <v>40105</v>
      </c>
      <c r="C640" s="15" t="s">
        <v>437</v>
      </c>
      <c r="D640" s="15" t="s">
        <v>1371</v>
      </c>
      <c r="E640" s="53" t="s">
        <v>1383</v>
      </c>
      <c r="F640" s="15" t="s">
        <v>40</v>
      </c>
      <c r="G640" s="16">
        <v>40258</v>
      </c>
      <c r="H640" s="17" t="s">
        <v>1415</v>
      </c>
    </row>
    <row r="641" spans="1:8" ht="12.75" customHeight="1">
      <c r="A641" s="11">
        <v>40163</v>
      </c>
      <c r="B641" s="12">
        <v>40156</v>
      </c>
      <c r="C641" s="15" t="s">
        <v>1773</v>
      </c>
      <c r="D641" s="15" t="s">
        <v>1408</v>
      </c>
      <c r="E641" s="53" t="s">
        <v>1383</v>
      </c>
      <c r="F641" s="15" t="s">
        <v>262</v>
      </c>
      <c r="G641" s="16">
        <v>40201</v>
      </c>
      <c r="H641" s="17" t="s">
        <v>1415</v>
      </c>
    </row>
    <row r="642" spans="1:8" ht="12.75" customHeight="1">
      <c r="A642" s="11">
        <v>40163</v>
      </c>
      <c r="B642" s="12" t="s">
        <v>1235</v>
      </c>
      <c r="C642" s="15" t="s">
        <v>1849</v>
      </c>
      <c r="D642" s="15" t="s">
        <v>1434</v>
      </c>
      <c r="E642" s="53" t="s">
        <v>1383</v>
      </c>
      <c r="F642" s="15" t="s">
        <v>1983</v>
      </c>
      <c r="G642" s="16">
        <v>40229</v>
      </c>
      <c r="H642" s="17" t="s">
        <v>1415</v>
      </c>
    </row>
    <row r="643" spans="1:8" ht="12.75" customHeight="1">
      <c r="A643" s="20">
        <v>40163</v>
      </c>
      <c r="B643" s="21">
        <v>40160</v>
      </c>
      <c r="C643" s="22" t="s">
        <v>559</v>
      </c>
      <c r="D643" s="22" t="s">
        <v>1434</v>
      </c>
      <c r="E643" s="51" t="s">
        <v>1383</v>
      </c>
      <c r="F643" s="22" t="s">
        <v>560</v>
      </c>
      <c r="G643" s="25">
        <v>40190</v>
      </c>
      <c r="H643" s="28" t="s">
        <v>1387</v>
      </c>
    </row>
    <row r="644" spans="1:8" ht="12.75" customHeight="1">
      <c r="A644" s="11">
        <v>40163</v>
      </c>
      <c r="B644" s="12">
        <v>40156</v>
      </c>
      <c r="C644" s="15" t="s">
        <v>355</v>
      </c>
      <c r="D644" s="15" t="s">
        <v>1434</v>
      </c>
      <c r="E644" s="53" t="s">
        <v>1383</v>
      </c>
      <c r="F644" s="15" t="s">
        <v>405</v>
      </c>
      <c r="G644" s="16">
        <v>40222</v>
      </c>
      <c r="H644" s="17" t="s">
        <v>1415</v>
      </c>
    </row>
    <row r="645" spans="1:8" ht="12.75" customHeight="1">
      <c r="A645" s="48">
        <v>40164</v>
      </c>
      <c r="B645" s="38"/>
      <c r="C645" s="39" t="s">
        <v>520</v>
      </c>
      <c r="D645" s="39" t="s">
        <v>1371</v>
      </c>
      <c r="E645" s="57" t="s">
        <v>1383</v>
      </c>
      <c r="F645" s="39" t="s">
        <v>47</v>
      </c>
      <c r="G645" s="40"/>
      <c r="H645" s="27" t="s">
        <v>1382</v>
      </c>
    </row>
    <row r="646" spans="1:8" ht="12.75" customHeight="1">
      <c r="A646" s="11">
        <v>40164</v>
      </c>
      <c r="B646" s="12">
        <v>40115</v>
      </c>
      <c r="C646" s="15" t="s">
        <v>605</v>
      </c>
      <c r="D646" s="15" t="s">
        <v>1434</v>
      </c>
      <c r="E646" s="53" t="s">
        <v>1383</v>
      </c>
      <c r="F646" s="15" t="s">
        <v>555</v>
      </c>
      <c r="G646" s="16">
        <v>40201</v>
      </c>
      <c r="H646" s="17" t="s">
        <v>1415</v>
      </c>
    </row>
    <row r="647" spans="1:8" ht="12.75" customHeight="1">
      <c r="A647" s="193">
        <v>40164</v>
      </c>
      <c r="B647" s="192">
        <v>40161</v>
      </c>
      <c r="C647" s="189" t="s">
        <v>658</v>
      </c>
      <c r="D647" s="189" t="s">
        <v>1434</v>
      </c>
      <c r="E647" s="194" t="s">
        <v>1383</v>
      </c>
      <c r="F647" s="189" t="s">
        <v>659</v>
      </c>
      <c r="G647" s="190"/>
      <c r="H647" s="191" t="s">
        <v>1343</v>
      </c>
    </row>
    <row r="648" spans="1:8" ht="12.75" customHeight="1">
      <c r="A648" s="11">
        <v>40167</v>
      </c>
      <c r="B648" s="12">
        <v>40161</v>
      </c>
      <c r="C648" s="15" t="s">
        <v>2274</v>
      </c>
      <c r="D648" s="15" t="s">
        <v>1434</v>
      </c>
      <c r="E648" s="53" t="s">
        <v>1383</v>
      </c>
      <c r="F648" s="15" t="s">
        <v>2275</v>
      </c>
      <c r="G648" s="16">
        <v>40198</v>
      </c>
      <c r="H648" s="17" t="s">
        <v>1415</v>
      </c>
    </row>
    <row r="649" spans="1:8" ht="12.75" customHeight="1">
      <c r="A649" s="20">
        <v>40169</v>
      </c>
      <c r="B649" s="21" t="s">
        <v>59</v>
      </c>
      <c r="C649" s="22" t="s">
        <v>356</v>
      </c>
      <c r="D649" s="22" t="s">
        <v>1434</v>
      </c>
      <c r="E649" s="51" t="s">
        <v>1383</v>
      </c>
      <c r="F649" s="22" t="s">
        <v>62</v>
      </c>
      <c r="G649" s="25">
        <v>40188</v>
      </c>
      <c r="H649" s="28" t="s">
        <v>1387</v>
      </c>
    </row>
    <row r="650" spans="1:8" ht="12.75" customHeight="1">
      <c r="A650" s="20">
        <v>40169</v>
      </c>
      <c r="B650" s="21" t="s">
        <v>60</v>
      </c>
      <c r="C650" s="22" t="s">
        <v>61</v>
      </c>
      <c r="D650" s="22" t="s">
        <v>1411</v>
      </c>
      <c r="E650" s="51" t="s">
        <v>1383</v>
      </c>
      <c r="F650" s="22" t="s">
        <v>63</v>
      </c>
      <c r="G650" s="25">
        <v>40188</v>
      </c>
      <c r="H650" s="28" t="s">
        <v>1387</v>
      </c>
    </row>
    <row r="651" spans="1:8" ht="12.75" customHeight="1">
      <c r="A651" s="20">
        <v>40169</v>
      </c>
      <c r="B651" s="21">
        <v>40077</v>
      </c>
      <c r="C651" s="22" t="s">
        <v>684</v>
      </c>
      <c r="D651" s="22" t="s">
        <v>1408</v>
      </c>
      <c r="E651" s="51" t="s">
        <v>1383</v>
      </c>
      <c r="F651" s="22" t="s">
        <v>685</v>
      </c>
      <c r="G651" s="25">
        <v>40174</v>
      </c>
      <c r="H651" s="28" t="s">
        <v>1387</v>
      </c>
    </row>
    <row r="652" spans="1:8" ht="12.75" customHeight="1">
      <c r="A652" s="11">
        <v>40171</v>
      </c>
      <c r="B652" s="12">
        <v>40164</v>
      </c>
      <c r="C652" s="15" t="s">
        <v>533</v>
      </c>
      <c r="D652" s="15" t="s">
        <v>1434</v>
      </c>
      <c r="E652" s="53" t="s">
        <v>1383</v>
      </c>
      <c r="F652" s="15" t="s">
        <v>534</v>
      </c>
      <c r="G652" s="16">
        <v>40187</v>
      </c>
      <c r="H652" s="17" t="s">
        <v>1415</v>
      </c>
    </row>
    <row r="653" spans="1:8" ht="12.75" customHeight="1">
      <c r="A653" s="20">
        <v>40173</v>
      </c>
      <c r="B653" s="21" t="s">
        <v>444</v>
      </c>
      <c r="C653" s="22" t="s">
        <v>357</v>
      </c>
      <c r="D653" s="22" t="s">
        <v>1408</v>
      </c>
      <c r="E653" s="51" t="s">
        <v>1383</v>
      </c>
      <c r="F653" s="22" t="s">
        <v>48</v>
      </c>
      <c r="G653" s="25">
        <v>40190</v>
      </c>
      <c r="H653" s="28" t="s">
        <v>1387</v>
      </c>
    </row>
    <row r="654" spans="1:8" ht="12.75" customHeight="1">
      <c r="A654" s="11">
        <v>40176</v>
      </c>
      <c r="B654" s="12">
        <v>40165</v>
      </c>
      <c r="C654" s="15" t="s">
        <v>358</v>
      </c>
      <c r="D654" s="15" t="s">
        <v>1371</v>
      </c>
      <c r="E654" s="53" t="s">
        <v>1383</v>
      </c>
      <c r="F654" s="15" t="s">
        <v>2320</v>
      </c>
      <c r="G654" s="16">
        <v>40208</v>
      </c>
      <c r="H654" s="17" t="s">
        <v>1415</v>
      </c>
    </row>
    <row r="655" spans="1:8" ht="12.75" customHeight="1">
      <c r="A655" s="11">
        <v>40177</v>
      </c>
      <c r="B655" s="12">
        <v>40163</v>
      </c>
      <c r="C655" s="15" t="s">
        <v>359</v>
      </c>
      <c r="D655" s="15" t="s">
        <v>1434</v>
      </c>
      <c r="E655" s="53" t="s">
        <v>1383</v>
      </c>
      <c r="F655" s="15" t="s">
        <v>595</v>
      </c>
      <c r="G655" s="16">
        <v>40187</v>
      </c>
      <c r="H655" s="17" t="s">
        <v>1415</v>
      </c>
    </row>
    <row r="656" spans="1:8" ht="12.75" customHeight="1">
      <c r="A656" s="20">
        <v>40177</v>
      </c>
      <c r="B656" s="21">
        <v>40170</v>
      </c>
      <c r="C656" s="22" t="s">
        <v>360</v>
      </c>
      <c r="D656" s="22" t="s">
        <v>1434</v>
      </c>
      <c r="E656" s="51" t="s">
        <v>1383</v>
      </c>
      <c r="F656" s="22" t="s">
        <v>539</v>
      </c>
      <c r="G656" s="25">
        <v>40188</v>
      </c>
      <c r="H656" s="28" t="s">
        <v>1387</v>
      </c>
    </row>
    <row r="657" spans="1:8" ht="12.75" customHeight="1">
      <c r="A657" s="20">
        <v>40177</v>
      </c>
      <c r="B657" s="21">
        <v>40176</v>
      </c>
      <c r="C657" s="22" t="s">
        <v>1760</v>
      </c>
      <c r="D657" s="22" t="s">
        <v>1434</v>
      </c>
      <c r="E657" s="51" t="s">
        <v>1383</v>
      </c>
      <c r="F657" s="22" t="s">
        <v>1761</v>
      </c>
      <c r="G657" s="25">
        <v>40177</v>
      </c>
      <c r="H657" s="28" t="s">
        <v>1387</v>
      </c>
    </row>
    <row r="658" spans="1:8" ht="12.75" customHeight="1">
      <c r="A658" s="20">
        <v>40177</v>
      </c>
      <c r="B658" s="21">
        <v>40121</v>
      </c>
      <c r="C658" s="22" t="s">
        <v>621</v>
      </c>
      <c r="D658" s="22" t="s">
        <v>1408</v>
      </c>
      <c r="E658" s="51" t="s">
        <v>1383</v>
      </c>
      <c r="F658" s="22" t="s">
        <v>622</v>
      </c>
      <c r="G658" s="25">
        <v>40189</v>
      </c>
      <c r="H658" s="28" t="s">
        <v>1387</v>
      </c>
    </row>
    <row r="659" spans="1:8" ht="12.75" customHeight="1">
      <c r="A659" s="20">
        <v>40177</v>
      </c>
      <c r="B659" s="21">
        <v>39913</v>
      </c>
      <c r="C659" s="22" t="s">
        <v>453</v>
      </c>
      <c r="D659" s="22" t="s">
        <v>1408</v>
      </c>
      <c r="E659" s="51" t="s">
        <v>1383</v>
      </c>
      <c r="F659" s="22" t="s">
        <v>511</v>
      </c>
      <c r="G659" s="25">
        <v>40188</v>
      </c>
      <c r="H659" s="28" t="s">
        <v>1387</v>
      </c>
    </row>
    <row r="660" spans="1:8" ht="12.75" customHeight="1">
      <c r="A660" s="20">
        <v>40178</v>
      </c>
      <c r="B660" s="21">
        <v>39639</v>
      </c>
      <c r="C660" s="22" t="s">
        <v>1807</v>
      </c>
      <c r="D660" s="22" t="s">
        <v>1434</v>
      </c>
      <c r="E660" s="51" t="s">
        <v>1383</v>
      </c>
      <c r="F660" s="22" t="s">
        <v>1304</v>
      </c>
      <c r="G660" s="25">
        <v>40200</v>
      </c>
      <c r="H660" s="28" t="s">
        <v>1387</v>
      </c>
    </row>
    <row r="661" spans="1:8" ht="12.75" customHeight="1">
      <c r="A661" s="20">
        <v>40178</v>
      </c>
      <c r="B661" s="21" t="s">
        <v>2184</v>
      </c>
      <c r="C661" s="22" t="s">
        <v>1054</v>
      </c>
      <c r="D661" s="22" t="s">
        <v>1434</v>
      </c>
      <c r="E661" s="51" t="s">
        <v>1383</v>
      </c>
      <c r="F661" s="22" t="s">
        <v>263</v>
      </c>
      <c r="G661" s="25">
        <v>40184</v>
      </c>
      <c r="H661" s="28" t="s">
        <v>1387</v>
      </c>
    </row>
    <row r="662" spans="1:8" ht="12.75" customHeight="1">
      <c r="A662" s="20">
        <v>40178</v>
      </c>
      <c r="B662" s="21">
        <v>40140</v>
      </c>
      <c r="C662" s="22" t="s">
        <v>1668</v>
      </c>
      <c r="D662" s="22" t="s">
        <v>1371</v>
      </c>
      <c r="E662" s="51" t="s">
        <v>1383</v>
      </c>
      <c r="F662" s="22" t="s">
        <v>1667</v>
      </c>
      <c r="G662" s="25">
        <v>40183</v>
      </c>
      <c r="H662" s="28" t="s">
        <v>1387</v>
      </c>
    </row>
    <row r="663" spans="1:8" ht="12.75" customHeight="1">
      <c r="A663" s="11">
        <v>40184</v>
      </c>
      <c r="B663" s="12">
        <v>40173</v>
      </c>
      <c r="C663" s="15" t="s">
        <v>361</v>
      </c>
      <c r="D663" s="15" t="s">
        <v>1359</v>
      </c>
      <c r="E663" s="53"/>
      <c r="F663" s="15" t="s">
        <v>1845</v>
      </c>
      <c r="G663" s="16">
        <v>40251</v>
      </c>
      <c r="H663" s="17" t="s">
        <v>1415</v>
      </c>
    </row>
    <row r="664" spans="1:8" ht="12.75" customHeight="1">
      <c r="A664" s="20">
        <v>40184</v>
      </c>
      <c r="B664" s="21">
        <v>40008</v>
      </c>
      <c r="C664" s="22" t="s">
        <v>566</v>
      </c>
      <c r="D664" s="22" t="s">
        <v>1434</v>
      </c>
      <c r="E664" s="51" t="s">
        <v>1383</v>
      </c>
      <c r="F664" s="22" t="s">
        <v>567</v>
      </c>
      <c r="G664" s="25">
        <v>40184</v>
      </c>
      <c r="H664" s="28" t="s">
        <v>1387</v>
      </c>
    </row>
    <row r="665" spans="1:8" ht="12.75" customHeight="1">
      <c r="A665" s="11">
        <v>40190</v>
      </c>
      <c r="B665" s="12">
        <v>40186</v>
      </c>
      <c r="C665" s="15" t="s">
        <v>588</v>
      </c>
      <c r="D665" s="15" t="s">
        <v>1434</v>
      </c>
      <c r="E665" s="53" t="s">
        <v>1383</v>
      </c>
      <c r="F665" s="15" t="s">
        <v>592</v>
      </c>
      <c r="G665" s="16">
        <v>40194</v>
      </c>
      <c r="H665" s="17" t="s">
        <v>1415</v>
      </c>
    </row>
    <row r="666" spans="1:8" ht="12.75" customHeight="1">
      <c r="A666" s="11">
        <v>40190</v>
      </c>
      <c r="B666" s="12" t="s">
        <v>1738</v>
      </c>
      <c r="C666" s="15" t="s">
        <v>1739</v>
      </c>
      <c r="D666" s="15" t="s">
        <v>1434</v>
      </c>
      <c r="E666" s="53" t="s">
        <v>1383</v>
      </c>
      <c r="F666" s="15" t="s">
        <v>1740</v>
      </c>
      <c r="G666" s="16">
        <v>40222</v>
      </c>
      <c r="H666" s="17" t="s">
        <v>1415</v>
      </c>
    </row>
    <row r="667" spans="1:8" ht="12.75" customHeight="1">
      <c r="A667" s="11">
        <v>40191</v>
      </c>
      <c r="B667" s="12">
        <v>40154</v>
      </c>
      <c r="C667" s="15" t="s">
        <v>362</v>
      </c>
      <c r="D667" s="15" t="s">
        <v>1296</v>
      </c>
      <c r="E667" s="53" t="s">
        <v>1383</v>
      </c>
      <c r="F667" s="15" t="s">
        <v>578</v>
      </c>
      <c r="G667" s="16">
        <v>40272</v>
      </c>
      <c r="H667" s="17" t="s">
        <v>1415</v>
      </c>
    </row>
    <row r="668" spans="1:8" ht="12.75" customHeight="1">
      <c r="A668" s="11">
        <v>40191</v>
      </c>
      <c r="B668" s="12">
        <v>40141</v>
      </c>
      <c r="C668" s="15" t="s">
        <v>579</v>
      </c>
      <c r="D668" s="15" t="s">
        <v>1296</v>
      </c>
      <c r="E668" s="53" t="s">
        <v>1383</v>
      </c>
      <c r="F668" s="15" t="s">
        <v>1460</v>
      </c>
      <c r="G668" s="16">
        <v>40251</v>
      </c>
      <c r="H668" s="17" t="s">
        <v>1415</v>
      </c>
    </row>
    <row r="669" spans="1:8" ht="12.75" customHeight="1">
      <c r="A669" s="11">
        <v>40191</v>
      </c>
      <c r="B669" s="12" t="s">
        <v>2147</v>
      </c>
      <c r="C669" s="15" t="s">
        <v>363</v>
      </c>
      <c r="D669" s="15" t="s">
        <v>1296</v>
      </c>
      <c r="E669" s="53" t="s">
        <v>1383</v>
      </c>
      <c r="F669" s="15" t="s">
        <v>516</v>
      </c>
      <c r="G669" s="16">
        <v>40222</v>
      </c>
      <c r="H669" s="17" t="s">
        <v>1415</v>
      </c>
    </row>
    <row r="670" spans="1:8" ht="12.75" customHeight="1">
      <c r="A670" s="11">
        <v>40191</v>
      </c>
      <c r="B670" s="12">
        <v>40154</v>
      </c>
      <c r="C670" s="15" t="s">
        <v>517</v>
      </c>
      <c r="D670" s="15" t="s">
        <v>1296</v>
      </c>
      <c r="E670" s="53" t="s">
        <v>1383</v>
      </c>
      <c r="F670" s="15" t="s">
        <v>518</v>
      </c>
      <c r="G670" s="16">
        <v>40292</v>
      </c>
      <c r="H670" s="17" t="s">
        <v>1415</v>
      </c>
    </row>
    <row r="671" spans="1:8" ht="12.75" customHeight="1">
      <c r="A671" s="11">
        <v>40191</v>
      </c>
      <c r="B671" s="12">
        <v>40164</v>
      </c>
      <c r="C671" s="15" t="s">
        <v>364</v>
      </c>
      <c r="D671" s="15" t="s">
        <v>1408</v>
      </c>
      <c r="E671" s="53" t="s">
        <v>1383</v>
      </c>
      <c r="F671" s="15" t="s">
        <v>1720</v>
      </c>
      <c r="G671" s="16">
        <v>40454</v>
      </c>
      <c r="H671" s="17" t="s">
        <v>1415</v>
      </c>
    </row>
    <row r="672" spans="1:8" ht="12.75" customHeight="1">
      <c r="A672" s="20">
        <v>40192</v>
      </c>
      <c r="B672" s="21">
        <v>40130</v>
      </c>
      <c r="C672" s="22" t="s">
        <v>1395</v>
      </c>
      <c r="D672" s="22" t="s">
        <v>1434</v>
      </c>
      <c r="E672" s="51" t="s">
        <v>1383</v>
      </c>
      <c r="F672" s="22" t="s">
        <v>1798</v>
      </c>
      <c r="G672" s="25">
        <v>40192</v>
      </c>
      <c r="H672" s="28" t="s">
        <v>1387</v>
      </c>
    </row>
    <row r="673" spans="1:8" ht="12.75" customHeight="1">
      <c r="A673" s="20">
        <v>40192</v>
      </c>
      <c r="B673" s="21">
        <v>40165</v>
      </c>
      <c r="C673" s="22" t="s">
        <v>1395</v>
      </c>
      <c r="D673" s="22" t="s">
        <v>1434</v>
      </c>
      <c r="E673" s="51" t="s">
        <v>1383</v>
      </c>
      <c r="F673" s="22" t="s">
        <v>1643</v>
      </c>
      <c r="G673" s="25">
        <v>40193</v>
      </c>
      <c r="H673" s="28" t="s">
        <v>1387</v>
      </c>
    </row>
    <row r="674" spans="1:8" ht="12.75" customHeight="1">
      <c r="A674" s="20">
        <v>40196</v>
      </c>
      <c r="B674" s="21">
        <v>40521</v>
      </c>
      <c r="C674" s="22" t="s">
        <v>558</v>
      </c>
      <c r="D674" s="22" t="s">
        <v>1434</v>
      </c>
      <c r="E674" s="51" t="s">
        <v>1383</v>
      </c>
      <c r="F674" s="22" t="s">
        <v>678</v>
      </c>
      <c r="G674" s="25">
        <v>40199</v>
      </c>
      <c r="H674" s="28" t="s">
        <v>1387</v>
      </c>
    </row>
    <row r="675" spans="1:8" ht="12.75" customHeight="1">
      <c r="A675" s="20">
        <v>40196</v>
      </c>
      <c r="B675" s="21">
        <v>40156</v>
      </c>
      <c r="C675" s="22" t="s">
        <v>558</v>
      </c>
      <c r="D675" s="22" t="s">
        <v>1434</v>
      </c>
      <c r="E675" s="51" t="s">
        <v>1383</v>
      </c>
      <c r="F675" s="22" t="s">
        <v>1669</v>
      </c>
      <c r="G675" s="25">
        <v>40199</v>
      </c>
      <c r="H675" s="28" t="s">
        <v>1387</v>
      </c>
    </row>
    <row r="676" spans="1:8" ht="12.75" customHeight="1">
      <c r="A676" s="20">
        <v>40197</v>
      </c>
      <c r="B676" s="21">
        <v>40181</v>
      </c>
      <c r="C676" s="22" t="s">
        <v>1380</v>
      </c>
      <c r="D676" s="22" t="s">
        <v>1393</v>
      </c>
      <c r="E676" s="51"/>
      <c r="F676" s="22" t="s">
        <v>1459</v>
      </c>
      <c r="G676" s="25">
        <v>40197</v>
      </c>
      <c r="H676" s="28" t="s">
        <v>1387</v>
      </c>
    </row>
    <row r="677" spans="1:8" ht="12.75" customHeight="1">
      <c r="A677" s="20">
        <v>40197</v>
      </c>
      <c r="B677" s="21">
        <v>40178</v>
      </c>
      <c r="C677" s="22" t="s">
        <v>365</v>
      </c>
      <c r="D677" s="22" t="s">
        <v>1296</v>
      </c>
      <c r="E677" s="51" t="s">
        <v>1383</v>
      </c>
      <c r="F677" s="22" t="s">
        <v>2157</v>
      </c>
      <c r="G677" s="25">
        <v>40198</v>
      </c>
      <c r="H677" s="28" t="s">
        <v>1387</v>
      </c>
    </row>
    <row r="678" spans="1:8" ht="12.75" customHeight="1">
      <c r="A678" s="20">
        <v>40197</v>
      </c>
      <c r="B678" s="21">
        <v>39732</v>
      </c>
      <c r="C678" s="22" t="s">
        <v>366</v>
      </c>
      <c r="D678" s="22" t="s">
        <v>1408</v>
      </c>
      <c r="E678" s="51" t="s">
        <v>1383</v>
      </c>
      <c r="F678" s="22" t="s">
        <v>1962</v>
      </c>
      <c r="G678" s="25">
        <v>40198</v>
      </c>
      <c r="H678" s="28" t="s">
        <v>1387</v>
      </c>
    </row>
    <row r="679" spans="1:8" ht="12.75" customHeight="1">
      <c r="A679" s="11">
        <v>40198</v>
      </c>
      <c r="B679" s="12">
        <v>40183</v>
      </c>
      <c r="C679" s="15" t="s">
        <v>1563</v>
      </c>
      <c r="D679" s="15" t="s">
        <v>1434</v>
      </c>
      <c r="E679" s="53" t="s">
        <v>1383</v>
      </c>
      <c r="F679" s="15" t="s">
        <v>1562</v>
      </c>
      <c r="G679" s="16">
        <v>40215</v>
      </c>
      <c r="H679" s="17" t="s">
        <v>1415</v>
      </c>
    </row>
    <row r="680" spans="1:8" ht="12.75" customHeight="1">
      <c r="A680" s="20">
        <v>40199</v>
      </c>
      <c r="B680" s="21">
        <v>40130</v>
      </c>
      <c r="C680" s="22" t="s">
        <v>2301</v>
      </c>
      <c r="D680" s="22" t="s">
        <v>1434</v>
      </c>
      <c r="E680" s="51" t="s">
        <v>1383</v>
      </c>
      <c r="F680" s="22" t="s">
        <v>2302</v>
      </c>
      <c r="G680" s="25">
        <v>40201</v>
      </c>
      <c r="H680" s="28" t="s">
        <v>1387</v>
      </c>
    </row>
    <row r="681" spans="1:8" ht="12.75" customHeight="1">
      <c r="A681" s="20">
        <v>40199</v>
      </c>
      <c r="B681" s="21">
        <v>40197</v>
      </c>
      <c r="C681" s="22" t="s">
        <v>1779</v>
      </c>
      <c r="D681" s="22" t="s">
        <v>1434</v>
      </c>
      <c r="E681" s="51" t="s">
        <v>1383</v>
      </c>
      <c r="F681" s="22" t="s">
        <v>1917</v>
      </c>
      <c r="G681" s="25">
        <v>40201</v>
      </c>
      <c r="H681" s="28" t="s">
        <v>1387</v>
      </c>
    </row>
    <row r="682" spans="1:8" ht="12.75" customHeight="1">
      <c r="A682" s="11">
        <v>40199</v>
      </c>
      <c r="B682" s="12">
        <v>40177</v>
      </c>
      <c r="C682" s="15" t="s">
        <v>582</v>
      </c>
      <c r="D682" s="15" t="s">
        <v>1371</v>
      </c>
      <c r="E682" s="53" t="s">
        <v>1383</v>
      </c>
      <c r="F682" s="15" t="s">
        <v>583</v>
      </c>
      <c r="G682" s="16">
        <v>40229</v>
      </c>
      <c r="H682" s="17" t="s">
        <v>1415</v>
      </c>
    </row>
    <row r="683" spans="1:8" ht="12.75" customHeight="1">
      <c r="A683" s="11">
        <v>40199</v>
      </c>
      <c r="B683" s="12">
        <v>40177</v>
      </c>
      <c r="C683" s="15" t="s">
        <v>582</v>
      </c>
      <c r="D683" s="15" t="s">
        <v>1371</v>
      </c>
      <c r="E683" s="53" t="s">
        <v>1383</v>
      </c>
      <c r="F683" s="15" t="s">
        <v>584</v>
      </c>
      <c r="G683" s="16">
        <v>40229</v>
      </c>
      <c r="H683" s="17" t="s">
        <v>1415</v>
      </c>
    </row>
    <row r="684" spans="1:8" ht="12.75" customHeight="1">
      <c r="A684" s="11">
        <v>40199</v>
      </c>
      <c r="B684" s="12">
        <v>40177</v>
      </c>
      <c r="C684" s="15" t="s">
        <v>582</v>
      </c>
      <c r="D684" s="15" t="s">
        <v>1371</v>
      </c>
      <c r="E684" s="53" t="s">
        <v>1383</v>
      </c>
      <c r="F684" s="15" t="s">
        <v>584</v>
      </c>
      <c r="G684" s="16">
        <v>40229</v>
      </c>
      <c r="H684" s="17" t="s">
        <v>1415</v>
      </c>
    </row>
    <row r="685" spans="1:8" ht="12.75" customHeight="1">
      <c r="A685" s="11">
        <v>40199</v>
      </c>
      <c r="B685" s="12">
        <v>40177</v>
      </c>
      <c r="C685" s="15" t="s">
        <v>582</v>
      </c>
      <c r="D685" s="15" t="s">
        <v>1371</v>
      </c>
      <c r="E685" s="53" t="s">
        <v>1383</v>
      </c>
      <c r="F685" s="15" t="s">
        <v>584</v>
      </c>
      <c r="G685" s="16">
        <v>40229</v>
      </c>
      <c r="H685" s="17" t="s">
        <v>1415</v>
      </c>
    </row>
    <row r="686" spans="1:8" ht="12.75" customHeight="1">
      <c r="A686" s="11">
        <v>40199</v>
      </c>
      <c r="B686" s="12">
        <v>40177</v>
      </c>
      <c r="C686" s="15" t="s">
        <v>582</v>
      </c>
      <c r="D686" s="15" t="s">
        <v>1371</v>
      </c>
      <c r="E686" s="53" t="s">
        <v>1383</v>
      </c>
      <c r="F686" s="15" t="s">
        <v>584</v>
      </c>
      <c r="G686" s="16">
        <v>40229</v>
      </c>
      <c r="H686" s="17" t="s">
        <v>1415</v>
      </c>
    </row>
    <row r="687" spans="1:8" ht="12.75" customHeight="1">
      <c r="A687" s="20">
        <v>40203</v>
      </c>
      <c r="B687" s="21">
        <v>40185</v>
      </c>
      <c r="C687" s="22" t="s">
        <v>1782</v>
      </c>
      <c r="D687" s="22" t="s">
        <v>1371</v>
      </c>
      <c r="E687" s="51" t="s">
        <v>1383</v>
      </c>
      <c r="F687" s="22" t="s">
        <v>1783</v>
      </c>
      <c r="G687" s="25">
        <v>40208</v>
      </c>
      <c r="H687" s="28" t="s">
        <v>1387</v>
      </c>
    </row>
    <row r="688" spans="1:8" ht="12.75" customHeight="1">
      <c r="A688" s="20">
        <v>40203</v>
      </c>
      <c r="B688" s="21" t="s">
        <v>1784</v>
      </c>
      <c r="C688" s="22" t="s">
        <v>2055</v>
      </c>
      <c r="D688" s="22" t="s">
        <v>1434</v>
      </c>
      <c r="E688" s="51" t="s">
        <v>1383</v>
      </c>
      <c r="F688" s="22" t="s">
        <v>1874</v>
      </c>
      <c r="G688" s="25">
        <v>40232</v>
      </c>
      <c r="H688" s="28" t="s">
        <v>1387</v>
      </c>
    </row>
    <row r="689" spans="1:8" ht="12.75" customHeight="1">
      <c r="A689" s="11">
        <v>40204</v>
      </c>
      <c r="B689" s="12">
        <v>40152</v>
      </c>
      <c r="C689" s="15" t="s">
        <v>589</v>
      </c>
      <c r="D689" s="15" t="s">
        <v>1371</v>
      </c>
      <c r="E689" s="53" t="s">
        <v>1383</v>
      </c>
      <c r="F689" s="15" t="s">
        <v>590</v>
      </c>
      <c r="G689" s="16">
        <v>40222</v>
      </c>
      <c r="H689" s="17" t="s">
        <v>1415</v>
      </c>
    </row>
    <row r="690" spans="1:8" ht="12.75" customHeight="1">
      <c r="A690" s="20">
        <v>40206</v>
      </c>
      <c r="B690" s="21" t="s">
        <v>623</v>
      </c>
      <c r="C690" s="22" t="s">
        <v>1567</v>
      </c>
      <c r="D690" s="22" t="s">
        <v>1434</v>
      </c>
      <c r="E690" s="51" t="s">
        <v>1383</v>
      </c>
      <c r="F690" s="22" t="s">
        <v>590</v>
      </c>
      <c r="G690" s="25">
        <v>40210</v>
      </c>
      <c r="H690" s="28" t="s">
        <v>1387</v>
      </c>
    </row>
    <row r="691" spans="1:8" ht="12.75" customHeight="1">
      <c r="A691" s="11">
        <v>40206</v>
      </c>
      <c r="B691" s="12" t="s">
        <v>1512</v>
      </c>
      <c r="C691" s="15" t="s">
        <v>497</v>
      </c>
      <c r="D691" s="15" t="s">
        <v>1371</v>
      </c>
      <c r="E691" s="53" t="s">
        <v>1383</v>
      </c>
      <c r="F691" s="15" t="s">
        <v>590</v>
      </c>
      <c r="G691" s="16">
        <v>40223</v>
      </c>
      <c r="H691" s="17" t="s">
        <v>1415</v>
      </c>
    </row>
    <row r="692" spans="1:8" ht="12.75" customHeight="1">
      <c r="A692" s="11">
        <v>40206</v>
      </c>
      <c r="B692" s="12" t="s">
        <v>498</v>
      </c>
      <c r="C692" s="15" t="s">
        <v>499</v>
      </c>
      <c r="D692" s="15" t="s">
        <v>1434</v>
      </c>
      <c r="E692" s="53" t="s">
        <v>1383</v>
      </c>
      <c r="F692" s="15" t="s">
        <v>500</v>
      </c>
      <c r="G692" s="16">
        <v>40223</v>
      </c>
      <c r="H692" s="17" t="s">
        <v>1415</v>
      </c>
    </row>
    <row r="693" spans="1:8" ht="12.75" customHeight="1">
      <c r="A693" s="20">
        <v>40206</v>
      </c>
      <c r="B693" s="21" t="s">
        <v>606</v>
      </c>
      <c r="C693" s="22" t="s">
        <v>453</v>
      </c>
      <c r="D693" s="22" t="s">
        <v>1366</v>
      </c>
      <c r="E693" s="51" t="s">
        <v>1383</v>
      </c>
      <c r="F693" s="22" t="s">
        <v>607</v>
      </c>
      <c r="G693" s="25">
        <v>40210</v>
      </c>
      <c r="H693" s="28" t="s">
        <v>1387</v>
      </c>
    </row>
    <row r="694" spans="1:8" ht="12.75" customHeight="1">
      <c r="A694" s="20">
        <v>40208</v>
      </c>
      <c r="B694" s="21">
        <v>40200</v>
      </c>
      <c r="C694" s="22" t="s">
        <v>1510</v>
      </c>
      <c r="D694" s="22" t="s">
        <v>1371</v>
      </c>
      <c r="E694" s="51" t="s">
        <v>1383</v>
      </c>
      <c r="F694" s="22" t="s">
        <v>383</v>
      </c>
      <c r="G694" s="25">
        <v>40238</v>
      </c>
      <c r="H694" s="28" t="s">
        <v>1387</v>
      </c>
    </row>
    <row r="695" spans="1:8" ht="12.75" customHeight="1">
      <c r="A695" s="20">
        <v>40212</v>
      </c>
      <c r="B695" s="21">
        <v>39774</v>
      </c>
      <c r="C695" s="22" t="s">
        <v>374</v>
      </c>
      <c r="D695" s="22" t="s">
        <v>1434</v>
      </c>
      <c r="E695" s="51" t="s">
        <v>1383</v>
      </c>
      <c r="F695" s="22" t="s">
        <v>375</v>
      </c>
      <c r="G695" s="25">
        <v>40212</v>
      </c>
      <c r="H695" s="28" t="s">
        <v>1387</v>
      </c>
    </row>
    <row r="696" spans="1:8" ht="12.75" customHeight="1">
      <c r="A696" s="20">
        <v>40217</v>
      </c>
      <c r="B696" s="21" t="s">
        <v>1557</v>
      </c>
      <c r="C696" s="22" t="s">
        <v>1523</v>
      </c>
      <c r="D696" s="22" t="s">
        <v>1434</v>
      </c>
      <c r="E696" s="51" t="s">
        <v>1383</v>
      </c>
      <c r="F696" s="22" t="s">
        <v>43</v>
      </c>
      <c r="G696" s="25">
        <v>40217</v>
      </c>
      <c r="H696" s="28" t="s">
        <v>1387</v>
      </c>
    </row>
    <row r="697" spans="1:8" ht="12.75" customHeight="1">
      <c r="A697" s="11">
        <v>40217</v>
      </c>
      <c r="B697" s="12">
        <v>40139</v>
      </c>
      <c r="C697" s="15" t="s">
        <v>44</v>
      </c>
      <c r="D697" s="15" t="s">
        <v>1434</v>
      </c>
      <c r="E697" s="53" t="s">
        <v>1383</v>
      </c>
      <c r="F697" s="15" t="s">
        <v>45</v>
      </c>
      <c r="G697" s="16">
        <v>40222</v>
      </c>
      <c r="H697" s="17" t="s">
        <v>1415</v>
      </c>
    </row>
    <row r="698" spans="1:8" ht="12.75" customHeight="1">
      <c r="A698" s="20">
        <v>40218</v>
      </c>
      <c r="B698" s="21" t="s">
        <v>1918</v>
      </c>
      <c r="C698" s="22" t="s">
        <v>1851</v>
      </c>
      <c r="D698" s="22" t="s">
        <v>1434</v>
      </c>
      <c r="E698" s="51" t="s">
        <v>1383</v>
      </c>
      <c r="F698" s="22" t="s">
        <v>2051</v>
      </c>
      <c r="G698" s="25">
        <v>40231</v>
      </c>
      <c r="H698" s="28" t="s">
        <v>1387</v>
      </c>
    </row>
    <row r="699" spans="1:8" ht="12.75" customHeight="1">
      <c r="A699" s="20">
        <v>40218</v>
      </c>
      <c r="B699" s="21" t="s">
        <v>2052</v>
      </c>
      <c r="C699" s="22" t="s">
        <v>2053</v>
      </c>
      <c r="D699" s="22" t="s">
        <v>1434</v>
      </c>
      <c r="E699" s="51" t="s">
        <v>1383</v>
      </c>
      <c r="F699" s="22" t="s">
        <v>2054</v>
      </c>
      <c r="G699" s="25">
        <v>40230</v>
      </c>
      <c r="H699" s="28" t="s">
        <v>1387</v>
      </c>
    </row>
    <row r="700" spans="1:8" ht="12.75" customHeight="1">
      <c r="A700" s="20">
        <v>40219</v>
      </c>
      <c r="B700" s="21" t="s">
        <v>2052</v>
      </c>
      <c r="C700" s="22" t="s">
        <v>549</v>
      </c>
      <c r="D700" s="22" t="s">
        <v>1434</v>
      </c>
      <c r="E700" s="51" t="s">
        <v>1383</v>
      </c>
      <c r="F700" s="22" t="s">
        <v>550</v>
      </c>
      <c r="G700" s="25">
        <v>40219</v>
      </c>
      <c r="H700" s="28" t="s">
        <v>1387</v>
      </c>
    </row>
    <row r="701" spans="1:8" ht="12.75" customHeight="1">
      <c r="A701" s="11">
        <v>40219</v>
      </c>
      <c r="B701" s="12">
        <v>39871</v>
      </c>
      <c r="C701" s="15" t="s">
        <v>693</v>
      </c>
      <c r="D701" s="15" t="s">
        <v>1434</v>
      </c>
      <c r="E701" s="53" t="s">
        <v>1383</v>
      </c>
      <c r="F701" s="15" t="s">
        <v>264</v>
      </c>
      <c r="G701" s="16">
        <v>40313</v>
      </c>
      <c r="H701" s="17" t="s">
        <v>1415</v>
      </c>
    </row>
    <row r="702" spans="1:8" ht="12.75" customHeight="1">
      <c r="A702" s="20">
        <v>40220</v>
      </c>
      <c r="B702" s="21" t="s">
        <v>1557</v>
      </c>
      <c r="C702" s="22" t="s">
        <v>1163</v>
      </c>
      <c r="D702" s="22" t="s">
        <v>1371</v>
      </c>
      <c r="E702" s="51" t="s">
        <v>1383</v>
      </c>
      <c r="F702" s="22" t="s">
        <v>265</v>
      </c>
      <c r="G702" s="25">
        <v>40228</v>
      </c>
      <c r="H702" s="28" t="s">
        <v>1387</v>
      </c>
    </row>
    <row r="703" spans="1:8" ht="12.75" customHeight="1">
      <c r="A703" s="20">
        <v>40220</v>
      </c>
      <c r="B703" s="21" t="s">
        <v>1557</v>
      </c>
      <c r="C703" s="22" t="s">
        <v>1587</v>
      </c>
      <c r="D703" s="22" t="s">
        <v>1371</v>
      </c>
      <c r="E703" s="51" t="s">
        <v>1383</v>
      </c>
      <c r="F703" s="22" t="s">
        <v>1588</v>
      </c>
      <c r="G703" s="25">
        <v>40228</v>
      </c>
      <c r="H703" s="28" t="s">
        <v>1387</v>
      </c>
    </row>
    <row r="704" spans="1:8" ht="12.75" customHeight="1">
      <c r="A704" s="20">
        <v>40223</v>
      </c>
      <c r="B704" s="21">
        <v>40213</v>
      </c>
      <c r="C704" s="22" t="s">
        <v>1132</v>
      </c>
      <c r="D704" s="22" t="s">
        <v>1344</v>
      </c>
      <c r="E704" s="51" t="s">
        <v>1383</v>
      </c>
      <c r="F704" s="22" t="s">
        <v>1999</v>
      </c>
      <c r="G704" s="25">
        <v>40231</v>
      </c>
      <c r="H704" s="28" t="s">
        <v>1387</v>
      </c>
    </row>
    <row r="705" spans="1:8" ht="12.75" customHeight="1">
      <c r="A705" s="11">
        <v>40223</v>
      </c>
      <c r="B705" s="12" t="s">
        <v>1995</v>
      </c>
      <c r="C705" s="15" t="s">
        <v>1131</v>
      </c>
      <c r="D705" s="15" t="s">
        <v>1434</v>
      </c>
      <c r="E705" s="53" t="s">
        <v>1383</v>
      </c>
      <c r="F705" s="15" t="s">
        <v>1889</v>
      </c>
      <c r="G705" s="16">
        <v>40264</v>
      </c>
      <c r="H705" s="17" t="s">
        <v>1415</v>
      </c>
    </row>
    <row r="706" spans="1:8" ht="12.75" customHeight="1">
      <c r="A706" s="20">
        <v>40224</v>
      </c>
      <c r="B706" s="21">
        <v>39719</v>
      </c>
      <c r="C706" s="22" t="s">
        <v>367</v>
      </c>
      <c r="D706" s="22" t="s">
        <v>1408</v>
      </c>
      <c r="E706" s="51" t="s">
        <v>1383</v>
      </c>
      <c r="F706" s="22" t="s">
        <v>683</v>
      </c>
      <c r="G706" s="25">
        <v>40231</v>
      </c>
      <c r="H706" s="28" t="s">
        <v>1387</v>
      </c>
    </row>
    <row r="707" spans="1:9" ht="12.75" customHeight="1">
      <c r="A707" s="11">
        <v>40224</v>
      </c>
      <c r="B707" s="12">
        <v>40173</v>
      </c>
      <c r="C707" s="15" t="s">
        <v>1353</v>
      </c>
      <c r="D707" s="15" t="s">
        <v>1408</v>
      </c>
      <c r="E707" s="53" t="s">
        <v>1383</v>
      </c>
      <c r="F707" s="15" t="s">
        <v>1539</v>
      </c>
      <c r="G707" s="16">
        <v>40269</v>
      </c>
      <c r="H707" s="17" t="s">
        <v>1415</v>
      </c>
      <c r="I707" s="94" t="s">
        <v>490</v>
      </c>
    </row>
    <row r="708" spans="1:8" ht="12.75" customHeight="1">
      <c r="A708" s="20">
        <v>40224</v>
      </c>
      <c r="B708" s="21">
        <v>40035</v>
      </c>
      <c r="C708" s="22" t="s">
        <v>638</v>
      </c>
      <c r="D708" s="22" t="s">
        <v>1408</v>
      </c>
      <c r="E708" s="51" t="s">
        <v>1383</v>
      </c>
      <c r="F708" s="22" t="s">
        <v>400</v>
      </c>
      <c r="G708" s="25">
        <v>40233</v>
      </c>
      <c r="H708" s="28" t="s">
        <v>1387</v>
      </c>
    </row>
    <row r="709" spans="1:8" ht="12.75" customHeight="1">
      <c r="A709" s="20">
        <v>40225</v>
      </c>
      <c r="B709" s="21" t="s">
        <v>1954</v>
      </c>
      <c r="C709" s="22" t="s">
        <v>1955</v>
      </c>
      <c r="D709" s="22" t="s">
        <v>1434</v>
      </c>
      <c r="E709" s="51" t="s">
        <v>1383</v>
      </c>
      <c r="F709" s="22" t="s">
        <v>1122</v>
      </c>
      <c r="G709" s="25">
        <v>40228</v>
      </c>
      <c r="H709" s="28" t="s">
        <v>1387</v>
      </c>
    </row>
    <row r="710" spans="1:8" ht="12.75" customHeight="1">
      <c r="A710" s="11">
        <v>40225</v>
      </c>
      <c r="B710" s="12" t="s">
        <v>1698</v>
      </c>
      <c r="C710" s="15" t="s">
        <v>1360</v>
      </c>
      <c r="D710" s="15" t="s">
        <v>1434</v>
      </c>
      <c r="E710" s="53" t="s">
        <v>1383</v>
      </c>
      <c r="F710" s="15" t="s">
        <v>645</v>
      </c>
      <c r="G710" s="16">
        <v>40243</v>
      </c>
      <c r="H710" s="17" t="s">
        <v>1415</v>
      </c>
    </row>
    <row r="711" spans="1:8" ht="12.75" customHeight="1">
      <c r="A711" s="11">
        <v>40225</v>
      </c>
      <c r="B711" s="12" t="s">
        <v>1698</v>
      </c>
      <c r="C711" s="15" t="s">
        <v>646</v>
      </c>
      <c r="D711" s="15" t="s">
        <v>1434</v>
      </c>
      <c r="E711" s="53" t="s">
        <v>1383</v>
      </c>
      <c r="F711" s="15" t="s">
        <v>648</v>
      </c>
      <c r="G711" s="16">
        <v>40362</v>
      </c>
      <c r="H711" s="17" t="s">
        <v>1415</v>
      </c>
    </row>
    <row r="712" spans="1:10" ht="12.75" customHeight="1">
      <c r="A712" s="20">
        <v>40225</v>
      </c>
      <c r="B712" s="21" t="s">
        <v>1698</v>
      </c>
      <c r="C712" s="22" t="s">
        <v>418</v>
      </c>
      <c r="D712" s="22" t="s">
        <v>1434</v>
      </c>
      <c r="E712" s="51" t="s">
        <v>1383</v>
      </c>
      <c r="F712" s="22" t="s">
        <v>647</v>
      </c>
      <c r="G712" s="25">
        <v>40228</v>
      </c>
      <c r="H712" s="28" t="s">
        <v>1387</v>
      </c>
      <c r="I712" s="32"/>
      <c r="J712" s="32"/>
    </row>
    <row r="713" spans="1:10" ht="12.75" customHeight="1">
      <c r="A713" s="11">
        <v>40226</v>
      </c>
      <c r="B713" s="12">
        <v>39901</v>
      </c>
      <c r="C713" s="15"/>
      <c r="D713" s="15" t="s">
        <v>1434</v>
      </c>
      <c r="E713" s="53" t="s">
        <v>1383</v>
      </c>
      <c r="F713" s="15" t="s">
        <v>448</v>
      </c>
      <c r="G713" s="16">
        <v>40243</v>
      </c>
      <c r="H713" s="17" t="s">
        <v>1415</v>
      </c>
      <c r="I713" s="30"/>
      <c r="J713" s="30"/>
    </row>
    <row r="714" spans="1:20" ht="12.75" customHeight="1">
      <c r="A714" s="20">
        <v>40226</v>
      </c>
      <c r="B714" s="21">
        <v>40019</v>
      </c>
      <c r="C714" s="22" t="s">
        <v>1349</v>
      </c>
      <c r="D714" s="22" t="s">
        <v>1434</v>
      </c>
      <c r="E714" s="51" t="s">
        <v>1383</v>
      </c>
      <c r="F714" s="22" t="s">
        <v>266</v>
      </c>
      <c r="G714" s="25">
        <v>40231</v>
      </c>
      <c r="H714" s="28" t="s">
        <v>1387</v>
      </c>
      <c r="K714" s="32"/>
      <c r="L714" s="32"/>
      <c r="M714" s="32"/>
      <c r="N714" s="32"/>
      <c r="O714" s="32"/>
      <c r="P714" s="32"/>
      <c r="Q714" s="32"/>
      <c r="R714" s="32"/>
      <c r="S714" s="32"/>
      <c r="T714" s="32"/>
    </row>
    <row r="715" spans="1:109" s="36" customFormat="1" ht="12.75" customHeight="1">
      <c r="A715" s="20">
        <v>40227</v>
      </c>
      <c r="B715" s="21">
        <v>40219</v>
      </c>
      <c r="C715" s="22" t="s">
        <v>609</v>
      </c>
      <c r="D715" s="22" t="s">
        <v>610</v>
      </c>
      <c r="E715" s="51" t="s">
        <v>1383</v>
      </c>
      <c r="F715" s="22" t="s">
        <v>496</v>
      </c>
      <c r="G715" s="25">
        <v>40228</v>
      </c>
      <c r="H715" s="28" t="s">
        <v>1387</v>
      </c>
      <c r="I715" s="3"/>
      <c r="J715" s="3"/>
      <c r="K715" s="30"/>
      <c r="L715" s="30"/>
      <c r="M715" s="30"/>
      <c r="N715" s="30"/>
      <c r="O715" s="30"/>
      <c r="P715" s="30"/>
      <c r="Q715" s="30"/>
      <c r="R715" s="30"/>
      <c r="S715" s="30"/>
      <c r="T715" s="30"/>
      <c r="U715" s="103"/>
      <c r="V715" s="103"/>
      <c r="W715" s="103"/>
      <c r="X715" s="103"/>
      <c r="Y715" s="103"/>
      <c r="Z715" s="103"/>
      <c r="AA715" s="103"/>
      <c r="AB715" s="103"/>
      <c r="AC715" s="103"/>
      <c r="AD715" s="103"/>
      <c r="AE715" s="103"/>
      <c r="AF715" s="103"/>
      <c r="AG715" s="103"/>
      <c r="AH715" s="103"/>
      <c r="AI715" s="103"/>
      <c r="AJ715" s="103"/>
      <c r="AK715" s="103"/>
      <c r="AL715" s="10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row>
    <row r="716" spans="1:109" s="36" customFormat="1" ht="12.75" customHeight="1">
      <c r="A716" s="20">
        <v>40227</v>
      </c>
      <c r="B716" s="21">
        <v>40191</v>
      </c>
      <c r="C716" s="22" t="s">
        <v>2271</v>
      </c>
      <c r="D716" s="22" t="s">
        <v>1366</v>
      </c>
      <c r="E716" s="51" t="s">
        <v>1383</v>
      </c>
      <c r="F716" s="22" t="s">
        <v>673</v>
      </c>
      <c r="G716" s="25">
        <v>40228</v>
      </c>
      <c r="H716" s="28" t="s">
        <v>1387</v>
      </c>
      <c r="I716" s="3"/>
      <c r="J716" s="3"/>
      <c r="K716" s="3"/>
      <c r="L716" s="3"/>
      <c r="M716" s="3"/>
      <c r="N716" s="3"/>
      <c r="O716" s="3"/>
      <c r="P716" s="3"/>
      <c r="Q716" s="3"/>
      <c r="R716" s="3"/>
      <c r="S716" s="3"/>
      <c r="T716" s="3"/>
      <c r="U716" s="102"/>
      <c r="V716" s="102"/>
      <c r="W716" s="103"/>
      <c r="X716" s="103"/>
      <c r="Y716" s="103"/>
      <c r="Z716" s="103"/>
      <c r="AA716" s="103"/>
      <c r="AB716" s="103"/>
      <c r="AC716" s="103"/>
      <c r="AD716" s="103"/>
      <c r="AE716" s="103"/>
      <c r="AF716" s="103"/>
      <c r="AG716" s="103"/>
      <c r="AH716" s="103"/>
      <c r="AI716" s="103"/>
      <c r="AJ716" s="103"/>
      <c r="AK716" s="103"/>
      <c r="AL716" s="10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row>
    <row r="717" spans="1:23" ht="12.75" customHeight="1">
      <c r="A717" s="193">
        <v>40230</v>
      </c>
      <c r="B717" s="192">
        <v>40170</v>
      </c>
      <c r="C717" s="189" t="s">
        <v>1121</v>
      </c>
      <c r="D717" s="189" t="s">
        <v>1359</v>
      </c>
      <c r="E717" s="194" t="s">
        <v>1383</v>
      </c>
      <c r="F717" s="189" t="s">
        <v>1238</v>
      </c>
      <c r="G717" s="190"/>
      <c r="H717" s="191" t="s">
        <v>1343</v>
      </c>
      <c r="U717" s="102"/>
      <c r="V717" s="102"/>
      <c r="W717" s="125"/>
    </row>
    <row r="718" spans="1:23" ht="12.75" customHeight="1">
      <c r="A718" s="234"/>
      <c r="B718" s="235"/>
      <c r="C718" s="236"/>
      <c r="D718" s="236"/>
      <c r="E718" s="237"/>
      <c r="F718" s="236"/>
      <c r="G718" s="238"/>
      <c r="H718" s="240"/>
      <c r="W718" s="102"/>
    </row>
    <row r="719" spans="1:8" ht="12.75" customHeight="1">
      <c r="A719" s="11">
        <v>40231</v>
      </c>
      <c r="B719" s="12" t="s">
        <v>606</v>
      </c>
      <c r="C719" s="15" t="s">
        <v>1360</v>
      </c>
      <c r="D719" s="15" t="s">
        <v>1434</v>
      </c>
      <c r="E719" s="53" t="s">
        <v>1383</v>
      </c>
      <c r="F719" s="15" t="s">
        <v>2237</v>
      </c>
      <c r="G719" s="16">
        <v>40271</v>
      </c>
      <c r="H719" s="17" t="s">
        <v>1415</v>
      </c>
    </row>
    <row r="720" spans="1:8" ht="12.75" customHeight="1">
      <c r="A720" s="11">
        <v>40231</v>
      </c>
      <c r="B720" s="12" t="s">
        <v>606</v>
      </c>
      <c r="C720" s="15" t="s">
        <v>1349</v>
      </c>
      <c r="D720" s="15" t="s">
        <v>1434</v>
      </c>
      <c r="E720" s="53" t="s">
        <v>1383</v>
      </c>
      <c r="F720" s="15" t="s">
        <v>267</v>
      </c>
      <c r="G720" s="16">
        <v>40272</v>
      </c>
      <c r="H720" s="17" t="s">
        <v>1415</v>
      </c>
    </row>
    <row r="721" spans="1:8" ht="12.75" customHeight="1">
      <c r="A721" s="11">
        <v>40231</v>
      </c>
      <c r="B721" s="12" t="s">
        <v>606</v>
      </c>
      <c r="C721" s="15" t="s">
        <v>1360</v>
      </c>
      <c r="D721" s="15" t="s">
        <v>1434</v>
      </c>
      <c r="E721" s="53" t="s">
        <v>1383</v>
      </c>
      <c r="F721" s="15" t="s">
        <v>1317</v>
      </c>
      <c r="G721" s="16">
        <v>40271</v>
      </c>
      <c r="H721" s="17" t="s">
        <v>1415</v>
      </c>
    </row>
    <row r="722" spans="1:8" ht="12.75" customHeight="1">
      <c r="A722" s="11">
        <v>40231</v>
      </c>
      <c r="B722" s="12" t="s">
        <v>2221</v>
      </c>
      <c r="C722" s="15" t="s">
        <v>2281</v>
      </c>
      <c r="D722" s="15" t="s">
        <v>1434</v>
      </c>
      <c r="E722" s="53" t="s">
        <v>1383</v>
      </c>
      <c r="F722" s="15" t="s">
        <v>2042</v>
      </c>
      <c r="G722" s="16">
        <v>40250</v>
      </c>
      <c r="H722" s="17" t="s">
        <v>1415</v>
      </c>
    </row>
    <row r="723" spans="1:8" ht="12.75" customHeight="1">
      <c r="A723" s="20">
        <v>40231</v>
      </c>
      <c r="B723" s="21">
        <v>40225</v>
      </c>
      <c r="C723" s="22" t="s">
        <v>1612</v>
      </c>
      <c r="D723" s="22" t="s">
        <v>1344</v>
      </c>
      <c r="E723" s="51" t="s">
        <v>1383</v>
      </c>
      <c r="F723" s="22" t="s">
        <v>2236</v>
      </c>
      <c r="G723" s="25">
        <v>40233</v>
      </c>
      <c r="H723" s="28" t="s">
        <v>1387</v>
      </c>
    </row>
    <row r="724" spans="1:8" ht="12.75" customHeight="1">
      <c r="A724" s="11">
        <v>40232</v>
      </c>
      <c r="B724" s="12">
        <v>40230</v>
      </c>
      <c r="C724" s="15" t="s">
        <v>1596</v>
      </c>
      <c r="D724" s="15" t="s">
        <v>1434</v>
      </c>
      <c r="E724" s="53" t="s">
        <v>1383</v>
      </c>
      <c r="F724" s="15" t="s">
        <v>1279</v>
      </c>
      <c r="G724" s="16">
        <v>40250</v>
      </c>
      <c r="H724" s="17" t="s">
        <v>1415</v>
      </c>
    </row>
    <row r="725" spans="1:8" ht="12.75" customHeight="1">
      <c r="A725" s="20">
        <v>40232</v>
      </c>
      <c r="B725" s="21" t="s">
        <v>1280</v>
      </c>
      <c r="C725" s="22" t="s">
        <v>1281</v>
      </c>
      <c r="D725" s="22" t="s">
        <v>1434</v>
      </c>
      <c r="E725" s="51" t="s">
        <v>1383</v>
      </c>
      <c r="F725" s="22" t="s">
        <v>2007</v>
      </c>
      <c r="G725" s="25">
        <v>40233</v>
      </c>
      <c r="H725" s="28" t="s">
        <v>1387</v>
      </c>
    </row>
    <row r="726" spans="1:8" ht="12.75" customHeight="1">
      <c r="A726" s="11">
        <v>40233</v>
      </c>
      <c r="B726" s="12" t="s">
        <v>441</v>
      </c>
      <c r="C726" s="15" t="s">
        <v>665</v>
      </c>
      <c r="D726" s="15" t="s">
        <v>1434</v>
      </c>
      <c r="E726" s="53" t="s">
        <v>1383</v>
      </c>
      <c r="F726" s="15" t="s">
        <v>561</v>
      </c>
      <c r="G726" s="16">
        <v>40250</v>
      </c>
      <c r="H726" s="17" t="s">
        <v>1415</v>
      </c>
    </row>
    <row r="727" spans="1:8" ht="12.75" customHeight="1">
      <c r="A727" s="11">
        <v>40234</v>
      </c>
      <c r="B727" s="12" t="s">
        <v>2093</v>
      </c>
      <c r="C727" s="15" t="s">
        <v>2094</v>
      </c>
      <c r="D727" s="15" t="s">
        <v>1434</v>
      </c>
      <c r="E727" s="53" t="s">
        <v>1383</v>
      </c>
      <c r="F727" s="15" t="s">
        <v>1219</v>
      </c>
      <c r="G727" s="16">
        <v>40299</v>
      </c>
      <c r="H727" s="17" t="s">
        <v>1415</v>
      </c>
    </row>
    <row r="728" spans="1:8" ht="12.75" customHeight="1">
      <c r="A728" s="20">
        <v>40236</v>
      </c>
      <c r="B728" s="21">
        <v>40157</v>
      </c>
      <c r="C728" s="22" t="s">
        <v>778</v>
      </c>
      <c r="D728" s="22" t="s">
        <v>1487</v>
      </c>
      <c r="E728" s="51" t="s">
        <v>1383</v>
      </c>
      <c r="F728" s="22" t="s">
        <v>1597</v>
      </c>
      <c r="G728" s="25">
        <v>40238</v>
      </c>
      <c r="H728" s="28" t="s">
        <v>1387</v>
      </c>
    </row>
    <row r="729" spans="1:8" ht="12.75" customHeight="1">
      <c r="A729" s="20">
        <v>40238</v>
      </c>
      <c r="B729" s="21" t="s">
        <v>1674</v>
      </c>
      <c r="C729" s="22" t="s">
        <v>1662</v>
      </c>
      <c r="D729" s="22" t="s">
        <v>1434</v>
      </c>
      <c r="E729" s="51" t="s">
        <v>1383</v>
      </c>
      <c r="F729" s="22" t="s">
        <v>1663</v>
      </c>
      <c r="G729" s="25">
        <v>40239</v>
      </c>
      <c r="H729" s="28" t="s">
        <v>1387</v>
      </c>
    </row>
    <row r="730" spans="1:8" ht="12.75" customHeight="1">
      <c r="A730" s="11">
        <v>40238</v>
      </c>
      <c r="B730" s="12">
        <v>39887</v>
      </c>
      <c r="C730" s="15" t="s">
        <v>1581</v>
      </c>
      <c r="D730" s="15" t="s">
        <v>1434</v>
      </c>
      <c r="E730" s="53" t="s">
        <v>1383</v>
      </c>
      <c r="F730" s="15" t="s">
        <v>1582</v>
      </c>
      <c r="G730" s="16">
        <v>40285</v>
      </c>
      <c r="H730" s="17" t="s">
        <v>1415</v>
      </c>
    </row>
    <row r="731" spans="1:8" ht="12.75" customHeight="1">
      <c r="A731" s="11">
        <v>40240</v>
      </c>
      <c r="B731" s="12" t="s">
        <v>1680</v>
      </c>
      <c r="C731" s="15" t="s">
        <v>1681</v>
      </c>
      <c r="D731" s="15" t="s">
        <v>1434</v>
      </c>
      <c r="E731" s="53" t="s">
        <v>1383</v>
      </c>
      <c r="F731" s="15" t="s">
        <v>1682</v>
      </c>
      <c r="G731" s="16">
        <v>40243</v>
      </c>
      <c r="H731" s="17" t="s">
        <v>1415</v>
      </c>
    </row>
    <row r="732" spans="1:8" ht="12.75" customHeight="1">
      <c r="A732" s="11">
        <v>40241</v>
      </c>
      <c r="B732" s="12">
        <v>40218</v>
      </c>
      <c r="C732" s="15" t="s">
        <v>604</v>
      </c>
      <c r="D732" s="15" t="s">
        <v>1434</v>
      </c>
      <c r="E732" s="53" t="s">
        <v>1383</v>
      </c>
      <c r="F732" s="15" t="s">
        <v>1723</v>
      </c>
      <c r="G732" s="16">
        <v>40258</v>
      </c>
      <c r="H732" s="17" t="s">
        <v>1415</v>
      </c>
    </row>
    <row r="733" spans="1:8" ht="12.75" customHeight="1">
      <c r="A733" s="20">
        <v>40244</v>
      </c>
      <c r="B733" s="21">
        <v>40167</v>
      </c>
      <c r="C733" s="22" t="s">
        <v>1254</v>
      </c>
      <c r="D733" s="22" t="s">
        <v>1359</v>
      </c>
      <c r="E733" s="51" t="s">
        <v>1383</v>
      </c>
      <c r="F733" s="22" t="s">
        <v>1464</v>
      </c>
      <c r="G733" s="25">
        <v>40335</v>
      </c>
      <c r="H733" s="28" t="s">
        <v>1387</v>
      </c>
    </row>
    <row r="734" spans="1:8" ht="12.75" customHeight="1">
      <c r="A734" s="20">
        <v>40244</v>
      </c>
      <c r="B734" s="21">
        <v>40211</v>
      </c>
      <c r="C734" s="63" t="s">
        <v>1121</v>
      </c>
      <c r="D734" s="22"/>
      <c r="E734" s="51"/>
      <c r="F734" s="22" t="s">
        <v>592</v>
      </c>
      <c r="G734" s="25">
        <v>40340</v>
      </c>
      <c r="H734" s="28" t="s">
        <v>1387</v>
      </c>
    </row>
    <row r="735" spans="1:8" ht="12.75" customHeight="1">
      <c r="A735" s="105">
        <v>40244</v>
      </c>
      <c r="B735" s="123">
        <v>40230</v>
      </c>
      <c r="C735" s="106"/>
      <c r="D735" s="106" t="s">
        <v>1393</v>
      </c>
      <c r="E735" s="107" t="s">
        <v>1393</v>
      </c>
      <c r="F735" s="106" t="s">
        <v>1275</v>
      </c>
      <c r="G735" s="108">
        <v>40275</v>
      </c>
      <c r="H735" s="104" t="s">
        <v>1361</v>
      </c>
    </row>
    <row r="736" spans="1:8" ht="12.75" customHeight="1">
      <c r="A736" s="11">
        <v>40244</v>
      </c>
      <c r="B736" s="12">
        <v>40190</v>
      </c>
      <c r="C736" s="15" t="s">
        <v>581</v>
      </c>
      <c r="D736" s="15" t="s">
        <v>1393</v>
      </c>
      <c r="E736" s="53" t="s">
        <v>1393</v>
      </c>
      <c r="F736" s="15" t="s">
        <v>580</v>
      </c>
      <c r="G736" s="16">
        <v>40257</v>
      </c>
      <c r="H736" s="17" t="s">
        <v>1415</v>
      </c>
    </row>
    <row r="737" spans="1:8" ht="12.75" customHeight="1">
      <c r="A737" s="11">
        <v>40244</v>
      </c>
      <c r="B737" s="12">
        <v>40222</v>
      </c>
      <c r="C737" s="15" t="s">
        <v>1386</v>
      </c>
      <c r="D737" s="15" t="s">
        <v>1393</v>
      </c>
      <c r="E737" s="53" t="s">
        <v>1393</v>
      </c>
      <c r="F737" s="15" t="s">
        <v>1675</v>
      </c>
      <c r="G737" s="16">
        <v>40257</v>
      </c>
      <c r="H737" s="17" t="s">
        <v>1415</v>
      </c>
    </row>
    <row r="738" spans="1:8" ht="12.75" customHeight="1">
      <c r="A738" s="20">
        <v>40244</v>
      </c>
      <c r="B738" s="21">
        <v>40232</v>
      </c>
      <c r="C738" s="22" t="s">
        <v>1386</v>
      </c>
      <c r="D738" s="22" t="s">
        <v>1393</v>
      </c>
      <c r="E738" s="51" t="s">
        <v>1393</v>
      </c>
      <c r="F738" s="22" t="s">
        <v>1535</v>
      </c>
      <c r="G738" s="25">
        <v>40249</v>
      </c>
      <c r="H738" s="28" t="s">
        <v>1387</v>
      </c>
    </row>
    <row r="739" spans="1:8" ht="12.75" customHeight="1">
      <c r="A739" s="11">
        <v>40245</v>
      </c>
      <c r="B739" s="12">
        <v>40208</v>
      </c>
      <c r="C739" s="15" t="s">
        <v>1577</v>
      </c>
      <c r="D739" s="15" t="s">
        <v>1434</v>
      </c>
      <c r="E739" s="53" t="s">
        <v>1383</v>
      </c>
      <c r="F739" s="15" t="s">
        <v>268</v>
      </c>
      <c r="G739" s="16">
        <v>40292</v>
      </c>
      <c r="H739" s="17" t="s">
        <v>1415</v>
      </c>
    </row>
    <row r="740" spans="1:8" ht="12.75" customHeight="1">
      <c r="A740" s="11">
        <v>40245</v>
      </c>
      <c r="B740" s="12">
        <v>40208</v>
      </c>
      <c r="C740" s="15" t="s">
        <v>368</v>
      </c>
      <c r="D740" s="15" t="s">
        <v>1434</v>
      </c>
      <c r="E740" s="53" t="s">
        <v>1383</v>
      </c>
      <c r="F740" s="15" t="s">
        <v>269</v>
      </c>
      <c r="G740" s="16">
        <v>40292</v>
      </c>
      <c r="H740" s="17" t="s">
        <v>1415</v>
      </c>
    </row>
    <row r="741" spans="1:8" ht="12.75" customHeight="1">
      <c r="A741" s="193">
        <v>40245</v>
      </c>
      <c r="B741" s="192">
        <v>40181</v>
      </c>
      <c r="C741" s="189" t="s">
        <v>1581</v>
      </c>
      <c r="D741" s="189" t="s">
        <v>1434</v>
      </c>
      <c r="E741" s="194" t="s">
        <v>1383</v>
      </c>
      <c r="F741" s="189" t="s">
        <v>1764</v>
      </c>
      <c r="G741" s="190"/>
      <c r="H741" s="191" t="s">
        <v>1343</v>
      </c>
    </row>
    <row r="742" spans="1:8" ht="12.75" customHeight="1">
      <c r="A742" s="20">
        <v>40245</v>
      </c>
      <c r="B742" s="21" t="s">
        <v>1766</v>
      </c>
      <c r="C742" s="22" t="s">
        <v>1767</v>
      </c>
      <c r="D742" s="22" t="s">
        <v>1434</v>
      </c>
      <c r="E742" s="51" t="s">
        <v>1383</v>
      </c>
      <c r="F742" s="22" t="s">
        <v>1768</v>
      </c>
      <c r="G742" s="25">
        <v>40245</v>
      </c>
      <c r="H742" s="28" t="s">
        <v>1387</v>
      </c>
    </row>
    <row r="743" spans="1:8" ht="12.75" customHeight="1">
      <c r="A743" s="20">
        <v>40245</v>
      </c>
      <c r="B743" s="21">
        <v>40221</v>
      </c>
      <c r="C743" s="22" t="s">
        <v>1386</v>
      </c>
      <c r="D743" s="22" t="s">
        <v>1344</v>
      </c>
      <c r="E743" s="51" t="s">
        <v>1383</v>
      </c>
      <c r="F743" s="22" t="s">
        <v>1765</v>
      </c>
      <c r="G743" s="25">
        <v>40245</v>
      </c>
      <c r="H743" s="28" t="s">
        <v>1387</v>
      </c>
    </row>
    <row r="744" spans="1:8" ht="12.75" customHeight="1">
      <c r="A744" s="20">
        <v>40245</v>
      </c>
      <c r="B744" s="21" t="s">
        <v>670</v>
      </c>
      <c r="C744" s="22" t="s">
        <v>671</v>
      </c>
      <c r="D744" s="22" t="s">
        <v>1434</v>
      </c>
      <c r="E744" s="51" t="s">
        <v>1383</v>
      </c>
      <c r="F744" s="22" t="s">
        <v>586</v>
      </c>
      <c r="G744" s="25">
        <v>40270</v>
      </c>
      <c r="H744" s="28" t="s">
        <v>1387</v>
      </c>
    </row>
    <row r="745" spans="1:8" ht="12.75" customHeight="1">
      <c r="A745" s="20">
        <v>40245</v>
      </c>
      <c r="B745" s="21">
        <v>40218</v>
      </c>
      <c r="C745" s="22" t="s">
        <v>1467</v>
      </c>
      <c r="D745" s="22" t="s">
        <v>1434</v>
      </c>
      <c r="E745" s="51" t="s">
        <v>1383</v>
      </c>
      <c r="F745" s="22" t="s">
        <v>676</v>
      </c>
      <c r="G745" s="25">
        <v>40270</v>
      </c>
      <c r="H745" s="28" t="s">
        <v>1387</v>
      </c>
    </row>
    <row r="746" spans="1:8" ht="12.75" customHeight="1">
      <c r="A746" s="11">
        <v>40245</v>
      </c>
      <c r="B746" s="12">
        <v>40243</v>
      </c>
      <c r="C746" s="15" t="s">
        <v>1468</v>
      </c>
      <c r="D746" s="15" t="s">
        <v>1344</v>
      </c>
      <c r="E746" s="53" t="s">
        <v>1383</v>
      </c>
      <c r="F746" s="15" t="s">
        <v>1469</v>
      </c>
      <c r="G746" s="16">
        <v>40250</v>
      </c>
      <c r="H746" s="17" t="s">
        <v>1415</v>
      </c>
    </row>
    <row r="747" spans="1:8" ht="12.75" customHeight="1">
      <c r="A747" s="20">
        <v>40246</v>
      </c>
      <c r="B747" s="21" t="s">
        <v>1308</v>
      </c>
      <c r="C747" s="22" t="s">
        <v>1242</v>
      </c>
      <c r="D747" s="22" t="s">
        <v>1434</v>
      </c>
      <c r="E747" s="51" t="s">
        <v>1383</v>
      </c>
      <c r="F747" s="22" t="s">
        <v>1079</v>
      </c>
      <c r="G747" s="25">
        <v>40265</v>
      </c>
      <c r="H747" s="28" t="s">
        <v>1387</v>
      </c>
    </row>
    <row r="748" spans="1:8" ht="12.75" customHeight="1">
      <c r="A748" s="11">
        <v>40246</v>
      </c>
      <c r="B748" s="12" t="s">
        <v>1080</v>
      </c>
      <c r="C748" s="15" t="s">
        <v>1081</v>
      </c>
      <c r="D748" s="15" t="s">
        <v>1434</v>
      </c>
      <c r="E748" s="53" t="s">
        <v>1383</v>
      </c>
      <c r="F748" s="15" t="s">
        <v>1333</v>
      </c>
      <c r="G748" s="16">
        <v>40271</v>
      </c>
      <c r="H748" s="17" t="s">
        <v>1415</v>
      </c>
    </row>
    <row r="749" spans="1:8" ht="12.75" customHeight="1">
      <c r="A749" s="11">
        <v>40247</v>
      </c>
      <c r="B749" s="12" t="s">
        <v>1308</v>
      </c>
      <c r="C749" s="15" t="s">
        <v>599</v>
      </c>
      <c r="D749" s="15" t="s">
        <v>1434</v>
      </c>
      <c r="E749" s="53" t="s">
        <v>1383</v>
      </c>
      <c r="F749" s="15" t="s">
        <v>600</v>
      </c>
      <c r="G749" s="16">
        <v>40264</v>
      </c>
      <c r="H749" s="17" t="s">
        <v>1415</v>
      </c>
    </row>
    <row r="750" spans="1:8" ht="12.75" customHeight="1">
      <c r="A750" s="20">
        <v>40248</v>
      </c>
      <c r="B750" s="21" t="s">
        <v>1557</v>
      </c>
      <c r="C750" s="22" t="s">
        <v>1224</v>
      </c>
      <c r="D750" s="22" t="s">
        <v>1434</v>
      </c>
      <c r="E750" s="51" t="s">
        <v>1383</v>
      </c>
      <c r="F750" s="22" t="s">
        <v>1225</v>
      </c>
      <c r="G750" s="25">
        <v>40249</v>
      </c>
      <c r="H750" s="28" t="s">
        <v>1387</v>
      </c>
    </row>
    <row r="751" spans="1:8" ht="12.75" customHeight="1">
      <c r="A751" s="20">
        <v>40248</v>
      </c>
      <c r="B751" s="21" t="s">
        <v>2182</v>
      </c>
      <c r="C751" s="22" t="s">
        <v>1176</v>
      </c>
      <c r="D751" s="22" t="s">
        <v>1434</v>
      </c>
      <c r="E751" s="51" t="s">
        <v>1383</v>
      </c>
      <c r="F751" s="22" t="s">
        <v>1837</v>
      </c>
      <c r="G751" s="25">
        <v>40249</v>
      </c>
      <c r="H751" s="28" t="s">
        <v>1387</v>
      </c>
    </row>
    <row r="752" spans="1:8" ht="12.75" customHeight="1">
      <c r="A752" s="11">
        <v>40248</v>
      </c>
      <c r="B752" s="12" t="s">
        <v>1838</v>
      </c>
      <c r="C752" s="15" t="s">
        <v>1839</v>
      </c>
      <c r="D752" s="15" t="s">
        <v>1434</v>
      </c>
      <c r="E752" s="53" t="s">
        <v>1383</v>
      </c>
      <c r="F752" s="15" t="s">
        <v>1625</v>
      </c>
      <c r="G752" s="16">
        <v>40348</v>
      </c>
      <c r="H752" s="17" t="s">
        <v>1415</v>
      </c>
    </row>
    <row r="753" spans="1:8" ht="12.75" customHeight="1">
      <c r="A753" s="11">
        <v>40248</v>
      </c>
      <c r="B753" s="12" t="s">
        <v>498</v>
      </c>
      <c r="C753" s="15" t="s">
        <v>1360</v>
      </c>
      <c r="D753" s="15" t="s">
        <v>1434</v>
      </c>
      <c r="E753" s="53" t="s">
        <v>1383</v>
      </c>
      <c r="F753" s="15" t="s">
        <v>270</v>
      </c>
      <c r="G753" s="16">
        <v>40264</v>
      </c>
      <c r="H753" s="17" t="s">
        <v>1415</v>
      </c>
    </row>
    <row r="754" spans="1:8" ht="12.75" customHeight="1">
      <c r="A754" s="11">
        <v>40254</v>
      </c>
      <c r="B754" s="12" t="s">
        <v>804</v>
      </c>
      <c r="C754" s="15" t="s">
        <v>805</v>
      </c>
      <c r="D754" s="15" t="s">
        <v>1434</v>
      </c>
      <c r="E754" s="53" t="s">
        <v>1383</v>
      </c>
      <c r="F754" s="15" t="s">
        <v>806</v>
      </c>
      <c r="G754" s="16"/>
      <c r="H754" s="17" t="s">
        <v>1415</v>
      </c>
    </row>
    <row r="755" spans="1:8" ht="12.75" customHeight="1">
      <c r="A755" s="11">
        <v>40254</v>
      </c>
      <c r="B755" s="12">
        <v>40253</v>
      </c>
      <c r="C755" s="15" t="s">
        <v>2255</v>
      </c>
      <c r="D755" s="15" t="s">
        <v>1393</v>
      </c>
      <c r="E755" s="53"/>
      <c r="F755" s="15" t="s">
        <v>1872</v>
      </c>
      <c r="G755" s="16">
        <v>40268</v>
      </c>
      <c r="H755" s="17" t="s">
        <v>1415</v>
      </c>
    </row>
    <row r="756" spans="1:8" ht="12.75" customHeight="1">
      <c r="A756" s="20">
        <v>40260</v>
      </c>
      <c r="B756" s="21">
        <v>40154</v>
      </c>
      <c r="C756" s="22" t="s">
        <v>369</v>
      </c>
      <c r="D756" s="22" t="s">
        <v>1434</v>
      </c>
      <c r="E756" s="51" t="s">
        <v>1383</v>
      </c>
      <c r="F756" s="22" t="s">
        <v>2175</v>
      </c>
      <c r="G756" s="25">
        <v>40280</v>
      </c>
      <c r="H756" s="28" t="s">
        <v>1387</v>
      </c>
    </row>
    <row r="757" spans="1:8" ht="12.75" customHeight="1">
      <c r="A757" s="11">
        <v>40261</v>
      </c>
      <c r="B757" s="12">
        <v>40155</v>
      </c>
      <c r="C757" s="15" t="s">
        <v>1853</v>
      </c>
      <c r="D757" s="15" t="s">
        <v>1371</v>
      </c>
      <c r="E757" s="53" t="s">
        <v>1383</v>
      </c>
      <c r="F757" s="15" t="s">
        <v>271</v>
      </c>
      <c r="G757" s="16">
        <v>40432</v>
      </c>
      <c r="H757" s="17" t="s">
        <v>1415</v>
      </c>
    </row>
    <row r="758" spans="1:8" ht="12.75" customHeight="1">
      <c r="A758" s="20">
        <v>40261</v>
      </c>
      <c r="B758" s="21">
        <v>40217</v>
      </c>
      <c r="C758" s="22" t="s">
        <v>1395</v>
      </c>
      <c r="D758" s="22" t="s">
        <v>1434</v>
      </c>
      <c r="E758" s="51" t="s">
        <v>1383</v>
      </c>
      <c r="F758" s="22" t="s">
        <v>1900</v>
      </c>
      <c r="G758" s="25">
        <v>40281</v>
      </c>
      <c r="H758" s="28" t="s">
        <v>1387</v>
      </c>
    </row>
    <row r="759" spans="1:8" ht="12.75" customHeight="1">
      <c r="A759" s="11">
        <v>40261</v>
      </c>
      <c r="B759" s="12">
        <v>40061</v>
      </c>
      <c r="C759" s="15" t="s">
        <v>1058</v>
      </c>
      <c r="D759" s="15" t="s">
        <v>1408</v>
      </c>
      <c r="E759" s="53" t="s">
        <v>1383</v>
      </c>
      <c r="F759" s="15" t="s">
        <v>1975</v>
      </c>
      <c r="G759" s="16">
        <v>40424</v>
      </c>
      <c r="H759" s="17" t="s">
        <v>1415</v>
      </c>
    </row>
    <row r="760" spans="1:8" ht="12.75" customHeight="1">
      <c r="A760" s="20">
        <v>40262</v>
      </c>
      <c r="B760" s="21" t="s">
        <v>468</v>
      </c>
      <c r="C760" s="22" t="s">
        <v>469</v>
      </c>
      <c r="D760" s="22" t="s">
        <v>1434</v>
      </c>
      <c r="E760" s="51" t="s">
        <v>1383</v>
      </c>
      <c r="F760" s="22" t="s">
        <v>1493</v>
      </c>
      <c r="G760" s="25">
        <v>40282</v>
      </c>
      <c r="H760" s="28" t="s">
        <v>1387</v>
      </c>
    </row>
    <row r="761" spans="1:8" ht="12.75" customHeight="1">
      <c r="A761" s="20">
        <v>40262</v>
      </c>
      <c r="B761" s="21" t="s">
        <v>476</v>
      </c>
      <c r="C761" s="22" t="s">
        <v>477</v>
      </c>
      <c r="D761" s="22" t="s">
        <v>1434</v>
      </c>
      <c r="E761" s="51" t="s">
        <v>1383</v>
      </c>
      <c r="F761" s="22" t="s">
        <v>478</v>
      </c>
      <c r="G761" s="25">
        <v>40281</v>
      </c>
      <c r="H761" s="28" t="s">
        <v>1387</v>
      </c>
    </row>
    <row r="762" spans="1:8" ht="12.75" customHeight="1">
      <c r="A762" s="20">
        <v>40262</v>
      </c>
      <c r="B762" s="21" t="s">
        <v>2221</v>
      </c>
      <c r="C762" s="22" t="s">
        <v>479</v>
      </c>
      <c r="D762" s="22" t="s">
        <v>1434</v>
      </c>
      <c r="E762" s="51" t="s">
        <v>1383</v>
      </c>
      <c r="F762" s="22" t="s">
        <v>272</v>
      </c>
      <c r="G762" s="25">
        <v>40281</v>
      </c>
      <c r="H762" s="28" t="s">
        <v>1387</v>
      </c>
    </row>
    <row r="763" spans="1:8" ht="12.75" customHeight="1">
      <c r="A763" s="20">
        <v>40266</v>
      </c>
      <c r="B763" s="21">
        <v>40121</v>
      </c>
      <c r="C763" s="22" t="s">
        <v>1769</v>
      </c>
      <c r="D763" s="22" t="s">
        <v>1434</v>
      </c>
      <c r="E763" s="51" t="s">
        <v>1383</v>
      </c>
      <c r="F763" s="63" t="s">
        <v>376</v>
      </c>
      <c r="G763" s="25">
        <v>40270</v>
      </c>
      <c r="H763" s="28" t="s">
        <v>1387</v>
      </c>
    </row>
    <row r="764" spans="1:8" ht="12.75" customHeight="1">
      <c r="A764" s="20">
        <v>40266</v>
      </c>
      <c r="B764" s="21" t="s">
        <v>476</v>
      </c>
      <c r="C764" s="22" t="s">
        <v>378</v>
      </c>
      <c r="D764" s="22" t="s">
        <v>1434</v>
      </c>
      <c r="E764" s="51" t="s">
        <v>1383</v>
      </c>
      <c r="F764" s="22" t="s">
        <v>377</v>
      </c>
      <c r="G764" s="25">
        <v>40270</v>
      </c>
      <c r="H764" s="28" t="s">
        <v>1387</v>
      </c>
    </row>
    <row r="765" spans="1:8" ht="12.75" customHeight="1">
      <c r="A765" s="20">
        <v>40268</v>
      </c>
      <c r="B765" s="21">
        <v>40175</v>
      </c>
      <c r="C765" s="22" t="s">
        <v>2108</v>
      </c>
      <c r="D765" s="22" t="s">
        <v>1434</v>
      </c>
      <c r="E765" s="51" t="s">
        <v>1383</v>
      </c>
      <c r="F765" s="22" t="s">
        <v>1063</v>
      </c>
      <c r="G765" s="25">
        <v>40270</v>
      </c>
      <c r="H765" s="28" t="s">
        <v>1387</v>
      </c>
    </row>
    <row r="766" spans="1:8" ht="12.75" customHeight="1">
      <c r="A766" s="20">
        <v>40268</v>
      </c>
      <c r="B766" s="21" t="s">
        <v>1064</v>
      </c>
      <c r="C766" s="22" t="s">
        <v>1124</v>
      </c>
      <c r="D766" s="22" t="s">
        <v>1434</v>
      </c>
      <c r="E766" s="51" t="s">
        <v>1383</v>
      </c>
      <c r="F766" s="22" t="s">
        <v>1125</v>
      </c>
      <c r="G766" s="25">
        <v>40282</v>
      </c>
      <c r="H766" s="28" t="s">
        <v>1387</v>
      </c>
    </row>
    <row r="767" spans="1:8" ht="12.75" customHeight="1">
      <c r="A767" s="11">
        <v>40000</v>
      </c>
      <c r="B767" s="12"/>
      <c r="C767" s="15" t="s">
        <v>1355</v>
      </c>
      <c r="D767" s="15" t="s">
        <v>1434</v>
      </c>
      <c r="E767" s="53" t="s">
        <v>1383</v>
      </c>
      <c r="F767" s="15" t="s">
        <v>382</v>
      </c>
      <c r="G767" s="16">
        <v>40075</v>
      </c>
      <c r="H767" s="17" t="s">
        <v>1415</v>
      </c>
    </row>
    <row r="768" spans="1:8" ht="12.75" customHeight="1">
      <c r="A768" s="11">
        <v>40000</v>
      </c>
      <c r="B768" s="12"/>
      <c r="C768" s="15" t="s">
        <v>1355</v>
      </c>
      <c r="D768" s="15" t="s">
        <v>1434</v>
      </c>
      <c r="E768" s="53" t="s">
        <v>1383</v>
      </c>
      <c r="F768" s="15" t="s">
        <v>382</v>
      </c>
      <c r="G768" s="16">
        <v>40019</v>
      </c>
      <c r="H768" s="17" t="s">
        <v>1415</v>
      </c>
    </row>
    <row r="769" spans="1:8" ht="12.75" customHeight="1">
      <c r="A769" s="252" t="s">
        <v>2106</v>
      </c>
      <c r="B769" s="253" t="s">
        <v>2107</v>
      </c>
      <c r="C769" s="236"/>
      <c r="D769" s="236"/>
      <c r="E769" s="237"/>
      <c r="F769" s="236"/>
      <c r="G769" s="238"/>
      <c r="H769" s="240"/>
    </row>
    <row r="770" spans="1:8" ht="12.75" customHeight="1">
      <c r="A770" s="234"/>
      <c r="B770" s="235"/>
      <c r="C770" s="236"/>
      <c r="D770" s="236"/>
      <c r="E770" s="237"/>
      <c r="F770" s="236"/>
      <c r="G770" s="238"/>
      <c r="H770" s="240"/>
    </row>
    <row r="771" spans="1:8" ht="12.75" customHeight="1">
      <c r="A771" s="234"/>
      <c r="B771" s="235"/>
      <c r="C771" s="236"/>
      <c r="D771" s="236"/>
      <c r="E771" s="237"/>
      <c r="F771" s="236"/>
      <c r="G771" s="238"/>
      <c r="H771" s="240"/>
    </row>
    <row r="772" spans="1:8" ht="12.75" customHeight="1">
      <c r="A772" s="234"/>
      <c r="B772" s="235"/>
      <c r="C772" s="236"/>
      <c r="D772" s="236"/>
      <c r="E772" s="237"/>
      <c r="F772" s="236"/>
      <c r="G772" s="238"/>
      <c r="H772" s="240"/>
    </row>
    <row r="773" spans="1:8" ht="12.75" customHeight="1">
      <c r="A773" s="234"/>
      <c r="B773" s="235"/>
      <c r="C773" s="236"/>
      <c r="D773" s="236"/>
      <c r="E773" s="237"/>
      <c r="F773" s="236"/>
      <c r="G773" s="238"/>
      <c r="H773" s="240"/>
    </row>
    <row r="774" spans="1:8" ht="12.75" customHeight="1">
      <c r="A774" s="234"/>
      <c r="B774" s="235"/>
      <c r="C774" s="236"/>
      <c r="D774" s="236"/>
      <c r="E774" s="237"/>
      <c r="F774" s="255"/>
      <c r="G774" s="238"/>
      <c r="H774" s="240"/>
    </row>
    <row r="775" spans="1:8" ht="12.75" customHeight="1">
      <c r="A775" s="234"/>
      <c r="B775" s="235"/>
      <c r="C775" s="236"/>
      <c r="D775" s="236"/>
      <c r="E775" s="237"/>
      <c r="F775" s="236"/>
      <c r="G775" s="238"/>
      <c r="H775" s="240"/>
    </row>
    <row r="776" spans="1:8" ht="12.75" customHeight="1">
      <c r="A776" s="234"/>
      <c r="B776" s="235"/>
      <c r="C776" s="236"/>
      <c r="D776" s="236"/>
      <c r="E776" s="237"/>
      <c r="F776" s="236"/>
      <c r="G776" s="238"/>
      <c r="H776" s="240"/>
    </row>
    <row r="777" spans="1:8" ht="12.75" customHeight="1">
      <c r="A777" s="234"/>
      <c r="B777" s="235"/>
      <c r="C777" s="236"/>
      <c r="D777" s="236"/>
      <c r="E777" s="237"/>
      <c r="F777" s="236"/>
      <c r="G777" s="238"/>
      <c r="H777" s="240"/>
    </row>
    <row r="778" spans="1:8" ht="12.75" customHeight="1">
      <c r="A778" s="234"/>
      <c r="B778" s="235"/>
      <c r="C778" s="236"/>
      <c r="D778" s="236"/>
      <c r="E778" s="237"/>
      <c r="F778" s="236"/>
      <c r="G778" s="238"/>
      <c r="H778" s="240"/>
    </row>
    <row r="779" spans="1:8" ht="12.75" customHeight="1">
      <c r="A779" s="234"/>
      <c r="B779" s="235"/>
      <c r="C779" s="236"/>
      <c r="D779" s="236"/>
      <c r="E779" s="237"/>
      <c r="F779" s="236"/>
      <c r="G779" s="238"/>
      <c r="H779" s="240"/>
    </row>
    <row r="780" spans="1:8" ht="12.75" customHeight="1">
      <c r="A780" s="234"/>
      <c r="B780" s="235"/>
      <c r="C780" s="236"/>
      <c r="D780" s="236"/>
      <c r="E780" s="237"/>
      <c r="F780" s="236"/>
      <c r="G780" s="238"/>
      <c r="H780" s="240"/>
    </row>
    <row r="781" spans="1:8" ht="12.75" customHeight="1">
      <c r="A781" s="234"/>
      <c r="B781" s="235"/>
      <c r="C781" s="236"/>
      <c r="D781" s="236"/>
      <c r="E781" s="237"/>
      <c r="F781" s="236"/>
      <c r="G781" s="238"/>
      <c r="H781" s="240"/>
    </row>
    <row r="782" spans="1:8" ht="12.75" customHeight="1">
      <c r="A782" s="234"/>
      <c r="B782" s="235"/>
      <c r="C782" s="236"/>
      <c r="D782" s="236"/>
      <c r="E782" s="237"/>
      <c r="F782" s="236"/>
      <c r="G782" s="238"/>
      <c r="H782" s="240"/>
    </row>
    <row r="783" spans="1:8" ht="12.75" customHeight="1">
      <c r="A783" s="234"/>
      <c r="B783" s="235"/>
      <c r="C783" s="236"/>
      <c r="D783" s="236"/>
      <c r="E783" s="237"/>
      <c r="F783" s="236"/>
      <c r="G783" s="238"/>
      <c r="H783" s="240"/>
    </row>
    <row r="784" spans="1:8" ht="12.75" customHeight="1">
      <c r="A784" s="234"/>
      <c r="B784" s="235"/>
      <c r="C784" s="236"/>
      <c r="D784" s="236"/>
      <c r="E784" s="237"/>
      <c r="F784" s="236"/>
      <c r="G784" s="238"/>
      <c r="H784" s="240"/>
    </row>
    <row r="785" spans="1:8" ht="12.75" customHeight="1">
      <c r="A785" s="234"/>
      <c r="B785" s="235"/>
      <c r="C785" s="236"/>
      <c r="D785" s="236"/>
      <c r="E785" s="237"/>
      <c r="F785" s="236"/>
      <c r="G785" s="238"/>
      <c r="H785" s="240"/>
    </row>
    <row r="786" spans="1:8" ht="12.75" customHeight="1">
      <c r="A786" s="234"/>
      <c r="B786" s="235"/>
      <c r="C786" s="236"/>
      <c r="D786" s="236"/>
      <c r="E786" s="237"/>
      <c r="F786" s="236"/>
      <c r="G786" s="238"/>
      <c r="H786" s="240"/>
    </row>
    <row r="787" spans="1:8" ht="12.75" customHeight="1">
      <c r="A787" s="234"/>
      <c r="B787" s="235"/>
      <c r="C787" s="236"/>
      <c r="D787" s="236"/>
      <c r="E787" s="237"/>
      <c r="F787" s="236"/>
      <c r="G787" s="238"/>
      <c r="H787" s="240"/>
    </row>
    <row r="788" spans="1:8" ht="12.75" customHeight="1">
      <c r="A788" s="234"/>
      <c r="B788" s="235"/>
      <c r="C788" s="236"/>
      <c r="D788" s="236"/>
      <c r="E788" s="237"/>
      <c r="F788" s="236"/>
      <c r="G788" s="238"/>
      <c r="H788" s="240"/>
    </row>
    <row r="789" spans="1:8" ht="12.75" customHeight="1">
      <c r="A789" s="234"/>
      <c r="B789" s="235"/>
      <c r="C789" s="236"/>
      <c r="D789" s="236"/>
      <c r="E789" s="237"/>
      <c r="F789" s="236"/>
      <c r="G789" s="238"/>
      <c r="H789" s="240"/>
    </row>
    <row r="790" spans="1:8" ht="12.75" customHeight="1">
      <c r="A790" s="234"/>
      <c r="B790" s="235"/>
      <c r="C790" s="236"/>
      <c r="D790" s="236"/>
      <c r="E790" s="237"/>
      <c r="F790" s="236"/>
      <c r="G790" s="238"/>
      <c r="H790" s="240"/>
    </row>
    <row r="791" spans="1:8" ht="12.75" customHeight="1">
      <c r="A791" s="234"/>
      <c r="B791" s="235"/>
      <c r="C791" s="236"/>
      <c r="D791" s="236"/>
      <c r="E791" s="237"/>
      <c r="F791" s="236"/>
      <c r="G791" s="238"/>
      <c r="H791" s="240"/>
    </row>
    <row r="792" spans="1:8" ht="12.75" customHeight="1">
      <c r="A792" s="234"/>
      <c r="B792" s="235"/>
      <c r="C792" s="236"/>
      <c r="D792" s="236"/>
      <c r="E792" s="237"/>
      <c r="F792" s="236"/>
      <c r="G792" s="238"/>
      <c r="H792" s="240"/>
    </row>
    <row r="793" spans="1:8" ht="12.75" customHeight="1">
      <c r="A793" s="234"/>
      <c r="B793" s="235"/>
      <c r="C793" s="236"/>
      <c r="D793" s="236"/>
      <c r="E793" s="237"/>
      <c r="F793" s="236"/>
      <c r="G793" s="238"/>
      <c r="H793" s="240"/>
    </row>
    <row r="794" spans="1:8" ht="12.75" customHeight="1">
      <c r="A794" s="234"/>
      <c r="B794" s="235"/>
      <c r="C794" s="236"/>
      <c r="D794" s="236"/>
      <c r="E794" s="237"/>
      <c r="F794" s="236"/>
      <c r="G794" s="238"/>
      <c r="H794" s="240"/>
    </row>
    <row r="795" spans="1:8" ht="12.75" customHeight="1">
      <c r="A795" s="234"/>
      <c r="B795" s="235"/>
      <c r="C795" s="236"/>
      <c r="D795" s="236"/>
      <c r="E795" s="237"/>
      <c r="F795" s="236"/>
      <c r="G795" s="238"/>
      <c r="H795" s="240"/>
    </row>
    <row r="796" spans="1:8" ht="12.75" customHeight="1">
      <c r="A796" s="234"/>
      <c r="B796" s="235"/>
      <c r="C796" s="236"/>
      <c r="D796" s="236"/>
      <c r="E796" s="237"/>
      <c r="F796" s="236"/>
      <c r="G796" s="238"/>
      <c r="H796" s="240"/>
    </row>
    <row r="797" spans="1:8" ht="12.75" customHeight="1">
      <c r="A797" s="234"/>
      <c r="B797" s="235"/>
      <c r="C797" s="236"/>
      <c r="D797" s="236"/>
      <c r="E797" s="237"/>
      <c r="F797" s="236"/>
      <c r="G797" s="238"/>
      <c r="H797" s="240"/>
    </row>
    <row r="798" spans="1:8" ht="12.75" customHeight="1">
      <c r="A798" s="234"/>
      <c r="B798" s="235"/>
      <c r="C798" s="236"/>
      <c r="D798" s="236"/>
      <c r="E798" s="237"/>
      <c r="F798" s="236"/>
      <c r="G798" s="238"/>
      <c r="H798" s="240"/>
    </row>
    <row r="799" spans="1:8" ht="12.75" customHeight="1">
      <c r="A799" s="234"/>
      <c r="B799" s="235"/>
      <c r="C799" s="236"/>
      <c r="D799" s="236"/>
      <c r="E799" s="237"/>
      <c r="F799" s="236"/>
      <c r="G799" s="238"/>
      <c r="H799" s="240"/>
    </row>
    <row r="800" spans="1:8" ht="12.75" customHeight="1">
      <c r="A800" s="234"/>
      <c r="B800" s="235"/>
      <c r="C800" s="236"/>
      <c r="D800" s="236"/>
      <c r="E800" s="237"/>
      <c r="F800" s="236"/>
      <c r="G800" s="238"/>
      <c r="H800" s="240"/>
    </row>
    <row r="801" spans="1:8" ht="12.75" customHeight="1">
      <c r="A801" s="234"/>
      <c r="B801" s="235"/>
      <c r="C801" s="236"/>
      <c r="D801" s="236"/>
      <c r="E801" s="237"/>
      <c r="F801" s="236"/>
      <c r="G801" s="238"/>
      <c r="H801" s="240"/>
    </row>
    <row r="802" spans="1:8" ht="12.75" customHeight="1">
      <c r="A802" s="234"/>
      <c r="B802" s="235"/>
      <c r="C802" s="236"/>
      <c r="D802" s="236"/>
      <c r="E802" s="237"/>
      <c r="F802" s="236"/>
      <c r="G802" s="238"/>
      <c r="H802" s="240"/>
    </row>
    <row r="803" spans="1:8" ht="12.75" customHeight="1">
      <c r="A803" s="234"/>
      <c r="B803" s="235"/>
      <c r="C803" s="236"/>
      <c r="D803" s="236"/>
      <c r="E803" s="237"/>
      <c r="F803" s="236"/>
      <c r="G803" s="238"/>
      <c r="H803" s="240"/>
    </row>
    <row r="804" spans="1:8" ht="12.75" customHeight="1">
      <c r="A804" s="234"/>
      <c r="B804" s="235"/>
      <c r="C804" s="236"/>
      <c r="D804" s="236"/>
      <c r="E804" s="237"/>
      <c r="F804" s="236"/>
      <c r="G804" s="238"/>
      <c r="H804" s="240"/>
    </row>
    <row r="805" spans="1:8" ht="12.75" customHeight="1">
      <c r="A805" s="234"/>
      <c r="B805" s="235"/>
      <c r="C805" s="236"/>
      <c r="D805" s="236"/>
      <c r="E805" s="237"/>
      <c r="F805" s="236"/>
      <c r="G805" s="238"/>
      <c r="H805" s="240"/>
    </row>
    <row r="806" spans="1:8" ht="12.75" customHeight="1">
      <c r="A806" s="234"/>
      <c r="B806" s="235"/>
      <c r="C806" s="236"/>
      <c r="D806" s="236"/>
      <c r="E806" s="237"/>
      <c r="F806" s="236"/>
      <c r="G806" s="238"/>
      <c r="H806" s="240"/>
    </row>
    <row r="807" spans="1:8" ht="12.75" customHeight="1">
      <c r="A807" s="234"/>
      <c r="B807" s="235"/>
      <c r="C807" s="236"/>
      <c r="D807" s="236"/>
      <c r="E807" s="237"/>
      <c r="F807" s="236"/>
      <c r="G807" s="238"/>
      <c r="H807" s="240"/>
    </row>
    <row r="808" spans="1:8" ht="12.75" customHeight="1">
      <c r="A808" s="234"/>
      <c r="B808" s="235"/>
      <c r="C808" s="236"/>
      <c r="D808" s="236"/>
      <c r="E808" s="237"/>
      <c r="F808" s="236"/>
      <c r="G808" s="238"/>
      <c r="H808" s="240"/>
    </row>
    <row r="809" spans="1:8" ht="12.75" customHeight="1">
      <c r="A809" s="234"/>
      <c r="B809" s="235"/>
      <c r="C809" s="236"/>
      <c r="D809" s="236"/>
      <c r="E809" s="237"/>
      <c r="F809" s="236"/>
      <c r="G809" s="238"/>
      <c r="H809" s="240"/>
    </row>
    <row r="810" spans="1:8" ht="12.75" customHeight="1">
      <c r="A810" s="234"/>
      <c r="B810" s="235"/>
      <c r="C810" s="236"/>
      <c r="D810" s="236"/>
      <c r="E810" s="237"/>
      <c r="F810" s="256"/>
      <c r="G810" s="238"/>
      <c r="H810" s="240"/>
    </row>
    <row r="811" spans="1:8" ht="12.75" customHeight="1">
      <c r="A811" s="234"/>
      <c r="B811" s="235"/>
      <c r="C811" s="236"/>
      <c r="D811" s="236"/>
      <c r="E811" s="237"/>
      <c r="F811" s="256"/>
      <c r="G811" s="238"/>
      <c r="H811" s="240"/>
    </row>
    <row r="812" spans="1:8" ht="12.75" customHeight="1">
      <c r="A812" s="234"/>
      <c r="B812" s="235"/>
      <c r="C812" s="236"/>
      <c r="D812" s="236"/>
      <c r="E812" s="237"/>
      <c r="F812" s="236"/>
      <c r="G812" s="238"/>
      <c r="H812" s="240"/>
    </row>
    <row r="813" spans="1:8" ht="12.75" customHeight="1">
      <c r="A813" s="234"/>
      <c r="B813" s="235"/>
      <c r="C813" s="236"/>
      <c r="D813" s="236"/>
      <c r="E813" s="237"/>
      <c r="F813" s="236"/>
      <c r="G813" s="238"/>
      <c r="H813" s="240"/>
    </row>
    <row r="814" spans="1:8" ht="12.75" customHeight="1">
      <c r="A814" s="234"/>
      <c r="B814" s="235"/>
      <c r="C814" s="236"/>
      <c r="D814" s="236"/>
      <c r="E814" s="237"/>
      <c r="F814" s="236"/>
      <c r="G814" s="238"/>
      <c r="H814" s="240"/>
    </row>
    <row r="815" spans="1:8" ht="12.75" customHeight="1">
      <c r="A815" s="234"/>
      <c r="B815" s="235"/>
      <c r="C815" s="236"/>
      <c r="D815" s="236"/>
      <c r="E815" s="237"/>
      <c r="F815" s="236"/>
      <c r="G815" s="238"/>
      <c r="H815" s="240"/>
    </row>
    <row r="816" spans="1:8" ht="12.75" customHeight="1">
      <c r="A816" s="234"/>
      <c r="B816" s="235"/>
      <c r="C816" s="236"/>
      <c r="D816" s="236"/>
      <c r="E816" s="237"/>
      <c r="F816" s="236"/>
      <c r="G816" s="238"/>
      <c r="H816" s="240"/>
    </row>
    <row r="817" spans="1:8" ht="12.75" customHeight="1">
      <c r="A817" s="234"/>
      <c r="B817" s="235"/>
      <c r="C817" s="236"/>
      <c r="D817" s="236"/>
      <c r="E817" s="237"/>
      <c r="F817" s="236"/>
      <c r="G817" s="238"/>
      <c r="H817" s="240"/>
    </row>
    <row r="818" spans="1:8" ht="12.75" customHeight="1">
      <c r="A818" s="234"/>
      <c r="B818" s="235"/>
      <c r="C818" s="236"/>
      <c r="D818" s="236"/>
      <c r="E818" s="237"/>
      <c r="F818" s="236"/>
      <c r="G818" s="238"/>
      <c r="H818" s="240"/>
    </row>
    <row r="819" spans="1:8" ht="12.75" customHeight="1">
      <c r="A819" s="234"/>
      <c r="B819" s="235"/>
      <c r="C819" s="236"/>
      <c r="D819" s="236"/>
      <c r="E819" s="237"/>
      <c r="F819" s="236"/>
      <c r="G819" s="238"/>
      <c r="H819" s="240"/>
    </row>
    <row r="820" spans="1:8" ht="12.75" customHeight="1">
      <c r="A820" s="234"/>
      <c r="B820" s="235"/>
      <c r="C820" s="236"/>
      <c r="D820" s="236"/>
      <c r="E820" s="237"/>
      <c r="F820" s="236"/>
      <c r="G820" s="238"/>
      <c r="H820" s="240"/>
    </row>
    <row r="821" spans="1:8" ht="12.75" customHeight="1">
      <c r="A821" s="234"/>
      <c r="B821" s="235"/>
      <c r="C821" s="236"/>
      <c r="D821" s="236"/>
      <c r="E821" s="237"/>
      <c r="F821" s="236"/>
      <c r="G821" s="238"/>
      <c r="H821" s="240"/>
    </row>
    <row r="822" spans="1:8" ht="12.75" customHeight="1">
      <c r="A822" s="234"/>
      <c r="B822" s="235"/>
      <c r="C822" s="236"/>
      <c r="D822" s="236"/>
      <c r="E822" s="237"/>
      <c r="F822" s="236"/>
      <c r="G822" s="238"/>
      <c r="H822" s="240"/>
    </row>
    <row r="823" spans="1:8" ht="12.75" customHeight="1">
      <c r="A823" s="234"/>
      <c r="B823" s="235"/>
      <c r="C823" s="236"/>
      <c r="D823" s="236"/>
      <c r="E823" s="237"/>
      <c r="F823" s="236"/>
      <c r="G823" s="238"/>
      <c r="H823" s="240"/>
    </row>
    <row r="824" spans="1:8" ht="12.75" customHeight="1">
      <c r="A824" s="234"/>
      <c r="B824" s="235"/>
      <c r="C824" s="236"/>
      <c r="D824" s="236"/>
      <c r="E824" s="237"/>
      <c r="F824" s="236"/>
      <c r="G824" s="238"/>
      <c r="H824" s="240"/>
    </row>
    <row r="825" spans="1:8" ht="12.75" customHeight="1">
      <c r="A825" s="234"/>
      <c r="B825" s="235"/>
      <c r="C825" s="236"/>
      <c r="D825" s="236"/>
      <c r="E825" s="237"/>
      <c r="F825" s="236"/>
      <c r="G825" s="238"/>
      <c r="H825" s="240"/>
    </row>
    <row r="826" spans="1:8" ht="12.75" customHeight="1">
      <c r="A826" s="234"/>
      <c r="B826" s="235"/>
      <c r="C826" s="236"/>
      <c r="D826" s="236"/>
      <c r="E826" s="237"/>
      <c r="F826" s="236"/>
      <c r="G826" s="238"/>
      <c r="H826" s="240"/>
    </row>
    <row r="827" spans="1:8" ht="12.75" customHeight="1">
      <c r="A827" s="234"/>
      <c r="B827" s="235"/>
      <c r="C827" s="236"/>
      <c r="D827" s="236"/>
      <c r="E827" s="237"/>
      <c r="F827" s="236"/>
      <c r="G827" s="238"/>
      <c r="H827" s="240"/>
    </row>
    <row r="828" spans="1:8" ht="12.75" customHeight="1">
      <c r="A828" s="234"/>
      <c r="B828" s="235"/>
      <c r="C828" s="236"/>
      <c r="D828" s="236"/>
      <c r="E828" s="237"/>
      <c r="F828" s="236"/>
      <c r="G828" s="238"/>
      <c r="H828" s="240"/>
    </row>
    <row r="829" spans="1:8" ht="12.75" customHeight="1">
      <c r="A829" s="234"/>
      <c r="B829" s="235"/>
      <c r="C829" s="236"/>
      <c r="D829" s="236"/>
      <c r="E829" s="237"/>
      <c r="F829" s="236"/>
      <c r="G829" s="238"/>
      <c r="H829" s="240"/>
    </row>
    <row r="830" spans="1:8" ht="12.75" customHeight="1">
      <c r="A830" s="234"/>
      <c r="B830" s="235"/>
      <c r="C830" s="236"/>
      <c r="D830" s="236"/>
      <c r="E830" s="237"/>
      <c r="F830" s="236"/>
      <c r="G830" s="238"/>
      <c r="H830" s="240"/>
    </row>
    <row r="831" spans="1:8" ht="12.75" customHeight="1">
      <c r="A831" s="234"/>
      <c r="B831" s="235"/>
      <c r="C831" s="236"/>
      <c r="D831" s="236"/>
      <c r="E831" s="237"/>
      <c r="F831" s="236"/>
      <c r="G831" s="238"/>
      <c r="H831" s="240"/>
    </row>
    <row r="832" spans="1:8" ht="12.75" customHeight="1">
      <c r="A832" s="234"/>
      <c r="B832" s="235"/>
      <c r="C832" s="236"/>
      <c r="D832" s="236"/>
      <c r="E832" s="237"/>
      <c r="F832" s="236"/>
      <c r="G832" s="238"/>
      <c r="H832" s="240"/>
    </row>
    <row r="833" spans="1:8" ht="12.75" customHeight="1">
      <c r="A833" s="234"/>
      <c r="B833" s="235"/>
      <c r="C833" s="236"/>
      <c r="D833" s="236"/>
      <c r="E833" s="237"/>
      <c r="F833" s="236"/>
      <c r="G833" s="238"/>
      <c r="H833" s="240"/>
    </row>
    <row r="834" spans="1:8" ht="12.75" customHeight="1">
      <c r="A834" s="234"/>
      <c r="B834" s="235"/>
      <c r="C834" s="236"/>
      <c r="D834" s="236"/>
      <c r="E834" s="237"/>
      <c r="F834" s="236"/>
      <c r="G834" s="238"/>
      <c r="H834" s="240"/>
    </row>
    <row r="835" spans="1:8" ht="12.75" customHeight="1">
      <c r="A835" s="234"/>
      <c r="B835" s="235"/>
      <c r="C835" s="236"/>
      <c r="D835" s="236"/>
      <c r="E835" s="237"/>
      <c r="F835" s="236"/>
      <c r="G835" s="238"/>
      <c r="H835" s="240"/>
    </row>
    <row r="836" spans="1:8" ht="12.75" customHeight="1">
      <c r="A836" s="234"/>
      <c r="B836" s="235"/>
      <c r="C836" s="236"/>
      <c r="D836" s="236"/>
      <c r="E836" s="237"/>
      <c r="F836" s="236"/>
      <c r="G836" s="238"/>
      <c r="H836" s="240"/>
    </row>
    <row r="837" spans="1:8" ht="12.75" customHeight="1">
      <c r="A837" s="234"/>
      <c r="B837" s="235"/>
      <c r="C837" s="236"/>
      <c r="D837" s="236"/>
      <c r="E837" s="237"/>
      <c r="F837" s="236"/>
      <c r="G837" s="238"/>
      <c r="H837" s="240"/>
    </row>
    <row r="838" spans="1:8" ht="12.75" customHeight="1">
      <c r="A838" s="234"/>
      <c r="B838" s="235"/>
      <c r="C838" s="236"/>
      <c r="D838" s="236"/>
      <c r="E838" s="237"/>
      <c r="F838" s="236"/>
      <c r="G838" s="238"/>
      <c r="H838" s="240"/>
    </row>
    <row r="839" spans="1:8" ht="12.75" customHeight="1">
      <c r="A839" s="234"/>
      <c r="B839" s="235"/>
      <c r="C839" s="236"/>
      <c r="D839" s="236"/>
      <c r="E839" s="237"/>
      <c r="F839" s="236"/>
      <c r="G839" s="238"/>
      <c r="H839" s="240"/>
    </row>
    <row r="840" spans="1:8" ht="12.75" customHeight="1">
      <c r="A840" s="234"/>
      <c r="B840" s="235"/>
      <c r="C840" s="236"/>
      <c r="D840" s="236"/>
      <c r="E840" s="237"/>
      <c r="F840" s="236"/>
      <c r="G840" s="238"/>
      <c r="H840" s="240"/>
    </row>
    <row r="841" spans="1:8" ht="12.75" customHeight="1">
      <c r="A841" s="234"/>
      <c r="B841" s="235"/>
      <c r="C841" s="236"/>
      <c r="D841" s="236"/>
      <c r="E841" s="237"/>
      <c r="F841" s="236"/>
      <c r="G841" s="238"/>
      <c r="H841" s="240"/>
    </row>
    <row r="842" spans="1:8" ht="12.75" customHeight="1">
      <c r="A842" s="234"/>
      <c r="B842" s="235"/>
      <c r="C842" s="236"/>
      <c r="D842" s="236"/>
      <c r="E842" s="237"/>
      <c r="F842" s="236"/>
      <c r="G842" s="238"/>
      <c r="H842" s="240"/>
    </row>
    <row r="843" spans="1:8" ht="12.75" customHeight="1">
      <c r="A843" s="234"/>
      <c r="B843" s="235"/>
      <c r="C843" s="236"/>
      <c r="D843" s="236"/>
      <c r="E843" s="237"/>
      <c r="F843" s="236"/>
      <c r="G843" s="238"/>
      <c r="H843" s="240"/>
    </row>
    <row r="844" spans="1:8" ht="12.75" customHeight="1">
      <c r="A844" s="234"/>
      <c r="B844" s="235"/>
      <c r="C844" s="236"/>
      <c r="D844" s="236"/>
      <c r="E844" s="237"/>
      <c r="F844" s="236"/>
      <c r="G844" s="238"/>
      <c r="H844" s="240"/>
    </row>
    <row r="845" spans="1:8" ht="12.75" customHeight="1">
      <c r="A845" s="234"/>
      <c r="B845" s="235"/>
      <c r="C845" s="236"/>
      <c r="D845" s="236"/>
      <c r="E845" s="237"/>
      <c r="F845" s="236"/>
      <c r="G845" s="238"/>
      <c r="H845" s="240"/>
    </row>
    <row r="846" spans="1:8" ht="12.75" customHeight="1">
      <c r="A846" s="234"/>
      <c r="B846" s="235"/>
      <c r="C846" s="236"/>
      <c r="D846" s="236"/>
      <c r="E846" s="237"/>
      <c r="F846" s="236"/>
      <c r="G846" s="238"/>
      <c r="H846" s="240"/>
    </row>
    <row r="847" spans="1:8" ht="12.75" customHeight="1">
      <c r="A847" s="234"/>
      <c r="B847" s="235"/>
      <c r="C847" s="236"/>
      <c r="D847" s="236"/>
      <c r="E847" s="237"/>
      <c r="F847" s="236"/>
      <c r="G847" s="238"/>
      <c r="H847" s="240"/>
    </row>
    <row r="848" spans="1:8" ht="12.75" customHeight="1">
      <c r="A848" s="234"/>
      <c r="B848" s="235"/>
      <c r="C848" s="236"/>
      <c r="D848" s="236"/>
      <c r="E848" s="237"/>
      <c r="F848" s="236"/>
      <c r="G848" s="238"/>
      <c r="H848" s="240"/>
    </row>
    <row r="849" spans="1:8" ht="12.75" customHeight="1">
      <c r="A849" s="234"/>
      <c r="B849" s="235"/>
      <c r="C849" s="236"/>
      <c r="D849" s="236"/>
      <c r="E849" s="237"/>
      <c r="F849" s="236"/>
      <c r="G849" s="238"/>
      <c r="H849" s="240"/>
    </row>
    <row r="850" spans="1:8" ht="12.75" customHeight="1">
      <c r="A850" s="234"/>
      <c r="B850" s="235"/>
      <c r="C850" s="236"/>
      <c r="D850" s="236"/>
      <c r="E850" s="237"/>
      <c r="F850" s="236"/>
      <c r="G850" s="238"/>
      <c r="H850" s="240"/>
    </row>
    <row r="851" spans="1:8" ht="12.75" customHeight="1">
      <c r="A851" s="234"/>
      <c r="B851" s="235"/>
      <c r="C851" s="236"/>
      <c r="D851" s="236"/>
      <c r="E851" s="237"/>
      <c r="F851" s="236"/>
      <c r="G851" s="238"/>
      <c r="H851" s="240"/>
    </row>
    <row r="852" spans="1:8" ht="12.75" customHeight="1">
      <c r="A852" s="234"/>
      <c r="B852" s="235"/>
      <c r="C852" s="236"/>
      <c r="D852" s="236"/>
      <c r="E852" s="237"/>
      <c r="F852" s="236"/>
      <c r="G852" s="238"/>
      <c r="H852" s="240"/>
    </row>
    <row r="853" spans="1:8" ht="12.75" customHeight="1">
      <c r="A853" s="234"/>
      <c r="B853" s="235"/>
      <c r="C853" s="236"/>
      <c r="D853" s="236"/>
      <c r="E853" s="237"/>
      <c r="F853" s="236"/>
      <c r="G853" s="238"/>
      <c r="H853" s="240"/>
    </row>
    <row r="854" spans="1:8" ht="12.75" customHeight="1">
      <c r="A854" s="234"/>
      <c r="B854" s="235"/>
      <c r="C854" s="236"/>
      <c r="D854" s="236"/>
      <c r="E854" s="237"/>
      <c r="F854" s="236"/>
      <c r="G854" s="238"/>
      <c r="H854" s="240"/>
    </row>
    <row r="855" spans="1:8" ht="12.75" customHeight="1">
      <c r="A855" s="234"/>
      <c r="B855" s="235"/>
      <c r="C855" s="236"/>
      <c r="D855" s="236"/>
      <c r="E855" s="237"/>
      <c r="F855" s="236"/>
      <c r="G855" s="238"/>
      <c r="H855" s="240"/>
    </row>
    <row r="856" spans="1:8" ht="12.75" customHeight="1">
      <c r="A856" s="234"/>
      <c r="B856" s="235"/>
      <c r="C856" s="236"/>
      <c r="D856" s="236"/>
      <c r="E856" s="237"/>
      <c r="F856" s="236"/>
      <c r="G856" s="238"/>
      <c r="H856" s="240"/>
    </row>
    <row r="857" spans="1:8" ht="12.75" customHeight="1">
      <c r="A857" s="234"/>
      <c r="B857" s="235"/>
      <c r="C857" s="236"/>
      <c r="D857" s="236"/>
      <c r="E857" s="237"/>
      <c r="F857" s="236"/>
      <c r="G857" s="238"/>
      <c r="H857" s="240"/>
    </row>
    <row r="858" spans="1:8" ht="12.75" customHeight="1">
      <c r="A858" s="234"/>
      <c r="B858" s="235"/>
      <c r="C858" s="236"/>
      <c r="D858" s="236"/>
      <c r="E858" s="237"/>
      <c r="F858" s="236"/>
      <c r="G858" s="238"/>
      <c r="H858" s="240"/>
    </row>
    <row r="859" spans="1:8" ht="12.75" customHeight="1">
      <c r="A859" s="234"/>
      <c r="B859" s="235"/>
      <c r="C859" s="236"/>
      <c r="D859" s="236"/>
      <c r="E859" s="237"/>
      <c r="F859" s="236"/>
      <c r="G859" s="238"/>
      <c r="H859" s="240"/>
    </row>
    <row r="860" spans="1:8" ht="12.75" customHeight="1">
      <c r="A860" s="234"/>
      <c r="B860" s="235"/>
      <c r="C860" s="236"/>
      <c r="D860" s="236"/>
      <c r="E860" s="237"/>
      <c r="F860" s="236"/>
      <c r="G860" s="238"/>
      <c r="H860" s="240"/>
    </row>
    <row r="861" spans="1:8" ht="12.75" customHeight="1">
      <c r="A861" s="234"/>
      <c r="B861" s="235"/>
      <c r="C861" s="236"/>
      <c r="D861" s="236"/>
      <c r="E861" s="237"/>
      <c r="F861" s="236"/>
      <c r="G861" s="238"/>
      <c r="H861" s="240"/>
    </row>
    <row r="862" spans="1:8" ht="12.75" customHeight="1">
      <c r="A862" s="234"/>
      <c r="B862" s="235"/>
      <c r="C862" s="236"/>
      <c r="D862" s="236"/>
      <c r="E862" s="237"/>
      <c r="F862" s="236"/>
      <c r="G862" s="238"/>
      <c r="H862" s="240"/>
    </row>
    <row r="863" spans="1:8" ht="12.75" customHeight="1">
      <c r="A863" s="234"/>
      <c r="B863" s="235"/>
      <c r="C863" s="236"/>
      <c r="D863" s="236"/>
      <c r="E863" s="237"/>
      <c r="F863" s="236"/>
      <c r="G863" s="238"/>
      <c r="H863" s="240"/>
    </row>
    <row r="864" spans="1:8" ht="12.75" customHeight="1">
      <c r="A864" s="234"/>
      <c r="B864" s="235"/>
      <c r="C864" s="236"/>
      <c r="D864" s="236"/>
      <c r="E864" s="237"/>
      <c r="F864" s="236"/>
      <c r="G864" s="238"/>
      <c r="H864" s="240"/>
    </row>
    <row r="865" spans="1:8" ht="12.75" customHeight="1">
      <c r="A865" s="234"/>
      <c r="B865" s="235"/>
      <c r="C865" s="236"/>
      <c r="D865" s="236"/>
      <c r="E865" s="237"/>
      <c r="F865" s="236"/>
      <c r="G865" s="238"/>
      <c r="H865" s="240"/>
    </row>
    <row r="866" spans="1:8" ht="12.75" customHeight="1">
      <c r="A866" s="234"/>
      <c r="B866" s="235"/>
      <c r="C866" s="236"/>
      <c r="D866" s="236"/>
      <c r="E866" s="237"/>
      <c r="F866" s="236"/>
      <c r="G866" s="238"/>
      <c r="H866" s="240"/>
    </row>
    <row r="867" spans="1:8" ht="12.75" customHeight="1">
      <c r="A867" s="234"/>
      <c r="B867" s="235"/>
      <c r="C867" s="236"/>
      <c r="D867" s="236"/>
      <c r="E867" s="237"/>
      <c r="F867" s="236"/>
      <c r="G867" s="238"/>
      <c r="H867" s="240"/>
    </row>
    <row r="868" spans="1:8" ht="12.75" customHeight="1">
      <c r="A868" s="234"/>
      <c r="B868" s="235"/>
      <c r="C868" s="236"/>
      <c r="D868" s="236"/>
      <c r="E868" s="237"/>
      <c r="F868" s="236"/>
      <c r="G868" s="238"/>
      <c r="H868" s="240"/>
    </row>
    <row r="869" spans="1:8" ht="12.75" customHeight="1">
      <c r="A869" s="234"/>
      <c r="B869" s="235"/>
      <c r="C869" s="236"/>
      <c r="D869" s="236"/>
      <c r="E869" s="237"/>
      <c r="F869" s="236"/>
      <c r="G869" s="238"/>
      <c r="H869" s="240"/>
    </row>
    <row r="870" spans="1:8" ht="12.75" customHeight="1">
      <c r="A870" s="234"/>
      <c r="B870" s="235"/>
      <c r="C870" s="236"/>
      <c r="D870" s="236"/>
      <c r="E870" s="237"/>
      <c r="F870" s="236"/>
      <c r="G870" s="238"/>
      <c r="H870" s="240"/>
    </row>
    <row r="871" spans="1:8" ht="12.75" customHeight="1">
      <c r="A871" s="234"/>
      <c r="B871" s="235"/>
      <c r="C871" s="236"/>
      <c r="D871" s="236"/>
      <c r="E871" s="237"/>
      <c r="F871" s="236"/>
      <c r="G871" s="238"/>
      <c r="H871" s="240"/>
    </row>
    <row r="872" spans="1:8" ht="12.75" customHeight="1">
      <c r="A872" s="234"/>
      <c r="B872" s="235"/>
      <c r="C872" s="236"/>
      <c r="D872" s="236"/>
      <c r="E872" s="237"/>
      <c r="F872" s="236"/>
      <c r="G872" s="238"/>
      <c r="H872" s="240"/>
    </row>
    <row r="873" spans="1:8" ht="12.75" customHeight="1">
      <c r="A873" s="234"/>
      <c r="B873" s="235"/>
      <c r="C873" s="236"/>
      <c r="D873" s="236"/>
      <c r="E873" s="237"/>
      <c r="F873" s="236"/>
      <c r="G873" s="238"/>
      <c r="H873" s="240"/>
    </row>
    <row r="874" spans="1:8" ht="12.75" customHeight="1">
      <c r="A874" s="234"/>
      <c r="B874" s="235"/>
      <c r="C874" s="236"/>
      <c r="D874" s="236"/>
      <c r="E874" s="237"/>
      <c r="F874" s="236"/>
      <c r="G874" s="238"/>
      <c r="H874" s="240"/>
    </row>
    <row r="875" spans="1:8" ht="12.75" customHeight="1">
      <c r="A875" s="234"/>
      <c r="B875" s="235"/>
      <c r="C875" s="236"/>
      <c r="D875" s="236"/>
      <c r="E875" s="237"/>
      <c r="F875" s="236"/>
      <c r="G875" s="238"/>
      <c r="H875" s="240"/>
    </row>
    <row r="876" spans="1:8" ht="12.75" customHeight="1">
      <c r="A876" s="234"/>
      <c r="B876" s="234"/>
      <c r="C876" s="236"/>
      <c r="D876" s="236"/>
      <c r="E876" s="237"/>
      <c r="F876" s="236"/>
      <c r="G876" s="238"/>
      <c r="H876" s="240"/>
    </row>
    <row r="877" spans="1:8" ht="12.75" customHeight="1">
      <c r="A877" s="234"/>
      <c r="B877" s="235"/>
      <c r="C877" s="236"/>
      <c r="D877" s="236"/>
      <c r="E877" s="237"/>
      <c r="F877" s="236"/>
      <c r="G877" s="238"/>
      <c r="H877" s="240"/>
    </row>
    <row r="878" spans="1:8" ht="12.75" customHeight="1">
      <c r="A878" s="234"/>
      <c r="B878" s="235"/>
      <c r="C878" s="236"/>
      <c r="D878" s="236"/>
      <c r="E878" s="237"/>
      <c r="F878" s="236"/>
      <c r="G878" s="238"/>
      <c r="H878" s="240"/>
    </row>
    <row r="879" spans="1:8" ht="12.75" customHeight="1">
      <c r="A879" s="257"/>
      <c r="B879" s="235"/>
      <c r="C879" s="236"/>
      <c r="D879" s="236"/>
      <c r="E879" s="237"/>
      <c r="F879" s="236"/>
      <c r="G879" s="238"/>
      <c r="H879" s="240"/>
    </row>
    <row r="880" spans="1:8" ht="12.75" customHeight="1">
      <c r="A880" s="234"/>
      <c r="B880" s="235"/>
      <c r="C880" s="236"/>
      <c r="D880" s="236"/>
      <c r="E880" s="237"/>
      <c r="F880" s="236"/>
      <c r="G880" s="238"/>
      <c r="H880" s="240"/>
    </row>
    <row r="881" spans="1:8" ht="12.75" customHeight="1">
      <c r="A881" s="234"/>
      <c r="B881" s="235"/>
      <c r="C881" s="236"/>
      <c r="D881" s="236"/>
      <c r="E881" s="237"/>
      <c r="F881" s="236"/>
      <c r="G881" s="238"/>
      <c r="H881" s="240"/>
    </row>
    <row r="882" spans="1:8" ht="12.75" customHeight="1">
      <c r="A882" s="234"/>
      <c r="B882" s="235"/>
      <c r="C882" s="236"/>
      <c r="D882" s="236"/>
      <c r="E882" s="237"/>
      <c r="F882" s="236"/>
      <c r="G882" s="238"/>
      <c r="H882" s="240"/>
    </row>
    <row r="883" spans="1:8" ht="12.75" customHeight="1">
      <c r="A883" s="234"/>
      <c r="B883" s="235"/>
      <c r="C883" s="255"/>
      <c r="D883" s="236"/>
      <c r="E883" s="237"/>
      <c r="F883" s="236"/>
      <c r="G883" s="238"/>
      <c r="H883" s="240"/>
    </row>
    <row r="884" spans="1:8" ht="12.75" customHeight="1">
      <c r="A884" s="234"/>
      <c r="B884" s="235"/>
      <c r="C884" s="236"/>
      <c r="D884" s="236"/>
      <c r="E884" s="237"/>
      <c r="F884" s="236"/>
      <c r="G884" s="238"/>
      <c r="H884" s="240"/>
    </row>
    <row r="885" spans="1:8" ht="12.75" customHeight="1">
      <c r="A885" s="234"/>
      <c r="B885" s="235"/>
      <c r="C885" s="236"/>
      <c r="D885" s="236"/>
      <c r="E885" s="237"/>
      <c r="F885" s="236"/>
      <c r="G885" s="238"/>
      <c r="H885" s="240"/>
    </row>
    <row r="886" spans="1:8" ht="12.75" customHeight="1">
      <c r="A886" s="234"/>
      <c r="B886" s="235"/>
      <c r="C886" s="236"/>
      <c r="D886" s="236"/>
      <c r="E886" s="237"/>
      <c r="F886" s="236"/>
      <c r="G886" s="238"/>
      <c r="H886" s="240"/>
    </row>
    <row r="887" spans="1:8" ht="12.75" customHeight="1">
      <c r="A887" s="234"/>
      <c r="B887" s="234"/>
      <c r="C887" s="236"/>
      <c r="D887" s="236"/>
      <c r="E887" s="237"/>
      <c r="F887" s="236"/>
      <c r="G887" s="238"/>
      <c r="H887" s="240"/>
    </row>
    <row r="888" spans="1:8" ht="12.75" customHeight="1">
      <c r="A888" s="234"/>
      <c r="B888" s="234"/>
      <c r="C888" s="236"/>
      <c r="D888" s="236"/>
      <c r="E888" s="237"/>
      <c r="F888" s="236"/>
      <c r="G888" s="238"/>
      <c r="H888" s="240"/>
    </row>
    <row r="889" spans="1:8" ht="12.75" customHeight="1">
      <c r="A889" s="234"/>
      <c r="B889" s="234"/>
      <c r="C889" s="236"/>
      <c r="D889" s="236"/>
      <c r="E889" s="237"/>
      <c r="F889" s="236"/>
      <c r="G889" s="238"/>
      <c r="H889" s="240"/>
    </row>
    <row r="890" spans="1:8" ht="12.75" customHeight="1">
      <c r="A890" s="234"/>
      <c r="B890" s="234"/>
      <c r="C890" s="236"/>
      <c r="D890" s="236"/>
      <c r="E890" s="237"/>
      <c r="F890" s="236"/>
      <c r="G890" s="238"/>
      <c r="H890" s="240"/>
    </row>
    <row r="891" spans="1:8" ht="12.75" customHeight="1">
      <c r="A891" s="234"/>
      <c r="B891" s="234"/>
      <c r="C891" s="236"/>
      <c r="D891" s="236"/>
      <c r="E891" s="237"/>
      <c r="F891" s="236"/>
      <c r="G891" s="238"/>
      <c r="H891" s="240"/>
    </row>
    <row r="892" spans="1:8" ht="12.75" customHeight="1">
      <c r="A892" s="234"/>
      <c r="B892" s="235"/>
      <c r="C892" s="236"/>
      <c r="D892" s="236"/>
      <c r="E892" s="237"/>
      <c r="F892" s="236"/>
      <c r="G892" s="238"/>
      <c r="H892" s="240"/>
    </row>
    <row r="893" spans="1:8" ht="12.75" customHeight="1">
      <c r="A893" s="234"/>
      <c r="B893" s="235"/>
      <c r="C893" s="236"/>
      <c r="D893" s="236"/>
      <c r="E893" s="237"/>
      <c r="F893" s="236"/>
      <c r="G893" s="238"/>
      <c r="H893" s="240"/>
    </row>
    <row r="894" spans="1:8" ht="12.75" customHeight="1">
      <c r="A894" s="234"/>
      <c r="B894" s="235"/>
      <c r="C894" s="236"/>
      <c r="D894" s="236"/>
      <c r="E894" s="237"/>
      <c r="F894" s="236"/>
      <c r="G894" s="238"/>
      <c r="H894" s="240"/>
    </row>
    <row r="895" spans="1:8" ht="12.75" customHeight="1">
      <c r="A895" s="234"/>
      <c r="B895" s="235"/>
      <c r="C895" s="236"/>
      <c r="D895" s="236"/>
      <c r="E895" s="237"/>
      <c r="F895" s="236"/>
      <c r="G895" s="238"/>
      <c r="H895" s="240"/>
    </row>
    <row r="896" spans="1:8" ht="12.75" customHeight="1">
      <c r="A896" s="234"/>
      <c r="B896" s="235"/>
      <c r="C896" s="236"/>
      <c r="D896" s="236"/>
      <c r="E896" s="237"/>
      <c r="F896" s="236"/>
      <c r="G896" s="238"/>
      <c r="H896" s="240"/>
    </row>
    <row r="897" spans="1:8" ht="12.75" customHeight="1">
      <c r="A897" s="234"/>
      <c r="B897" s="235"/>
      <c r="C897" s="236"/>
      <c r="D897" s="236"/>
      <c r="E897" s="237"/>
      <c r="F897" s="236"/>
      <c r="G897" s="238"/>
      <c r="H897" s="240"/>
    </row>
    <row r="898" spans="1:8" ht="12.75" customHeight="1">
      <c r="A898" s="234"/>
      <c r="B898" s="235"/>
      <c r="C898" s="236"/>
      <c r="D898" s="236"/>
      <c r="E898" s="237"/>
      <c r="F898" s="236"/>
      <c r="G898" s="238"/>
      <c r="H898" s="240"/>
    </row>
    <row r="899" spans="1:8" ht="12.75" customHeight="1">
      <c r="A899" s="234"/>
      <c r="B899" s="235"/>
      <c r="C899" s="236"/>
      <c r="D899" s="236"/>
      <c r="E899" s="237"/>
      <c r="F899" s="236"/>
      <c r="G899" s="238"/>
      <c r="H899" s="240"/>
    </row>
    <row r="900" spans="1:8" ht="12.75" customHeight="1">
      <c r="A900" s="234"/>
      <c r="B900" s="235"/>
      <c r="C900" s="236"/>
      <c r="D900" s="236"/>
      <c r="E900" s="237"/>
      <c r="F900" s="236"/>
      <c r="G900" s="238"/>
      <c r="H900" s="240"/>
    </row>
    <row r="901" spans="1:8" ht="12.75" customHeight="1">
      <c r="A901" s="234"/>
      <c r="B901" s="235"/>
      <c r="C901" s="236"/>
      <c r="D901" s="236"/>
      <c r="E901" s="237"/>
      <c r="F901" s="236"/>
      <c r="G901" s="238"/>
      <c r="H901" s="240"/>
    </row>
    <row r="902" spans="1:8" ht="12.75" customHeight="1">
      <c r="A902" s="234"/>
      <c r="B902" s="235"/>
      <c r="C902" s="236"/>
      <c r="D902" s="236"/>
      <c r="E902" s="237"/>
      <c r="F902" s="236"/>
      <c r="G902" s="238"/>
      <c r="H902" s="240"/>
    </row>
    <row r="903" spans="1:8" ht="12.75" customHeight="1">
      <c r="A903" s="234"/>
      <c r="B903" s="235"/>
      <c r="C903" s="236"/>
      <c r="D903" s="236"/>
      <c r="E903" s="237"/>
      <c r="F903" s="236"/>
      <c r="G903" s="238"/>
      <c r="H903" s="240"/>
    </row>
    <row r="904" spans="1:8" ht="12.75" customHeight="1">
      <c r="A904" s="234"/>
      <c r="B904" s="235"/>
      <c r="C904" s="236"/>
      <c r="D904" s="236"/>
      <c r="E904" s="237"/>
      <c r="F904" s="236"/>
      <c r="G904" s="238"/>
      <c r="H904" s="240"/>
    </row>
    <row r="905" spans="1:8" ht="12.75" customHeight="1">
      <c r="A905" s="234"/>
      <c r="B905" s="235"/>
      <c r="C905" s="236"/>
      <c r="D905" s="236"/>
      <c r="E905" s="237"/>
      <c r="F905" s="236"/>
      <c r="G905" s="238"/>
      <c r="H905" s="240"/>
    </row>
    <row r="906" spans="1:8" ht="12.75" customHeight="1">
      <c r="A906" s="234"/>
      <c r="B906" s="235"/>
      <c r="C906" s="236"/>
      <c r="D906" s="236"/>
      <c r="E906" s="237"/>
      <c r="F906" s="236"/>
      <c r="G906" s="238"/>
      <c r="H906" s="240"/>
    </row>
    <row r="907" spans="1:8" ht="12.75" customHeight="1">
      <c r="A907" s="234"/>
      <c r="B907" s="235"/>
      <c r="C907" s="236"/>
      <c r="D907" s="236"/>
      <c r="E907" s="237"/>
      <c r="F907" s="236"/>
      <c r="G907" s="238"/>
      <c r="H907" s="240"/>
    </row>
    <row r="908" spans="1:8" ht="12.75" customHeight="1">
      <c r="A908" s="234"/>
      <c r="B908" s="235"/>
      <c r="C908" s="236"/>
      <c r="D908" s="236"/>
      <c r="E908" s="237"/>
      <c r="F908" s="236"/>
      <c r="G908" s="238"/>
      <c r="H908" s="240"/>
    </row>
    <row r="909" spans="1:8" ht="12.75" customHeight="1">
      <c r="A909" s="234"/>
      <c r="B909" s="235"/>
      <c r="C909" s="236"/>
      <c r="D909" s="236"/>
      <c r="E909" s="237"/>
      <c r="F909" s="236"/>
      <c r="G909" s="238"/>
      <c r="H909" s="240"/>
    </row>
    <row r="910" spans="1:8" ht="12.75" customHeight="1">
      <c r="A910" s="234"/>
      <c r="B910" s="235"/>
      <c r="C910" s="236"/>
      <c r="D910" s="236"/>
      <c r="E910" s="237"/>
      <c r="F910" s="236"/>
      <c r="G910" s="238"/>
      <c r="H910" s="240"/>
    </row>
    <row r="911" spans="1:8" ht="12.75" customHeight="1">
      <c r="A911" s="234"/>
      <c r="B911" s="235"/>
      <c r="C911" s="236"/>
      <c r="D911" s="236"/>
      <c r="E911" s="237"/>
      <c r="F911" s="236"/>
      <c r="G911" s="238"/>
      <c r="H911" s="240"/>
    </row>
    <row r="912" spans="1:8" ht="12.75" customHeight="1">
      <c r="A912" s="234"/>
      <c r="B912" s="235"/>
      <c r="C912" s="236"/>
      <c r="D912" s="236"/>
      <c r="E912" s="237"/>
      <c r="F912" s="236"/>
      <c r="G912" s="238"/>
      <c r="H912" s="240"/>
    </row>
    <row r="913" spans="1:8" ht="12.75" customHeight="1">
      <c r="A913" s="234"/>
      <c r="B913" s="235"/>
      <c r="C913" s="236"/>
      <c r="D913" s="236"/>
      <c r="E913" s="237"/>
      <c r="F913" s="236"/>
      <c r="G913" s="238"/>
      <c r="H913" s="240"/>
    </row>
    <row r="914" spans="1:8" ht="12.75" customHeight="1">
      <c r="A914" s="234"/>
      <c r="B914" s="235"/>
      <c r="C914" s="236"/>
      <c r="D914" s="236"/>
      <c r="E914" s="237"/>
      <c r="F914" s="236"/>
      <c r="G914" s="238"/>
      <c r="H914" s="240"/>
    </row>
    <row r="915" spans="1:8" ht="12.75" customHeight="1">
      <c r="A915" s="234"/>
      <c r="B915" s="235"/>
      <c r="C915" s="236"/>
      <c r="D915" s="236"/>
      <c r="E915" s="237"/>
      <c r="F915" s="236"/>
      <c r="G915" s="238"/>
      <c r="H915" s="240"/>
    </row>
    <row r="916" spans="1:8" ht="12.75" customHeight="1">
      <c r="A916" s="234"/>
      <c r="B916" s="235"/>
      <c r="C916" s="236"/>
      <c r="D916" s="236"/>
      <c r="E916" s="237"/>
      <c r="F916" s="236"/>
      <c r="G916" s="238"/>
      <c r="H916" s="240"/>
    </row>
    <row r="917" spans="1:8" ht="12.75" customHeight="1">
      <c r="A917" s="234"/>
      <c r="B917" s="235"/>
      <c r="C917" s="236"/>
      <c r="D917" s="236"/>
      <c r="E917" s="237"/>
      <c r="F917" s="236"/>
      <c r="G917" s="238"/>
      <c r="H917" s="240"/>
    </row>
    <row r="918" spans="1:8" ht="12.75" customHeight="1">
      <c r="A918" s="234"/>
      <c r="B918" s="235"/>
      <c r="C918" s="236"/>
      <c r="D918" s="236"/>
      <c r="E918" s="237"/>
      <c r="F918" s="236"/>
      <c r="G918" s="238"/>
      <c r="H918" s="240"/>
    </row>
    <row r="919" spans="1:8" ht="12.75" customHeight="1">
      <c r="A919" s="234"/>
      <c r="B919" s="235"/>
      <c r="C919" s="236"/>
      <c r="D919" s="236"/>
      <c r="E919" s="237"/>
      <c r="F919" s="236"/>
      <c r="G919" s="238"/>
      <c r="H919" s="240"/>
    </row>
    <row r="920" spans="1:8" ht="12.75" customHeight="1">
      <c r="A920" s="234"/>
      <c r="B920" s="235"/>
      <c r="C920" s="236"/>
      <c r="D920" s="236"/>
      <c r="E920" s="237"/>
      <c r="F920" s="236"/>
      <c r="G920" s="238"/>
      <c r="H920" s="240"/>
    </row>
    <row r="921" spans="1:8" ht="12.75" customHeight="1">
      <c r="A921" s="234"/>
      <c r="B921" s="235"/>
      <c r="C921" s="236"/>
      <c r="D921" s="236"/>
      <c r="E921" s="237"/>
      <c r="F921" s="236"/>
      <c r="G921" s="238"/>
      <c r="H921" s="240"/>
    </row>
    <row r="922" spans="1:8" ht="12.75" customHeight="1">
      <c r="A922" s="234"/>
      <c r="B922" s="235"/>
      <c r="C922" s="236"/>
      <c r="D922" s="236"/>
      <c r="E922" s="237"/>
      <c r="F922" s="236"/>
      <c r="G922" s="238"/>
      <c r="H922" s="240"/>
    </row>
    <row r="923" spans="1:8" ht="12.75" customHeight="1">
      <c r="A923" s="234"/>
      <c r="B923" s="235"/>
      <c r="C923" s="236"/>
      <c r="D923" s="236"/>
      <c r="E923" s="237"/>
      <c r="F923" s="236"/>
      <c r="G923" s="238"/>
      <c r="H923" s="240"/>
    </row>
    <row r="924" spans="1:8" ht="12.75" customHeight="1">
      <c r="A924" s="234"/>
      <c r="B924" s="235"/>
      <c r="C924" s="236"/>
      <c r="D924" s="236"/>
      <c r="E924" s="237"/>
      <c r="F924" s="236"/>
      <c r="G924" s="238"/>
      <c r="H924" s="240"/>
    </row>
    <row r="925" spans="1:8" ht="12.75" customHeight="1">
      <c r="A925" s="234"/>
      <c r="B925" s="235"/>
      <c r="C925" s="236"/>
      <c r="D925" s="236"/>
      <c r="E925" s="237"/>
      <c r="F925" s="236"/>
      <c r="G925" s="238"/>
      <c r="H925" s="240"/>
    </row>
    <row r="926" spans="1:8" ht="12.75" customHeight="1">
      <c r="A926" s="234"/>
      <c r="B926" s="235"/>
      <c r="C926" s="236"/>
      <c r="D926" s="236"/>
      <c r="E926" s="237"/>
      <c r="F926" s="236"/>
      <c r="G926" s="238"/>
      <c r="H926" s="240"/>
    </row>
    <row r="927" spans="1:8" ht="12.75" customHeight="1">
      <c r="A927" s="234"/>
      <c r="B927" s="235"/>
      <c r="C927" s="236"/>
      <c r="D927" s="236"/>
      <c r="E927" s="237"/>
      <c r="F927" s="236"/>
      <c r="G927" s="238"/>
      <c r="H927" s="240"/>
    </row>
    <row r="928" spans="1:8" ht="12.75" customHeight="1">
      <c r="A928" s="234"/>
      <c r="B928" s="235"/>
      <c r="C928" s="236"/>
      <c r="D928" s="236"/>
      <c r="E928" s="237"/>
      <c r="F928" s="236"/>
      <c r="G928" s="238"/>
      <c r="H928" s="240"/>
    </row>
    <row r="929" spans="1:8" ht="12.75" customHeight="1">
      <c r="A929" s="234"/>
      <c r="B929" s="235"/>
      <c r="C929" s="236"/>
      <c r="D929" s="236"/>
      <c r="E929" s="237"/>
      <c r="F929" s="236"/>
      <c r="G929" s="238"/>
      <c r="H929" s="240"/>
    </row>
    <row r="930" spans="1:8" ht="12.75" customHeight="1">
      <c r="A930" s="234"/>
      <c r="B930" s="235"/>
      <c r="C930" s="236"/>
      <c r="D930" s="236"/>
      <c r="E930" s="237"/>
      <c r="F930" s="236"/>
      <c r="G930" s="238"/>
      <c r="H930" s="240"/>
    </row>
    <row r="931" spans="1:24" ht="12.75" customHeight="1">
      <c r="A931" s="234"/>
      <c r="B931" s="235"/>
      <c r="C931" s="236"/>
      <c r="D931" s="236"/>
      <c r="E931" s="237"/>
      <c r="F931" s="236"/>
      <c r="G931" s="238"/>
      <c r="H931" s="240"/>
      <c r="X931" s="156"/>
    </row>
    <row r="932" spans="1:24" ht="12.75" customHeight="1">
      <c r="A932" s="234"/>
      <c r="B932" s="235"/>
      <c r="C932" s="236"/>
      <c r="D932" s="236"/>
      <c r="E932" s="237"/>
      <c r="F932" s="236"/>
      <c r="G932" s="238"/>
      <c r="H932" s="240"/>
      <c r="X932" s="102"/>
    </row>
    <row r="933" spans="1:8" ht="12.75" customHeight="1">
      <c r="A933" s="234"/>
      <c r="B933" s="235"/>
      <c r="C933" s="236"/>
      <c r="D933" s="236"/>
      <c r="E933" s="237"/>
      <c r="F933" s="236"/>
      <c r="G933" s="238"/>
      <c r="H933" s="240"/>
    </row>
    <row r="934" spans="1:8" ht="12.75" customHeight="1">
      <c r="A934" s="234"/>
      <c r="B934" s="235"/>
      <c r="C934" s="236"/>
      <c r="D934" s="236"/>
      <c r="E934" s="237"/>
      <c r="F934" s="236"/>
      <c r="G934" s="238"/>
      <c r="H934" s="240"/>
    </row>
    <row r="935" spans="1:8" ht="12.75" customHeight="1">
      <c r="A935" s="234"/>
      <c r="B935" s="235"/>
      <c r="C935" s="236"/>
      <c r="D935" s="236"/>
      <c r="E935" s="237"/>
      <c r="F935" s="236"/>
      <c r="G935" s="238"/>
      <c r="H935" s="240"/>
    </row>
    <row r="936" spans="1:8" ht="12.75" customHeight="1">
      <c r="A936" s="234"/>
      <c r="B936" s="235"/>
      <c r="C936" s="236"/>
      <c r="D936" s="236"/>
      <c r="E936" s="237"/>
      <c r="F936" s="236"/>
      <c r="G936" s="238"/>
      <c r="H936" s="240"/>
    </row>
    <row r="937" spans="1:8" ht="12.75" customHeight="1">
      <c r="A937" s="234"/>
      <c r="B937" s="235"/>
      <c r="C937" s="236"/>
      <c r="D937" s="236"/>
      <c r="E937" s="237"/>
      <c r="F937" s="236"/>
      <c r="G937" s="238"/>
      <c r="H937" s="240"/>
    </row>
    <row r="938" spans="1:8" ht="12.75" customHeight="1">
      <c r="A938" s="234"/>
      <c r="B938" s="235"/>
      <c r="C938" s="236"/>
      <c r="D938" s="236"/>
      <c r="E938" s="237"/>
      <c r="F938" s="236"/>
      <c r="G938" s="238"/>
      <c r="H938" s="240"/>
    </row>
    <row r="939" spans="1:8" ht="12.75" customHeight="1">
      <c r="A939" s="234"/>
      <c r="B939" s="235"/>
      <c r="C939" s="236"/>
      <c r="D939" s="236"/>
      <c r="E939" s="237"/>
      <c r="F939" s="236"/>
      <c r="G939" s="238"/>
      <c r="H939" s="240"/>
    </row>
    <row r="940" spans="1:8" ht="12.75" customHeight="1">
      <c r="A940" s="234"/>
      <c r="B940" s="235"/>
      <c r="C940" s="236"/>
      <c r="D940" s="236"/>
      <c r="E940" s="237"/>
      <c r="F940" s="236"/>
      <c r="G940" s="238"/>
      <c r="H940" s="240"/>
    </row>
    <row r="941" spans="1:8" ht="12.75" customHeight="1">
      <c r="A941" s="234"/>
      <c r="B941" s="235"/>
      <c r="C941" s="236"/>
      <c r="D941" s="236"/>
      <c r="E941" s="237"/>
      <c r="F941" s="236"/>
      <c r="G941" s="238"/>
      <c r="H941" s="240"/>
    </row>
    <row r="942" spans="1:8" ht="12.75" customHeight="1">
      <c r="A942" s="234"/>
      <c r="B942" s="235"/>
      <c r="C942" s="236"/>
      <c r="D942" s="236"/>
      <c r="E942" s="237"/>
      <c r="F942" s="236"/>
      <c r="G942" s="238"/>
      <c r="H942" s="240"/>
    </row>
    <row r="943" spans="1:8" ht="12.75" customHeight="1">
      <c r="A943" s="234"/>
      <c r="B943" s="235"/>
      <c r="C943" s="236"/>
      <c r="D943" s="236"/>
      <c r="E943" s="237"/>
      <c r="F943" s="236"/>
      <c r="G943" s="238"/>
      <c r="H943" s="240"/>
    </row>
    <row r="944" spans="1:8" ht="12.75" customHeight="1">
      <c r="A944" s="234"/>
      <c r="B944" s="235"/>
      <c r="C944" s="236"/>
      <c r="D944" s="236"/>
      <c r="E944" s="237"/>
      <c r="F944" s="236"/>
      <c r="G944" s="238"/>
      <c r="H944" s="240"/>
    </row>
    <row r="945" spans="1:8" ht="12.75" customHeight="1">
      <c r="A945" s="234"/>
      <c r="B945" s="235"/>
      <c r="C945" s="236"/>
      <c r="D945" s="236"/>
      <c r="E945" s="237"/>
      <c r="F945" s="236"/>
      <c r="G945" s="238"/>
      <c r="H945" s="240"/>
    </row>
    <row r="946" spans="1:8" ht="12.75" customHeight="1">
      <c r="A946" s="234"/>
      <c r="B946" s="235"/>
      <c r="C946" s="236"/>
      <c r="D946" s="236"/>
      <c r="E946" s="237"/>
      <c r="F946" s="236"/>
      <c r="G946" s="238"/>
      <c r="H946" s="240"/>
    </row>
    <row r="947" spans="1:8" ht="12.75" customHeight="1">
      <c r="A947" s="234"/>
      <c r="B947" s="235"/>
      <c r="C947" s="236"/>
      <c r="D947" s="236"/>
      <c r="E947" s="237"/>
      <c r="F947" s="236"/>
      <c r="G947" s="238"/>
      <c r="H947" s="240"/>
    </row>
    <row r="948" spans="1:8" ht="12.75" customHeight="1">
      <c r="A948" s="234"/>
      <c r="B948" s="235"/>
      <c r="C948" s="255"/>
      <c r="D948" s="236"/>
      <c r="E948" s="237"/>
      <c r="F948" s="236"/>
      <c r="G948" s="238"/>
      <c r="H948" s="240"/>
    </row>
    <row r="949" spans="1:8" ht="12.75" customHeight="1">
      <c r="A949" s="258"/>
      <c r="B949" s="258"/>
      <c r="C949" s="259"/>
      <c r="D949" s="259"/>
      <c r="E949" s="237"/>
      <c r="F949" s="259"/>
      <c r="G949" s="238"/>
      <c r="H949" s="240"/>
    </row>
    <row r="950" spans="1:8" ht="12.75" customHeight="1">
      <c r="A950" s="258"/>
      <c r="B950" s="258"/>
      <c r="C950" s="259"/>
      <c r="D950" s="236"/>
      <c r="E950" s="237"/>
      <c r="F950" s="259"/>
      <c r="G950" s="238"/>
      <c r="H950" s="240"/>
    </row>
    <row r="951" spans="1:8" ht="12.75" customHeight="1">
      <c r="A951" s="234"/>
      <c r="B951" s="235"/>
      <c r="C951" s="236"/>
      <c r="D951" s="236"/>
      <c r="E951" s="237"/>
      <c r="F951" s="236"/>
      <c r="G951" s="238"/>
      <c r="H951" s="240"/>
    </row>
    <row r="952" spans="1:8" ht="12.75" customHeight="1">
      <c r="A952" s="234"/>
      <c r="B952" s="235"/>
      <c r="C952" s="236"/>
      <c r="D952" s="236"/>
      <c r="E952" s="237"/>
      <c r="F952" s="236"/>
      <c r="G952" s="260"/>
      <c r="H952" s="240"/>
    </row>
    <row r="953" spans="1:8" ht="12.75" customHeight="1">
      <c r="A953" s="234"/>
      <c r="B953" s="235"/>
      <c r="C953" s="236"/>
      <c r="D953" s="236"/>
      <c r="E953" s="237"/>
      <c r="F953" s="236"/>
      <c r="G953" s="238"/>
      <c r="H953" s="240"/>
    </row>
    <row r="954" spans="1:8" ht="12.75" customHeight="1">
      <c r="A954" s="234"/>
      <c r="B954" s="235"/>
      <c r="C954" s="236"/>
      <c r="D954" s="236"/>
      <c r="E954" s="237"/>
      <c r="F954" s="236"/>
      <c r="G954" s="238"/>
      <c r="H954" s="240"/>
    </row>
    <row r="955" spans="1:8" ht="12.75" customHeight="1">
      <c r="A955" s="234"/>
      <c r="B955" s="235"/>
      <c r="C955" s="236"/>
      <c r="D955" s="236"/>
      <c r="E955" s="237"/>
      <c r="F955" s="259"/>
      <c r="G955" s="238"/>
      <c r="H955" s="240"/>
    </row>
    <row r="956" spans="1:8" ht="12.75" customHeight="1">
      <c r="A956" s="234"/>
      <c r="B956" s="235"/>
      <c r="C956" s="236"/>
      <c r="D956" s="236"/>
      <c r="E956" s="237"/>
      <c r="F956" s="236"/>
      <c r="G956" s="238"/>
      <c r="H956" s="240"/>
    </row>
    <row r="957" spans="1:8" ht="12.75" customHeight="1">
      <c r="A957" s="234"/>
      <c r="B957" s="235"/>
      <c r="C957" s="236"/>
      <c r="D957" s="236"/>
      <c r="E957" s="237"/>
      <c r="F957" s="236"/>
      <c r="G957" s="238"/>
      <c r="H957" s="240"/>
    </row>
    <row r="958" spans="1:8" ht="12.75" customHeight="1">
      <c r="A958" s="234"/>
      <c r="B958" s="235"/>
      <c r="C958" s="236"/>
      <c r="D958" s="236"/>
      <c r="E958" s="237"/>
      <c r="F958" s="236"/>
      <c r="G958" s="238"/>
      <c r="H958" s="240"/>
    </row>
    <row r="959" spans="1:8" ht="12.75" customHeight="1">
      <c r="A959" s="234"/>
      <c r="B959" s="235"/>
      <c r="C959" s="236"/>
      <c r="D959" s="236"/>
      <c r="E959" s="237"/>
      <c r="F959" s="236"/>
      <c r="G959" s="238"/>
      <c r="H959" s="240"/>
    </row>
    <row r="960" spans="1:8" ht="12.75" customHeight="1">
      <c r="A960" s="234"/>
      <c r="B960" s="235"/>
      <c r="C960" s="236"/>
      <c r="D960" s="236"/>
      <c r="E960" s="237"/>
      <c r="F960" s="236"/>
      <c r="G960" s="238"/>
      <c r="H960" s="240"/>
    </row>
    <row r="961" spans="1:8" ht="12.75" customHeight="1">
      <c r="A961" s="234"/>
      <c r="B961" s="235"/>
      <c r="C961" s="236"/>
      <c r="D961" s="236"/>
      <c r="E961" s="237"/>
      <c r="F961" s="236"/>
      <c r="G961" s="238"/>
      <c r="H961" s="240"/>
    </row>
    <row r="962" spans="1:8" ht="12.75" customHeight="1">
      <c r="A962" s="234"/>
      <c r="B962" s="235"/>
      <c r="C962" s="236"/>
      <c r="D962" s="236"/>
      <c r="E962" s="237"/>
      <c r="F962" s="236"/>
      <c r="G962" s="238"/>
      <c r="H962" s="240"/>
    </row>
    <row r="963" spans="1:20" ht="12.75" customHeight="1">
      <c r="A963" s="234"/>
      <c r="B963" s="235"/>
      <c r="C963" s="236"/>
      <c r="D963" s="236"/>
      <c r="E963" s="237"/>
      <c r="F963" s="236"/>
      <c r="G963" s="238"/>
      <c r="H963" s="240"/>
      <c r="I963" s="30"/>
      <c r="J963" s="30"/>
      <c r="K963" s="30"/>
      <c r="L963" s="30"/>
      <c r="M963" s="30"/>
      <c r="N963" s="30"/>
      <c r="O963" s="30"/>
      <c r="P963" s="30"/>
      <c r="Q963" s="30"/>
      <c r="R963" s="30"/>
      <c r="S963" s="30"/>
      <c r="T963" s="30"/>
    </row>
    <row r="964" spans="1:40" ht="12.75" customHeight="1">
      <c r="A964" s="234"/>
      <c r="B964" s="235"/>
      <c r="C964" s="236"/>
      <c r="D964" s="236"/>
      <c r="E964" s="237"/>
      <c r="F964" s="236"/>
      <c r="G964" s="238"/>
      <c r="H964" s="240"/>
      <c r="I964" s="30"/>
      <c r="J964" s="30"/>
      <c r="K964" s="30"/>
      <c r="L964" s="30"/>
      <c r="M964" s="30"/>
      <c r="N964" s="30"/>
      <c r="O964" s="30"/>
      <c r="P964" s="30"/>
      <c r="Q964" s="30"/>
      <c r="R964" s="30"/>
      <c r="S964" s="30"/>
      <c r="T964" s="30"/>
      <c r="AG964" s="162"/>
      <c r="AH964" s="163"/>
      <c r="AI964" s="102"/>
      <c r="AJ964" s="102"/>
      <c r="AK964" s="102"/>
      <c r="AL964" s="102"/>
      <c r="AM964" s="30"/>
      <c r="AN964" s="30"/>
    </row>
    <row r="965" spans="1:40" ht="12.75" customHeight="1">
      <c r="A965" s="234"/>
      <c r="B965" s="235"/>
      <c r="C965" s="236"/>
      <c r="D965" s="236"/>
      <c r="E965" s="237"/>
      <c r="F965" s="236"/>
      <c r="G965" s="238"/>
      <c r="H965" s="240"/>
      <c r="Y965" s="156"/>
      <c r="Z965" s="156"/>
      <c r="AA965" s="159"/>
      <c r="AB965" s="160"/>
      <c r="AC965" s="125"/>
      <c r="AD965" s="102"/>
      <c r="AE965" s="161"/>
      <c r="AF965" s="162"/>
      <c r="AG965" s="102"/>
      <c r="AH965" s="102"/>
      <c r="AI965" s="102"/>
      <c r="AJ965" s="102"/>
      <c r="AK965" s="102"/>
      <c r="AL965" s="102"/>
      <c r="AM965" s="30"/>
      <c r="AN965" s="30"/>
    </row>
    <row r="966" spans="1:32" ht="12.75" customHeight="1">
      <c r="A966" s="234"/>
      <c r="B966" s="235"/>
      <c r="C966" s="236"/>
      <c r="D966" s="236"/>
      <c r="E966" s="237"/>
      <c r="F966" s="236"/>
      <c r="G966" s="238"/>
      <c r="H966" s="240"/>
      <c r="U966" s="102"/>
      <c r="V966" s="102"/>
      <c r="W966" s="102"/>
      <c r="Y966" s="102"/>
      <c r="Z966" s="102"/>
      <c r="AA966" s="102"/>
      <c r="AB966" s="102"/>
      <c r="AC966" s="102"/>
      <c r="AD966" s="102"/>
      <c r="AE966" s="102"/>
      <c r="AF966" s="102"/>
    </row>
    <row r="967" spans="1:23" ht="12.75" customHeight="1">
      <c r="A967" s="234"/>
      <c r="B967" s="235"/>
      <c r="C967" s="236"/>
      <c r="D967" s="236"/>
      <c r="E967" s="237"/>
      <c r="F967" s="236"/>
      <c r="G967" s="238"/>
      <c r="H967" s="240"/>
      <c r="W967" s="102"/>
    </row>
    <row r="968" spans="1:8" ht="12.75" customHeight="1">
      <c r="A968" s="234"/>
      <c r="B968" s="235"/>
      <c r="C968" s="236"/>
      <c r="D968" s="236"/>
      <c r="E968" s="237"/>
      <c r="F968" s="236"/>
      <c r="G968" s="238"/>
      <c r="H968" s="240"/>
    </row>
    <row r="969" spans="1:8" ht="12.75" customHeight="1">
      <c r="A969" s="234"/>
      <c r="B969" s="235"/>
      <c r="C969" s="236"/>
      <c r="D969" s="236"/>
      <c r="E969" s="237"/>
      <c r="F969" s="236"/>
      <c r="G969" s="238"/>
      <c r="H969" s="240"/>
    </row>
    <row r="970" spans="1:8" ht="12.75" customHeight="1">
      <c r="A970" s="234"/>
      <c r="B970" s="235"/>
      <c r="C970" s="236"/>
      <c r="D970" s="236"/>
      <c r="E970" s="237"/>
      <c r="F970" s="236"/>
      <c r="G970" s="238"/>
      <c r="H970" s="240"/>
    </row>
    <row r="971" spans="1:8" ht="12.75" customHeight="1">
      <c r="A971" s="234"/>
      <c r="B971" s="235"/>
      <c r="C971" s="236"/>
      <c r="D971" s="236"/>
      <c r="E971" s="237"/>
      <c r="F971" s="236"/>
      <c r="G971" s="238"/>
      <c r="H971" s="240"/>
    </row>
    <row r="972" spans="1:8" ht="12.75" customHeight="1">
      <c r="A972" s="234"/>
      <c r="B972" s="235"/>
      <c r="C972" s="236"/>
      <c r="D972" s="236"/>
      <c r="E972" s="237"/>
      <c r="F972" s="236"/>
      <c r="G972" s="238"/>
      <c r="H972" s="240"/>
    </row>
    <row r="973" spans="1:8" ht="12.75" customHeight="1">
      <c r="A973" s="234"/>
      <c r="B973" s="235"/>
      <c r="C973" s="236"/>
      <c r="D973" s="236"/>
      <c r="E973" s="237"/>
      <c r="F973" s="236"/>
      <c r="G973" s="238"/>
      <c r="H973" s="240"/>
    </row>
    <row r="974" spans="1:8" ht="12.75" customHeight="1">
      <c r="A974" s="234"/>
      <c r="B974" s="235"/>
      <c r="C974" s="236"/>
      <c r="D974" s="236"/>
      <c r="E974" s="237"/>
      <c r="F974" s="236"/>
      <c r="G974" s="238"/>
      <c r="H974" s="240"/>
    </row>
    <row r="975" spans="1:8" ht="12.75" customHeight="1">
      <c r="A975" s="234"/>
      <c r="B975" s="234"/>
      <c r="C975" s="236"/>
      <c r="D975" s="236"/>
      <c r="E975" s="237"/>
      <c r="F975" s="236"/>
      <c r="G975" s="238"/>
      <c r="H975" s="240"/>
    </row>
    <row r="976" spans="1:8" ht="12.75" customHeight="1">
      <c r="A976" s="234"/>
      <c r="B976" s="235"/>
      <c r="C976" s="236"/>
      <c r="D976" s="236"/>
      <c r="E976" s="237"/>
      <c r="F976" s="236"/>
      <c r="G976" s="238"/>
      <c r="H976" s="240"/>
    </row>
    <row r="977" spans="1:8" ht="12.75" customHeight="1">
      <c r="A977" s="234"/>
      <c r="B977" s="235"/>
      <c r="C977" s="236"/>
      <c r="D977" s="236"/>
      <c r="E977" s="237"/>
      <c r="F977" s="236"/>
      <c r="G977" s="238"/>
      <c r="H977" s="240"/>
    </row>
    <row r="978" spans="1:8" ht="12.75" customHeight="1">
      <c r="A978" s="257"/>
      <c r="B978" s="235"/>
      <c r="C978" s="236"/>
      <c r="D978" s="236"/>
      <c r="E978" s="237"/>
      <c r="F978" s="236"/>
      <c r="G978" s="238"/>
      <c r="H978" s="240"/>
    </row>
    <row r="979" spans="1:8" ht="12.75" customHeight="1">
      <c r="A979" s="234"/>
      <c r="B979" s="235"/>
      <c r="C979" s="236"/>
      <c r="D979" s="236"/>
      <c r="E979" s="237"/>
      <c r="F979" s="236"/>
      <c r="G979" s="238"/>
      <c r="H979" s="240"/>
    </row>
    <row r="980" spans="1:8" ht="12.75" customHeight="1">
      <c r="A980" s="234"/>
      <c r="B980" s="235"/>
      <c r="C980" s="236"/>
      <c r="D980" s="236"/>
      <c r="E980" s="237"/>
      <c r="F980" s="236"/>
      <c r="G980" s="238"/>
      <c r="H980" s="240"/>
    </row>
    <row r="981" spans="1:8" ht="12.75" customHeight="1">
      <c r="A981" s="234"/>
      <c r="B981" s="235"/>
      <c r="C981" s="236"/>
      <c r="D981" s="236"/>
      <c r="E981" s="237"/>
      <c r="F981" s="236"/>
      <c r="G981" s="238"/>
      <c r="H981" s="240"/>
    </row>
    <row r="982" spans="1:8" ht="12.75" customHeight="1">
      <c r="A982" s="234"/>
      <c r="B982" s="235"/>
      <c r="C982" s="236"/>
      <c r="D982" s="236"/>
      <c r="E982" s="237"/>
      <c r="F982" s="236"/>
      <c r="G982" s="238"/>
      <c r="H982" s="240"/>
    </row>
    <row r="983" spans="1:8" ht="12.75" customHeight="1">
      <c r="A983" s="234"/>
      <c r="B983" s="235"/>
      <c r="C983" s="236"/>
      <c r="D983" s="236"/>
      <c r="E983" s="237"/>
      <c r="F983" s="236"/>
      <c r="G983" s="238"/>
      <c r="H983" s="240"/>
    </row>
    <row r="984" spans="1:8" ht="12.75" customHeight="1">
      <c r="A984" s="234"/>
      <c r="B984" s="235"/>
      <c r="C984" s="236"/>
      <c r="D984" s="236"/>
      <c r="E984" s="237"/>
      <c r="F984" s="259"/>
      <c r="G984" s="238"/>
      <c r="H984" s="240"/>
    </row>
    <row r="985" spans="1:8" ht="12.75" customHeight="1">
      <c r="A985" s="234"/>
      <c r="B985" s="235"/>
      <c r="C985" s="236"/>
      <c r="D985" s="236"/>
      <c r="E985" s="237"/>
      <c r="F985" s="259"/>
      <c r="G985" s="238"/>
      <c r="H985" s="240"/>
    </row>
    <row r="986" spans="1:8" ht="12.75" customHeight="1">
      <c r="A986" s="234"/>
      <c r="B986" s="235"/>
      <c r="C986" s="236"/>
      <c r="D986" s="236"/>
      <c r="E986" s="237"/>
      <c r="F986" s="259"/>
      <c r="G986" s="238"/>
      <c r="H986" s="240"/>
    </row>
    <row r="987" spans="1:8" ht="12.75" customHeight="1">
      <c r="A987" s="234"/>
      <c r="B987" s="235"/>
      <c r="C987" s="236"/>
      <c r="D987" s="236"/>
      <c r="E987" s="237"/>
      <c r="F987" s="259"/>
      <c r="G987" s="238"/>
      <c r="H987" s="240"/>
    </row>
    <row r="988" spans="1:8" ht="12.75" customHeight="1">
      <c r="A988" s="234"/>
      <c r="B988" s="235"/>
      <c r="C988" s="236"/>
      <c r="D988" s="236"/>
      <c r="E988" s="237"/>
      <c r="F988" s="259"/>
      <c r="G988" s="238"/>
      <c r="H988" s="240"/>
    </row>
    <row r="989" spans="1:8" ht="12.75" customHeight="1">
      <c r="A989" s="234"/>
      <c r="B989" s="235"/>
      <c r="C989" s="236"/>
      <c r="D989" s="236"/>
      <c r="E989" s="237"/>
      <c r="F989" s="259"/>
      <c r="G989" s="238"/>
      <c r="H989" s="240"/>
    </row>
    <row r="990" spans="1:8" ht="12.75" customHeight="1">
      <c r="A990" s="234"/>
      <c r="B990" s="235"/>
      <c r="C990" s="236"/>
      <c r="D990" s="236"/>
      <c r="E990" s="237"/>
      <c r="F990" s="259"/>
      <c r="G990" s="238"/>
      <c r="H990" s="240"/>
    </row>
    <row r="991" spans="1:8" ht="12.75" customHeight="1">
      <c r="A991" s="234"/>
      <c r="B991" s="235"/>
      <c r="C991" s="236"/>
      <c r="D991" s="236"/>
      <c r="E991" s="237"/>
      <c r="F991" s="259"/>
      <c r="G991" s="238"/>
      <c r="H991" s="240"/>
    </row>
    <row r="992" spans="1:8" ht="12.75" customHeight="1">
      <c r="A992" s="234"/>
      <c r="B992" s="235"/>
      <c r="C992" s="236"/>
      <c r="D992" s="236"/>
      <c r="E992" s="237"/>
      <c r="F992" s="259"/>
      <c r="G992" s="238"/>
      <c r="H992" s="240"/>
    </row>
    <row r="993" spans="1:8" ht="12.75" customHeight="1">
      <c r="A993" s="234"/>
      <c r="B993" s="235"/>
      <c r="C993" s="236"/>
      <c r="D993" s="236"/>
      <c r="E993" s="237"/>
      <c r="F993" s="259"/>
      <c r="G993" s="238"/>
      <c r="H993" s="240"/>
    </row>
    <row r="994" spans="1:8" ht="12.75" customHeight="1">
      <c r="A994" s="234"/>
      <c r="B994" s="235"/>
      <c r="C994" s="236"/>
      <c r="D994" s="236"/>
      <c r="E994" s="237"/>
      <c r="F994" s="259"/>
      <c r="G994" s="238"/>
      <c r="H994" s="240"/>
    </row>
    <row r="995" spans="1:8" ht="12.75" customHeight="1">
      <c r="A995" s="234"/>
      <c r="B995" s="235"/>
      <c r="C995" s="236"/>
      <c r="D995" s="236"/>
      <c r="E995" s="237"/>
      <c r="F995" s="259"/>
      <c r="G995" s="238"/>
      <c r="H995" s="240"/>
    </row>
    <row r="996" spans="1:8" ht="12.75" customHeight="1">
      <c r="A996" s="234"/>
      <c r="B996" s="235"/>
      <c r="C996" s="236"/>
      <c r="D996" s="236"/>
      <c r="E996" s="237"/>
      <c r="F996" s="259"/>
      <c r="G996" s="238"/>
      <c r="H996" s="240"/>
    </row>
    <row r="997" spans="1:8" ht="12.75" customHeight="1">
      <c r="A997" s="234"/>
      <c r="B997" s="235"/>
      <c r="C997" s="236"/>
      <c r="D997" s="236"/>
      <c r="E997" s="237"/>
      <c r="F997" s="259"/>
      <c r="G997" s="239"/>
      <c r="H997" s="240"/>
    </row>
    <row r="998" spans="1:8" ht="12.75" customHeight="1">
      <c r="A998" s="234"/>
      <c r="B998" s="235"/>
      <c r="C998" s="236"/>
      <c r="D998" s="236"/>
      <c r="E998" s="237"/>
      <c r="F998" s="259"/>
      <c r="G998" s="239"/>
      <c r="H998" s="240"/>
    </row>
    <row r="999" spans="1:8" ht="12.75" customHeight="1">
      <c r="A999" s="234"/>
      <c r="B999" s="235"/>
      <c r="C999" s="262"/>
      <c r="D999" s="262"/>
      <c r="E999" s="263"/>
      <c r="F999" s="259"/>
      <c r="G999" s="239"/>
      <c r="H999" s="240"/>
    </row>
    <row r="1000" spans="1:8" ht="12.75" customHeight="1">
      <c r="A1000" s="234"/>
      <c r="B1000" s="235"/>
      <c r="C1000" s="262"/>
      <c r="D1000" s="262"/>
      <c r="E1000" s="263"/>
      <c r="F1000" s="259"/>
      <c r="G1000" s="239"/>
      <c r="H1000" s="240"/>
    </row>
    <row r="1001" spans="1:8" ht="12.75" customHeight="1">
      <c r="A1001" s="234"/>
      <c r="B1001" s="235"/>
      <c r="C1001" s="262"/>
      <c r="D1001" s="262"/>
      <c r="E1001" s="263"/>
      <c r="F1001" s="259"/>
      <c r="G1001" s="239"/>
      <c r="H1001" s="240"/>
    </row>
    <row r="1002" spans="1:8" ht="12.75" customHeight="1">
      <c r="A1002" s="234"/>
      <c r="B1002" s="235"/>
      <c r="C1002" s="262"/>
      <c r="D1002" s="262"/>
      <c r="E1002" s="263"/>
      <c r="F1002" s="259"/>
      <c r="G1002" s="238"/>
      <c r="H1002" s="240"/>
    </row>
    <row r="1003" spans="1:20" ht="12.75" customHeight="1">
      <c r="A1003" s="234"/>
      <c r="B1003" s="235"/>
      <c r="C1003" s="262"/>
      <c r="D1003" s="262"/>
      <c r="E1003" s="263"/>
      <c r="F1003" s="259"/>
      <c r="G1003" s="238"/>
      <c r="H1003" s="240"/>
      <c r="I1003" s="103"/>
      <c r="J1003" s="103"/>
      <c r="K1003" s="103"/>
      <c r="L1003" s="103"/>
      <c r="M1003" s="103"/>
      <c r="N1003" s="103"/>
      <c r="O1003" s="103"/>
      <c r="P1003" s="103"/>
      <c r="Q1003" s="103"/>
      <c r="R1003" s="103"/>
      <c r="S1003" s="103"/>
      <c r="T1003" s="103"/>
    </row>
    <row r="1004" spans="1:20" ht="12.75" customHeight="1">
      <c r="A1004" s="234"/>
      <c r="B1004" s="261"/>
      <c r="C1004" s="236"/>
      <c r="D1004" s="236"/>
      <c r="E1004" s="237"/>
      <c r="F1004" s="236"/>
      <c r="G1004" s="238"/>
      <c r="H1004" s="240"/>
      <c r="I1004" s="103"/>
      <c r="J1004" s="103"/>
      <c r="K1004" s="103"/>
      <c r="L1004" s="103"/>
      <c r="M1004" s="103"/>
      <c r="N1004" s="103"/>
      <c r="O1004" s="103"/>
      <c r="P1004" s="103"/>
      <c r="Q1004" s="103"/>
      <c r="R1004" s="103"/>
      <c r="S1004" s="103"/>
      <c r="T1004" s="103"/>
    </row>
    <row r="1005" spans="1:22" ht="12.75" customHeight="1">
      <c r="A1005" s="234"/>
      <c r="B1005" s="261"/>
      <c r="C1005" s="236"/>
      <c r="D1005" s="236"/>
      <c r="E1005" s="237"/>
      <c r="F1005" s="236"/>
      <c r="G1005" s="238"/>
      <c r="H1005" s="240"/>
      <c r="I1005" s="103"/>
      <c r="J1005" s="103"/>
      <c r="K1005" s="103"/>
      <c r="L1005" s="103"/>
      <c r="M1005" s="103"/>
      <c r="N1005" s="103"/>
      <c r="O1005" s="103"/>
      <c r="P1005" s="103"/>
      <c r="Q1005" s="103"/>
      <c r="R1005" s="103"/>
      <c r="S1005" s="103"/>
      <c r="T1005" s="103"/>
      <c r="U1005" s="126"/>
      <c r="V1005" s="126"/>
    </row>
    <row r="1006" spans="1:22" ht="12.75" customHeight="1">
      <c r="A1006" s="234"/>
      <c r="B1006" s="235"/>
      <c r="C1006" s="262"/>
      <c r="D1006" s="262"/>
      <c r="E1006" s="263"/>
      <c r="F1006" s="259"/>
      <c r="G1006" s="238"/>
      <c r="H1006" s="240"/>
      <c r="U1006" s="126"/>
      <c r="V1006" s="126"/>
    </row>
    <row r="1007" spans="1:22" ht="12.75" customHeight="1">
      <c r="A1007" s="234"/>
      <c r="B1007" s="235"/>
      <c r="C1007" s="262"/>
      <c r="D1007" s="262"/>
      <c r="E1007" s="263"/>
      <c r="F1007" s="259"/>
      <c r="G1007" s="238"/>
      <c r="H1007" s="240"/>
      <c r="U1007" s="126"/>
      <c r="V1007" s="126"/>
    </row>
    <row r="1008" spans="1:22" ht="12.75" customHeight="1">
      <c r="A1008" s="234"/>
      <c r="B1008" s="235"/>
      <c r="C1008" s="262"/>
      <c r="D1008" s="262"/>
      <c r="E1008" s="263"/>
      <c r="F1008" s="259"/>
      <c r="G1008" s="238"/>
      <c r="H1008" s="240"/>
      <c r="U1008" s="126"/>
      <c r="V1008" s="126"/>
    </row>
    <row r="1009" spans="1:22" ht="12.75" customHeight="1">
      <c r="A1009" s="234"/>
      <c r="B1009" s="235"/>
      <c r="C1009" s="262"/>
      <c r="D1009" s="262"/>
      <c r="E1009" s="263"/>
      <c r="F1009" s="259"/>
      <c r="G1009" s="238"/>
      <c r="H1009" s="240"/>
      <c r="U1009" s="102"/>
      <c r="V1009" s="102"/>
    </row>
    <row r="1010" spans="1:22" ht="12.75" customHeight="1">
      <c r="A1010" s="234"/>
      <c r="B1010" s="235"/>
      <c r="C1010" s="262"/>
      <c r="D1010" s="262"/>
      <c r="E1010" s="263"/>
      <c r="F1010" s="259"/>
      <c r="G1010" s="238"/>
      <c r="H1010" s="240"/>
      <c r="U1010" s="126"/>
      <c r="V1010" s="164"/>
    </row>
    <row r="1011" spans="1:22" ht="12.75" customHeight="1">
      <c r="A1011" s="234"/>
      <c r="B1011" s="235"/>
      <c r="C1011" s="262"/>
      <c r="D1011" s="262"/>
      <c r="E1011" s="263"/>
      <c r="F1011" s="259"/>
      <c r="G1011" s="238"/>
      <c r="H1011" s="240"/>
      <c r="U1011" s="126"/>
      <c r="V1011" s="126"/>
    </row>
    <row r="1012" spans="1:22" ht="12.75" customHeight="1">
      <c r="A1012" s="234"/>
      <c r="B1012" s="235"/>
      <c r="C1012" s="236"/>
      <c r="D1012" s="236"/>
      <c r="E1012" s="237"/>
      <c r="F1012" s="256"/>
      <c r="G1012" s="238"/>
      <c r="H1012" s="240"/>
      <c r="U1012" s="126"/>
      <c r="V1012" s="126"/>
    </row>
    <row r="1013" spans="1:22" ht="12.75" customHeight="1">
      <c r="A1013" s="234"/>
      <c r="B1013" s="235"/>
      <c r="C1013" s="236"/>
      <c r="D1013" s="236"/>
      <c r="E1013" s="237"/>
      <c r="F1013" s="236"/>
      <c r="G1013" s="238"/>
      <c r="H1013" s="240"/>
      <c r="U1013" s="126"/>
      <c r="V1013" s="126"/>
    </row>
    <row r="1014" spans="1:23" ht="12.75" customHeight="1">
      <c r="A1014" s="234"/>
      <c r="B1014" s="235"/>
      <c r="C1014" s="236"/>
      <c r="D1014" s="236"/>
      <c r="E1014" s="237"/>
      <c r="F1014" s="236"/>
      <c r="G1014" s="238"/>
      <c r="H1014" s="240"/>
      <c r="U1014" s="126"/>
      <c r="V1014" s="126"/>
      <c r="W1014" s="155"/>
    </row>
    <row r="1015" spans="1:22" ht="12.75" customHeight="1">
      <c r="A1015" s="234"/>
      <c r="B1015" s="235"/>
      <c r="C1015" s="236"/>
      <c r="D1015" s="236"/>
      <c r="E1015" s="237"/>
      <c r="F1015" s="236"/>
      <c r="G1015" s="238"/>
      <c r="H1015" s="240"/>
      <c r="U1015" s="165"/>
      <c r="V1015" s="165"/>
    </row>
    <row r="1016" spans="1:22" ht="12.75" customHeight="1">
      <c r="A1016" s="234"/>
      <c r="B1016" s="235"/>
      <c r="C1016" s="236"/>
      <c r="D1016" s="236"/>
      <c r="E1016" s="237"/>
      <c r="F1016" s="236"/>
      <c r="G1016" s="238"/>
      <c r="H1016" s="240"/>
      <c r="U1016" s="165"/>
      <c r="V1016" s="165"/>
    </row>
    <row r="1017" spans="1:22" ht="12.75" customHeight="1">
      <c r="A1017" s="234"/>
      <c r="B1017" s="235"/>
      <c r="C1017" s="236"/>
      <c r="D1017" s="236"/>
      <c r="E1017" s="237"/>
      <c r="F1017" s="236"/>
      <c r="G1017" s="238"/>
      <c r="H1017" s="240"/>
      <c r="U1017" s="126"/>
      <c r="V1017" s="126"/>
    </row>
    <row r="1018" spans="1:22" ht="12.75" customHeight="1">
      <c r="A1018" s="234"/>
      <c r="B1018" s="235"/>
      <c r="C1018" s="236"/>
      <c r="D1018" s="236"/>
      <c r="E1018" s="237"/>
      <c r="F1018" s="236"/>
      <c r="G1018" s="238"/>
      <c r="H1018" s="240"/>
      <c r="I1018" s="47"/>
      <c r="J1018" s="47"/>
      <c r="K1018" s="47"/>
      <c r="L1018" s="47"/>
      <c r="M1018" s="47"/>
      <c r="N1018" s="47"/>
      <c r="O1018" s="47"/>
      <c r="P1018" s="47"/>
      <c r="Q1018" s="47"/>
      <c r="R1018" s="47"/>
      <c r="S1018" s="47"/>
      <c r="T1018" s="47"/>
      <c r="U1018" s="126"/>
      <c r="V1018" s="126"/>
    </row>
    <row r="1019" spans="1:22" ht="12.75" customHeight="1">
      <c r="A1019" s="234"/>
      <c r="B1019" s="235"/>
      <c r="C1019" s="236"/>
      <c r="D1019" s="236"/>
      <c r="E1019" s="237"/>
      <c r="F1019" s="236"/>
      <c r="G1019" s="238"/>
      <c r="H1019" s="240"/>
      <c r="I1019" s="47"/>
      <c r="J1019" s="47"/>
      <c r="K1019" s="47"/>
      <c r="L1019" s="47"/>
      <c r="M1019" s="47"/>
      <c r="N1019" s="47"/>
      <c r="O1019" s="47"/>
      <c r="P1019" s="47"/>
      <c r="Q1019" s="47"/>
      <c r="R1019" s="47"/>
      <c r="S1019" s="47"/>
      <c r="T1019" s="47"/>
      <c r="U1019" s="126"/>
      <c r="V1019" s="126"/>
    </row>
    <row r="1020" spans="1:21" ht="12.75" customHeight="1">
      <c r="A1020" s="234"/>
      <c r="B1020" s="235"/>
      <c r="C1020" s="236"/>
      <c r="D1020" s="236"/>
      <c r="E1020" s="237"/>
      <c r="F1020" s="236"/>
      <c r="G1020" s="238"/>
      <c r="H1020" s="240"/>
      <c r="I1020" s="103"/>
      <c r="J1020" s="103"/>
      <c r="K1020" s="103"/>
      <c r="L1020" s="103"/>
      <c r="M1020" s="103"/>
      <c r="N1020" s="103"/>
      <c r="O1020" s="103"/>
      <c r="P1020" s="103"/>
      <c r="Q1020" s="103"/>
      <c r="R1020" s="103"/>
      <c r="S1020" s="103"/>
      <c r="T1020" s="103"/>
      <c r="U1020" s="166"/>
    </row>
    <row r="1021" spans="1:8" ht="12.75" customHeight="1">
      <c r="A1021" s="234"/>
      <c r="B1021" s="235"/>
      <c r="C1021" s="236"/>
      <c r="D1021" s="236"/>
      <c r="E1021" s="237"/>
      <c r="F1021" s="236"/>
      <c r="G1021" s="238"/>
      <c r="H1021" s="240"/>
    </row>
    <row r="1022" spans="1:8" ht="12.75" customHeight="1">
      <c r="A1022" s="234"/>
      <c r="B1022" s="235"/>
      <c r="C1022" s="236"/>
      <c r="D1022" s="236"/>
      <c r="E1022" s="237"/>
      <c r="F1022" s="236"/>
      <c r="G1022" s="238"/>
      <c r="H1022" s="240"/>
    </row>
    <row r="1023" spans="1:20" ht="12.75" customHeight="1">
      <c r="A1023" s="234"/>
      <c r="B1023" s="235"/>
      <c r="C1023" s="236"/>
      <c r="D1023" s="236"/>
      <c r="E1023" s="237"/>
      <c r="F1023" s="236"/>
      <c r="G1023" s="238"/>
      <c r="H1023" s="240"/>
      <c r="I1023" s="30"/>
      <c r="J1023" s="30"/>
      <c r="K1023" s="30"/>
      <c r="L1023" s="30"/>
      <c r="M1023" s="30"/>
      <c r="N1023" s="30"/>
      <c r="O1023" s="30"/>
      <c r="P1023" s="30"/>
      <c r="Q1023" s="30"/>
      <c r="R1023" s="30"/>
      <c r="S1023" s="30"/>
      <c r="T1023" s="30"/>
    </row>
    <row r="1024" spans="1:20" ht="12.75" customHeight="1">
      <c r="A1024" s="234"/>
      <c r="B1024" s="235"/>
      <c r="C1024" s="236"/>
      <c r="D1024" s="236"/>
      <c r="E1024" s="237"/>
      <c r="F1024" s="236"/>
      <c r="G1024" s="238"/>
      <c r="H1024" s="240"/>
      <c r="I1024" s="30"/>
      <c r="J1024" s="30"/>
      <c r="K1024" s="30"/>
      <c r="L1024" s="30"/>
      <c r="M1024" s="30"/>
      <c r="N1024" s="30"/>
      <c r="O1024" s="30"/>
      <c r="P1024" s="30"/>
      <c r="Q1024" s="30"/>
      <c r="R1024" s="30"/>
      <c r="S1024" s="30"/>
      <c r="T1024" s="30"/>
    </row>
    <row r="1025" spans="1:20" ht="12.75" customHeight="1">
      <c r="A1025" s="234"/>
      <c r="B1025" s="235"/>
      <c r="C1025" s="236"/>
      <c r="D1025" s="236"/>
      <c r="E1025" s="237"/>
      <c r="F1025" s="236"/>
      <c r="G1025" s="238"/>
      <c r="H1025" s="240"/>
      <c r="I1025" s="37"/>
      <c r="J1025" s="37"/>
      <c r="K1025" s="37"/>
      <c r="L1025" s="37"/>
      <c r="M1025" s="37"/>
      <c r="N1025" s="37"/>
      <c r="O1025" s="37"/>
      <c r="P1025" s="37"/>
      <c r="Q1025" s="37"/>
      <c r="R1025" s="37"/>
      <c r="S1025" s="37"/>
      <c r="T1025" s="37"/>
    </row>
    <row r="1026" spans="1:8" ht="12.75" customHeight="1">
      <c r="A1026" s="234"/>
      <c r="B1026" s="235"/>
      <c r="C1026" s="236"/>
      <c r="D1026" s="236"/>
      <c r="E1026" s="237"/>
      <c r="F1026" s="236"/>
      <c r="G1026" s="238"/>
      <c r="H1026" s="240"/>
    </row>
    <row r="1027" spans="1:8" ht="12.75" customHeight="1">
      <c r="A1027" s="234"/>
      <c r="B1027" s="235"/>
      <c r="C1027" s="236"/>
      <c r="D1027" s="236"/>
      <c r="E1027" s="237"/>
      <c r="F1027" s="236"/>
      <c r="G1027" s="238"/>
      <c r="H1027" s="240"/>
    </row>
    <row r="1028" spans="1:8" ht="12.75" customHeight="1">
      <c r="A1028" s="234"/>
      <c r="B1028" s="235"/>
      <c r="C1028" s="236"/>
      <c r="D1028" s="236"/>
      <c r="E1028" s="237"/>
      <c r="F1028" s="236"/>
      <c r="G1028" s="238"/>
      <c r="H1028" s="240"/>
    </row>
    <row r="1029" spans="1:8" ht="12.75" customHeight="1">
      <c r="A1029" s="234"/>
      <c r="B1029" s="235"/>
      <c r="C1029" s="236"/>
      <c r="D1029" s="236"/>
      <c r="E1029" s="237"/>
      <c r="F1029" s="236"/>
      <c r="G1029" s="238"/>
      <c r="H1029" s="240"/>
    </row>
    <row r="1030" spans="1:8" ht="12.75" customHeight="1">
      <c r="A1030" s="234"/>
      <c r="B1030" s="235"/>
      <c r="C1030" s="236"/>
      <c r="D1030" s="236"/>
      <c r="E1030" s="237"/>
      <c r="F1030" s="236"/>
      <c r="G1030" s="238"/>
      <c r="H1030" s="240"/>
    </row>
    <row r="1031" spans="1:20" ht="12.75" customHeight="1">
      <c r="A1031" s="234"/>
      <c r="B1031" s="235"/>
      <c r="C1031" s="236"/>
      <c r="D1031" s="236"/>
      <c r="E1031" s="237"/>
      <c r="F1031" s="236"/>
      <c r="G1031" s="238"/>
      <c r="H1031" s="240"/>
      <c r="I1031" s="30"/>
      <c r="J1031" s="30"/>
      <c r="K1031" s="30"/>
      <c r="L1031" s="30"/>
      <c r="M1031" s="30"/>
      <c r="N1031" s="30"/>
      <c r="O1031" s="30"/>
      <c r="P1031" s="30"/>
      <c r="Q1031" s="30"/>
      <c r="R1031" s="30"/>
      <c r="S1031" s="30"/>
      <c r="T1031" s="30"/>
    </row>
    <row r="1032" spans="1:8" ht="12.75" customHeight="1">
      <c r="A1032" s="234"/>
      <c r="B1032" s="258"/>
      <c r="C1032" s="236"/>
      <c r="D1032" s="236"/>
      <c r="E1032" s="237"/>
      <c r="F1032" s="259"/>
      <c r="G1032" s="238"/>
      <c r="H1032" s="240"/>
    </row>
    <row r="1033" spans="1:8" ht="12.75" customHeight="1">
      <c r="A1033" s="234"/>
      <c r="B1033" s="258"/>
      <c r="C1033" s="236"/>
      <c r="D1033" s="236"/>
      <c r="E1033" s="237"/>
      <c r="F1033" s="259"/>
      <c r="G1033" s="238"/>
      <c r="H1033" s="240"/>
    </row>
    <row r="1034" spans="1:8" ht="12.75" customHeight="1">
      <c r="A1034" s="234"/>
      <c r="B1034" s="258"/>
      <c r="C1034" s="236"/>
      <c r="D1034" s="236"/>
      <c r="E1034" s="237"/>
      <c r="F1034" s="259"/>
      <c r="G1034" s="238"/>
      <c r="H1034" s="240"/>
    </row>
    <row r="1035" spans="1:8" ht="12.75" customHeight="1">
      <c r="A1035" s="234"/>
      <c r="B1035" s="258"/>
      <c r="C1035" s="236"/>
      <c r="D1035" s="236"/>
      <c r="E1035" s="237"/>
      <c r="F1035" s="259"/>
      <c r="G1035" s="238"/>
      <c r="H1035" s="240"/>
    </row>
    <row r="1036" spans="1:8" ht="12.75" customHeight="1">
      <c r="A1036" s="234"/>
      <c r="B1036" s="235"/>
      <c r="C1036" s="236"/>
      <c r="D1036" s="236"/>
      <c r="E1036" s="237"/>
      <c r="F1036" s="259"/>
      <c r="G1036" s="238"/>
      <c r="H1036" s="240"/>
    </row>
    <row r="1037" spans="1:8" ht="12.75" customHeight="1">
      <c r="A1037" s="234"/>
      <c r="B1037" s="258"/>
      <c r="C1037" s="236"/>
      <c r="D1037" s="236"/>
      <c r="E1037" s="237"/>
      <c r="F1037" s="259"/>
      <c r="G1037" s="238"/>
      <c r="H1037" s="240"/>
    </row>
    <row r="1038" spans="1:8" ht="12.75" customHeight="1">
      <c r="A1038" s="234"/>
      <c r="B1038" s="258"/>
      <c r="C1038" s="236"/>
      <c r="D1038" s="236"/>
      <c r="E1038" s="237"/>
      <c r="F1038" s="259"/>
      <c r="G1038" s="238"/>
      <c r="H1038" s="240"/>
    </row>
    <row r="1039" spans="1:8" ht="12.75" customHeight="1">
      <c r="A1039" s="234"/>
      <c r="B1039" s="258"/>
      <c r="C1039" s="236"/>
      <c r="D1039" s="236"/>
      <c r="E1039" s="237"/>
      <c r="F1039" s="259"/>
      <c r="G1039" s="238"/>
      <c r="H1039" s="240"/>
    </row>
    <row r="1040" spans="1:8" ht="12.75" customHeight="1">
      <c r="A1040" s="234"/>
      <c r="B1040" s="258"/>
      <c r="C1040" s="236"/>
      <c r="D1040" s="236"/>
      <c r="E1040" s="237"/>
      <c r="F1040" s="259"/>
      <c r="G1040" s="238"/>
      <c r="H1040" s="240"/>
    </row>
    <row r="1041" spans="1:8" ht="12.75" customHeight="1">
      <c r="A1041" s="234"/>
      <c r="B1041" s="258"/>
      <c r="C1041" s="236"/>
      <c r="D1041" s="236"/>
      <c r="E1041" s="237"/>
      <c r="F1041" s="259"/>
      <c r="G1041" s="238"/>
      <c r="H1041" s="240"/>
    </row>
    <row r="1042" spans="1:8" ht="12.75" customHeight="1">
      <c r="A1042" s="234"/>
      <c r="B1042" s="258"/>
      <c r="C1042" s="236"/>
      <c r="D1042" s="236"/>
      <c r="E1042" s="237"/>
      <c r="F1042" s="259"/>
      <c r="G1042" s="238"/>
      <c r="H1042" s="240"/>
    </row>
    <row r="1043" spans="1:8" ht="12.75" customHeight="1">
      <c r="A1043" s="234"/>
      <c r="B1043" s="258"/>
      <c r="C1043" s="236"/>
      <c r="D1043" s="236"/>
      <c r="E1043" s="237"/>
      <c r="F1043" s="259"/>
      <c r="G1043" s="238"/>
      <c r="H1043" s="240"/>
    </row>
    <row r="1044" spans="1:8" ht="12.75" customHeight="1">
      <c r="A1044" s="234"/>
      <c r="B1044" s="258"/>
      <c r="C1044" s="236"/>
      <c r="D1044" s="236"/>
      <c r="E1044" s="237"/>
      <c r="F1044" s="259"/>
      <c r="G1044" s="238"/>
      <c r="H1044" s="240"/>
    </row>
    <row r="1045" spans="1:8" ht="12.75" customHeight="1">
      <c r="A1045" s="234"/>
      <c r="B1045" s="258"/>
      <c r="C1045" s="236"/>
      <c r="D1045" s="236"/>
      <c r="E1045" s="237"/>
      <c r="F1045" s="259"/>
      <c r="G1045" s="238"/>
      <c r="H1045" s="240"/>
    </row>
    <row r="1046" spans="1:8" ht="12.75" customHeight="1">
      <c r="A1046" s="234"/>
      <c r="B1046" s="258"/>
      <c r="C1046" s="236"/>
      <c r="D1046" s="236"/>
      <c r="E1046" s="237"/>
      <c r="F1046" s="259"/>
      <c r="G1046" s="238"/>
      <c r="H1046" s="240"/>
    </row>
    <row r="1047" spans="1:8" ht="12.75" customHeight="1">
      <c r="A1047" s="234"/>
      <c r="B1047" s="258"/>
      <c r="C1047" s="236"/>
      <c r="D1047" s="236"/>
      <c r="E1047" s="237"/>
      <c r="F1047" s="259"/>
      <c r="G1047" s="238"/>
      <c r="H1047" s="240"/>
    </row>
    <row r="1048" spans="1:8" ht="12.75" customHeight="1">
      <c r="A1048" s="234"/>
      <c r="B1048" s="258"/>
      <c r="C1048" s="236"/>
      <c r="D1048" s="236"/>
      <c r="E1048" s="237"/>
      <c r="F1048" s="259"/>
      <c r="G1048" s="238"/>
      <c r="H1048" s="240"/>
    </row>
    <row r="1049" spans="1:8" ht="12.75" customHeight="1">
      <c r="A1049" s="234"/>
      <c r="B1049" s="258"/>
      <c r="C1049" s="236"/>
      <c r="D1049" s="236"/>
      <c r="E1049" s="237"/>
      <c r="F1049" s="259"/>
      <c r="G1049" s="238"/>
      <c r="H1049" s="240"/>
    </row>
    <row r="1050" spans="1:8" ht="12.75" customHeight="1">
      <c r="A1050" s="234"/>
      <c r="B1050" s="258"/>
      <c r="C1050" s="236"/>
      <c r="D1050" s="236"/>
      <c r="E1050" s="237"/>
      <c r="F1050" s="259"/>
      <c r="G1050" s="238"/>
      <c r="H1050" s="240"/>
    </row>
    <row r="1051" spans="1:8" ht="12.75" customHeight="1">
      <c r="A1051" s="234"/>
      <c r="B1051" s="258"/>
      <c r="C1051" s="236"/>
      <c r="D1051" s="236"/>
      <c r="E1051" s="237"/>
      <c r="F1051" s="259"/>
      <c r="G1051" s="238"/>
      <c r="H1051" s="240"/>
    </row>
    <row r="1052" spans="1:8" ht="12.75" customHeight="1">
      <c r="A1052" s="234"/>
      <c r="B1052" s="258"/>
      <c r="C1052" s="236"/>
      <c r="D1052" s="236"/>
      <c r="E1052" s="237"/>
      <c r="F1052" s="259"/>
      <c r="G1052" s="238"/>
      <c r="H1052" s="240"/>
    </row>
    <row r="1053" spans="1:8" ht="12.75" customHeight="1">
      <c r="A1053" s="234"/>
      <c r="B1053" s="258"/>
      <c r="C1053" s="236"/>
      <c r="D1053" s="236"/>
      <c r="E1053" s="237"/>
      <c r="F1053" s="259"/>
      <c r="G1053" s="238"/>
      <c r="H1053" s="240"/>
    </row>
    <row r="1054" spans="1:8" ht="12.75" customHeight="1">
      <c r="A1054" s="258"/>
      <c r="B1054" s="258"/>
      <c r="C1054" s="236"/>
      <c r="D1054" s="236"/>
      <c r="E1054" s="237"/>
      <c r="F1054" s="259"/>
      <c r="G1054" s="238"/>
      <c r="H1054" s="240"/>
    </row>
    <row r="1055" spans="1:8" ht="12.75" customHeight="1">
      <c r="A1055" s="258"/>
      <c r="B1055" s="258"/>
      <c r="C1055" s="236"/>
      <c r="D1055" s="236"/>
      <c r="E1055" s="237"/>
      <c r="F1055" s="259"/>
      <c r="G1055" s="238"/>
      <c r="H1055" s="240"/>
    </row>
    <row r="1056" spans="1:8" ht="12.75" customHeight="1">
      <c r="A1056" s="258"/>
      <c r="B1056" s="258"/>
      <c r="C1056" s="236"/>
      <c r="D1056" s="236"/>
      <c r="E1056" s="237"/>
      <c r="F1056" s="259"/>
      <c r="G1056" s="238"/>
      <c r="H1056" s="240"/>
    </row>
    <row r="1057" spans="1:8" ht="12.75" customHeight="1">
      <c r="A1057" s="258"/>
      <c r="B1057" s="258"/>
      <c r="C1057" s="236"/>
      <c r="D1057" s="236"/>
      <c r="E1057" s="237"/>
      <c r="F1057" s="259"/>
      <c r="G1057" s="238"/>
      <c r="H1057" s="240"/>
    </row>
    <row r="1058" spans="1:8" ht="12.75" customHeight="1">
      <c r="A1058" s="234"/>
      <c r="B1058" s="235"/>
      <c r="C1058" s="236"/>
      <c r="D1058" s="236"/>
      <c r="E1058" s="237"/>
      <c r="F1058" s="259"/>
      <c r="G1058" s="238"/>
      <c r="H1058" s="240"/>
    </row>
    <row r="1059" spans="1:8" ht="12.75" customHeight="1">
      <c r="A1059" s="234"/>
      <c r="B1059" s="235"/>
      <c r="C1059" s="236"/>
      <c r="D1059" s="236"/>
      <c r="E1059" s="237"/>
      <c r="F1059" s="259"/>
      <c r="G1059" s="238"/>
      <c r="H1059" s="240"/>
    </row>
    <row r="1060" spans="1:8" ht="12.75" customHeight="1">
      <c r="A1060" s="234"/>
      <c r="B1060" s="235"/>
      <c r="C1060" s="236"/>
      <c r="D1060" s="236"/>
      <c r="E1060" s="237"/>
      <c r="F1060" s="259"/>
      <c r="G1060" s="238"/>
      <c r="H1060" s="240"/>
    </row>
    <row r="1061" spans="1:8" ht="12.75" customHeight="1">
      <c r="A1061" s="258"/>
      <c r="B1061" s="258"/>
      <c r="C1061" s="236"/>
      <c r="D1061" s="236"/>
      <c r="E1061" s="237"/>
      <c r="F1061" s="259"/>
      <c r="G1061" s="238"/>
      <c r="H1061" s="240"/>
    </row>
    <row r="1062" spans="1:8" ht="12.75" customHeight="1">
      <c r="A1062" s="234"/>
      <c r="B1062" s="235"/>
      <c r="C1062" s="236"/>
      <c r="D1062" s="236"/>
      <c r="E1062" s="237"/>
      <c r="F1062" s="259"/>
      <c r="G1062" s="238"/>
      <c r="H1062" s="240"/>
    </row>
    <row r="1063" spans="1:8" ht="12.75" customHeight="1">
      <c r="A1063" s="234"/>
      <c r="B1063" s="235"/>
      <c r="C1063" s="236"/>
      <c r="D1063" s="236"/>
      <c r="E1063" s="237"/>
      <c r="F1063" s="236"/>
      <c r="G1063" s="238"/>
      <c r="H1063" s="240"/>
    </row>
    <row r="1064" spans="1:8" ht="12.75" customHeight="1">
      <c r="A1064" s="234"/>
      <c r="B1064" s="235"/>
      <c r="C1064" s="236"/>
      <c r="D1064" s="236"/>
      <c r="E1064" s="237"/>
      <c r="F1064" s="236"/>
      <c r="G1064" s="238"/>
      <c r="H1064" s="240"/>
    </row>
    <row r="1065" spans="1:8" ht="12.75" customHeight="1">
      <c r="A1065" s="234"/>
      <c r="B1065" s="235"/>
      <c r="C1065" s="236"/>
      <c r="D1065" s="236"/>
      <c r="E1065" s="237"/>
      <c r="F1065" s="236"/>
      <c r="G1065" s="238"/>
      <c r="H1065" s="240"/>
    </row>
    <row r="1066" spans="1:8" ht="12.75" customHeight="1">
      <c r="A1066" s="234"/>
      <c r="B1066" s="234"/>
      <c r="C1066" s="236"/>
      <c r="D1066" s="236"/>
      <c r="E1066" s="237"/>
      <c r="F1066" s="236"/>
      <c r="G1066" s="238"/>
      <c r="H1066" s="240"/>
    </row>
    <row r="1067" spans="1:8" ht="12.75" customHeight="1">
      <c r="A1067" s="234"/>
      <c r="B1067" s="235"/>
      <c r="C1067" s="236"/>
      <c r="D1067" s="236"/>
      <c r="E1067" s="237"/>
      <c r="F1067" s="236"/>
      <c r="G1067" s="238"/>
      <c r="H1067" s="240"/>
    </row>
    <row r="1068" spans="1:8" ht="12.75" customHeight="1">
      <c r="A1068" s="234"/>
      <c r="B1068" s="235"/>
      <c r="C1068" s="236"/>
      <c r="D1068" s="236"/>
      <c r="E1068" s="237"/>
      <c r="F1068" s="236"/>
      <c r="G1068" s="238"/>
      <c r="H1068" s="240"/>
    </row>
    <row r="1069" spans="1:8" ht="12.75" customHeight="1">
      <c r="A1069" s="234"/>
      <c r="B1069" s="235"/>
      <c r="C1069" s="236"/>
      <c r="D1069" s="236"/>
      <c r="E1069" s="237"/>
      <c r="F1069" s="236"/>
      <c r="G1069" s="238"/>
      <c r="H1069" s="240"/>
    </row>
    <row r="1070" spans="1:8" ht="12.75" customHeight="1">
      <c r="A1070" s="234"/>
      <c r="B1070" s="235"/>
      <c r="C1070" s="236"/>
      <c r="D1070" s="236"/>
      <c r="E1070" s="237"/>
      <c r="F1070" s="236"/>
      <c r="G1070" s="238"/>
      <c r="H1070" s="240"/>
    </row>
    <row r="1071" spans="1:8" ht="12.75" customHeight="1">
      <c r="A1071" s="234"/>
      <c r="B1071" s="235"/>
      <c r="C1071" s="236"/>
      <c r="D1071" s="236"/>
      <c r="E1071" s="237"/>
      <c r="F1071" s="236"/>
      <c r="G1071" s="238"/>
      <c r="H1071" s="240"/>
    </row>
    <row r="1072" spans="1:8" ht="12.75" customHeight="1">
      <c r="A1072" s="234"/>
      <c r="B1072" s="234"/>
      <c r="C1072" s="236"/>
      <c r="D1072" s="236"/>
      <c r="E1072" s="237"/>
      <c r="F1072" s="236"/>
      <c r="G1072" s="238"/>
      <c r="H1072" s="240"/>
    </row>
    <row r="1073" spans="1:8" ht="12.75" customHeight="1">
      <c r="A1073" s="234"/>
      <c r="B1073" s="235"/>
      <c r="C1073" s="236"/>
      <c r="D1073" s="236"/>
      <c r="E1073" s="237"/>
      <c r="F1073" s="236"/>
      <c r="G1073" s="238"/>
      <c r="H1073" s="240"/>
    </row>
    <row r="1074" spans="1:8" ht="12.75" customHeight="1">
      <c r="A1074" s="234"/>
      <c r="B1074" s="235"/>
      <c r="C1074" s="236"/>
      <c r="D1074" s="236"/>
      <c r="E1074" s="237"/>
      <c r="F1074" s="236"/>
      <c r="G1074" s="238"/>
      <c r="H1074" s="240"/>
    </row>
    <row r="1075" spans="1:8" ht="12.75" customHeight="1">
      <c r="A1075" s="234"/>
      <c r="B1075" s="234"/>
      <c r="C1075" s="236"/>
      <c r="D1075" s="236"/>
      <c r="E1075" s="237"/>
      <c r="F1075" s="236"/>
      <c r="G1075" s="238"/>
      <c r="H1075" s="240"/>
    </row>
    <row r="1076" spans="1:8" ht="12.75" customHeight="1">
      <c r="A1076" s="234"/>
      <c r="B1076" s="234"/>
      <c r="C1076" s="236"/>
      <c r="D1076" s="236"/>
      <c r="E1076" s="237"/>
      <c r="F1076" s="236"/>
      <c r="G1076" s="238"/>
      <c r="H1076" s="240"/>
    </row>
    <row r="1077" spans="1:8" ht="12.75" customHeight="1">
      <c r="A1077" s="234"/>
      <c r="B1077" s="234"/>
      <c r="C1077" s="236"/>
      <c r="D1077" s="236"/>
      <c r="E1077" s="237"/>
      <c r="F1077" s="236"/>
      <c r="G1077" s="238"/>
      <c r="H1077" s="240"/>
    </row>
    <row r="1078" spans="1:8" ht="12.75" customHeight="1">
      <c r="A1078" s="257"/>
      <c r="B1078" s="235"/>
      <c r="C1078" s="236"/>
      <c r="D1078" s="236"/>
      <c r="E1078" s="237"/>
      <c r="F1078" s="236"/>
      <c r="G1078" s="238"/>
      <c r="H1078" s="240"/>
    </row>
    <row r="1079" spans="1:8" ht="12.75" customHeight="1">
      <c r="A1079" s="234"/>
      <c r="B1079" s="235"/>
      <c r="C1079" s="236"/>
      <c r="D1079" s="236"/>
      <c r="E1079" s="237"/>
      <c r="F1079" s="236"/>
      <c r="G1079" s="238"/>
      <c r="H1079" s="240"/>
    </row>
    <row r="1080" spans="1:8" ht="12.75" customHeight="1">
      <c r="A1080" s="257"/>
      <c r="B1080" s="235"/>
      <c r="C1080" s="236"/>
      <c r="D1080" s="236"/>
      <c r="E1080" s="237"/>
      <c r="F1080" s="236"/>
      <c r="G1080" s="238"/>
      <c r="H1080" s="240"/>
    </row>
    <row r="1081" spans="1:8" ht="12.75" customHeight="1">
      <c r="A1081" s="234"/>
      <c r="B1081" s="235"/>
      <c r="C1081" s="236"/>
      <c r="D1081" s="236"/>
      <c r="E1081" s="237"/>
      <c r="F1081" s="236"/>
      <c r="G1081" s="238"/>
      <c r="H1081" s="240"/>
    </row>
    <row r="1082" spans="1:8" ht="12.75" customHeight="1">
      <c r="A1082" s="234"/>
      <c r="B1082" s="235"/>
      <c r="C1082" s="236"/>
      <c r="D1082" s="236"/>
      <c r="E1082" s="237"/>
      <c r="F1082" s="236"/>
      <c r="G1082" s="238"/>
      <c r="H1082" s="240"/>
    </row>
    <row r="1083" spans="1:8" ht="12.75" customHeight="1">
      <c r="A1083" s="234"/>
      <c r="B1083" s="235"/>
      <c r="C1083" s="236"/>
      <c r="D1083" s="236"/>
      <c r="E1083" s="237"/>
      <c r="F1083" s="236"/>
      <c r="G1083" s="238"/>
      <c r="H1083" s="240"/>
    </row>
    <row r="1084" spans="1:8" ht="12.75" customHeight="1">
      <c r="A1084" s="234"/>
      <c r="B1084" s="235"/>
      <c r="C1084" s="236"/>
      <c r="D1084" s="236"/>
      <c r="E1084" s="237"/>
      <c r="F1084" s="236"/>
      <c r="G1084" s="238"/>
      <c r="H1084" s="240"/>
    </row>
    <row r="1085" spans="1:8" ht="12.75" customHeight="1">
      <c r="A1085" s="234"/>
      <c r="B1085" s="235"/>
      <c r="C1085" s="236"/>
      <c r="D1085" s="236"/>
      <c r="E1085" s="237"/>
      <c r="F1085" s="236"/>
      <c r="G1085" s="238"/>
      <c r="H1085" s="240"/>
    </row>
    <row r="1086" spans="1:8" ht="12.75" customHeight="1">
      <c r="A1086" s="234"/>
      <c r="B1086" s="235"/>
      <c r="C1086" s="236"/>
      <c r="D1086" s="236"/>
      <c r="E1086" s="237"/>
      <c r="F1086" s="236"/>
      <c r="G1086" s="238"/>
      <c r="H1086" s="240"/>
    </row>
    <row r="1087" spans="1:8" ht="12.75" customHeight="1">
      <c r="A1087" s="234"/>
      <c r="B1087" s="235"/>
      <c r="C1087" s="236"/>
      <c r="D1087" s="236"/>
      <c r="E1087" s="237"/>
      <c r="F1087" s="236"/>
      <c r="G1087" s="238"/>
      <c r="H1087" s="240"/>
    </row>
    <row r="1088" spans="1:8" ht="12.75" customHeight="1">
      <c r="A1088" s="234"/>
      <c r="B1088" s="235"/>
      <c r="C1088" s="236"/>
      <c r="D1088" s="236"/>
      <c r="E1088" s="237"/>
      <c r="F1088" s="236"/>
      <c r="G1088" s="238"/>
      <c r="H1088" s="240"/>
    </row>
    <row r="1089" spans="1:8" ht="12.75" customHeight="1">
      <c r="A1089" s="234"/>
      <c r="B1089" s="235"/>
      <c r="C1089" s="236"/>
      <c r="D1089" s="236"/>
      <c r="E1089" s="237"/>
      <c r="F1089" s="236"/>
      <c r="G1089" s="238"/>
      <c r="H1089" s="240"/>
    </row>
    <row r="1090" spans="1:8" ht="12.75" customHeight="1">
      <c r="A1090" s="234"/>
      <c r="B1090" s="235"/>
      <c r="C1090" s="236"/>
      <c r="D1090" s="236"/>
      <c r="E1090" s="237"/>
      <c r="F1090" s="236"/>
      <c r="G1090" s="238"/>
      <c r="H1090" s="240"/>
    </row>
    <row r="1091" spans="1:8" ht="12.75" customHeight="1">
      <c r="A1091" s="234"/>
      <c r="B1091" s="234"/>
      <c r="C1091" s="236"/>
      <c r="D1091" s="236"/>
      <c r="E1091" s="237"/>
      <c r="F1091" s="236"/>
      <c r="G1091" s="238"/>
      <c r="H1091" s="240"/>
    </row>
    <row r="1092" spans="1:8" ht="12.75" customHeight="1">
      <c r="A1092" s="234"/>
      <c r="B1092" s="235"/>
      <c r="C1092" s="236"/>
      <c r="D1092" s="236"/>
      <c r="E1092" s="237"/>
      <c r="F1092" s="236"/>
      <c r="G1092" s="238"/>
      <c r="H1092" s="240"/>
    </row>
    <row r="1093" spans="1:8" ht="12.75" customHeight="1">
      <c r="A1093" s="234"/>
      <c r="B1093" s="235"/>
      <c r="C1093" s="236"/>
      <c r="D1093" s="236"/>
      <c r="E1093" s="237"/>
      <c r="F1093" s="236"/>
      <c r="G1093" s="238"/>
      <c r="H1093" s="240"/>
    </row>
    <row r="1094" spans="1:8" ht="12.75" customHeight="1">
      <c r="A1094" s="257"/>
      <c r="B1094" s="235"/>
      <c r="C1094" s="236"/>
      <c r="D1094" s="236"/>
      <c r="E1094" s="237"/>
      <c r="F1094" s="236"/>
      <c r="G1094" s="238"/>
      <c r="H1094" s="240"/>
    </row>
    <row r="1095" spans="1:8" ht="12.75" customHeight="1">
      <c r="A1095" s="234"/>
      <c r="B1095" s="235"/>
      <c r="C1095" s="236"/>
      <c r="D1095" s="236"/>
      <c r="E1095" s="237"/>
      <c r="F1095" s="236"/>
      <c r="G1095" s="238"/>
      <c r="H1095" s="240"/>
    </row>
    <row r="1096" spans="1:8" ht="12.75" customHeight="1">
      <c r="A1096" s="234"/>
      <c r="B1096" s="235"/>
      <c r="C1096" s="236"/>
      <c r="D1096" s="236"/>
      <c r="E1096" s="237"/>
      <c r="F1096" s="236"/>
      <c r="G1096" s="238"/>
      <c r="H1096" s="240"/>
    </row>
    <row r="1097" spans="1:8" ht="12.75" customHeight="1">
      <c r="A1097" s="234"/>
      <c r="B1097" s="235"/>
      <c r="C1097" s="236"/>
      <c r="D1097" s="236"/>
      <c r="E1097" s="237"/>
      <c r="F1097" s="236"/>
      <c r="G1097" s="238"/>
      <c r="H1097" s="240"/>
    </row>
    <row r="1098" spans="1:8" ht="12.75" customHeight="1">
      <c r="A1098" s="234"/>
      <c r="B1098" s="235"/>
      <c r="C1098" s="236"/>
      <c r="D1098" s="236"/>
      <c r="E1098" s="237"/>
      <c r="F1098" s="236"/>
      <c r="G1098" s="238"/>
      <c r="H1098" s="240"/>
    </row>
    <row r="1099" spans="1:8" ht="12.75" customHeight="1">
      <c r="A1099" s="234"/>
      <c r="B1099" s="235"/>
      <c r="C1099" s="236"/>
      <c r="D1099" s="236"/>
      <c r="E1099" s="237"/>
      <c r="F1099" s="236"/>
      <c r="G1099" s="238"/>
      <c r="H1099" s="240"/>
    </row>
    <row r="1100" spans="1:8" ht="12.75" customHeight="1">
      <c r="A1100" s="234"/>
      <c r="B1100" s="235"/>
      <c r="C1100" s="236"/>
      <c r="D1100" s="236"/>
      <c r="E1100" s="237"/>
      <c r="F1100" s="236"/>
      <c r="G1100" s="238"/>
      <c r="H1100" s="240"/>
    </row>
    <row r="1101" spans="1:8" ht="12.75" customHeight="1">
      <c r="A1101" s="234"/>
      <c r="B1101" s="235"/>
      <c r="C1101" s="236"/>
      <c r="D1101" s="236"/>
      <c r="E1101" s="237"/>
      <c r="F1101" s="236"/>
      <c r="G1101" s="238"/>
      <c r="H1101" s="240"/>
    </row>
    <row r="1102" spans="1:8" ht="12.75" customHeight="1">
      <c r="A1102" s="234"/>
      <c r="B1102" s="235"/>
      <c r="C1102" s="236"/>
      <c r="D1102" s="236"/>
      <c r="E1102" s="237"/>
      <c r="F1102" s="236"/>
      <c r="G1102" s="238"/>
      <c r="H1102" s="240"/>
    </row>
    <row r="1103" spans="1:8" ht="12.75" customHeight="1">
      <c r="A1103" s="234"/>
      <c r="B1103" s="235"/>
      <c r="C1103" s="236"/>
      <c r="D1103" s="236"/>
      <c r="E1103" s="237"/>
      <c r="F1103" s="236"/>
      <c r="G1103" s="238"/>
      <c r="H1103" s="240"/>
    </row>
    <row r="1104" spans="1:8" ht="12.75" customHeight="1">
      <c r="A1104" s="234"/>
      <c r="B1104" s="235"/>
      <c r="C1104" s="236"/>
      <c r="D1104" s="236"/>
      <c r="E1104" s="237"/>
      <c r="F1104" s="236"/>
      <c r="G1104" s="238"/>
      <c r="H1104" s="240"/>
    </row>
    <row r="1105" spans="1:8" ht="12.75" customHeight="1">
      <c r="A1105" s="234"/>
      <c r="B1105" s="235"/>
      <c r="C1105" s="236"/>
      <c r="D1105" s="236"/>
      <c r="E1105" s="237"/>
      <c r="F1105" s="236"/>
      <c r="G1105" s="238"/>
      <c r="H1105" s="240"/>
    </row>
    <row r="1106" spans="1:8" ht="12.75" customHeight="1">
      <c r="A1106" s="234"/>
      <c r="B1106" s="235"/>
      <c r="C1106" s="236"/>
      <c r="D1106" s="236"/>
      <c r="E1106" s="237"/>
      <c r="F1106" s="236"/>
      <c r="G1106" s="238"/>
      <c r="H1106" s="240"/>
    </row>
    <row r="1107" spans="1:8" ht="12.75" customHeight="1">
      <c r="A1107" s="234"/>
      <c r="B1107" s="235"/>
      <c r="C1107" s="236"/>
      <c r="D1107" s="236"/>
      <c r="E1107" s="237"/>
      <c r="F1107" s="236"/>
      <c r="G1107" s="238"/>
      <c r="H1107" s="240"/>
    </row>
    <row r="1108" spans="1:8" ht="12.75" customHeight="1">
      <c r="A1108" s="234"/>
      <c r="B1108" s="235"/>
      <c r="C1108" s="236"/>
      <c r="D1108" s="236"/>
      <c r="E1108" s="237"/>
      <c r="F1108" s="236"/>
      <c r="G1108" s="238"/>
      <c r="H1108" s="240"/>
    </row>
    <row r="1109" spans="1:8" ht="12.75" customHeight="1">
      <c r="A1109" s="234"/>
      <c r="B1109" s="235"/>
      <c r="C1109" s="236"/>
      <c r="D1109" s="236"/>
      <c r="E1109" s="237"/>
      <c r="F1109" s="236"/>
      <c r="G1109" s="238"/>
      <c r="H1109" s="240"/>
    </row>
    <row r="1110" spans="1:8" ht="12.75" customHeight="1">
      <c r="A1110" s="264"/>
      <c r="B1110" s="264"/>
      <c r="C1110" s="265"/>
      <c r="D1110" s="236"/>
      <c r="E1110" s="237"/>
      <c r="F1110" s="236"/>
      <c r="G1110" s="264"/>
      <c r="H1110" s="240"/>
    </row>
    <row r="1111" spans="1:8" ht="12.75" customHeight="1">
      <c r="A1111" s="264"/>
      <c r="B1111" s="264"/>
      <c r="C1111" s="265"/>
      <c r="D1111" s="236"/>
      <c r="E1111" s="237"/>
      <c r="F1111" s="236"/>
      <c r="G1111" s="238"/>
      <c r="H1111" s="240"/>
    </row>
    <row r="1112" spans="1:8" ht="12.75">
      <c r="A1112" s="264"/>
      <c r="B1112" s="264"/>
      <c r="C1112" s="265"/>
      <c r="D1112" s="236"/>
      <c r="E1112" s="237"/>
      <c r="F1112" s="236"/>
      <c r="G1112" s="238"/>
      <c r="H1112" s="240"/>
    </row>
    <row r="1113" spans="1:8" ht="12.75">
      <c r="A1113" s="264"/>
      <c r="B1113" s="264"/>
      <c r="C1113" s="265"/>
      <c r="D1113" s="236"/>
      <c r="E1113" s="237"/>
      <c r="F1113" s="236"/>
      <c r="G1113" s="238"/>
      <c r="H1113" s="240"/>
    </row>
    <row r="1114" spans="1:8" ht="12.75">
      <c r="A1114" s="264"/>
      <c r="B1114" s="264"/>
      <c r="C1114" s="265"/>
      <c r="D1114" s="236"/>
      <c r="E1114" s="237"/>
      <c r="F1114" s="236"/>
      <c r="G1114" s="238"/>
      <c r="H1114" s="240"/>
    </row>
    <row r="1115" spans="1:8" ht="12.75">
      <c r="A1115" s="264"/>
      <c r="B1115" s="264"/>
      <c r="C1115" s="265"/>
      <c r="D1115" s="236"/>
      <c r="E1115" s="237"/>
      <c r="F1115" s="236"/>
      <c r="G1115" s="238"/>
      <c r="H1115" s="240"/>
    </row>
    <row r="1116" spans="1:8" ht="12.75" customHeight="1">
      <c r="A1116" s="264"/>
      <c r="B1116" s="264"/>
      <c r="C1116" s="265"/>
      <c r="D1116" s="236"/>
      <c r="E1116" s="237"/>
      <c r="F1116" s="236"/>
      <c r="G1116" s="238"/>
      <c r="H1116" s="240"/>
    </row>
    <row r="1117" spans="1:8" ht="12.75" customHeight="1">
      <c r="A1117" s="264"/>
      <c r="B1117" s="264"/>
      <c r="C1117" s="265"/>
      <c r="D1117" s="236"/>
      <c r="E1117" s="237"/>
      <c r="F1117" s="236"/>
      <c r="G1117" s="238"/>
      <c r="H1117" s="240"/>
    </row>
    <row r="1118" spans="1:8" ht="12.75" customHeight="1">
      <c r="A1118" s="264"/>
      <c r="B1118" s="264"/>
      <c r="C1118" s="265"/>
      <c r="D1118" s="236"/>
      <c r="E1118" s="237"/>
      <c r="F1118" s="236"/>
      <c r="G1118" s="238"/>
      <c r="H1118" s="240"/>
    </row>
    <row r="1119" spans="1:8" ht="12.75" customHeight="1">
      <c r="A1119" s="264"/>
      <c r="B1119" s="264"/>
      <c r="C1119" s="265"/>
      <c r="D1119" s="236"/>
      <c r="E1119" s="237"/>
      <c r="F1119" s="236"/>
      <c r="G1119" s="238"/>
      <c r="H1119" s="240"/>
    </row>
    <row r="1120" spans="1:8" ht="12.75" customHeight="1">
      <c r="A1120" s="264"/>
      <c r="B1120" s="264"/>
      <c r="C1120" s="265"/>
      <c r="D1120" s="236"/>
      <c r="E1120" s="237"/>
      <c r="F1120" s="236"/>
      <c r="G1120" s="238"/>
      <c r="H1120" s="240"/>
    </row>
    <row r="1121" spans="1:8" ht="12.75" customHeight="1">
      <c r="A1121" s="264"/>
      <c r="B1121" s="264"/>
      <c r="C1121" s="265"/>
      <c r="D1121" s="236"/>
      <c r="E1121" s="237"/>
      <c r="F1121" s="236"/>
      <c r="G1121" s="238"/>
      <c r="H1121" s="240"/>
    </row>
    <row r="1122" spans="1:8" ht="12.75" customHeight="1">
      <c r="A1122" s="264"/>
      <c r="B1122" s="264"/>
      <c r="C1122" s="265"/>
      <c r="D1122" s="236"/>
      <c r="E1122" s="237"/>
      <c r="F1122" s="236"/>
      <c r="G1122" s="238"/>
      <c r="H1122" s="240"/>
    </row>
    <row r="1123" spans="1:8" ht="12.75" customHeight="1">
      <c r="A1123" s="264"/>
      <c r="B1123" s="264"/>
      <c r="C1123" s="265"/>
      <c r="D1123" s="236"/>
      <c r="E1123" s="237"/>
      <c r="F1123" s="236"/>
      <c r="G1123" s="238"/>
      <c r="H1123" s="240"/>
    </row>
    <row r="1124" spans="1:8" ht="12.75" customHeight="1">
      <c r="A1124" s="264"/>
      <c r="B1124" s="264"/>
      <c r="C1124" s="265"/>
      <c r="D1124" s="236"/>
      <c r="E1124" s="237"/>
      <c r="F1124" s="236"/>
      <c r="G1124" s="238"/>
      <c r="H1124" s="240"/>
    </row>
    <row r="1125" spans="1:8" ht="12.75" customHeight="1">
      <c r="A1125" s="264"/>
      <c r="B1125" s="264"/>
      <c r="C1125" s="265"/>
      <c r="D1125" s="236"/>
      <c r="E1125" s="237"/>
      <c r="F1125" s="236"/>
      <c r="G1125" s="238"/>
      <c r="H1125" s="240"/>
    </row>
    <row r="1126" spans="1:8" ht="12.75" customHeight="1">
      <c r="A1126" s="264"/>
      <c r="B1126" s="264"/>
      <c r="C1126" s="265"/>
      <c r="D1126" s="236"/>
      <c r="E1126" s="237"/>
      <c r="F1126" s="236"/>
      <c r="G1126" s="238"/>
      <c r="H1126" s="240"/>
    </row>
    <row r="1127" spans="1:8" ht="12.75" customHeight="1">
      <c r="A1127" s="264"/>
      <c r="B1127" s="264"/>
      <c r="C1127" s="265"/>
      <c r="D1127" s="236"/>
      <c r="E1127" s="237"/>
      <c r="F1127" s="236"/>
      <c r="G1127" s="238"/>
      <c r="H1127" s="240"/>
    </row>
    <row r="1128" spans="1:8" ht="12.75" customHeight="1">
      <c r="A1128" s="264"/>
      <c r="B1128" s="264"/>
      <c r="C1128" s="265"/>
      <c r="D1128" s="236"/>
      <c r="E1128" s="237"/>
      <c r="F1128" s="236"/>
      <c r="G1128" s="238"/>
      <c r="H1128" s="240"/>
    </row>
    <row r="1129" spans="1:8" ht="12.75" customHeight="1">
      <c r="A1129" s="264"/>
      <c r="B1129" s="264"/>
      <c r="C1129" s="265"/>
      <c r="D1129" s="236"/>
      <c r="E1129" s="237"/>
      <c r="F1129" s="236"/>
      <c r="G1129" s="238"/>
      <c r="H1129" s="240"/>
    </row>
    <row r="1130" spans="1:8" ht="12.75" customHeight="1">
      <c r="A1130" s="264"/>
      <c r="B1130" s="264"/>
      <c r="C1130" s="265"/>
      <c r="D1130" s="236"/>
      <c r="E1130" s="237"/>
      <c r="F1130" s="236"/>
      <c r="G1130" s="238"/>
      <c r="H1130" s="240"/>
    </row>
    <row r="1131" spans="1:8" ht="12.75" customHeight="1">
      <c r="A1131" s="264"/>
      <c r="B1131" s="264"/>
      <c r="C1131" s="265"/>
      <c r="D1131" s="236"/>
      <c r="E1131" s="237"/>
      <c r="F1131" s="236"/>
      <c r="G1131" s="238"/>
      <c r="H1131" s="240"/>
    </row>
    <row r="1132" spans="1:8" ht="12.75" customHeight="1">
      <c r="A1132" s="264"/>
      <c r="B1132" s="264"/>
      <c r="C1132" s="265"/>
      <c r="D1132" s="236"/>
      <c r="E1132" s="237"/>
      <c r="F1132" s="236"/>
      <c r="G1132" s="238"/>
      <c r="H1132" s="240"/>
    </row>
    <row r="1133" spans="1:8" ht="12.75" customHeight="1">
      <c r="A1133" s="264"/>
      <c r="B1133" s="264"/>
      <c r="C1133" s="265"/>
      <c r="D1133" s="236"/>
      <c r="E1133" s="237"/>
      <c r="F1133" s="236"/>
      <c r="G1133" s="238"/>
      <c r="H1133" s="240"/>
    </row>
    <row r="1134" spans="1:8" ht="12.75" customHeight="1">
      <c r="A1134" s="264"/>
      <c r="B1134" s="264"/>
      <c r="C1134" s="265"/>
      <c r="D1134" s="236"/>
      <c r="E1134" s="237"/>
      <c r="F1134" s="236"/>
      <c r="G1134" s="238"/>
      <c r="H1134" s="240"/>
    </row>
    <row r="1135" spans="1:8" ht="12.75" customHeight="1">
      <c r="A1135" s="264"/>
      <c r="B1135" s="264"/>
      <c r="C1135" s="265"/>
      <c r="D1135" s="236"/>
      <c r="E1135" s="237"/>
      <c r="F1135" s="236"/>
      <c r="G1135" s="238"/>
      <c r="H1135" s="240"/>
    </row>
    <row r="1136" spans="1:8" ht="12.75" customHeight="1">
      <c r="A1136" s="264"/>
      <c r="B1136" s="264"/>
      <c r="C1136" s="265"/>
      <c r="D1136" s="236"/>
      <c r="E1136" s="237"/>
      <c r="F1136" s="236"/>
      <c r="G1136" s="238"/>
      <c r="H1136" s="240"/>
    </row>
    <row r="1137" spans="1:8" ht="12.75" customHeight="1">
      <c r="A1137" s="264"/>
      <c r="B1137" s="264"/>
      <c r="C1137" s="265"/>
      <c r="D1137" s="236"/>
      <c r="E1137" s="237"/>
      <c r="F1137" s="236"/>
      <c r="G1137" s="238"/>
      <c r="H1137" s="240"/>
    </row>
    <row r="1138" spans="1:8" ht="12.75" customHeight="1">
      <c r="A1138" s="264"/>
      <c r="B1138" s="264"/>
      <c r="C1138" s="265"/>
      <c r="D1138" s="236"/>
      <c r="E1138" s="237"/>
      <c r="F1138" s="236"/>
      <c r="G1138" s="238"/>
      <c r="H1138" s="240"/>
    </row>
    <row r="1139" spans="1:8" ht="12.75" customHeight="1">
      <c r="A1139" s="264"/>
      <c r="B1139" s="264"/>
      <c r="C1139" s="265"/>
      <c r="D1139" s="236"/>
      <c r="E1139" s="237"/>
      <c r="F1139" s="236"/>
      <c r="G1139" s="238"/>
      <c r="H1139" s="240"/>
    </row>
    <row r="1140" spans="1:8" ht="12.75" customHeight="1">
      <c r="A1140" s="264"/>
      <c r="B1140" s="264"/>
      <c r="C1140" s="265"/>
      <c r="D1140" s="236"/>
      <c r="E1140" s="237"/>
      <c r="F1140" s="236"/>
      <c r="G1140" s="238"/>
      <c r="H1140" s="240"/>
    </row>
    <row r="1141" spans="1:8" ht="12.75" customHeight="1">
      <c r="A1141" s="264"/>
      <c r="B1141" s="264"/>
      <c r="C1141" s="265"/>
      <c r="D1141" s="236"/>
      <c r="E1141" s="237"/>
      <c r="F1141" s="236"/>
      <c r="G1141" s="238"/>
      <c r="H1141" s="240"/>
    </row>
    <row r="1142" spans="1:8" ht="12.75" customHeight="1">
      <c r="A1142" s="264"/>
      <c r="B1142" s="264"/>
      <c r="C1142" s="265"/>
      <c r="D1142" s="236"/>
      <c r="E1142" s="237"/>
      <c r="F1142" s="236"/>
      <c r="G1142" s="238"/>
      <c r="H1142" s="240"/>
    </row>
    <row r="1143" spans="1:8" ht="12.75" customHeight="1">
      <c r="A1143" s="264"/>
      <c r="B1143" s="264"/>
      <c r="C1143" s="265"/>
      <c r="D1143" s="236"/>
      <c r="E1143" s="237"/>
      <c r="F1143" s="236"/>
      <c r="G1143" s="238"/>
      <c r="H1143" s="240"/>
    </row>
    <row r="1144" spans="1:8" ht="12.75" customHeight="1">
      <c r="A1144" s="264"/>
      <c r="B1144" s="264"/>
      <c r="C1144" s="265"/>
      <c r="D1144" s="236"/>
      <c r="E1144" s="237"/>
      <c r="F1144" s="236"/>
      <c r="G1144" s="238"/>
      <c r="H1144" s="240"/>
    </row>
    <row r="1145" spans="1:8" ht="12.75" customHeight="1">
      <c r="A1145" s="264"/>
      <c r="B1145" s="264"/>
      <c r="C1145" s="265"/>
      <c r="D1145" s="236"/>
      <c r="E1145" s="237"/>
      <c r="F1145" s="236"/>
      <c r="G1145" s="238"/>
      <c r="H1145" s="240"/>
    </row>
    <row r="1146" spans="1:8" ht="12.75" customHeight="1">
      <c r="A1146" s="264"/>
      <c r="B1146" s="264"/>
      <c r="C1146" s="265"/>
      <c r="D1146" s="236"/>
      <c r="E1146" s="237"/>
      <c r="F1146" s="236"/>
      <c r="G1146" s="238"/>
      <c r="H1146" s="240"/>
    </row>
    <row r="1147" spans="1:8" ht="12.75" customHeight="1">
      <c r="A1147" s="264"/>
      <c r="B1147" s="264"/>
      <c r="C1147" s="265"/>
      <c r="D1147" s="236"/>
      <c r="E1147" s="237"/>
      <c r="F1147" s="236"/>
      <c r="G1147" s="238"/>
      <c r="H1147" s="240"/>
    </row>
    <row r="1148" spans="1:8" ht="12.75" customHeight="1">
      <c r="A1148" s="264"/>
      <c r="B1148" s="264"/>
      <c r="C1148" s="265"/>
      <c r="D1148" s="236"/>
      <c r="E1148" s="237"/>
      <c r="F1148" s="236"/>
      <c r="G1148" s="238"/>
      <c r="H1148" s="240"/>
    </row>
    <row r="1149" spans="1:8" ht="12.75" customHeight="1">
      <c r="A1149" s="264"/>
      <c r="B1149" s="264"/>
      <c r="C1149" s="265"/>
      <c r="D1149" s="236"/>
      <c r="E1149" s="237"/>
      <c r="F1149" s="236"/>
      <c r="G1149" s="238"/>
      <c r="H1149" s="240"/>
    </row>
    <row r="1150" spans="1:8" ht="12.75" customHeight="1">
      <c r="A1150" s="264"/>
      <c r="B1150" s="264"/>
      <c r="C1150" s="265"/>
      <c r="D1150" s="236"/>
      <c r="E1150" s="237"/>
      <c r="F1150" s="236"/>
      <c r="G1150" s="238"/>
      <c r="H1150" s="240"/>
    </row>
    <row r="1151" spans="1:8" ht="12.75" customHeight="1">
      <c r="A1151" s="264"/>
      <c r="B1151" s="264"/>
      <c r="C1151" s="265"/>
      <c r="D1151" s="236"/>
      <c r="E1151" s="237"/>
      <c r="F1151" s="236"/>
      <c r="G1151" s="238"/>
      <c r="H1151" s="240"/>
    </row>
    <row r="1152" spans="1:8" ht="12.75" customHeight="1">
      <c r="A1152" s="264"/>
      <c r="B1152" s="264"/>
      <c r="C1152" s="265"/>
      <c r="D1152" s="236"/>
      <c r="E1152" s="237"/>
      <c r="F1152" s="236"/>
      <c r="G1152" s="238"/>
      <c r="H1152" s="240"/>
    </row>
    <row r="1153" spans="1:8" ht="12.75" customHeight="1">
      <c r="A1153" s="264"/>
      <c r="B1153" s="264"/>
      <c r="C1153" s="265"/>
      <c r="D1153" s="236"/>
      <c r="E1153" s="237"/>
      <c r="F1153" s="236"/>
      <c r="G1153" s="238"/>
      <c r="H1153" s="240"/>
    </row>
    <row r="1154" spans="1:8" ht="12.75" customHeight="1">
      <c r="A1154" s="264"/>
      <c r="B1154" s="264"/>
      <c r="C1154" s="265"/>
      <c r="D1154" s="236"/>
      <c r="E1154" s="237"/>
      <c r="F1154" s="236"/>
      <c r="G1154" s="238"/>
      <c r="H1154" s="240"/>
    </row>
    <row r="1155" spans="1:8" ht="12.75" customHeight="1">
      <c r="A1155" s="264"/>
      <c r="B1155" s="264"/>
      <c r="C1155" s="265"/>
      <c r="D1155" s="236"/>
      <c r="E1155" s="237"/>
      <c r="F1155" s="236"/>
      <c r="G1155" s="238"/>
      <c r="H1155" s="240"/>
    </row>
    <row r="1156" spans="1:8" ht="12.75" customHeight="1">
      <c r="A1156" s="264"/>
      <c r="B1156" s="264"/>
      <c r="C1156" s="265"/>
      <c r="D1156" s="236"/>
      <c r="E1156" s="237"/>
      <c r="F1156" s="236"/>
      <c r="G1156" s="238"/>
      <c r="H1156" s="240"/>
    </row>
    <row r="1157" spans="1:8" ht="12.75" customHeight="1">
      <c r="A1157" s="264"/>
      <c r="B1157" s="264"/>
      <c r="C1157" s="265"/>
      <c r="D1157" s="236"/>
      <c r="E1157" s="237"/>
      <c r="F1157" s="236"/>
      <c r="G1157" s="238"/>
      <c r="H1157" s="240"/>
    </row>
    <row r="1158" spans="1:8" ht="12.75" customHeight="1">
      <c r="A1158" s="264"/>
      <c r="B1158" s="264"/>
      <c r="C1158" s="265"/>
      <c r="D1158" s="236"/>
      <c r="E1158" s="237"/>
      <c r="F1158" s="236"/>
      <c r="G1158" s="238"/>
      <c r="H1158" s="240"/>
    </row>
    <row r="1159" spans="1:8" ht="12.75" customHeight="1">
      <c r="A1159" s="264"/>
      <c r="B1159" s="264"/>
      <c r="C1159" s="265"/>
      <c r="D1159" s="236"/>
      <c r="E1159" s="237"/>
      <c r="F1159" s="236"/>
      <c r="G1159" s="238"/>
      <c r="H1159" s="240"/>
    </row>
    <row r="1160" spans="1:8" ht="12.75" customHeight="1">
      <c r="A1160" s="264"/>
      <c r="B1160" s="264"/>
      <c r="C1160" s="265"/>
      <c r="D1160" s="236"/>
      <c r="E1160" s="237"/>
      <c r="F1160" s="236"/>
      <c r="G1160" s="238"/>
      <c r="H1160" s="240"/>
    </row>
    <row r="1161" spans="1:8" ht="12.75" customHeight="1">
      <c r="A1161" s="264"/>
      <c r="B1161" s="264"/>
      <c r="C1161" s="265"/>
      <c r="D1161" s="236"/>
      <c r="E1161" s="237"/>
      <c r="F1161" s="236"/>
      <c r="G1161" s="238"/>
      <c r="H1161" s="240"/>
    </row>
    <row r="1162" spans="1:8" ht="12.75" customHeight="1">
      <c r="A1162" s="264"/>
      <c r="B1162" s="264"/>
      <c r="C1162" s="265"/>
      <c r="D1162" s="236"/>
      <c r="E1162" s="237"/>
      <c r="F1162" s="236"/>
      <c r="G1162" s="238"/>
      <c r="H1162" s="240"/>
    </row>
    <row r="1163" spans="1:8" ht="12.75" customHeight="1">
      <c r="A1163" s="264"/>
      <c r="B1163" s="264"/>
      <c r="C1163" s="265"/>
      <c r="D1163" s="236"/>
      <c r="E1163" s="237"/>
      <c r="F1163" s="236"/>
      <c r="G1163" s="238"/>
      <c r="H1163" s="240"/>
    </row>
    <row r="1164" spans="1:8" ht="12.75">
      <c r="A1164" s="264"/>
      <c r="B1164" s="264"/>
      <c r="C1164" s="265"/>
      <c r="D1164" s="236"/>
      <c r="E1164" s="237"/>
      <c r="F1164" s="236"/>
      <c r="G1164" s="238"/>
      <c r="H1164" s="240"/>
    </row>
    <row r="1165" spans="1:8" ht="12.75">
      <c r="A1165" s="266"/>
      <c r="B1165" s="266"/>
      <c r="C1165" s="267"/>
      <c r="D1165" s="236"/>
      <c r="E1165" s="237"/>
      <c r="F1165" s="236"/>
      <c r="G1165" s="238"/>
      <c r="H1165" s="240"/>
    </row>
    <row r="1166" spans="1:8" ht="12.75">
      <c r="A1166" s="266"/>
      <c r="B1166" s="266"/>
      <c r="C1166" s="267"/>
      <c r="D1166" s="236"/>
      <c r="E1166" s="237"/>
      <c r="F1166" s="236"/>
      <c r="G1166" s="238"/>
      <c r="H1166" s="240"/>
    </row>
    <row r="1167" spans="1:8" ht="12.75">
      <c r="A1167" s="266"/>
      <c r="B1167" s="266"/>
      <c r="C1167" s="267"/>
      <c r="D1167" s="236"/>
      <c r="E1167" s="237"/>
      <c r="F1167" s="236"/>
      <c r="G1167" s="238"/>
      <c r="H1167" s="240"/>
    </row>
    <row r="1168" spans="1:8" ht="12.75">
      <c r="A1168" s="266"/>
      <c r="B1168" s="266"/>
      <c r="C1168" s="267"/>
      <c r="D1168" s="236"/>
      <c r="E1168" s="237"/>
      <c r="F1168" s="236"/>
      <c r="G1168" s="238"/>
      <c r="H1168" s="240"/>
    </row>
    <row r="1169" spans="1:8" ht="12.75">
      <c r="A1169" s="266"/>
      <c r="B1169" s="266"/>
      <c r="C1169" s="267"/>
      <c r="D1169" s="236"/>
      <c r="E1169" s="237"/>
      <c r="F1169" s="236"/>
      <c r="G1169" s="238"/>
      <c r="H1169" s="240"/>
    </row>
    <row r="1170" spans="1:8" ht="12.75" customHeight="1">
      <c r="A1170" s="266"/>
      <c r="B1170" s="266"/>
      <c r="C1170" s="267"/>
      <c r="D1170" s="236"/>
      <c r="E1170" s="237"/>
      <c r="F1170" s="236"/>
      <c r="G1170" s="238"/>
      <c r="H1170" s="240"/>
    </row>
    <row r="1171" spans="1:8" ht="12.75" customHeight="1">
      <c r="A1171" s="266"/>
      <c r="B1171" s="266"/>
      <c r="C1171" s="267"/>
      <c r="D1171" s="236"/>
      <c r="E1171" s="237"/>
      <c r="F1171" s="236"/>
      <c r="G1171" s="238"/>
      <c r="H1171" s="240"/>
    </row>
    <row r="1172" spans="1:8" ht="12.75" customHeight="1">
      <c r="A1172" s="266"/>
      <c r="B1172" s="266"/>
      <c r="C1172" s="267"/>
      <c r="D1172" s="236"/>
      <c r="E1172" s="237"/>
      <c r="F1172" s="236"/>
      <c r="G1172" s="238"/>
      <c r="H1172" s="240"/>
    </row>
    <row r="1173" spans="1:8" ht="12.75" customHeight="1">
      <c r="A1173" s="266"/>
      <c r="B1173" s="266"/>
      <c r="C1173" s="267"/>
      <c r="D1173" s="236"/>
      <c r="E1173" s="237"/>
      <c r="F1173" s="236"/>
      <c r="G1173" s="238"/>
      <c r="H1173" s="240"/>
    </row>
    <row r="1174" spans="1:8" ht="12.75" customHeight="1">
      <c r="A1174" s="266"/>
      <c r="B1174" s="266"/>
      <c r="C1174" s="267"/>
      <c r="D1174" s="236"/>
      <c r="E1174" s="237"/>
      <c r="F1174" s="236"/>
      <c r="G1174" s="238"/>
      <c r="H1174" s="240"/>
    </row>
    <row r="1175" spans="1:8" ht="12.75" customHeight="1">
      <c r="A1175" s="266"/>
      <c r="B1175" s="266"/>
      <c r="C1175" s="267"/>
      <c r="D1175" s="236"/>
      <c r="E1175" s="237"/>
      <c r="F1175" s="236"/>
      <c r="G1175" s="238"/>
      <c r="H1175" s="240"/>
    </row>
    <row r="1176" spans="1:8" ht="12.75" customHeight="1">
      <c r="A1176" s="266"/>
      <c r="B1176" s="266"/>
      <c r="C1176" s="267"/>
      <c r="D1176" s="236"/>
      <c r="E1176" s="237"/>
      <c r="F1176" s="236"/>
      <c r="G1176" s="238"/>
      <c r="H1176" s="240"/>
    </row>
    <row r="1177" spans="1:8" ht="12.75" customHeight="1">
      <c r="A1177" s="266"/>
      <c r="B1177" s="266"/>
      <c r="C1177" s="267"/>
      <c r="D1177" s="236"/>
      <c r="E1177" s="237"/>
      <c r="F1177" s="236"/>
      <c r="G1177" s="238"/>
      <c r="H1177" s="240"/>
    </row>
    <row r="1178" spans="1:8" ht="12.75" customHeight="1">
      <c r="A1178" s="266"/>
      <c r="B1178" s="266"/>
      <c r="C1178" s="267"/>
      <c r="D1178" s="236"/>
      <c r="E1178" s="237"/>
      <c r="F1178" s="236"/>
      <c r="G1178" s="238"/>
      <c r="H1178" s="240"/>
    </row>
    <row r="1179" spans="1:8" ht="12.75" customHeight="1">
      <c r="A1179" s="266"/>
      <c r="B1179" s="266"/>
      <c r="C1179" s="267"/>
      <c r="D1179" s="236"/>
      <c r="E1179" s="237"/>
      <c r="F1179" s="236"/>
      <c r="G1179" s="238"/>
      <c r="H1179" s="240"/>
    </row>
    <row r="1180" spans="1:8" ht="12.75" customHeight="1">
      <c r="A1180" s="266"/>
      <c r="B1180" s="266"/>
      <c r="C1180" s="267"/>
      <c r="D1180" s="236"/>
      <c r="E1180" s="237"/>
      <c r="F1180" s="236"/>
      <c r="G1180" s="238"/>
      <c r="H1180" s="240"/>
    </row>
    <row r="1181" spans="1:8" ht="12.75" customHeight="1">
      <c r="A1181" s="266"/>
      <c r="B1181" s="266"/>
      <c r="C1181" s="267"/>
      <c r="D1181" s="236"/>
      <c r="E1181" s="237"/>
      <c r="F1181" s="236"/>
      <c r="G1181" s="238"/>
      <c r="H1181" s="240"/>
    </row>
    <row r="1182" spans="1:8" ht="12.75" customHeight="1">
      <c r="A1182" s="266"/>
      <c r="B1182" s="266"/>
      <c r="C1182" s="267"/>
      <c r="D1182" s="236"/>
      <c r="E1182" s="237"/>
      <c r="F1182" s="236"/>
      <c r="G1182" s="238"/>
      <c r="H1182" s="240"/>
    </row>
    <row r="1183" spans="1:8" ht="12.75" customHeight="1">
      <c r="A1183" s="266"/>
      <c r="B1183" s="266"/>
      <c r="C1183" s="267"/>
      <c r="D1183" s="236"/>
      <c r="E1183" s="237"/>
      <c r="F1183" s="236"/>
      <c r="G1183" s="238"/>
      <c r="H1183" s="240"/>
    </row>
    <row r="1184" spans="1:8" ht="12.75" customHeight="1">
      <c r="A1184" s="264"/>
      <c r="B1184" s="264"/>
      <c r="C1184" s="267"/>
      <c r="D1184" s="236"/>
      <c r="E1184" s="237"/>
      <c r="F1184" s="236"/>
      <c r="G1184" s="238"/>
      <c r="H1184" s="240"/>
    </row>
    <row r="1185" spans="1:8" ht="12.75" customHeight="1">
      <c r="A1185" s="264"/>
      <c r="B1185" s="264"/>
      <c r="C1185" s="267"/>
      <c r="D1185" s="236"/>
      <c r="E1185" s="237"/>
      <c r="F1185" s="236"/>
      <c r="G1185" s="238"/>
      <c r="H1185" s="240"/>
    </row>
    <row r="1186" spans="1:8" ht="12.75" customHeight="1">
      <c r="A1186" s="264"/>
      <c r="B1186" s="264"/>
      <c r="C1186" s="267"/>
      <c r="D1186" s="236"/>
      <c r="E1186" s="237"/>
      <c r="F1186" s="236"/>
      <c r="G1186" s="238"/>
      <c r="H1186" s="240"/>
    </row>
    <row r="1187" spans="1:8" ht="12.75" customHeight="1">
      <c r="A1187" s="264"/>
      <c r="B1187" s="264"/>
      <c r="C1187" s="267"/>
      <c r="D1187" s="236"/>
      <c r="E1187" s="237"/>
      <c r="F1187" s="236"/>
      <c r="G1187" s="238"/>
      <c r="H1187" s="240"/>
    </row>
    <row r="1188" spans="1:8" ht="12.75" customHeight="1">
      <c r="A1188" s="264"/>
      <c r="B1188" s="264"/>
      <c r="C1188" s="267"/>
      <c r="D1188" s="236"/>
      <c r="E1188" s="237"/>
      <c r="F1188" s="236"/>
      <c r="G1188" s="238"/>
      <c r="H1188" s="240"/>
    </row>
    <row r="1189" spans="1:8" ht="12.75" customHeight="1">
      <c r="A1189" s="264"/>
      <c r="B1189" s="264"/>
      <c r="C1189" s="267"/>
      <c r="D1189" s="236"/>
      <c r="E1189" s="237"/>
      <c r="F1189" s="236"/>
      <c r="G1189" s="238"/>
      <c r="H1189" s="240"/>
    </row>
    <row r="1190" spans="1:8" ht="12.75" customHeight="1">
      <c r="A1190" s="264"/>
      <c r="B1190" s="264"/>
      <c r="C1190" s="267"/>
      <c r="D1190" s="236"/>
      <c r="E1190" s="237"/>
      <c r="F1190" s="236"/>
      <c r="G1190" s="238"/>
      <c r="H1190" s="240"/>
    </row>
    <row r="1191" spans="1:8" ht="12.75" customHeight="1">
      <c r="A1191" s="264"/>
      <c r="B1191" s="264"/>
      <c r="C1191" s="267"/>
      <c r="D1191" s="236"/>
      <c r="E1191" s="237"/>
      <c r="F1191" s="236"/>
      <c r="G1191" s="238"/>
      <c r="H1191" s="240"/>
    </row>
    <row r="1192" spans="1:8" ht="12.75" customHeight="1">
      <c r="A1192" s="264"/>
      <c r="B1192" s="264"/>
      <c r="C1192" s="267"/>
      <c r="D1192" s="236"/>
      <c r="E1192" s="237"/>
      <c r="F1192" s="265"/>
      <c r="G1192" s="238"/>
      <c r="H1192" s="240"/>
    </row>
    <row r="1193" spans="1:8" ht="12.75" customHeight="1">
      <c r="A1193" s="264"/>
      <c r="B1193" s="264"/>
      <c r="C1193" s="267"/>
      <c r="D1193" s="236"/>
      <c r="E1193" s="237"/>
      <c r="F1193" s="265"/>
      <c r="G1193" s="238"/>
      <c r="H1193" s="240"/>
    </row>
    <row r="1194" spans="1:8" ht="12.75" customHeight="1">
      <c r="A1194" s="264"/>
      <c r="B1194" s="264"/>
      <c r="C1194" s="267"/>
      <c r="D1194" s="236"/>
      <c r="E1194" s="237"/>
      <c r="F1194" s="265"/>
      <c r="G1194" s="238"/>
      <c r="H1194" s="240"/>
    </row>
    <row r="1195" spans="1:8" ht="12.75" customHeight="1">
      <c r="A1195" s="264"/>
      <c r="B1195" s="264"/>
      <c r="C1195" s="267"/>
      <c r="D1195" s="236"/>
      <c r="E1195" s="237"/>
      <c r="F1195" s="267"/>
      <c r="G1195" s="238"/>
      <c r="H1195" s="240"/>
    </row>
    <row r="1196" spans="1:8" ht="12.75" customHeight="1">
      <c r="A1196" s="264"/>
      <c r="B1196" s="264"/>
      <c r="C1196" s="267"/>
      <c r="D1196" s="236"/>
      <c r="E1196" s="237"/>
      <c r="F1196" s="267"/>
      <c r="G1196" s="238"/>
      <c r="H1196" s="240"/>
    </row>
    <row r="1197" spans="1:8" ht="12.75" customHeight="1">
      <c r="A1197" s="264"/>
      <c r="B1197" s="264"/>
      <c r="C1197" s="267"/>
      <c r="D1197" s="236"/>
      <c r="E1197" s="237"/>
      <c r="F1197" s="267"/>
      <c r="G1197" s="238"/>
      <c r="H1197" s="240"/>
    </row>
    <row r="1198" spans="1:8" ht="12.75" customHeight="1">
      <c r="A1198" s="264"/>
      <c r="B1198" s="264"/>
      <c r="C1198" s="267"/>
      <c r="D1198" s="236"/>
      <c r="E1198" s="237"/>
      <c r="F1198" s="267"/>
      <c r="G1198" s="238"/>
      <c r="H1198" s="240"/>
    </row>
    <row r="1199" spans="1:8" ht="12.75" customHeight="1">
      <c r="A1199" s="264"/>
      <c r="B1199" s="264"/>
      <c r="C1199" s="267"/>
      <c r="D1199" s="236"/>
      <c r="E1199" s="237"/>
      <c r="F1199" s="267"/>
      <c r="G1199" s="238"/>
      <c r="H1199" s="240"/>
    </row>
    <row r="1200" spans="1:8" ht="12.75" customHeight="1">
      <c r="A1200" s="264"/>
      <c r="B1200" s="264"/>
      <c r="C1200" s="267"/>
      <c r="D1200" s="236"/>
      <c r="E1200" s="237"/>
      <c r="F1200" s="267"/>
      <c r="G1200" s="238"/>
      <c r="H1200" s="240"/>
    </row>
    <row r="1201" spans="1:8" ht="12.75" customHeight="1">
      <c r="A1201" s="264"/>
      <c r="B1201" s="264"/>
      <c r="C1201" s="267"/>
      <c r="D1201" s="236"/>
      <c r="E1201" s="237"/>
      <c r="F1201" s="267"/>
      <c r="G1201" s="238"/>
      <c r="H1201" s="240"/>
    </row>
    <row r="1202" spans="1:8" ht="12.75" customHeight="1">
      <c r="A1202" s="264"/>
      <c r="B1202" s="264"/>
      <c r="C1202" s="267"/>
      <c r="D1202" s="236"/>
      <c r="E1202" s="237"/>
      <c r="F1202" s="267"/>
      <c r="G1202" s="238"/>
      <c r="H1202" s="240"/>
    </row>
    <row r="1203" spans="1:8" ht="12.75" customHeight="1">
      <c r="A1203" s="264"/>
      <c r="B1203" s="264"/>
      <c r="C1203" s="267"/>
      <c r="D1203" s="236"/>
      <c r="E1203" s="237"/>
      <c r="F1203" s="267"/>
      <c r="G1203" s="238"/>
      <c r="H1203" s="240"/>
    </row>
    <row r="1204" spans="1:8" ht="12.75" customHeight="1">
      <c r="A1204" s="264"/>
      <c r="B1204" s="264"/>
      <c r="C1204" s="267"/>
      <c r="D1204" s="236"/>
      <c r="E1204" s="237"/>
      <c r="F1204" s="267"/>
      <c r="G1204" s="238"/>
      <c r="H1204" s="240"/>
    </row>
    <row r="1205" spans="1:8" ht="12.75" customHeight="1">
      <c r="A1205" s="264"/>
      <c r="B1205" s="264"/>
      <c r="C1205" s="267"/>
      <c r="D1205" s="236"/>
      <c r="E1205" s="237"/>
      <c r="F1205" s="267"/>
      <c r="G1205" s="238"/>
      <c r="H1205" s="240"/>
    </row>
    <row r="1206" spans="1:8" ht="12.75" customHeight="1">
      <c r="A1206" s="264"/>
      <c r="B1206" s="264"/>
      <c r="C1206" s="267"/>
      <c r="D1206" s="236"/>
      <c r="E1206" s="237"/>
      <c r="F1206" s="267"/>
      <c r="G1206" s="238"/>
      <c r="H1206" s="240"/>
    </row>
    <row r="1207" spans="1:8" ht="12.75" customHeight="1">
      <c r="A1207" s="264"/>
      <c r="B1207" s="264"/>
      <c r="C1207" s="267"/>
      <c r="D1207" s="236"/>
      <c r="E1207" s="237"/>
      <c r="F1207" s="267"/>
      <c r="G1207" s="238"/>
      <c r="H1207" s="240"/>
    </row>
    <row r="1208" spans="1:8" ht="12.75" customHeight="1">
      <c r="A1208" s="264"/>
      <c r="B1208" s="264"/>
      <c r="C1208" s="267"/>
      <c r="D1208" s="236"/>
      <c r="E1208" s="237"/>
      <c r="F1208" s="267"/>
      <c r="G1208" s="238"/>
      <c r="H1208" s="240"/>
    </row>
    <row r="1209" spans="1:8" ht="12.75" customHeight="1">
      <c r="A1209" s="264"/>
      <c r="B1209" s="264"/>
      <c r="C1209" s="267"/>
      <c r="D1209" s="236"/>
      <c r="E1209" s="237"/>
      <c r="F1209" s="267"/>
      <c r="G1209" s="238"/>
      <c r="H1209" s="240"/>
    </row>
    <row r="1210" spans="1:8" ht="12.75" customHeight="1">
      <c r="A1210" s="264"/>
      <c r="B1210" s="264"/>
      <c r="C1210" s="267"/>
      <c r="D1210" s="236"/>
      <c r="E1210" s="237"/>
      <c r="F1210" s="267"/>
      <c r="G1210" s="238"/>
      <c r="H1210" s="240"/>
    </row>
    <row r="1211" spans="1:8" ht="12.75" customHeight="1">
      <c r="A1211" s="264"/>
      <c r="B1211" s="264"/>
      <c r="C1211" s="267"/>
      <c r="D1211" s="236"/>
      <c r="E1211" s="237"/>
      <c r="F1211" s="267"/>
      <c r="G1211" s="238"/>
      <c r="H1211" s="240"/>
    </row>
    <row r="1212" spans="1:8" ht="12.75" customHeight="1">
      <c r="A1212" s="264"/>
      <c r="B1212" s="264"/>
      <c r="C1212" s="267"/>
      <c r="D1212" s="236"/>
      <c r="E1212" s="237"/>
      <c r="F1212" s="267"/>
      <c r="G1212" s="238"/>
      <c r="H1212" s="240"/>
    </row>
    <row r="1213" spans="1:8" ht="12.75" customHeight="1">
      <c r="A1213" s="264"/>
      <c r="B1213" s="264"/>
      <c r="C1213" s="267"/>
      <c r="D1213" s="236"/>
      <c r="E1213" s="237"/>
      <c r="F1213" s="267"/>
      <c r="G1213" s="238"/>
      <c r="H1213" s="240"/>
    </row>
    <row r="1214" spans="1:8" ht="12.75" customHeight="1">
      <c r="A1214" s="264"/>
      <c r="B1214" s="264"/>
      <c r="C1214" s="267"/>
      <c r="D1214" s="236"/>
      <c r="E1214" s="237"/>
      <c r="F1214" s="267"/>
      <c r="G1214" s="238"/>
      <c r="H1214" s="240"/>
    </row>
    <row r="1215" spans="1:8" ht="12.75" customHeight="1">
      <c r="A1215" s="264"/>
      <c r="B1215" s="264"/>
      <c r="C1215" s="267"/>
      <c r="D1215" s="236"/>
      <c r="E1215" s="237"/>
      <c r="F1215" s="267"/>
      <c r="G1215" s="238"/>
      <c r="H1215" s="240"/>
    </row>
    <row r="1216" spans="1:8" ht="12.75" customHeight="1">
      <c r="A1216" s="234"/>
      <c r="B1216" s="235"/>
      <c r="C1216" s="268"/>
      <c r="D1216" s="236"/>
      <c r="E1216" s="237"/>
      <c r="F1216" s="268"/>
      <c r="G1216" s="238"/>
      <c r="H1216" s="240"/>
    </row>
    <row r="1217" spans="1:8" ht="12.75" customHeight="1">
      <c r="A1217" s="234"/>
      <c r="B1217" s="235"/>
      <c r="C1217" s="268"/>
      <c r="D1217" s="236"/>
      <c r="E1217" s="237"/>
      <c r="F1217" s="268"/>
      <c r="G1217" s="238"/>
      <c r="H1217" s="240"/>
    </row>
    <row r="1218" spans="1:8" ht="12.75" customHeight="1">
      <c r="A1218" s="269"/>
      <c r="B1218" s="270"/>
      <c r="C1218" s="268"/>
      <c r="D1218" s="268"/>
      <c r="E1218" s="271"/>
      <c r="F1218" s="268"/>
      <c r="G1218" s="238"/>
      <c r="H1218" s="240"/>
    </row>
    <row r="1219" spans="1:8" ht="12.75" customHeight="1">
      <c r="A1219" s="234"/>
      <c r="B1219" s="235"/>
      <c r="C1219" s="236"/>
      <c r="D1219" s="236"/>
      <c r="E1219" s="237"/>
      <c r="F1219" s="236"/>
      <c r="G1219" s="238"/>
      <c r="H1219" s="240"/>
    </row>
    <row r="1220" spans="1:8" ht="14.25" customHeight="1">
      <c r="A1220" s="234"/>
      <c r="B1220" s="235"/>
      <c r="C1220" s="236"/>
      <c r="D1220" s="236"/>
      <c r="E1220" s="237"/>
      <c r="F1220" s="236"/>
      <c r="G1220" s="238"/>
      <c r="H1220" s="240"/>
    </row>
    <row r="1221" spans="1:8" ht="12.75" customHeight="1">
      <c r="A1221" s="234"/>
      <c r="B1221" s="235"/>
      <c r="C1221" s="236"/>
      <c r="D1221" s="236"/>
      <c r="E1221" s="237"/>
      <c r="F1221" s="236"/>
      <c r="G1221" s="238"/>
      <c r="H1221" s="240"/>
    </row>
    <row r="1222" spans="1:8" ht="12.75" customHeight="1">
      <c r="A1222" s="234"/>
      <c r="B1222" s="235"/>
      <c r="C1222" s="236"/>
      <c r="D1222" s="236"/>
      <c r="E1222" s="237"/>
      <c r="F1222" s="236"/>
      <c r="G1222" s="238"/>
      <c r="H1222" s="240"/>
    </row>
    <row r="1223" spans="1:8" ht="13.5" customHeight="1">
      <c r="A1223" s="234"/>
      <c r="B1223" s="235"/>
      <c r="C1223" s="236"/>
      <c r="D1223" s="236"/>
      <c r="E1223" s="237"/>
      <c r="F1223" s="236"/>
      <c r="G1223" s="238"/>
      <c r="H1223" s="240"/>
    </row>
    <row r="1224" spans="1:8" ht="12.75" customHeight="1">
      <c r="A1224" s="234"/>
      <c r="B1224" s="235"/>
      <c r="C1224" s="236"/>
      <c r="D1224" s="236"/>
      <c r="E1224" s="237"/>
      <c r="F1224" s="236"/>
      <c r="G1224" s="238"/>
      <c r="H1224" s="240"/>
    </row>
    <row r="1225" spans="1:8" ht="12.75" customHeight="1">
      <c r="A1225" s="234"/>
      <c r="B1225" s="235"/>
      <c r="C1225" s="236"/>
      <c r="D1225" s="236"/>
      <c r="E1225" s="237"/>
      <c r="F1225" s="236"/>
      <c r="G1225" s="238"/>
      <c r="H1225" s="240"/>
    </row>
    <row r="1226" spans="1:8" ht="12.75" customHeight="1">
      <c r="A1226" s="234"/>
      <c r="B1226" s="235"/>
      <c r="C1226" s="236"/>
      <c r="D1226" s="236"/>
      <c r="E1226" s="237"/>
      <c r="F1226" s="236"/>
      <c r="G1226" s="238"/>
      <c r="H1226" s="240"/>
    </row>
    <row r="1227" spans="1:8" ht="12.75" customHeight="1">
      <c r="A1227" s="234"/>
      <c r="B1227" s="234"/>
      <c r="C1227" s="236"/>
      <c r="D1227" s="236"/>
      <c r="E1227" s="237"/>
      <c r="F1227" s="236"/>
      <c r="G1227" s="238"/>
      <c r="H1227" s="240"/>
    </row>
    <row r="1228" spans="1:8" ht="12.75" customHeight="1">
      <c r="A1228" s="234"/>
      <c r="B1228" s="235"/>
      <c r="C1228" s="236"/>
      <c r="D1228" s="236"/>
      <c r="E1228" s="237"/>
      <c r="F1228" s="236"/>
      <c r="G1228" s="238"/>
      <c r="H1228" s="240"/>
    </row>
    <row r="1229" spans="1:8" ht="12.75" customHeight="1">
      <c r="A1229" s="234"/>
      <c r="B1229" s="235"/>
      <c r="C1229" s="236"/>
      <c r="D1229" s="236"/>
      <c r="E1229" s="237"/>
      <c r="F1229" s="236"/>
      <c r="G1229" s="238"/>
      <c r="H1229" s="240"/>
    </row>
    <row r="1230" spans="1:8" ht="12.75" customHeight="1">
      <c r="A1230" s="234"/>
      <c r="B1230" s="235"/>
      <c r="C1230" s="236"/>
      <c r="D1230" s="236"/>
      <c r="E1230" s="237"/>
      <c r="F1230" s="236"/>
      <c r="G1230" s="238"/>
      <c r="H1230" s="240"/>
    </row>
    <row r="1231" spans="1:8" ht="12.75" customHeight="1">
      <c r="A1231" s="234"/>
      <c r="B1231" s="235"/>
      <c r="C1231" s="236"/>
      <c r="D1231" s="236"/>
      <c r="E1231" s="237"/>
      <c r="F1231" s="236"/>
      <c r="G1231" s="238"/>
      <c r="H1231" s="240"/>
    </row>
    <row r="1232" spans="1:8" ht="12.75" customHeight="1">
      <c r="A1232" s="234"/>
      <c r="B1232" s="235"/>
      <c r="C1232" s="236"/>
      <c r="D1232" s="236"/>
      <c r="E1232" s="237"/>
      <c r="F1232" s="236"/>
      <c r="G1232" s="238"/>
      <c r="H1232" s="240"/>
    </row>
    <row r="1233" spans="1:8" ht="12.75" customHeight="1">
      <c r="A1233" s="234"/>
      <c r="B1233" s="235"/>
      <c r="C1233" s="236"/>
      <c r="D1233" s="236"/>
      <c r="E1233" s="237"/>
      <c r="F1233" s="236"/>
      <c r="G1233" s="238"/>
      <c r="H1233" s="240"/>
    </row>
    <row r="1234" spans="1:8" ht="12.75" customHeight="1">
      <c r="A1234" s="234"/>
      <c r="B1234" s="235"/>
      <c r="C1234" s="236"/>
      <c r="D1234" s="236"/>
      <c r="E1234" s="237"/>
      <c r="F1234" s="236"/>
      <c r="G1234" s="238"/>
      <c r="H1234" s="240"/>
    </row>
    <row r="1235" spans="1:8" ht="12.75" customHeight="1">
      <c r="A1235" s="234"/>
      <c r="B1235" s="235"/>
      <c r="C1235" s="236"/>
      <c r="D1235" s="236"/>
      <c r="E1235" s="237"/>
      <c r="F1235" s="236"/>
      <c r="G1235" s="238"/>
      <c r="H1235" s="240"/>
    </row>
    <row r="1236" spans="1:8" ht="12.75" customHeight="1">
      <c r="A1236" s="234"/>
      <c r="B1236" s="235"/>
      <c r="C1236" s="236"/>
      <c r="D1236" s="236"/>
      <c r="E1236" s="237"/>
      <c r="F1236" s="236"/>
      <c r="G1236" s="238"/>
      <c r="H1236" s="240"/>
    </row>
    <row r="1237" spans="1:8" ht="12.75" customHeight="1">
      <c r="A1237" s="234"/>
      <c r="B1237" s="235"/>
      <c r="C1237" s="236"/>
      <c r="D1237" s="236"/>
      <c r="E1237" s="237"/>
      <c r="F1237" s="236"/>
      <c r="G1237" s="238"/>
      <c r="H1237" s="240"/>
    </row>
    <row r="1238" spans="1:8" ht="12.75" customHeight="1">
      <c r="A1238" s="234"/>
      <c r="B1238" s="235"/>
      <c r="C1238" s="236"/>
      <c r="D1238" s="236"/>
      <c r="E1238" s="237"/>
      <c r="F1238" s="236"/>
      <c r="G1238" s="238"/>
      <c r="H1238" s="240"/>
    </row>
    <row r="1239" spans="1:8" ht="12.75" customHeight="1">
      <c r="A1239" s="234"/>
      <c r="B1239" s="235"/>
      <c r="C1239" s="236"/>
      <c r="D1239" s="236"/>
      <c r="E1239" s="237"/>
      <c r="F1239" s="236"/>
      <c r="G1239" s="238"/>
      <c r="H1239" s="240"/>
    </row>
    <row r="1240" spans="1:8" ht="12.75" customHeight="1">
      <c r="A1240" s="234"/>
      <c r="B1240" s="235"/>
      <c r="C1240" s="236"/>
      <c r="D1240" s="236"/>
      <c r="E1240" s="237"/>
      <c r="F1240" s="236"/>
      <c r="G1240" s="238"/>
      <c r="H1240" s="240"/>
    </row>
    <row r="1241" spans="1:8" ht="12.75" customHeight="1">
      <c r="A1241" s="234"/>
      <c r="B1241" s="235"/>
      <c r="C1241" s="236"/>
      <c r="D1241" s="236"/>
      <c r="E1241" s="237"/>
      <c r="F1241" s="236"/>
      <c r="G1241" s="238"/>
      <c r="H1241" s="240"/>
    </row>
    <row r="1242" spans="1:8" ht="12.75" customHeight="1">
      <c r="A1242" s="234"/>
      <c r="B1242" s="235"/>
      <c r="C1242" s="236"/>
      <c r="D1242" s="236"/>
      <c r="E1242" s="237"/>
      <c r="F1242" s="236"/>
      <c r="G1242" s="238"/>
      <c r="H1242" s="240"/>
    </row>
    <row r="1243" spans="1:8" ht="12.75" customHeight="1">
      <c r="A1243" s="234"/>
      <c r="B1243" s="235"/>
      <c r="C1243" s="236"/>
      <c r="D1243" s="236"/>
      <c r="E1243" s="237"/>
      <c r="F1243" s="236"/>
      <c r="G1243" s="238"/>
      <c r="H1243" s="240"/>
    </row>
    <row r="1244" spans="1:8" ht="12.75" customHeight="1">
      <c r="A1244" s="234"/>
      <c r="B1244" s="235"/>
      <c r="C1244" s="236"/>
      <c r="D1244" s="236"/>
      <c r="E1244" s="237"/>
      <c r="F1244" s="236"/>
      <c r="G1244" s="238"/>
      <c r="H1244" s="240"/>
    </row>
    <row r="1245" spans="1:8" ht="12.75" customHeight="1">
      <c r="A1245" s="234"/>
      <c r="B1245" s="235"/>
      <c r="C1245" s="236"/>
      <c r="D1245" s="236"/>
      <c r="E1245" s="237"/>
      <c r="F1245" s="236"/>
      <c r="G1245" s="238"/>
      <c r="H1245" s="240"/>
    </row>
    <row r="1246" spans="1:8" ht="12.75" customHeight="1">
      <c r="A1246" s="234"/>
      <c r="B1246" s="235"/>
      <c r="C1246" s="236"/>
      <c r="D1246" s="236"/>
      <c r="E1246" s="237"/>
      <c r="F1246" s="236"/>
      <c r="G1246" s="238"/>
      <c r="H1246" s="240"/>
    </row>
    <row r="1247" spans="1:8" ht="12.75" customHeight="1">
      <c r="A1247" s="234"/>
      <c r="B1247" s="235"/>
      <c r="C1247" s="236"/>
      <c r="D1247" s="236"/>
      <c r="E1247" s="237"/>
      <c r="F1247" s="236"/>
      <c r="G1247" s="238"/>
      <c r="H1247" s="240"/>
    </row>
    <row r="1248" spans="1:8" ht="12.75" customHeight="1">
      <c r="A1248" s="234"/>
      <c r="B1248" s="235"/>
      <c r="C1248" s="236"/>
      <c r="D1248" s="236"/>
      <c r="E1248" s="237"/>
      <c r="F1248" s="236"/>
      <c r="G1248" s="238"/>
      <c r="H1248" s="240"/>
    </row>
    <row r="1249" spans="1:8" ht="12.75" customHeight="1">
      <c r="A1249" s="234"/>
      <c r="B1249" s="235"/>
      <c r="C1249" s="236"/>
      <c r="D1249" s="236"/>
      <c r="E1249" s="237"/>
      <c r="F1249" s="236"/>
      <c r="G1249" s="238"/>
      <c r="H1249" s="240"/>
    </row>
    <row r="1250" spans="1:8" ht="12.75" customHeight="1">
      <c r="A1250" s="234"/>
      <c r="B1250" s="235"/>
      <c r="C1250" s="236"/>
      <c r="D1250" s="236"/>
      <c r="E1250" s="237"/>
      <c r="F1250" s="236"/>
      <c r="G1250" s="238"/>
      <c r="H1250" s="240"/>
    </row>
    <row r="1251" spans="1:8" ht="12.75" customHeight="1">
      <c r="A1251" s="234"/>
      <c r="B1251" s="235"/>
      <c r="C1251" s="236"/>
      <c r="D1251" s="236"/>
      <c r="E1251" s="237"/>
      <c r="F1251" s="236"/>
      <c r="G1251" s="238"/>
      <c r="H1251" s="240"/>
    </row>
    <row r="1252" spans="1:8" ht="12.75" customHeight="1">
      <c r="A1252" s="234"/>
      <c r="B1252" s="235"/>
      <c r="C1252" s="236"/>
      <c r="D1252" s="236"/>
      <c r="E1252" s="237"/>
      <c r="F1252" s="236"/>
      <c r="G1252" s="238"/>
      <c r="H1252" s="240"/>
    </row>
    <row r="1253" spans="1:8" ht="12.75" customHeight="1">
      <c r="A1253" s="234"/>
      <c r="B1253" s="235"/>
      <c r="C1253" s="236"/>
      <c r="D1253" s="236"/>
      <c r="E1253" s="237"/>
      <c r="F1253" s="236"/>
      <c r="G1253" s="238"/>
      <c r="H1253" s="240"/>
    </row>
    <row r="1254" spans="1:8" ht="12.75" customHeight="1">
      <c r="A1254" s="234"/>
      <c r="B1254" s="235"/>
      <c r="C1254" s="236"/>
      <c r="D1254" s="236"/>
      <c r="E1254" s="237"/>
      <c r="F1254" s="236"/>
      <c r="G1254" s="238"/>
      <c r="H1254" s="240"/>
    </row>
    <row r="1255" spans="1:8" ht="12.75" customHeight="1">
      <c r="A1255" s="234"/>
      <c r="B1255" s="235"/>
      <c r="C1255" s="236"/>
      <c r="D1255" s="236"/>
      <c r="E1255" s="237"/>
      <c r="F1255" s="236"/>
      <c r="G1255" s="238"/>
      <c r="H1255" s="240"/>
    </row>
    <row r="1256" spans="1:8" ht="12.75" customHeight="1">
      <c r="A1256" s="234"/>
      <c r="B1256" s="235"/>
      <c r="C1256" s="236"/>
      <c r="D1256" s="236"/>
      <c r="E1256" s="237"/>
      <c r="F1256" s="236"/>
      <c r="G1256" s="238"/>
      <c r="H1256" s="240"/>
    </row>
    <row r="1257" spans="1:8" ht="12.75" customHeight="1">
      <c r="A1257" s="234"/>
      <c r="B1257" s="235"/>
      <c r="C1257" s="236"/>
      <c r="D1257" s="236"/>
      <c r="E1257" s="237"/>
      <c r="F1257" s="236"/>
      <c r="G1257" s="238"/>
      <c r="H1257" s="240"/>
    </row>
    <row r="1258" spans="1:8" ht="12.75" customHeight="1">
      <c r="A1258" s="234"/>
      <c r="B1258" s="235"/>
      <c r="C1258" s="236"/>
      <c r="D1258" s="236"/>
      <c r="E1258" s="237"/>
      <c r="F1258" s="236"/>
      <c r="G1258" s="238"/>
      <c r="H1258" s="240"/>
    </row>
    <row r="1259" spans="1:8" ht="12.75" customHeight="1">
      <c r="A1259" s="234"/>
      <c r="B1259" s="235"/>
      <c r="C1259" s="236"/>
      <c r="D1259" s="236"/>
      <c r="E1259" s="237"/>
      <c r="F1259" s="236"/>
      <c r="G1259" s="238"/>
      <c r="H1259" s="240"/>
    </row>
    <row r="1260" spans="1:8" ht="12.75" customHeight="1">
      <c r="A1260" s="234"/>
      <c r="B1260" s="235"/>
      <c r="C1260" s="236"/>
      <c r="D1260" s="236"/>
      <c r="E1260" s="237"/>
      <c r="F1260" s="236"/>
      <c r="G1260" s="238"/>
      <c r="H1260" s="240"/>
    </row>
    <row r="1261" spans="1:8" ht="12.75" customHeight="1">
      <c r="A1261" s="234"/>
      <c r="B1261" s="235"/>
      <c r="C1261" s="236"/>
      <c r="D1261" s="236"/>
      <c r="E1261" s="237"/>
      <c r="F1261" s="236"/>
      <c r="G1261" s="238"/>
      <c r="H1261" s="240"/>
    </row>
    <row r="1262" spans="1:8" ht="12.75" customHeight="1">
      <c r="A1262" s="234"/>
      <c r="B1262" s="235"/>
      <c r="C1262" s="236"/>
      <c r="D1262" s="236"/>
      <c r="E1262" s="237"/>
      <c r="F1262" s="236"/>
      <c r="G1262" s="238"/>
      <c r="H1262" s="240"/>
    </row>
    <row r="1263" spans="1:8" ht="12.75" customHeight="1">
      <c r="A1263" s="234"/>
      <c r="B1263" s="235"/>
      <c r="C1263" s="236"/>
      <c r="D1263" s="236"/>
      <c r="E1263" s="237"/>
      <c r="F1263" s="236"/>
      <c r="G1263" s="238"/>
      <c r="H1263" s="240"/>
    </row>
    <row r="1264" spans="1:8" ht="12.75" customHeight="1">
      <c r="A1264" s="234"/>
      <c r="B1264" s="235"/>
      <c r="C1264" s="236"/>
      <c r="D1264" s="236"/>
      <c r="E1264" s="237"/>
      <c r="F1264" s="236"/>
      <c r="G1264" s="238"/>
      <c r="H1264" s="240"/>
    </row>
    <row r="1265" spans="1:8" ht="12.75" customHeight="1">
      <c r="A1265" s="234"/>
      <c r="B1265" s="235"/>
      <c r="C1265" s="236"/>
      <c r="D1265" s="236"/>
      <c r="E1265" s="237"/>
      <c r="F1265" s="236"/>
      <c r="G1265" s="238"/>
      <c r="H1265" s="240"/>
    </row>
    <row r="1266" spans="1:8" ht="12.75" customHeight="1">
      <c r="A1266" s="234"/>
      <c r="B1266" s="235"/>
      <c r="C1266" s="236"/>
      <c r="D1266" s="236"/>
      <c r="E1266" s="237"/>
      <c r="F1266" s="236"/>
      <c r="G1266" s="238"/>
      <c r="H1266" s="240"/>
    </row>
    <row r="1267" spans="1:8" ht="12.75" customHeight="1">
      <c r="A1267" s="234"/>
      <c r="B1267" s="235"/>
      <c r="C1267" s="236"/>
      <c r="D1267" s="236"/>
      <c r="E1267" s="237"/>
      <c r="F1267" s="236"/>
      <c r="G1267" s="238"/>
      <c r="H1267" s="240"/>
    </row>
    <row r="1268" spans="1:8" ht="12.75" customHeight="1">
      <c r="A1268" s="234"/>
      <c r="B1268" s="235"/>
      <c r="C1268" s="236"/>
      <c r="D1268" s="236"/>
      <c r="E1268" s="237"/>
      <c r="F1268" s="236"/>
      <c r="G1268" s="238"/>
      <c r="H1268" s="240"/>
    </row>
    <row r="1269" spans="1:8" ht="12.75" customHeight="1">
      <c r="A1269" s="234"/>
      <c r="B1269" s="235"/>
      <c r="C1269" s="236"/>
      <c r="D1269" s="236"/>
      <c r="E1269" s="237"/>
      <c r="F1269" s="236"/>
      <c r="G1269" s="238"/>
      <c r="H1269" s="240"/>
    </row>
    <row r="1270" spans="1:8" ht="12.75" customHeight="1">
      <c r="A1270" s="234"/>
      <c r="B1270" s="235"/>
      <c r="C1270" s="236"/>
      <c r="D1270" s="236"/>
      <c r="E1270" s="237"/>
      <c r="F1270" s="236"/>
      <c r="G1270" s="238"/>
      <c r="H1270" s="240"/>
    </row>
    <row r="1271" spans="1:8" ht="12.75" customHeight="1">
      <c r="A1271" s="234"/>
      <c r="B1271" s="235"/>
      <c r="C1271" s="236"/>
      <c r="D1271" s="236"/>
      <c r="E1271" s="237"/>
      <c r="F1271" s="236"/>
      <c r="G1271" s="238"/>
      <c r="H1271" s="240"/>
    </row>
    <row r="1272" spans="1:8" ht="12.75" customHeight="1">
      <c r="A1272" s="234"/>
      <c r="B1272" s="235"/>
      <c r="C1272" s="236"/>
      <c r="D1272" s="236"/>
      <c r="E1272" s="237"/>
      <c r="F1272" s="236"/>
      <c r="G1272" s="238"/>
      <c r="H1272" s="240"/>
    </row>
    <row r="1273" spans="1:8" ht="12.75" customHeight="1">
      <c r="A1273" s="234"/>
      <c r="B1273" s="235"/>
      <c r="C1273" s="236"/>
      <c r="D1273" s="236"/>
      <c r="E1273" s="237"/>
      <c r="F1273" s="236"/>
      <c r="G1273" s="238"/>
      <c r="H1273" s="240"/>
    </row>
    <row r="1274" spans="1:8" ht="12.75" customHeight="1">
      <c r="A1274" s="234"/>
      <c r="B1274" s="235"/>
      <c r="C1274" s="236"/>
      <c r="D1274" s="236"/>
      <c r="E1274" s="237"/>
      <c r="F1274" s="236"/>
      <c r="G1274" s="238"/>
      <c r="H1274" s="240"/>
    </row>
    <row r="1275" spans="1:8" ht="12.75" customHeight="1">
      <c r="A1275" s="234"/>
      <c r="B1275" s="235"/>
      <c r="C1275" s="236"/>
      <c r="D1275" s="236"/>
      <c r="E1275" s="237"/>
      <c r="F1275" s="236"/>
      <c r="G1275" s="238"/>
      <c r="H1275" s="240"/>
    </row>
    <row r="1276" spans="1:8" ht="12.75" customHeight="1">
      <c r="A1276" s="234"/>
      <c r="B1276" s="235"/>
      <c r="C1276" s="236"/>
      <c r="D1276" s="236"/>
      <c r="E1276" s="237"/>
      <c r="F1276" s="236"/>
      <c r="G1276" s="238"/>
      <c r="H1276" s="240"/>
    </row>
    <row r="1277" spans="1:8" ht="12.75" customHeight="1">
      <c r="A1277" s="234"/>
      <c r="B1277" s="235"/>
      <c r="C1277" s="236"/>
      <c r="D1277" s="236"/>
      <c r="E1277" s="237"/>
      <c r="F1277" s="236"/>
      <c r="G1277" s="238"/>
      <c r="H1277" s="240"/>
    </row>
    <row r="1278" spans="1:8" ht="12.75" customHeight="1">
      <c r="A1278" s="234"/>
      <c r="B1278" s="235"/>
      <c r="C1278" s="236"/>
      <c r="D1278" s="236"/>
      <c r="E1278" s="237"/>
      <c r="F1278" s="236"/>
      <c r="G1278" s="238"/>
      <c r="H1278" s="240"/>
    </row>
    <row r="1279" spans="1:8" ht="12.75" customHeight="1">
      <c r="A1279" s="234"/>
      <c r="B1279" s="235"/>
      <c r="C1279" s="236"/>
      <c r="D1279" s="236"/>
      <c r="E1279" s="237"/>
      <c r="F1279" s="236"/>
      <c r="G1279" s="238"/>
      <c r="H1279" s="240"/>
    </row>
    <row r="1280" spans="1:8" ht="12.75" customHeight="1">
      <c r="A1280" s="234"/>
      <c r="B1280" s="235"/>
      <c r="C1280" s="236"/>
      <c r="D1280" s="236"/>
      <c r="E1280" s="237"/>
      <c r="F1280" s="236"/>
      <c r="G1280" s="238"/>
      <c r="H1280" s="240"/>
    </row>
    <row r="1281" spans="1:8" ht="12.75" customHeight="1">
      <c r="A1281" s="234"/>
      <c r="B1281" s="235"/>
      <c r="C1281" s="236"/>
      <c r="D1281" s="236"/>
      <c r="E1281" s="237"/>
      <c r="F1281" s="236"/>
      <c r="G1281" s="238"/>
      <c r="H1281" s="240"/>
    </row>
    <row r="1282" spans="1:8" ht="12.75" customHeight="1">
      <c r="A1282" s="234"/>
      <c r="B1282" s="235"/>
      <c r="C1282" s="236"/>
      <c r="D1282" s="236"/>
      <c r="E1282" s="237"/>
      <c r="F1282" s="236"/>
      <c r="G1282" s="238"/>
      <c r="H1282" s="240"/>
    </row>
    <row r="1283" spans="1:8" ht="12.75" customHeight="1">
      <c r="A1283" s="234"/>
      <c r="B1283" s="235"/>
      <c r="C1283" s="236"/>
      <c r="D1283" s="236"/>
      <c r="E1283" s="237"/>
      <c r="F1283" s="236"/>
      <c r="G1283" s="238"/>
      <c r="H1283" s="240"/>
    </row>
    <row r="1284" spans="1:8" ht="12.75" customHeight="1">
      <c r="A1284" s="234"/>
      <c r="B1284" s="235"/>
      <c r="C1284" s="236"/>
      <c r="D1284" s="236"/>
      <c r="E1284" s="237"/>
      <c r="F1284" s="236"/>
      <c r="G1284" s="238"/>
      <c r="H1284" s="240"/>
    </row>
    <row r="1285" spans="1:8" ht="12.75" customHeight="1">
      <c r="A1285" s="234"/>
      <c r="B1285" s="235"/>
      <c r="C1285" s="236"/>
      <c r="D1285" s="236"/>
      <c r="E1285" s="237"/>
      <c r="F1285" s="236"/>
      <c r="G1285" s="238"/>
      <c r="H1285" s="240"/>
    </row>
    <row r="1286" spans="1:8" ht="12.75" customHeight="1">
      <c r="A1286" s="234"/>
      <c r="B1286" s="235"/>
      <c r="C1286" s="236"/>
      <c r="D1286" s="236"/>
      <c r="E1286" s="237"/>
      <c r="F1286" s="236"/>
      <c r="G1286" s="238"/>
      <c r="H1286" s="240"/>
    </row>
    <row r="1287" spans="1:8" ht="12.75" customHeight="1">
      <c r="A1287" s="234"/>
      <c r="B1287" s="235"/>
      <c r="C1287" s="236"/>
      <c r="D1287" s="236"/>
      <c r="E1287" s="237"/>
      <c r="F1287" s="236"/>
      <c r="G1287" s="238"/>
      <c r="H1287" s="240"/>
    </row>
    <row r="1288" spans="1:8" ht="12.75" customHeight="1">
      <c r="A1288" s="234"/>
      <c r="B1288" s="235"/>
      <c r="C1288" s="236"/>
      <c r="D1288" s="236"/>
      <c r="E1288" s="237"/>
      <c r="F1288" s="236"/>
      <c r="G1288" s="238"/>
      <c r="H1288" s="240"/>
    </row>
    <row r="1289" spans="1:8" ht="12.75" customHeight="1">
      <c r="A1289" s="234"/>
      <c r="B1289" s="235"/>
      <c r="C1289" s="236"/>
      <c r="D1289" s="236"/>
      <c r="E1289" s="237"/>
      <c r="F1289" s="236"/>
      <c r="G1289" s="238"/>
      <c r="H1289" s="240"/>
    </row>
    <row r="1290" spans="1:8" ht="12.75" customHeight="1">
      <c r="A1290" s="234"/>
      <c r="B1290" s="235"/>
      <c r="C1290" s="236"/>
      <c r="D1290" s="236"/>
      <c r="E1290" s="237"/>
      <c r="F1290" s="236"/>
      <c r="G1290" s="238"/>
      <c r="H1290" s="240"/>
    </row>
    <row r="1291" spans="1:8" ht="12.75" customHeight="1">
      <c r="A1291" s="234"/>
      <c r="B1291" s="235"/>
      <c r="C1291" s="236"/>
      <c r="D1291" s="236"/>
      <c r="E1291" s="237"/>
      <c r="F1291" s="236"/>
      <c r="G1291" s="238"/>
      <c r="H1291" s="240"/>
    </row>
    <row r="1292" spans="1:8" ht="12.75" customHeight="1">
      <c r="A1292" s="234"/>
      <c r="B1292" s="235"/>
      <c r="C1292" s="236"/>
      <c r="D1292" s="236"/>
      <c r="E1292" s="237"/>
      <c r="F1292" s="236"/>
      <c r="G1292" s="238"/>
      <c r="H1292" s="240"/>
    </row>
    <row r="1293" spans="1:8" ht="12.75" customHeight="1">
      <c r="A1293" s="234"/>
      <c r="B1293" s="235"/>
      <c r="C1293" s="236"/>
      <c r="D1293" s="236"/>
      <c r="E1293" s="237"/>
      <c r="F1293" s="236"/>
      <c r="G1293" s="238"/>
      <c r="H1293" s="240"/>
    </row>
    <row r="1294" spans="1:8" ht="12.75" customHeight="1">
      <c r="A1294" s="234"/>
      <c r="B1294" s="235"/>
      <c r="C1294" s="236"/>
      <c r="D1294" s="236"/>
      <c r="E1294" s="237"/>
      <c r="F1294" s="236"/>
      <c r="G1294" s="238"/>
      <c r="H1294" s="240"/>
    </row>
    <row r="1295" spans="1:8" ht="12.75" customHeight="1">
      <c r="A1295" s="234"/>
      <c r="B1295" s="235"/>
      <c r="C1295" s="236"/>
      <c r="D1295" s="236"/>
      <c r="E1295" s="237"/>
      <c r="F1295" s="236"/>
      <c r="G1295" s="238"/>
      <c r="H1295" s="240"/>
    </row>
    <row r="1296" spans="1:8" ht="12.75" customHeight="1">
      <c r="A1296" s="234"/>
      <c r="B1296" s="235"/>
      <c r="C1296" s="236"/>
      <c r="D1296" s="236"/>
      <c r="E1296" s="237"/>
      <c r="F1296" s="236"/>
      <c r="G1296" s="238"/>
      <c r="H1296" s="240"/>
    </row>
    <row r="1297" spans="1:8" ht="12.75" customHeight="1">
      <c r="A1297" s="234"/>
      <c r="B1297" s="235"/>
      <c r="C1297" s="236"/>
      <c r="D1297" s="236"/>
      <c r="E1297" s="237"/>
      <c r="F1297" s="236"/>
      <c r="G1297" s="238"/>
      <c r="H1297" s="240"/>
    </row>
    <row r="1298" spans="1:8" ht="12.75" customHeight="1">
      <c r="A1298" s="234"/>
      <c r="B1298" s="235"/>
      <c r="C1298" s="236"/>
      <c r="D1298" s="236"/>
      <c r="E1298" s="237"/>
      <c r="F1298" s="236"/>
      <c r="G1298" s="238"/>
      <c r="H1298" s="240"/>
    </row>
    <row r="1299" spans="1:8" ht="12.75" customHeight="1">
      <c r="A1299" s="234"/>
      <c r="B1299" s="235"/>
      <c r="C1299" s="236"/>
      <c r="D1299" s="236"/>
      <c r="E1299" s="237"/>
      <c r="F1299" s="236"/>
      <c r="G1299" s="238"/>
      <c r="H1299" s="240"/>
    </row>
    <row r="1300" spans="1:8" ht="12.75" customHeight="1">
      <c r="A1300" s="234"/>
      <c r="B1300" s="235"/>
      <c r="C1300" s="236"/>
      <c r="D1300" s="236"/>
      <c r="E1300" s="237"/>
      <c r="F1300" s="236"/>
      <c r="G1300" s="238"/>
      <c r="H1300" s="240"/>
    </row>
    <row r="1301" spans="1:8" ht="12.75" customHeight="1">
      <c r="A1301" s="234"/>
      <c r="B1301" s="235"/>
      <c r="C1301" s="236"/>
      <c r="D1301" s="236"/>
      <c r="E1301" s="237"/>
      <c r="F1301" s="236"/>
      <c r="G1301" s="238"/>
      <c r="H1301" s="240"/>
    </row>
    <row r="1302" spans="1:8" ht="12.75" customHeight="1">
      <c r="A1302" s="234"/>
      <c r="B1302" s="235"/>
      <c r="C1302" s="236"/>
      <c r="D1302" s="236"/>
      <c r="E1302" s="237"/>
      <c r="F1302" s="236"/>
      <c r="G1302" s="238"/>
      <c r="H1302" s="240"/>
    </row>
    <row r="1303" spans="1:8" ht="12.75" customHeight="1">
      <c r="A1303" s="234"/>
      <c r="B1303" s="235"/>
      <c r="C1303" s="236"/>
      <c r="D1303" s="236"/>
      <c r="E1303" s="237"/>
      <c r="F1303" s="236"/>
      <c r="G1303" s="238"/>
      <c r="H1303" s="240"/>
    </row>
    <row r="1304" spans="1:8" ht="12.75" customHeight="1">
      <c r="A1304" s="234"/>
      <c r="B1304" s="235"/>
      <c r="C1304" s="236"/>
      <c r="D1304" s="236"/>
      <c r="E1304" s="237"/>
      <c r="F1304" s="236"/>
      <c r="G1304" s="238"/>
      <c r="H1304" s="240"/>
    </row>
    <row r="1305" spans="1:8" ht="12.75" customHeight="1">
      <c r="A1305" s="234"/>
      <c r="B1305" s="235"/>
      <c r="C1305" s="236"/>
      <c r="D1305" s="236"/>
      <c r="E1305" s="237"/>
      <c r="F1305" s="236"/>
      <c r="G1305" s="238"/>
      <c r="H1305" s="240"/>
    </row>
    <row r="1306" spans="1:8" ht="12.75" customHeight="1">
      <c r="A1306" s="234"/>
      <c r="B1306" s="235"/>
      <c r="C1306" s="236"/>
      <c r="D1306" s="236"/>
      <c r="E1306" s="237"/>
      <c r="F1306" s="236"/>
      <c r="G1306" s="238"/>
      <c r="H1306" s="240"/>
    </row>
    <row r="1307" spans="1:8" ht="12.75" customHeight="1">
      <c r="A1307" s="234"/>
      <c r="B1307" s="235"/>
      <c r="C1307" s="236"/>
      <c r="D1307" s="236"/>
      <c r="E1307" s="237"/>
      <c r="F1307" s="236"/>
      <c r="G1307" s="238"/>
      <c r="H1307" s="240"/>
    </row>
    <row r="1308" spans="1:8" ht="12.75" customHeight="1">
      <c r="A1308" s="234"/>
      <c r="B1308" s="235"/>
      <c r="C1308" s="236"/>
      <c r="D1308" s="236"/>
      <c r="E1308" s="237"/>
      <c r="F1308" s="236"/>
      <c r="G1308" s="238"/>
      <c r="H1308" s="240"/>
    </row>
    <row r="1309" spans="1:8" ht="12.75" customHeight="1">
      <c r="A1309" s="234"/>
      <c r="B1309" s="235"/>
      <c r="C1309" s="236"/>
      <c r="D1309" s="236"/>
      <c r="E1309" s="237"/>
      <c r="F1309" s="236"/>
      <c r="G1309" s="238"/>
      <c r="H1309" s="240"/>
    </row>
    <row r="1310" spans="1:8" ht="12.75" customHeight="1">
      <c r="A1310" s="234"/>
      <c r="B1310" s="235"/>
      <c r="C1310" s="236"/>
      <c r="D1310" s="236"/>
      <c r="E1310" s="237"/>
      <c r="F1310" s="236"/>
      <c r="G1310" s="238"/>
      <c r="H1310" s="240"/>
    </row>
    <row r="1311" spans="1:8" ht="12.75" customHeight="1">
      <c r="A1311" s="234"/>
      <c r="B1311" s="235"/>
      <c r="C1311" s="236"/>
      <c r="D1311" s="236"/>
      <c r="E1311" s="237"/>
      <c r="F1311" s="236"/>
      <c r="G1311" s="238"/>
      <c r="H1311" s="240"/>
    </row>
    <row r="1312" spans="1:8" ht="12.75" customHeight="1">
      <c r="A1312" s="234"/>
      <c r="B1312" s="235"/>
      <c r="C1312" s="236"/>
      <c r="D1312" s="236"/>
      <c r="E1312" s="237"/>
      <c r="F1312" s="236"/>
      <c r="G1312" s="238"/>
      <c r="H1312" s="240"/>
    </row>
    <row r="1313" spans="1:8" ht="12.75" customHeight="1">
      <c r="A1313" s="234"/>
      <c r="B1313" s="235"/>
      <c r="C1313" s="236"/>
      <c r="D1313" s="236"/>
      <c r="E1313" s="237"/>
      <c r="F1313" s="236"/>
      <c r="G1313" s="238"/>
      <c r="H1313" s="240"/>
    </row>
    <row r="1314" spans="1:8" ht="12.75" customHeight="1">
      <c r="A1314" s="234"/>
      <c r="B1314" s="235"/>
      <c r="C1314" s="236"/>
      <c r="D1314" s="236"/>
      <c r="E1314" s="237"/>
      <c r="F1314" s="236"/>
      <c r="G1314" s="238"/>
      <c r="H1314" s="240"/>
    </row>
    <row r="1315" spans="1:8" ht="12.75" customHeight="1">
      <c r="A1315" s="234"/>
      <c r="B1315" s="235"/>
      <c r="C1315" s="236"/>
      <c r="D1315" s="236"/>
      <c r="E1315" s="237"/>
      <c r="F1315" s="236"/>
      <c r="G1315" s="238"/>
      <c r="H1315" s="240"/>
    </row>
    <row r="1316" spans="1:8" ht="12.75" customHeight="1">
      <c r="A1316" s="234"/>
      <c r="B1316" s="235"/>
      <c r="C1316" s="236"/>
      <c r="D1316" s="236"/>
      <c r="E1316" s="237"/>
      <c r="F1316" s="236"/>
      <c r="G1316" s="238"/>
      <c r="H1316" s="240"/>
    </row>
    <row r="1317" spans="1:8" ht="12.75" customHeight="1">
      <c r="A1317" s="234"/>
      <c r="B1317" s="235"/>
      <c r="C1317" s="236"/>
      <c r="D1317" s="236"/>
      <c r="E1317" s="237"/>
      <c r="F1317" s="236"/>
      <c r="G1317" s="238"/>
      <c r="H1317" s="240"/>
    </row>
    <row r="1318" spans="1:8" ht="12.75" customHeight="1">
      <c r="A1318" s="234"/>
      <c r="B1318" s="235"/>
      <c r="C1318" s="236"/>
      <c r="D1318" s="236"/>
      <c r="E1318" s="237"/>
      <c r="F1318" s="236"/>
      <c r="G1318" s="238"/>
      <c r="H1318" s="240"/>
    </row>
    <row r="1319" spans="1:8" ht="12.75" customHeight="1">
      <c r="A1319" s="234"/>
      <c r="B1319" s="235"/>
      <c r="C1319" s="236"/>
      <c r="D1319" s="236"/>
      <c r="E1319" s="237"/>
      <c r="F1319" s="236"/>
      <c r="G1319" s="238"/>
      <c r="H1319" s="240"/>
    </row>
    <row r="1320" spans="1:8" ht="12.75" customHeight="1">
      <c r="A1320" s="234"/>
      <c r="B1320" s="235"/>
      <c r="C1320" s="236"/>
      <c r="D1320" s="236"/>
      <c r="E1320" s="237"/>
      <c r="F1320" s="236"/>
      <c r="G1320" s="238"/>
      <c r="H1320" s="240"/>
    </row>
    <row r="1321" spans="1:8" ht="12.75" customHeight="1">
      <c r="A1321" s="234"/>
      <c r="B1321" s="235"/>
      <c r="C1321" s="236"/>
      <c r="D1321" s="236"/>
      <c r="E1321" s="237"/>
      <c r="F1321" s="236"/>
      <c r="G1321" s="238"/>
      <c r="H1321" s="240"/>
    </row>
    <row r="1322" spans="1:8" ht="11.25" customHeight="1">
      <c r="A1322" s="234"/>
      <c r="B1322" s="235"/>
      <c r="C1322" s="236"/>
      <c r="D1322" s="236"/>
      <c r="E1322" s="237"/>
      <c r="F1322" s="236"/>
      <c r="G1322" s="238"/>
      <c r="H1322" s="240"/>
    </row>
    <row r="1323" spans="1:8" ht="12" customHeight="1">
      <c r="A1323" s="234"/>
      <c r="B1323" s="235"/>
      <c r="C1323" s="236"/>
      <c r="D1323" s="236"/>
      <c r="E1323" s="237"/>
      <c r="F1323" s="236"/>
      <c r="G1323" s="238"/>
      <c r="H1323" s="240"/>
    </row>
    <row r="1324" spans="1:8" ht="13.5" customHeight="1">
      <c r="A1324" s="234"/>
      <c r="B1324" s="235"/>
      <c r="C1324" s="236"/>
      <c r="D1324" s="236"/>
      <c r="E1324" s="237"/>
      <c r="F1324" s="236"/>
      <c r="G1324" s="238"/>
      <c r="H1324" s="240"/>
    </row>
    <row r="1325" spans="1:8" ht="12" customHeight="1">
      <c r="A1325" s="234"/>
      <c r="B1325" s="235"/>
      <c r="C1325" s="236"/>
      <c r="D1325" s="236"/>
      <c r="E1325" s="237"/>
      <c r="F1325" s="236"/>
      <c r="G1325" s="238"/>
      <c r="H1325" s="240"/>
    </row>
    <row r="1326" spans="1:8" ht="12" customHeight="1">
      <c r="A1326" s="234"/>
      <c r="B1326" s="235"/>
      <c r="C1326" s="236"/>
      <c r="D1326" s="236"/>
      <c r="E1326" s="237"/>
      <c r="F1326" s="236"/>
      <c r="G1326" s="238"/>
      <c r="H1326" s="240"/>
    </row>
    <row r="1327" spans="1:8" ht="12" customHeight="1">
      <c r="A1327" s="234"/>
      <c r="B1327" s="235"/>
      <c r="C1327" s="236"/>
      <c r="D1327" s="236"/>
      <c r="E1327" s="237"/>
      <c r="F1327" s="236"/>
      <c r="G1327" s="238"/>
      <c r="H1327" s="240"/>
    </row>
    <row r="1328" spans="1:8" ht="13.5" customHeight="1">
      <c r="A1328" s="234"/>
      <c r="B1328" s="235"/>
      <c r="C1328" s="236"/>
      <c r="D1328" s="236"/>
      <c r="E1328" s="237"/>
      <c r="F1328" s="236"/>
      <c r="G1328" s="238"/>
      <c r="H1328" s="240"/>
    </row>
    <row r="1329" spans="1:8" ht="12.75" customHeight="1">
      <c r="A1329" s="234"/>
      <c r="B1329" s="235"/>
      <c r="C1329" s="236"/>
      <c r="D1329" s="236"/>
      <c r="E1329" s="237"/>
      <c r="F1329" s="236"/>
      <c r="G1329" s="238"/>
      <c r="H1329" s="240"/>
    </row>
    <row r="1330" spans="1:8" ht="12.75" customHeight="1">
      <c r="A1330" s="234"/>
      <c r="B1330" s="235"/>
      <c r="C1330" s="236"/>
      <c r="D1330" s="236"/>
      <c r="E1330" s="237"/>
      <c r="F1330" s="236"/>
      <c r="G1330" s="238"/>
      <c r="H1330" s="240"/>
    </row>
    <row r="1331" spans="1:8" ht="12.75" customHeight="1">
      <c r="A1331" s="234"/>
      <c r="B1331" s="235"/>
      <c r="C1331" s="236"/>
      <c r="D1331" s="236"/>
      <c r="E1331" s="237"/>
      <c r="F1331" s="236"/>
      <c r="G1331" s="238"/>
      <c r="H1331" s="240"/>
    </row>
    <row r="1332" spans="1:8" ht="12" customHeight="1">
      <c r="A1332" s="234"/>
      <c r="B1332" s="235"/>
      <c r="C1332" s="236"/>
      <c r="D1332" s="236"/>
      <c r="E1332" s="237"/>
      <c r="F1332" s="236"/>
      <c r="G1332" s="238"/>
      <c r="H1332" s="240"/>
    </row>
    <row r="1333" spans="1:8" ht="12.75" customHeight="1">
      <c r="A1333" s="234"/>
      <c r="B1333" s="235"/>
      <c r="C1333" s="236"/>
      <c r="D1333" s="236"/>
      <c r="E1333" s="237"/>
      <c r="F1333" s="236"/>
      <c r="G1333" s="238"/>
      <c r="H1333" s="240"/>
    </row>
    <row r="1334" spans="1:8" ht="12.75" customHeight="1">
      <c r="A1334" s="234"/>
      <c r="B1334" s="235"/>
      <c r="C1334" s="236"/>
      <c r="D1334" s="236"/>
      <c r="E1334" s="237"/>
      <c r="F1334" s="236"/>
      <c r="G1334" s="238"/>
      <c r="H1334" s="240"/>
    </row>
    <row r="1335" spans="1:8" ht="12.75" customHeight="1">
      <c r="A1335" s="234"/>
      <c r="B1335" s="235"/>
      <c r="C1335" s="236"/>
      <c r="D1335" s="236"/>
      <c r="E1335" s="237"/>
      <c r="F1335" s="236"/>
      <c r="G1335" s="238"/>
      <c r="H1335" s="240"/>
    </row>
    <row r="1336" spans="1:8" ht="12" customHeight="1">
      <c r="A1336" s="234"/>
      <c r="B1336" s="235"/>
      <c r="C1336" s="236"/>
      <c r="D1336" s="236"/>
      <c r="E1336" s="237"/>
      <c r="F1336" s="236"/>
      <c r="G1336" s="238"/>
      <c r="H1336" s="240"/>
    </row>
    <row r="1337" spans="1:8" ht="12" customHeight="1">
      <c r="A1337" s="234"/>
      <c r="B1337" s="235"/>
      <c r="C1337" s="236"/>
      <c r="D1337" s="236"/>
      <c r="E1337" s="237"/>
      <c r="F1337" s="236"/>
      <c r="G1337" s="238"/>
      <c r="H1337" s="240"/>
    </row>
    <row r="1338" spans="1:8" ht="12.75" customHeight="1">
      <c r="A1338" s="234"/>
      <c r="B1338" s="235"/>
      <c r="C1338" s="236"/>
      <c r="D1338" s="236"/>
      <c r="E1338" s="237"/>
      <c r="F1338" s="236"/>
      <c r="G1338" s="238"/>
      <c r="H1338" s="240"/>
    </row>
    <row r="1339" spans="1:8" ht="12.75" customHeight="1">
      <c r="A1339" s="234"/>
      <c r="B1339" s="235"/>
      <c r="C1339" s="236"/>
      <c r="D1339" s="236"/>
      <c r="E1339" s="237"/>
      <c r="F1339" s="236"/>
      <c r="G1339" s="238"/>
      <c r="H1339" s="240"/>
    </row>
    <row r="1340" spans="1:8" ht="12.75" customHeight="1">
      <c r="A1340" s="234"/>
      <c r="B1340" s="235"/>
      <c r="C1340" s="236"/>
      <c r="D1340" s="236"/>
      <c r="E1340" s="237"/>
      <c r="F1340" s="236"/>
      <c r="G1340" s="238"/>
      <c r="H1340" s="240"/>
    </row>
    <row r="1341" spans="1:8" ht="12.75" customHeight="1">
      <c r="A1341" s="234"/>
      <c r="B1341" s="235"/>
      <c r="C1341" s="236"/>
      <c r="D1341" s="236"/>
      <c r="E1341" s="237"/>
      <c r="F1341" s="236"/>
      <c r="G1341" s="238"/>
      <c r="H1341" s="240"/>
    </row>
    <row r="1342" spans="1:8" ht="12.75" customHeight="1">
      <c r="A1342" s="234"/>
      <c r="B1342" s="235"/>
      <c r="C1342" s="236"/>
      <c r="D1342" s="236"/>
      <c r="E1342" s="237"/>
      <c r="F1342" s="236"/>
      <c r="G1342" s="238"/>
      <c r="H1342" s="240"/>
    </row>
    <row r="1343" spans="1:8" ht="12.75" customHeight="1">
      <c r="A1343" s="234"/>
      <c r="B1343" s="235"/>
      <c r="C1343" s="236"/>
      <c r="D1343" s="236"/>
      <c r="E1343" s="237"/>
      <c r="F1343" s="236"/>
      <c r="G1343" s="238"/>
      <c r="H1343" s="240"/>
    </row>
    <row r="1344" spans="1:8" ht="12" customHeight="1">
      <c r="A1344" s="234"/>
      <c r="B1344" s="235"/>
      <c r="C1344" s="236"/>
      <c r="D1344" s="236"/>
      <c r="E1344" s="237"/>
      <c r="F1344" s="236"/>
      <c r="G1344" s="238"/>
      <c r="H1344" s="240"/>
    </row>
    <row r="1345" spans="1:8" ht="12" customHeight="1">
      <c r="A1345" s="234"/>
      <c r="B1345" s="235"/>
      <c r="C1345" s="236"/>
      <c r="D1345" s="236"/>
      <c r="E1345" s="237"/>
      <c r="F1345" s="236"/>
      <c r="G1345" s="238"/>
      <c r="H1345" s="240"/>
    </row>
    <row r="1346" spans="1:8" ht="12.75" customHeight="1">
      <c r="A1346" s="234"/>
      <c r="B1346" s="235"/>
      <c r="C1346" s="236"/>
      <c r="D1346" s="236"/>
      <c r="E1346" s="237"/>
      <c r="F1346" s="236"/>
      <c r="G1346" s="238"/>
      <c r="H1346" s="240"/>
    </row>
    <row r="1347" spans="1:8" ht="12.75" customHeight="1">
      <c r="A1347" s="234"/>
      <c r="B1347" s="235"/>
      <c r="C1347" s="236"/>
      <c r="D1347" s="236"/>
      <c r="E1347" s="237"/>
      <c r="F1347" s="236"/>
      <c r="G1347" s="238"/>
      <c r="H1347" s="240"/>
    </row>
    <row r="1348" spans="1:8" ht="12.75" customHeight="1">
      <c r="A1348" s="234"/>
      <c r="B1348" s="235"/>
      <c r="C1348" s="236"/>
      <c r="D1348" s="236"/>
      <c r="E1348" s="237"/>
      <c r="F1348" s="236"/>
      <c r="G1348" s="238"/>
      <c r="H1348" s="240"/>
    </row>
    <row r="1349" spans="1:8" ht="12.75" customHeight="1">
      <c r="A1349" s="234"/>
      <c r="B1349" s="235"/>
      <c r="C1349" s="236"/>
      <c r="D1349" s="236"/>
      <c r="E1349" s="237"/>
      <c r="F1349" s="236"/>
      <c r="G1349" s="238"/>
      <c r="H1349" s="240"/>
    </row>
    <row r="1350" spans="1:8" ht="12.75" customHeight="1">
      <c r="A1350" s="234"/>
      <c r="B1350" s="235"/>
      <c r="C1350" s="236"/>
      <c r="D1350" s="236"/>
      <c r="E1350" s="237"/>
      <c r="F1350" s="236"/>
      <c r="G1350" s="238"/>
      <c r="H1350" s="240"/>
    </row>
    <row r="1351" spans="1:8" ht="12" customHeight="1">
      <c r="A1351" s="234"/>
      <c r="B1351" s="235"/>
      <c r="C1351" s="236"/>
      <c r="D1351" s="236"/>
      <c r="E1351" s="237"/>
      <c r="F1351" s="236"/>
      <c r="G1351" s="238"/>
      <c r="H1351" s="240"/>
    </row>
    <row r="1352" spans="1:8" ht="12" customHeight="1">
      <c r="A1352" s="234"/>
      <c r="B1352" s="235"/>
      <c r="C1352" s="236"/>
      <c r="D1352" s="236"/>
      <c r="E1352" s="237"/>
      <c r="F1352" s="236"/>
      <c r="G1352" s="238"/>
      <c r="H1352" s="240"/>
    </row>
    <row r="1353" spans="1:8" ht="12.75" customHeight="1">
      <c r="A1353" s="234"/>
      <c r="B1353" s="235"/>
      <c r="C1353" s="236"/>
      <c r="D1353" s="236"/>
      <c r="E1353" s="237"/>
      <c r="F1353" s="236"/>
      <c r="G1353" s="238"/>
      <c r="H1353" s="240"/>
    </row>
    <row r="1354" spans="1:8" ht="12" customHeight="1">
      <c r="A1354" s="234"/>
      <c r="B1354" s="235"/>
      <c r="C1354" s="236"/>
      <c r="D1354" s="236"/>
      <c r="E1354" s="237"/>
      <c r="F1354" s="236"/>
      <c r="G1354" s="238"/>
      <c r="H1354" s="240"/>
    </row>
    <row r="1355" spans="1:8" ht="12.75" customHeight="1">
      <c r="A1355" s="234"/>
      <c r="B1355" s="235"/>
      <c r="C1355" s="236"/>
      <c r="D1355" s="236"/>
      <c r="E1355" s="237"/>
      <c r="F1355" s="236"/>
      <c r="G1355" s="238"/>
      <c r="H1355" s="240"/>
    </row>
    <row r="1356" spans="1:8" ht="12.75" customHeight="1">
      <c r="A1356" s="234"/>
      <c r="B1356" s="235"/>
      <c r="C1356" s="236"/>
      <c r="D1356" s="236"/>
      <c r="E1356" s="237"/>
      <c r="F1356" s="236"/>
      <c r="G1356" s="238"/>
      <c r="H1356" s="240"/>
    </row>
    <row r="1357" spans="1:8" ht="12.75" customHeight="1">
      <c r="A1357" s="234"/>
      <c r="B1357" s="235"/>
      <c r="C1357" s="236"/>
      <c r="D1357" s="236"/>
      <c r="E1357" s="237"/>
      <c r="F1357" s="236"/>
      <c r="G1357" s="238"/>
      <c r="H1357" s="240"/>
    </row>
    <row r="1358" spans="1:8" ht="12" customHeight="1">
      <c r="A1358" s="234"/>
      <c r="B1358" s="235"/>
      <c r="C1358" s="236"/>
      <c r="D1358" s="236"/>
      <c r="E1358" s="237"/>
      <c r="F1358" s="236"/>
      <c r="G1358" s="238"/>
      <c r="H1358" s="240"/>
    </row>
    <row r="1359" spans="1:8" ht="11.25" customHeight="1">
      <c r="A1359" s="234"/>
      <c r="B1359" s="235"/>
      <c r="C1359" s="236"/>
      <c r="D1359" s="236"/>
      <c r="E1359" s="237"/>
      <c r="F1359" s="236"/>
      <c r="G1359" s="238"/>
      <c r="H1359" s="240"/>
    </row>
    <row r="1360" spans="1:8" ht="12.75" customHeight="1">
      <c r="A1360" s="234"/>
      <c r="B1360" s="235"/>
      <c r="C1360" s="236"/>
      <c r="D1360" s="236"/>
      <c r="E1360" s="237"/>
      <c r="F1360" s="236"/>
      <c r="G1360" s="238"/>
      <c r="H1360" s="240"/>
    </row>
    <row r="1361" spans="1:8" ht="11.25" customHeight="1">
      <c r="A1361" s="234"/>
      <c r="B1361" s="235"/>
      <c r="C1361" s="236"/>
      <c r="D1361" s="236"/>
      <c r="E1361" s="237"/>
      <c r="F1361" s="236"/>
      <c r="G1361" s="238"/>
      <c r="H1361" s="240"/>
    </row>
    <row r="1362" spans="1:8" ht="12.75" customHeight="1">
      <c r="A1362" s="234"/>
      <c r="B1362" s="235"/>
      <c r="C1362" s="236"/>
      <c r="D1362" s="236"/>
      <c r="E1362" s="237"/>
      <c r="F1362" s="236"/>
      <c r="G1362" s="238"/>
      <c r="H1362" s="240"/>
    </row>
    <row r="1363" spans="1:8" ht="12.75" customHeight="1">
      <c r="A1363" s="234"/>
      <c r="B1363" s="235"/>
      <c r="C1363" s="236"/>
      <c r="D1363" s="236"/>
      <c r="E1363" s="237"/>
      <c r="F1363" s="236"/>
      <c r="G1363" s="238"/>
      <c r="H1363" s="240"/>
    </row>
    <row r="1364" spans="1:8" ht="12.75" customHeight="1">
      <c r="A1364" s="234"/>
      <c r="B1364" s="235"/>
      <c r="C1364" s="236"/>
      <c r="D1364" s="236"/>
      <c r="E1364" s="237"/>
      <c r="F1364" s="236"/>
      <c r="G1364" s="238"/>
      <c r="H1364" s="240"/>
    </row>
    <row r="1365" spans="1:8" ht="12.75" customHeight="1">
      <c r="A1365" s="234"/>
      <c r="B1365" s="235"/>
      <c r="C1365" s="236"/>
      <c r="D1365" s="236"/>
      <c r="E1365" s="237"/>
      <c r="F1365" s="236"/>
      <c r="G1365" s="238"/>
      <c r="H1365" s="240"/>
    </row>
    <row r="1366" spans="1:8" ht="12.75" customHeight="1">
      <c r="A1366" s="234"/>
      <c r="B1366" s="235"/>
      <c r="C1366" s="236"/>
      <c r="D1366" s="236"/>
      <c r="E1366" s="237"/>
      <c r="F1366" s="236"/>
      <c r="G1366" s="238"/>
      <c r="H1366" s="240"/>
    </row>
    <row r="1367" spans="1:8" ht="12.75" customHeight="1">
      <c r="A1367" s="234"/>
      <c r="B1367" s="235"/>
      <c r="C1367" s="236"/>
      <c r="D1367" s="236"/>
      <c r="E1367" s="237"/>
      <c r="F1367" s="236"/>
      <c r="G1367" s="238"/>
      <c r="H1367" s="240"/>
    </row>
    <row r="1368" spans="1:8" ht="12.75" customHeight="1">
      <c r="A1368" s="234"/>
      <c r="B1368" s="235"/>
      <c r="C1368" s="236"/>
      <c r="D1368" s="236"/>
      <c r="E1368" s="237"/>
      <c r="F1368" s="236"/>
      <c r="G1368" s="238"/>
      <c r="H1368" s="240"/>
    </row>
    <row r="1369" spans="1:8" ht="12.75" customHeight="1">
      <c r="A1369" s="234"/>
      <c r="B1369" s="235"/>
      <c r="C1369" s="236"/>
      <c r="D1369" s="236"/>
      <c r="E1369" s="237"/>
      <c r="F1369" s="236"/>
      <c r="G1369" s="238"/>
      <c r="H1369" s="240"/>
    </row>
    <row r="1370" spans="1:8" ht="12.75" customHeight="1">
      <c r="A1370" s="234"/>
      <c r="B1370" s="235"/>
      <c r="C1370" s="236"/>
      <c r="D1370" s="236"/>
      <c r="E1370" s="237"/>
      <c r="F1370" s="236"/>
      <c r="G1370" s="238"/>
      <c r="H1370" s="240"/>
    </row>
    <row r="1371" spans="1:8" ht="12.75" customHeight="1">
      <c r="A1371" s="234"/>
      <c r="B1371" s="235"/>
      <c r="C1371" s="236"/>
      <c r="D1371" s="236"/>
      <c r="E1371" s="237"/>
      <c r="F1371" s="236"/>
      <c r="G1371" s="238"/>
      <c r="H1371" s="240"/>
    </row>
    <row r="1372" spans="1:8" ht="12.75" customHeight="1">
      <c r="A1372" s="234"/>
      <c r="B1372" s="235"/>
      <c r="C1372" s="236"/>
      <c r="D1372" s="236"/>
      <c r="E1372" s="237"/>
      <c r="F1372" s="236"/>
      <c r="G1372" s="238"/>
      <c r="H1372" s="240"/>
    </row>
    <row r="1373" spans="1:8" ht="12.75" customHeight="1">
      <c r="A1373" s="234"/>
      <c r="B1373" s="235"/>
      <c r="C1373" s="236"/>
      <c r="D1373" s="236"/>
      <c r="E1373" s="237"/>
      <c r="F1373" s="236"/>
      <c r="G1373" s="238"/>
      <c r="H1373" s="240"/>
    </row>
    <row r="1374" spans="1:8" ht="12.75">
      <c r="A1374" s="234"/>
      <c r="B1374" s="235"/>
      <c r="C1374" s="236"/>
      <c r="D1374" s="236"/>
      <c r="E1374" s="237"/>
      <c r="F1374" s="236"/>
      <c r="G1374" s="238"/>
      <c r="H1374" s="240"/>
    </row>
    <row r="1375" spans="1:8" ht="12.75" customHeight="1">
      <c r="A1375" s="234"/>
      <c r="B1375" s="235"/>
      <c r="C1375" s="236"/>
      <c r="D1375" s="236"/>
      <c r="E1375" s="237"/>
      <c r="F1375" s="236"/>
      <c r="G1375" s="238"/>
      <c r="H1375" s="240"/>
    </row>
    <row r="1376" spans="1:8" ht="12.75" customHeight="1">
      <c r="A1376" s="234"/>
      <c r="B1376" s="235"/>
      <c r="C1376" s="236"/>
      <c r="D1376" s="236"/>
      <c r="E1376" s="237"/>
      <c r="F1376" s="254"/>
      <c r="G1376" s="238"/>
      <c r="H1376" s="240"/>
    </row>
    <row r="1377" spans="1:8" ht="12.75" customHeight="1">
      <c r="A1377" s="234"/>
      <c r="B1377" s="235"/>
      <c r="C1377" s="236"/>
      <c r="D1377" s="236"/>
      <c r="E1377" s="237"/>
      <c r="F1377" s="236"/>
      <c r="G1377" s="238"/>
      <c r="H1377" s="240"/>
    </row>
    <row r="1378" spans="1:8" ht="12.75" customHeight="1">
      <c r="A1378" s="234"/>
      <c r="B1378" s="235"/>
      <c r="C1378" s="236"/>
      <c r="D1378" s="236"/>
      <c r="E1378" s="237"/>
      <c r="F1378" s="236"/>
      <c r="G1378" s="238"/>
      <c r="H1378" s="240"/>
    </row>
    <row r="1379" spans="1:8" ht="12.75" customHeight="1">
      <c r="A1379" s="234"/>
      <c r="B1379" s="235"/>
      <c r="C1379" s="236"/>
      <c r="D1379" s="236"/>
      <c r="E1379" s="237"/>
      <c r="F1379" s="254"/>
      <c r="G1379" s="238"/>
      <c r="H1379" s="240"/>
    </row>
    <row r="1380" spans="1:8" ht="12.75" customHeight="1">
      <c r="A1380" s="234"/>
      <c r="B1380" s="235"/>
      <c r="C1380" s="236"/>
      <c r="D1380" s="236"/>
      <c r="E1380" s="237"/>
      <c r="F1380" s="254"/>
      <c r="G1380" s="238"/>
      <c r="H1380" s="240"/>
    </row>
    <row r="1381" spans="1:8" ht="12.75" customHeight="1">
      <c r="A1381" s="234"/>
      <c r="B1381" s="235"/>
      <c r="C1381" s="236"/>
      <c r="D1381" s="236"/>
      <c r="E1381" s="237"/>
      <c r="F1381" s="254"/>
      <c r="G1381" s="238"/>
      <c r="H1381" s="240"/>
    </row>
    <row r="1382" spans="1:8" ht="12.75" customHeight="1">
      <c r="A1382" s="234"/>
      <c r="B1382" s="235"/>
      <c r="C1382" s="236"/>
      <c r="D1382" s="236"/>
      <c r="E1382" s="237"/>
      <c r="F1382" s="254"/>
      <c r="G1382" s="238"/>
      <c r="H1382" s="240"/>
    </row>
    <row r="1383" spans="1:8" ht="12.75" customHeight="1">
      <c r="A1383" s="234"/>
      <c r="B1383" s="235"/>
      <c r="C1383" s="236"/>
      <c r="D1383" s="236"/>
      <c r="E1383" s="237"/>
      <c r="F1383" s="254"/>
      <c r="G1383" s="238"/>
      <c r="H1383" s="240"/>
    </row>
    <row r="1384" spans="1:8" ht="12.75" customHeight="1">
      <c r="A1384" s="234"/>
      <c r="B1384" s="235"/>
      <c r="C1384" s="236"/>
      <c r="D1384" s="236"/>
      <c r="E1384" s="237"/>
      <c r="F1384" s="254"/>
      <c r="G1384" s="238"/>
      <c r="H1384" s="240"/>
    </row>
    <row r="1385" spans="1:8" ht="12.75" customHeight="1">
      <c r="A1385" s="234"/>
      <c r="B1385" s="235"/>
      <c r="C1385" s="236"/>
      <c r="D1385" s="236"/>
      <c r="E1385" s="237"/>
      <c r="F1385" s="254"/>
      <c r="G1385" s="238"/>
      <c r="H1385" s="240"/>
    </row>
    <row r="1386" spans="1:8" ht="12.75" customHeight="1">
      <c r="A1386" s="234"/>
      <c r="B1386" s="235"/>
      <c r="C1386" s="236"/>
      <c r="D1386" s="236"/>
      <c r="E1386" s="237"/>
      <c r="F1386" s="254"/>
      <c r="G1386" s="238"/>
      <c r="H1386" s="240"/>
    </row>
    <row r="1387" spans="1:8" ht="12.75" customHeight="1">
      <c r="A1387" s="234"/>
      <c r="B1387" s="235"/>
      <c r="C1387" s="236"/>
      <c r="D1387" s="236"/>
      <c r="E1387" s="237"/>
      <c r="F1387" s="254"/>
      <c r="G1387" s="238"/>
      <c r="H1387" s="240"/>
    </row>
    <row r="1388" spans="1:8" ht="12.75" customHeight="1">
      <c r="A1388" s="234"/>
      <c r="B1388" s="235"/>
      <c r="C1388" s="236"/>
      <c r="D1388" s="236"/>
      <c r="E1388" s="237"/>
      <c r="F1388" s="254"/>
      <c r="G1388" s="238"/>
      <c r="H1388" s="240"/>
    </row>
    <row r="1389" spans="1:8" ht="12.75" customHeight="1">
      <c r="A1389" s="234"/>
      <c r="B1389" s="235"/>
      <c r="C1389" s="236"/>
      <c r="D1389" s="236"/>
      <c r="E1389" s="237"/>
      <c r="F1389" s="254"/>
      <c r="G1389" s="238"/>
      <c r="H1389" s="240"/>
    </row>
    <row r="1390" spans="1:8" ht="12.75" customHeight="1">
      <c r="A1390" s="234"/>
      <c r="B1390" s="235"/>
      <c r="C1390" s="236"/>
      <c r="D1390" s="236"/>
      <c r="E1390" s="237"/>
      <c r="F1390" s="254"/>
      <c r="G1390" s="238"/>
      <c r="H1390" s="240"/>
    </row>
    <row r="1391" spans="1:8" ht="12.75" customHeight="1">
      <c r="A1391" s="234"/>
      <c r="B1391" s="235"/>
      <c r="C1391" s="236"/>
      <c r="D1391" s="236"/>
      <c r="E1391" s="237"/>
      <c r="F1391" s="254"/>
      <c r="G1391" s="238"/>
      <c r="H1391" s="240"/>
    </row>
    <row r="1392" spans="1:8" ht="12.75" customHeight="1">
      <c r="A1392" s="234"/>
      <c r="B1392" s="235"/>
      <c r="C1392" s="236"/>
      <c r="D1392" s="236"/>
      <c r="E1392" s="237"/>
      <c r="F1392" s="254"/>
      <c r="G1392" s="238"/>
      <c r="H1392" s="240"/>
    </row>
    <row r="1393" spans="1:8" ht="12.75" customHeight="1">
      <c r="A1393" s="234"/>
      <c r="B1393" s="235"/>
      <c r="C1393" s="236"/>
      <c r="D1393" s="236"/>
      <c r="E1393" s="237"/>
      <c r="F1393" s="254"/>
      <c r="G1393" s="238"/>
      <c r="H1393" s="240"/>
    </row>
    <row r="1394" spans="1:8" ht="12.75" customHeight="1">
      <c r="A1394" s="234"/>
      <c r="B1394" s="235"/>
      <c r="C1394" s="236"/>
      <c r="D1394" s="236"/>
      <c r="E1394" s="237"/>
      <c r="F1394" s="254"/>
      <c r="G1394" s="238"/>
      <c r="H1394" s="240"/>
    </row>
    <row r="1395" spans="1:8" ht="12.75" customHeight="1">
      <c r="A1395" s="234"/>
      <c r="B1395" s="235"/>
      <c r="C1395" s="236"/>
      <c r="D1395" s="236"/>
      <c r="E1395" s="237"/>
      <c r="F1395" s="254"/>
      <c r="G1395" s="238"/>
      <c r="H1395" s="240"/>
    </row>
    <row r="1396" spans="1:8" ht="12.75" customHeight="1">
      <c r="A1396" s="234"/>
      <c r="B1396" s="235"/>
      <c r="C1396" s="236"/>
      <c r="D1396" s="236"/>
      <c r="E1396" s="237"/>
      <c r="F1396" s="254"/>
      <c r="G1396" s="238"/>
      <c r="H1396" s="240"/>
    </row>
    <row r="1397" spans="1:8" ht="12.75" customHeight="1">
      <c r="A1397" s="234"/>
      <c r="B1397" s="235"/>
      <c r="C1397" s="236"/>
      <c r="D1397" s="236"/>
      <c r="E1397" s="237"/>
      <c r="F1397" s="254"/>
      <c r="G1397" s="238"/>
      <c r="H1397" s="240"/>
    </row>
    <row r="1398" spans="1:8" ht="12.75" customHeight="1">
      <c r="A1398" s="234"/>
      <c r="B1398" s="235"/>
      <c r="C1398" s="236"/>
      <c r="D1398" s="236"/>
      <c r="E1398" s="237"/>
      <c r="F1398" s="254"/>
      <c r="G1398" s="238"/>
      <c r="H1398" s="240"/>
    </row>
    <row r="1399" spans="1:8" ht="12.75" customHeight="1">
      <c r="A1399" s="234"/>
      <c r="B1399" s="235"/>
      <c r="C1399" s="236"/>
      <c r="D1399" s="236"/>
      <c r="E1399" s="237"/>
      <c r="F1399" s="254"/>
      <c r="G1399" s="238"/>
      <c r="H1399" s="240"/>
    </row>
    <row r="1400" spans="1:8" ht="12.75" customHeight="1">
      <c r="A1400" s="234"/>
      <c r="B1400" s="235"/>
      <c r="C1400" s="236"/>
      <c r="D1400" s="236"/>
      <c r="E1400" s="237"/>
      <c r="F1400" s="254"/>
      <c r="G1400" s="238"/>
      <c r="H1400" s="240"/>
    </row>
    <row r="1401" spans="1:8" ht="12.75" customHeight="1">
      <c r="A1401" s="234"/>
      <c r="B1401" s="235"/>
      <c r="C1401" s="236"/>
      <c r="D1401" s="236"/>
      <c r="E1401" s="237"/>
      <c r="F1401" s="254"/>
      <c r="G1401" s="238"/>
      <c r="H1401" s="240"/>
    </row>
    <row r="1402" spans="1:8" ht="12.75" customHeight="1">
      <c r="A1402" s="234"/>
      <c r="B1402" s="235"/>
      <c r="C1402" s="236"/>
      <c r="D1402" s="236"/>
      <c r="E1402" s="237"/>
      <c r="F1402" s="254"/>
      <c r="G1402" s="238"/>
      <c r="H1402" s="240"/>
    </row>
    <row r="1403" spans="1:8" ht="12.75" customHeight="1">
      <c r="A1403" s="234"/>
      <c r="B1403" s="235"/>
      <c r="C1403" s="236"/>
      <c r="D1403" s="236"/>
      <c r="E1403" s="237"/>
      <c r="F1403" s="254"/>
      <c r="G1403" s="238"/>
      <c r="H1403" s="240"/>
    </row>
    <row r="1404" spans="1:8" ht="12.75" customHeight="1">
      <c r="A1404" s="234"/>
      <c r="B1404" s="235"/>
      <c r="C1404" s="236"/>
      <c r="D1404" s="236"/>
      <c r="E1404" s="237"/>
      <c r="F1404" s="254"/>
      <c r="G1404" s="238"/>
      <c r="H1404" s="240"/>
    </row>
    <row r="1405" spans="1:8" ht="12.75" customHeight="1">
      <c r="A1405" s="234"/>
      <c r="B1405" s="235"/>
      <c r="C1405" s="236"/>
      <c r="D1405" s="236"/>
      <c r="E1405" s="237"/>
      <c r="F1405" s="254"/>
      <c r="G1405" s="238"/>
      <c r="H1405" s="240"/>
    </row>
    <row r="1406" spans="1:8" ht="12.75" customHeight="1">
      <c r="A1406" s="234"/>
      <c r="B1406" s="235"/>
      <c r="C1406" s="236"/>
      <c r="D1406" s="236"/>
      <c r="E1406" s="237"/>
      <c r="F1406" s="254"/>
      <c r="G1406" s="238"/>
      <c r="H1406" s="240"/>
    </row>
    <row r="1407" spans="1:8" ht="12.75" customHeight="1">
      <c r="A1407" s="234"/>
      <c r="B1407" s="235"/>
      <c r="C1407" s="236"/>
      <c r="D1407" s="236"/>
      <c r="E1407" s="237"/>
      <c r="F1407" s="254"/>
      <c r="G1407" s="238"/>
      <c r="H1407" s="240"/>
    </row>
    <row r="1408" spans="1:8" ht="12.75" customHeight="1">
      <c r="A1408" s="234"/>
      <c r="B1408" s="235"/>
      <c r="C1408" s="236"/>
      <c r="D1408" s="236"/>
      <c r="E1408" s="237"/>
      <c r="F1408" s="254"/>
      <c r="G1408" s="238"/>
      <c r="H1408" s="240"/>
    </row>
    <row r="1409" spans="1:8" ht="12.75" customHeight="1">
      <c r="A1409" s="234"/>
      <c r="B1409" s="235"/>
      <c r="C1409" s="236"/>
      <c r="D1409" s="236"/>
      <c r="E1409" s="237"/>
      <c r="F1409" s="254"/>
      <c r="G1409" s="238"/>
      <c r="H1409" s="240"/>
    </row>
    <row r="1410" spans="1:8" ht="12.75" customHeight="1">
      <c r="A1410" s="234"/>
      <c r="B1410" s="235"/>
      <c r="C1410" s="236"/>
      <c r="D1410" s="236"/>
      <c r="E1410" s="237"/>
      <c r="F1410" s="254"/>
      <c r="G1410" s="238"/>
      <c r="H1410" s="240"/>
    </row>
    <row r="1411" spans="1:8" ht="12.75" customHeight="1">
      <c r="A1411" s="234"/>
      <c r="B1411" s="235"/>
      <c r="C1411" s="236"/>
      <c r="D1411" s="236"/>
      <c r="E1411" s="237"/>
      <c r="F1411" s="254"/>
      <c r="G1411" s="238"/>
      <c r="H1411" s="240"/>
    </row>
    <row r="1412" spans="1:8" ht="12.75" customHeight="1">
      <c r="A1412" s="234"/>
      <c r="B1412" s="235"/>
      <c r="C1412" s="236"/>
      <c r="D1412" s="236"/>
      <c r="E1412" s="237"/>
      <c r="F1412" s="254"/>
      <c r="G1412" s="238"/>
      <c r="H1412" s="240"/>
    </row>
    <row r="1413" spans="1:8" ht="12.75" customHeight="1">
      <c r="A1413" s="234"/>
      <c r="B1413" s="235"/>
      <c r="C1413" s="236"/>
      <c r="D1413" s="236"/>
      <c r="E1413" s="237"/>
      <c r="F1413" s="254"/>
      <c r="G1413" s="238"/>
      <c r="H1413" s="240"/>
    </row>
    <row r="1414" spans="1:8" ht="12.75" customHeight="1">
      <c r="A1414" s="234"/>
      <c r="B1414" s="235"/>
      <c r="C1414" s="236"/>
      <c r="D1414" s="236"/>
      <c r="E1414" s="237"/>
      <c r="F1414" s="254"/>
      <c r="G1414" s="238"/>
      <c r="H1414" s="240"/>
    </row>
    <row r="1415" spans="1:8" ht="12.75" customHeight="1">
      <c r="A1415" s="234"/>
      <c r="B1415" s="235"/>
      <c r="C1415" s="236"/>
      <c r="D1415" s="236"/>
      <c r="E1415" s="237"/>
      <c r="F1415" s="254"/>
      <c r="G1415" s="238"/>
      <c r="H1415" s="240"/>
    </row>
    <row r="1416" spans="1:8" ht="12.75" customHeight="1">
      <c r="A1416" s="234"/>
      <c r="B1416" s="235"/>
      <c r="C1416" s="236"/>
      <c r="D1416" s="236"/>
      <c r="E1416" s="237"/>
      <c r="F1416" s="254"/>
      <c r="G1416" s="238"/>
      <c r="H1416" s="240"/>
    </row>
    <row r="1417" spans="1:8" ht="12.75" customHeight="1">
      <c r="A1417" s="234"/>
      <c r="B1417" s="235"/>
      <c r="C1417" s="236"/>
      <c r="D1417" s="236"/>
      <c r="E1417" s="237"/>
      <c r="F1417" s="254"/>
      <c r="G1417" s="238"/>
      <c r="H1417" s="240"/>
    </row>
    <row r="1418" spans="1:8" ht="12.75" customHeight="1">
      <c r="A1418" s="234"/>
      <c r="B1418" s="235"/>
      <c r="C1418" s="236"/>
      <c r="D1418" s="236"/>
      <c r="E1418" s="237"/>
      <c r="F1418" s="254"/>
      <c r="G1418" s="238"/>
      <c r="H1418" s="240"/>
    </row>
    <row r="1419" spans="1:8" ht="12.75" customHeight="1">
      <c r="A1419" s="234"/>
      <c r="B1419" s="235"/>
      <c r="C1419" s="236"/>
      <c r="D1419" s="236"/>
      <c r="E1419" s="237"/>
      <c r="F1419" s="254"/>
      <c r="G1419" s="238"/>
      <c r="H1419" s="240"/>
    </row>
    <row r="1420" spans="1:8" ht="12.75" customHeight="1">
      <c r="A1420" s="234"/>
      <c r="B1420" s="235"/>
      <c r="C1420" s="236"/>
      <c r="D1420" s="236"/>
      <c r="E1420" s="237"/>
      <c r="F1420" s="254"/>
      <c r="G1420" s="238"/>
      <c r="H1420" s="240"/>
    </row>
    <row r="1421" spans="1:8" ht="12.75" customHeight="1">
      <c r="A1421" s="234"/>
      <c r="B1421" s="235"/>
      <c r="C1421" s="236"/>
      <c r="D1421" s="236"/>
      <c r="E1421" s="237"/>
      <c r="F1421" s="236"/>
      <c r="G1421" s="238"/>
      <c r="H1421" s="240"/>
    </row>
    <row r="1422" spans="1:8" ht="12.75" customHeight="1">
      <c r="A1422" s="234"/>
      <c r="B1422" s="235"/>
      <c r="C1422" s="236"/>
      <c r="D1422" s="236"/>
      <c r="E1422" s="237"/>
      <c r="F1422" s="236"/>
      <c r="G1422" s="238"/>
      <c r="H1422" s="240"/>
    </row>
    <row r="1423" spans="1:8" ht="12.75" customHeight="1">
      <c r="A1423" s="234"/>
      <c r="B1423" s="235"/>
      <c r="C1423" s="236"/>
      <c r="D1423" s="236"/>
      <c r="E1423" s="237"/>
      <c r="F1423" s="236"/>
      <c r="G1423" s="238"/>
      <c r="H1423" s="240"/>
    </row>
    <row r="1424" spans="1:8" ht="12.75" customHeight="1">
      <c r="A1424" s="234"/>
      <c r="B1424" s="234"/>
      <c r="C1424" s="236"/>
      <c r="D1424" s="236"/>
      <c r="E1424" s="237"/>
      <c r="F1424" s="236"/>
      <c r="G1424" s="238"/>
      <c r="H1424" s="240"/>
    </row>
    <row r="1425" spans="1:8" ht="12.75" customHeight="1">
      <c r="A1425" s="234"/>
      <c r="B1425" s="235"/>
      <c r="C1425" s="236"/>
      <c r="D1425" s="236"/>
      <c r="E1425" s="237"/>
      <c r="F1425" s="236"/>
      <c r="G1425" s="238"/>
      <c r="H1425" s="240"/>
    </row>
    <row r="1426" spans="1:8" ht="12.75" customHeight="1">
      <c r="A1426" s="234"/>
      <c r="B1426" s="235"/>
      <c r="C1426" s="236"/>
      <c r="D1426" s="236"/>
      <c r="E1426" s="237"/>
      <c r="F1426" s="236"/>
      <c r="G1426" s="238"/>
      <c r="H1426" s="240"/>
    </row>
    <row r="1427" spans="1:8" ht="12.75" customHeight="1">
      <c r="A1427" s="234"/>
      <c r="B1427" s="235"/>
      <c r="C1427" s="236"/>
      <c r="D1427" s="236"/>
      <c r="E1427" s="237"/>
      <c r="F1427" s="236"/>
      <c r="G1427" s="238"/>
      <c r="H1427" s="240"/>
    </row>
    <row r="1428" spans="1:8" ht="12.75" customHeight="1">
      <c r="A1428" s="257"/>
      <c r="B1428" s="235"/>
      <c r="C1428" s="236"/>
      <c r="D1428" s="236"/>
      <c r="E1428" s="237"/>
      <c r="F1428" s="236"/>
      <c r="G1428" s="238"/>
      <c r="H1428" s="240"/>
    </row>
    <row r="1429" spans="1:8" ht="12.75" customHeight="1">
      <c r="A1429" s="234"/>
      <c r="B1429" s="235"/>
      <c r="C1429" s="236"/>
      <c r="D1429" s="236"/>
      <c r="E1429" s="237"/>
      <c r="F1429" s="236"/>
      <c r="G1429" s="238"/>
      <c r="H1429" s="240"/>
    </row>
    <row r="1430" spans="1:8" ht="12.75" customHeight="1">
      <c r="A1430" s="234"/>
      <c r="B1430" s="235"/>
      <c r="C1430" s="236"/>
      <c r="D1430" s="236"/>
      <c r="E1430" s="237"/>
      <c r="F1430" s="236"/>
      <c r="G1430" s="238"/>
      <c r="H1430" s="240"/>
    </row>
    <row r="1431" spans="1:8" ht="12.75" customHeight="1">
      <c r="A1431" s="234"/>
      <c r="B1431" s="235"/>
      <c r="C1431" s="236"/>
      <c r="D1431" s="236"/>
      <c r="E1431" s="237"/>
      <c r="F1431" s="236"/>
      <c r="G1431" s="238"/>
      <c r="H1431" s="240"/>
    </row>
    <row r="1432" spans="1:8" ht="12.75" customHeight="1">
      <c r="A1432" s="234"/>
      <c r="B1432" s="235"/>
      <c r="C1432" s="236"/>
      <c r="D1432" s="236"/>
      <c r="E1432" s="237"/>
      <c r="F1432" s="236"/>
      <c r="G1432" s="238"/>
      <c r="H1432" s="240"/>
    </row>
    <row r="1433" spans="1:8" ht="12.75" customHeight="1">
      <c r="A1433" s="234"/>
      <c r="B1433" s="235"/>
      <c r="C1433" s="236"/>
      <c r="D1433" s="236"/>
      <c r="E1433" s="237"/>
      <c r="F1433" s="236"/>
      <c r="G1433" s="238"/>
      <c r="H1433" s="240"/>
    </row>
    <row r="1434" spans="1:8" ht="13.5" customHeight="1">
      <c r="A1434" s="234"/>
      <c r="B1434" s="235"/>
      <c r="C1434" s="236"/>
      <c r="D1434" s="236"/>
      <c r="E1434" s="237"/>
      <c r="F1434" s="236"/>
      <c r="G1434" s="238"/>
      <c r="H1434" s="240"/>
    </row>
    <row r="1435" spans="1:8" ht="12.75" customHeight="1">
      <c r="A1435" s="234"/>
      <c r="B1435" s="235"/>
      <c r="C1435" s="236"/>
      <c r="D1435" s="236"/>
      <c r="E1435" s="237"/>
      <c r="F1435" s="236"/>
      <c r="G1435" s="238"/>
      <c r="H1435" s="240"/>
    </row>
    <row r="1436" spans="1:8" ht="12.75" customHeight="1">
      <c r="A1436" s="234"/>
      <c r="B1436" s="235"/>
      <c r="C1436" s="236"/>
      <c r="D1436" s="236"/>
      <c r="E1436" s="237"/>
      <c r="F1436" s="236"/>
      <c r="G1436" s="238"/>
      <c r="H1436" s="240"/>
    </row>
    <row r="1437" spans="1:8" ht="12.75" customHeight="1">
      <c r="A1437" s="234"/>
      <c r="B1437" s="235"/>
      <c r="C1437" s="236"/>
      <c r="D1437" s="236"/>
      <c r="E1437" s="237"/>
      <c r="F1437" s="236"/>
      <c r="G1437" s="238"/>
      <c r="H1437" s="240"/>
    </row>
    <row r="1438" spans="1:8" ht="12" customHeight="1">
      <c r="A1438" s="234"/>
      <c r="B1438" s="235"/>
      <c r="C1438" s="236"/>
      <c r="D1438" s="236"/>
      <c r="E1438" s="237"/>
      <c r="F1438" s="236"/>
      <c r="G1438" s="238"/>
      <c r="H1438" s="240"/>
    </row>
    <row r="1439" spans="1:8" ht="12" customHeight="1">
      <c r="A1439" s="234"/>
      <c r="B1439" s="235"/>
      <c r="C1439" s="236"/>
      <c r="D1439" s="236"/>
      <c r="E1439" s="237"/>
      <c r="F1439" s="236"/>
      <c r="G1439" s="238"/>
      <c r="H1439" s="240"/>
    </row>
    <row r="1440" spans="1:8" ht="12.75" customHeight="1">
      <c r="A1440" s="234"/>
      <c r="B1440" s="235"/>
      <c r="C1440" s="236"/>
      <c r="D1440" s="236"/>
      <c r="E1440" s="237"/>
      <c r="F1440" s="236"/>
      <c r="G1440" s="238"/>
      <c r="H1440" s="240"/>
    </row>
    <row r="1441" spans="1:8" ht="12" customHeight="1">
      <c r="A1441" s="234"/>
      <c r="B1441" s="235"/>
      <c r="C1441" s="236"/>
      <c r="D1441" s="236"/>
      <c r="E1441" s="237"/>
      <c r="F1441" s="236"/>
      <c r="G1441" s="238"/>
      <c r="H1441" s="240"/>
    </row>
    <row r="1442" spans="1:8" ht="12.75" customHeight="1">
      <c r="A1442" s="234"/>
      <c r="B1442" s="235"/>
      <c r="C1442" s="236"/>
      <c r="D1442" s="236"/>
      <c r="E1442" s="237"/>
      <c r="F1442" s="236"/>
      <c r="G1442" s="238"/>
      <c r="H1442" s="240"/>
    </row>
    <row r="1443" spans="1:8" ht="12.75" customHeight="1">
      <c r="A1443" s="234"/>
      <c r="B1443" s="235"/>
      <c r="C1443" s="236"/>
      <c r="D1443" s="236"/>
      <c r="E1443" s="237"/>
      <c r="F1443" s="236"/>
      <c r="G1443" s="238"/>
      <c r="H1443" s="240"/>
    </row>
    <row r="1444" spans="1:8" ht="12" customHeight="1">
      <c r="A1444" s="234"/>
      <c r="B1444" s="235"/>
      <c r="C1444" s="236"/>
      <c r="D1444" s="236"/>
      <c r="E1444" s="237"/>
      <c r="F1444" s="236"/>
      <c r="G1444" s="238"/>
      <c r="H1444" s="240"/>
    </row>
    <row r="1445" spans="1:8" ht="12" customHeight="1">
      <c r="A1445" s="234"/>
      <c r="B1445" s="235"/>
      <c r="C1445" s="236"/>
      <c r="D1445" s="236"/>
      <c r="E1445" s="237"/>
      <c r="F1445" s="236"/>
      <c r="G1445" s="238"/>
      <c r="H1445" s="240"/>
    </row>
    <row r="1446" spans="1:8" ht="12.75" customHeight="1">
      <c r="A1446" s="234"/>
      <c r="B1446" s="235"/>
      <c r="C1446" s="236"/>
      <c r="D1446" s="236"/>
      <c r="E1446" s="237"/>
      <c r="F1446" s="236"/>
      <c r="G1446" s="238"/>
      <c r="H1446" s="240"/>
    </row>
    <row r="1447" spans="1:8" ht="12.75" customHeight="1">
      <c r="A1447" s="264"/>
      <c r="B1447" s="264"/>
      <c r="C1447" s="265"/>
      <c r="D1447" s="236"/>
      <c r="E1447" s="237"/>
      <c r="F1447" s="265"/>
      <c r="G1447" s="238"/>
      <c r="H1447" s="272"/>
    </row>
    <row r="1448" spans="1:8" ht="12.75" customHeight="1">
      <c r="A1448" s="264"/>
      <c r="B1448" s="264"/>
      <c r="C1448" s="265"/>
      <c r="D1448" s="236"/>
      <c r="E1448" s="237"/>
      <c r="F1448" s="265"/>
      <c r="G1448" s="238"/>
      <c r="H1448" s="272"/>
    </row>
    <row r="1449" spans="1:8" ht="12.75" customHeight="1">
      <c r="A1449" s="264"/>
      <c r="B1449" s="264"/>
      <c r="C1449" s="265"/>
      <c r="D1449" s="236"/>
      <c r="E1449" s="237"/>
      <c r="F1449" s="265"/>
      <c r="G1449" s="238"/>
      <c r="H1449" s="272"/>
    </row>
    <row r="1450" spans="1:8" ht="12.75" customHeight="1">
      <c r="A1450" s="234"/>
      <c r="B1450" s="235"/>
      <c r="C1450" s="236"/>
      <c r="D1450" s="236"/>
      <c r="E1450" s="237"/>
      <c r="F1450" s="236"/>
      <c r="G1450" s="238"/>
      <c r="H1450" s="240"/>
    </row>
    <row r="1451" spans="1:8" ht="12.75" customHeight="1">
      <c r="A1451" s="234"/>
      <c r="B1451" s="235"/>
      <c r="C1451" s="236"/>
      <c r="D1451" s="236"/>
      <c r="E1451" s="237"/>
      <c r="F1451" s="236"/>
      <c r="G1451" s="238"/>
      <c r="H1451" s="240"/>
    </row>
    <row r="1452" spans="1:8" ht="12.75" customHeight="1">
      <c r="A1452" s="234"/>
      <c r="B1452" s="235"/>
      <c r="C1452" s="236"/>
      <c r="D1452" s="236"/>
      <c r="E1452" s="237"/>
      <c r="F1452" s="236"/>
      <c r="G1452" s="238"/>
      <c r="H1452" s="240"/>
    </row>
    <row r="1453" spans="1:8" ht="12.75" customHeight="1">
      <c r="A1453" s="234"/>
      <c r="B1453" s="235"/>
      <c r="C1453" s="236"/>
      <c r="D1453" s="236"/>
      <c r="E1453" s="237"/>
      <c r="F1453" s="236"/>
      <c r="G1453" s="238"/>
      <c r="H1453" s="240"/>
    </row>
    <row r="1454" spans="1:8" ht="12.75" customHeight="1">
      <c r="A1454" s="234"/>
      <c r="B1454" s="235"/>
      <c r="C1454" s="236"/>
      <c r="D1454" s="236"/>
      <c r="E1454" s="237"/>
      <c r="F1454" s="236"/>
      <c r="G1454" s="238"/>
      <c r="H1454" s="240"/>
    </row>
    <row r="1455" spans="1:8" ht="13.5" customHeight="1">
      <c r="A1455" s="234"/>
      <c r="B1455" s="235"/>
      <c r="C1455" s="236"/>
      <c r="D1455" s="236"/>
      <c r="E1455" s="237"/>
      <c r="F1455" s="236"/>
      <c r="G1455" s="238"/>
      <c r="H1455" s="240"/>
    </row>
    <row r="1456" spans="1:8" ht="12" customHeight="1">
      <c r="A1456" s="234"/>
      <c r="B1456" s="235"/>
      <c r="C1456" s="236"/>
      <c r="D1456" s="236"/>
      <c r="E1456" s="237"/>
      <c r="F1456" s="236"/>
      <c r="G1456" s="238"/>
      <c r="H1456" s="240"/>
    </row>
    <row r="1457" spans="1:8" ht="12" customHeight="1">
      <c r="A1457" s="234"/>
      <c r="B1457" s="235"/>
      <c r="C1457" s="236"/>
      <c r="D1457" s="236"/>
      <c r="E1457" s="237"/>
      <c r="F1457" s="236"/>
      <c r="G1457" s="238"/>
      <c r="H1457" s="240"/>
    </row>
    <row r="1458" spans="1:8" ht="12" customHeight="1">
      <c r="A1458" s="234"/>
      <c r="B1458" s="235"/>
      <c r="C1458" s="236"/>
      <c r="D1458" s="236"/>
      <c r="E1458" s="237"/>
      <c r="F1458" s="236"/>
      <c r="G1458" s="238"/>
      <c r="H1458" s="240"/>
    </row>
    <row r="1459" spans="1:8" ht="12.75" customHeight="1">
      <c r="A1459" s="234"/>
      <c r="B1459" s="235"/>
      <c r="C1459" s="236"/>
      <c r="D1459" s="236"/>
      <c r="E1459" s="237"/>
      <c r="F1459" s="236"/>
      <c r="G1459" s="238"/>
      <c r="H1459" s="240"/>
    </row>
    <row r="1460" spans="1:8" ht="12.75" customHeight="1">
      <c r="A1460" s="234"/>
      <c r="B1460" s="235"/>
      <c r="C1460" s="236"/>
      <c r="D1460" s="236"/>
      <c r="E1460" s="237"/>
      <c r="F1460" s="236"/>
      <c r="G1460" s="238"/>
      <c r="H1460" s="240"/>
    </row>
    <row r="1461" spans="1:8" ht="12.75" customHeight="1">
      <c r="A1461" s="234"/>
      <c r="B1461" s="235"/>
      <c r="C1461" s="236"/>
      <c r="D1461" s="236"/>
      <c r="E1461" s="237"/>
      <c r="F1461" s="236"/>
      <c r="G1461" s="238"/>
      <c r="H1461" s="240"/>
    </row>
    <row r="1462" spans="1:8" ht="12.75" customHeight="1">
      <c r="A1462" s="234"/>
      <c r="B1462" s="235"/>
      <c r="C1462" s="236"/>
      <c r="D1462" s="236"/>
      <c r="E1462" s="237"/>
      <c r="F1462" s="236"/>
      <c r="G1462" s="238"/>
      <c r="H1462" s="240"/>
    </row>
    <row r="1463" spans="1:8" ht="12.75" customHeight="1">
      <c r="A1463" s="234"/>
      <c r="B1463" s="235"/>
      <c r="C1463" s="236"/>
      <c r="D1463" s="236"/>
      <c r="E1463" s="237"/>
      <c r="F1463" s="236"/>
      <c r="G1463" s="238"/>
      <c r="H1463" s="240"/>
    </row>
    <row r="1464" spans="1:8" ht="12.75" customHeight="1">
      <c r="A1464" s="234"/>
      <c r="B1464" s="235"/>
      <c r="C1464" s="236"/>
      <c r="D1464" s="236"/>
      <c r="E1464" s="237"/>
      <c r="F1464" s="236"/>
      <c r="G1464" s="238"/>
      <c r="H1464" s="240"/>
    </row>
    <row r="1465" spans="1:8" ht="12.75" customHeight="1">
      <c r="A1465" s="234"/>
      <c r="B1465" s="235"/>
      <c r="C1465" s="236"/>
      <c r="D1465" s="236"/>
      <c r="E1465" s="237"/>
      <c r="F1465" s="236"/>
      <c r="G1465" s="238"/>
      <c r="H1465" s="240"/>
    </row>
    <row r="1466" spans="1:8" ht="14.25" customHeight="1">
      <c r="A1466" s="234"/>
      <c r="B1466" s="235"/>
      <c r="C1466" s="236"/>
      <c r="D1466" s="236"/>
      <c r="E1466" s="237"/>
      <c r="F1466" s="236"/>
      <c r="G1466" s="238"/>
      <c r="H1466" s="240"/>
    </row>
    <row r="1467" spans="1:8" ht="12" customHeight="1">
      <c r="A1467" s="234"/>
      <c r="B1467" s="235"/>
      <c r="C1467" s="236"/>
      <c r="D1467" s="236"/>
      <c r="E1467" s="237"/>
      <c r="F1467" s="236"/>
      <c r="G1467" s="238"/>
      <c r="H1467" s="240"/>
    </row>
    <row r="1468" spans="1:8" ht="13.5" customHeight="1">
      <c r="A1468" s="234"/>
      <c r="B1468" s="235"/>
      <c r="C1468" s="236"/>
      <c r="D1468" s="236"/>
      <c r="E1468" s="237"/>
      <c r="F1468" s="236"/>
      <c r="G1468" s="238"/>
      <c r="H1468" s="240"/>
    </row>
    <row r="1469" spans="1:8" ht="12" customHeight="1">
      <c r="A1469" s="234"/>
      <c r="B1469" s="235"/>
      <c r="C1469" s="236"/>
      <c r="D1469" s="236"/>
      <c r="E1469" s="237"/>
      <c r="F1469" s="236"/>
      <c r="G1469" s="238"/>
      <c r="H1469" s="240"/>
    </row>
    <row r="1470" spans="1:8" ht="12.75" customHeight="1">
      <c r="A1470" s="234"/>
      <c r="B1470" s="235"/>
      <c r="C1470" s="236"/>
      <c r="D1470" s="236"/>
      <c r="E1470" s="237"/>
      <c r="F1470" s="236"/>
      <c r="G1470" s="238"/>
      <c r="H1470" s="240"/>
    </row>
    <row r="1471" spans="1:8" ht="14.25" customHeight="1">
      <c r="A1471" s="234"/>
      <c r="B1471" s="235"/>
      <c r="C1471" s="236"/>
      <c r="D1471" s="236"/>
      <c r="E1471" s="237"/>
      <c r="F1471" s="236"/>
      <c r="G1471" s="238"/>
      <c r="H1471" s="240"/>
    </row>
    <row r="1472" spans="1:8" ht="12" customHeight="1">
      <c r="A1472" s="234"/>
      <c r="B1472" s="235"/>
      <c r="C1472" s="236"/>
      <c r="D1472" s="236"/>
      <c r="E1472" s="237"/>
      <c r="F1472" s="236"/>
      <c r="G1472" s="238"/>
      <c r="H1472" s="240"/>
    </row>
    <row r="1473" spans="1:8" ht="12.75" customHeight="1">
      <c r="A1473" s="234"/>
      <c r="B1473" s="235"/>
      <c r="C1473" s="236"/>
      <c r="D1473" s="236"/>
      <c r="E1473" s="237"/>
      <c r="F1473" s="236"/>
      <c r="G1473" s="238"/>
      <c r="H1473" s="240"/>
    </row>
    <row r="1474" spans="1:8" ht="13.5" customHeight="1">
      <c r="A1474" s="234"/>
      <c r="B1474" s="235"/>
      <c r="C1474" s="236"/>
      <c r="D1474" s="236"/>
      <c r="E1474" s="237"/>
      <c r="F1474" s="236"/>
      <c r="G1474" s="238"/>
      <c r="H1474" s="240"/>
    </row>
    <row r="1475" spans="1:8" ht="12.75" customHeight="1">
      <c r="A1475" s="234"/>
      <c r="B1475" s="235"/>
      <c r="C1475" s="236"/>
      <c r="D1475" s="236"/>
      <c r="E1475" s="237"/>
      <c r="F1475" s="236"/>
      <c r="G1475" s="238"/>
      <c r="H1475" s="240"/>
    </row>
    <row r="1476" spans="1:8" ht="12.75" customHeight="1">
      <c r="A1476" s="234"/>
      <c r="B1476" s="235"/>
      <c r="C1476" s="236"/>
      <c r="D1476" s="236"/>
      <c r="E1476" s="237"/>
      <c r="F1476" s="236"/>
      <c r="G1476" s="238"/>
      <c r="H1476" s="240"/>
    </row>
    <row r="1477" spans="1:8" ht="12" customHeight="1">
      <c r="A1477" s="234"/>
      <c r="B1477" s="235"/>
      <c r="C1477" s="236"/>
      <c r="D1477" s="236"/>
      <c r="E1477" s="237"/>
      <c r="F1477" s="236"/>
      <c r="G1477" s="238"/>
      <c r="H1477" s="240"/>
    </row>
    <row r="1478" spans="1:8" ht="12.75" customHeight="1">
      <c r="A1478" s="234"/>
      <c r="B1478" s="234"/>
      <c r="C1478" s="236"/>
      <c r="D1478" s="236"/>
      <c r="E1478" s="237"/>
      <c r="F1478" s="236"/>
      <c r="G1478" s="238"/>
      <c r="H1478" s="240"/>
    </row>
    <row r="1479" spans="1:8" ht="12.75" customHeight="1">
      <c r="A1479" s="234"/>
      <c r="B1479" s="235"/>
      <c r="C1479" s="236"/>
      <c r="D1479" s="236"/>
      <c r="E1479" s="237"/>
      <c r="F1479" s="236"/>
      <c r="G1479" s="238"/>
      <c r="H1479" s="240"/>
    </row>
    <row r="1480" spans="1:8" ht="13.5" customHeight="1">
      <c r="A1480" s="234"/>
      <c r="B1480" s="235"/>
      <c r="C1480" s="236"/>
      <c r="D1480" s="236"/>
      <c r="E1480" s="237"/>
      <c r="F1480" s="236"/>
      <c r="G1480" s="238"/>
      <c r="H1480" s="240"/>
    </row>
    <row r="1481" spans="1:8" ht="12" customHeight="1">
      <c r="A1481" s="234"/>
      <c r="B1481" s="235"/>
      <c r="C1481" s="236"/>
      <c r="D1481" s="236"/>
      <c r="E1481" s="237"/>
      <c r="F1481" s="236"/>
      <c r="G1481" s="238"/>
      <c r="H1481" s="240"/>
    </row>
    <row r="1482" spans="1:8" ht="12" customHeight="1">
      <c r="A1482" s="234"/>
      <c r="B1482" s="235"/>
      <c r="C1482" s="236"/>
      <c r="D1482" s="236"/>
      <c r="E1482" s="237"/>
      <c r="F1482" s="236"/>
      <c r="G1482" s="238"/>
      <c r="H1482" s="240"/>
    </row>
    <row r="1483" spans="1:8" ht="13.5" customHeight="1">
      <c r="A1483" s="234"/>
      <c r="B1483" s="235"/>
      <c r="C1483" s="236"/>
      <c r="D1483" s="236"/>
      <c r="E1483" s="237"/>
      <c r="F1483" s="236"/>
      <c r="G1483" s="238"/>
      <c r="H1483" s="240"/>
    </row>
    <row r="1484" spans="1:8" ht="12.75" customHeight="1">
      <c r="A1484" s="234"/>
      <c r="B1484" s="235"/>
      <c r="C1484" s="236"/>
      <c r="D1484" s="236"/>
      <c r="E1484" s="237"/>
      <c r="F1484" s="236"/>
      <c r="G1484" s="238"/>
      <c r="H1484" s="240"/>
    </row>
    <row r="1485" spans="1:8" ht="12" customHeight="1">
      <c r="A1485" s="234"/>
      <c r="B1485" s="235"/>
      <c r="C1485" s="236"/>
      <c r="D1485" s="236"/>
      <c r="E1485" s="237"/>
      <c r="F1485" s="236"/>
      <c r="G1485" s="238"/>
      <c r="H1485" s="240"/>
    </row>
    <row r="1486" spans="1:8" ht="12" customHeight="1">
      <c r="A1486" s="234"/>
      <c r="B1486" s="235"/>
      <c r="C1486" s="236"/>
      <c r="D1486" s="236"/>
      <c r="E1486" s="237"/>
      <c r="F1486" s="236"/>
      <c r="G1486" s="238"/>
      <c r="H1486" s="240"/>
    </row>
    <row r="1487" spans="1:8" ht="12.75" customHeight="1">
      <c r="A1487" s="234"/>
      <c r="B1487" s="235"/>
      <c r="C1487" s="236"/>
      <c r="D1487" s="236"/>
      <c r="E1487" s="237"/>
      <c r="F1487" s="236"/>
      <c r="G1487" s="238"/>
      <c r="H1487" s="240"/>
    </row>
    <row r="1488" spans="1:8" ht="12.75" customHeight="1">
      <c r="A1488" s="234"/>
      <c r="B1488" s="235"/>
      <c r="C1488" s="236"/>
      <c r="D1488" s="236"/>
      <c r="E1488" s="237"/>
      <c r="F1488" s="236"/>
      <c r="G1488" s="238"/>
      <c r="H1488" s="240"/>
    </row>
    <row r="1489" spans="1:8" ht="12.75" customHeight="1">
      <c r="A1489" s="234"/>
      <c r="B1489" s="235"/>
      <c r="C1489" s="236"/>
      <c r="D1489" s="236"/>
      <c r="E1489" s="237"/>
      <c r="F1489" s="236"/>
      <c r="G1489" s="238"/>
      <c r="H1489" s="240"/>
    </row>
    <row r="1490" spans="1:8" ht="12.75" customHeight="1">
      <c r="A1490" s="234"/>
      <c r="B1490" s="235"/>
      <c r="C1490" s="236"/>
      <c r="D1490" s="236"/>
      <c r="E1490" s="237"/>
      <c r="F1490" s="236"/>
      <c r="G1490" s="238"/>
      <c r="H1490" s="240"/>
    </row>
    <row r="1491" spans="1:8" ht="13.5" customHeight="1">
      <c r="A1491" s="234"/>
      <c r="B1491" s="235"/>
      <c r="C1491" s="236"/>
      <c r="D1491" s="236"/>
      <c r="E1491" s="237"/>
      <c r="F1491" s="236"/>
      <c r="G1491" s="238"/>
      <c r="H1491" s="240"/>
    </row>
    <row r="1492" spans="1:8" ht="12.75" customHeight="1">
      <c r="A1492" s="234"/>
      <c r="B1492" s="235"/>
      <c r="C1492" s="236"/>
      <c r="D1492" s="236"/>
      <c r="E1492" s="237"/>
      <c r="F1492" s="236"/>
      <c r="G1492" s="238"/>
      <c r="H1492" s="240"/>
    </row>
    <row r="1493" spans="1:8" ht="12.75" customHeight="1">
      <c r="A1493" s="234"/>
      <c r="B1493" s="235"/>
      <c r="C1493" s="236"/>
      <c r="D1493" s="236"/>
      <c r="E1493" s="237"/>
      <c r="F1493" s="236"/>
      <c r="G1493" s="238"/>
      <c r="H1493" s="240"/>
    </row>
    <row r="1494" spans="1:8" ht="14.25" customHeight="1">
      <c r="A1494" s="234"/>
      <c r="B1494" s="235"/>
      <c r="C1494" s="236"/>
      <c r="D1494" s="236"/>
      <c r="E1494" s="237"/>
      <c r="F1494" s="236"/>
      <c r="G1494" s="238"/>
      <c r="H1494" s="240"/>
    </row>
    <row r="1495" spans="1:8" ht="12.75" customHeight="1">
      <c r="A1495" s="234"/>
      <c r="B1495" s="235"/>
      <c r="C1495" s="236"/>
      <c r="D1495" s="236"/>
      <c r="E1495" s="237"/>
      <c r="F1495" s="236"/>
      <c r="G1495" s="238"/>
      <c r="H1495" s="240"/>
    </row>
    <row r="1496" spans="1:8" ht="12.75" customHeight="1">
      <c r="A1496" s="234"/>
      <c r="B1496" s="235"/>
      <c r="C1496" s="236"/>
      <c r="D1496" s="236"/>
      <c r="E1496" s="237"/>
      <c r="F1496" s="236"/>
      <c r="G1496" s="238"/>
      <c r="H1496" s="240"/>
    </row>
    <row r="1497" spans="1:8" ht="12.75" customHeight="1">
      <c r="A1497" s="234"/>
      <c r="B1497" s="235"/>
      <c r="C1497" s="236"/>
      <c r="D1497" s="236"/>
      <c r="E1497" s="237"/>
      <c r="F1497" s="236"/>
      <c r="G1497" s="238"/>
      <c r="H1497" s="240"/>
    </row>
    <row r="1498" spans="1:8" ht="12.75">
      <c r="A1498" s="234"/>
      <c r="B1498" s="235"/>
      <c r="C1498" s="236"/>
      <c r="D1498" s="236"/>
      <c r="E1498" s="237"/>
      <c r="F1498" s="236"/>
      <c r="G1498" s="238"/>
      <c r="H1498" s="240"/>
    </row>
    <row r="1499" spans="1:8" ht="12.75" customHeight="1">
      <c r="A1499" s="234"/>
      <c r="B1499" s="235"/>
      <c r="C1499" s="236"/>
      <c r="D1499" s="236"/>
      <c r="E1499" s="237"/>
      <c r="F1499" s="236"/>
      <c r="G1499" s="238"/>
      <c r="H1499" s="240"/>
    </row>
    <row r="1500" spans="1:8" ht="12.75" customHeight="1">
      <c r="A1500" s="234"/>
      <c r="B1500" s="235"/>
      <c r="C1500" s="236"/>
      <c r="D1500" s="236"/>
      <c r="E1500" s="237"/>
      <c r="F1500" s="236"/>
      <c r="G1500" s="238"/>
      <c r="H1500" s="240"/>
    </row>
    <row r="1501" spans="1:8" ht="12.75" customHeight="1">
      <c r="A1501" s="234"/>
      <c r="B1501" s="235"/>
      <c r="C1501" s="236"/>
      <c r="D1501" s="236"/>
      <c r="E1501" s="237"/>
      <c r="F1501" s="236"/>
      <c r="G1501" s="238"/>
      <c r="H1501" s="240"/>
    </row>
    <row r="1502" spans="1:8" ht="12.75" customHeight="1">
      <c r="A1502" s="234"/>
      <c r="B1502" s="235"/>
      <c r="C1502" s="236"/>
      <c r="D1502" s="236"/>
      <c r="E1502" s="237"/>
      <c r="F1502" s="236"/>
      <c r="G1502" s="238"/>
      <c r="H1502" s="240"/>
    </row>
    <row r="1503" spans="1:8" ht="11.25" customHeight="1">
      <c r="A1503" s="234"/>
      <c r="B1503" s="235"/>
      <c r="C1503" s="236"/>
      <c r="D1503" s="236"/>
      <c r="E1503" s="237"/>
      <c r="F1503" s="236"/>
      <c r="G1503" s="238"/>
      <c r="H1503" s="240"/>
    </row>
    <row r="1504" spans="1:8" ht="12.75">
      <c r="A1504" s="234"/>
      <c r="B1504" s="235"/>
      <c r="C1504" s="236"/>
      <c r="D1504" s="236"/>
      <c r="E1504" s="237"/>
      <c r="F1504" s="236"/>
      <c r="G1504" s="238"/>
      <c r="H1504" s="240"/>
    </row>
    <row r="1505" spans="1:8" ht="13.5" customHeight="1">
      <c r="A1505" s="234"/>
      <c r="B1505" s="235"/>
      <c r="C1505" s="236"/>
      <c r="D1505" s="236"/>
      <c r="E1505" s="237"/>
      <c r="F1505" s="236"/>
      <c r="G1505" s="238"/>
      <c r="H1505" s="240"/>
    </row>
    <row r="1506" spans="1:8" ht="12.75">
      <c r="A1506" s="234"/>
      <c r="B1506" s="235"/>
      <c r="C1506" s="236"/>
      <c r="D1506" s="236"/>
      <c r="E1506" s="237"/>
      <c r="F1506" s="236"/>
      <c r="G1506" s="238"/>
      <c r="H1506" s="240"/>
    </row>
    <row r="1507" spans="1:8" ht="12.75" customHeight="1">
      <c r="A1507" s="234"/>
      <c r="B1507" s="235"/>
      <c r="C1507" s="236"/>
      <c r="D1507" s="236"/>
      <c r="E1507" s="237"/>
      <c r="F1507" s="236"/>
      <c r="G1507" s="238"/>
      <c r="H1507" s="240"/>
    </row>
    <row r="1508" spans="1:8" ht="12.75" customHeight="1">
      <c r="A1508" s="234"/>
      <c r="B1508" s="235"/>
      <c r="C1508" s="236"/>
      <c r="D1508" s="236"/>
      <c r="E1508" s="237"/>
      <c r="F1508" s="236"/>
      <c r="G1508" s="238"/>
      <c r="H1508" s="240"/>
    </row>
    <row r="1509" spans="1:8" ht="12.75" customHeight="1">
      <c r="A1509" s="234"/>
      <c r="B1509" s="235"/>
      <c r="C1509" s="236"/>
      <c r="D1509" s="236"/>
      <c r="E1509" s="237"/>
      <c r="F1509" s="236"/>
      <c r="G1509" s="238"/>
      <c r="H1509" s="240"/>
    </row>
    <row r="1510" spans="1:8" ht="12" customHeight="1">
      <c r="A1510" s="234"/>
      <c r="B1510" s="235"/>
      <c r="C1510" s="236"/>
      <c r="D1510" s="236"/>
      <c r="E1510" s="237"/>
      <c r="F1510" s="236"/>
      <c r="G1510" s="238"/>
      <c r="H1510" s="240"/>
    </row>
    <row r="1511" spans="1:8" ht="12.75" customHeight="1">
      <c r="A1511" s="234"/>
      <c r="B1511" s="235"/>
      <c r="C1511" s="236"/>
      <c r="D1511" s="236"/>
      <c r="E1511" s="237"/>
      <c r="F1511" s="236"/>
      <c r="G1511" s="238"/>
      <c r="H1511" s="240"/>
    </row>
    <row r="1512" spans="1:8" ht="12" customHeight="1">
      <c r="A1512" s="234"/>
      <c r="B1512" s="235"/>
      <c r="C1512" s="236"/>
      <c r="D1512" s="236"/>
      <c r="E1512" s="237"/>
      <c r="F1512" s="236"/>
      <c r="G1512" s="238"/>
      <c r="H1512" s="240"/>
    </row>
    <row r="1513" spans="1:8" ht="12.75">
      <c r="A1513" s="234"/>
      <c r="B1513" s="235"/>
      <c r="C1513" s="236"/>
      <c r="D1513" s="236"/>
      <c r="E1513" s="237"/>
      <c r="F1513" s="236"/>
      <c r="G1513" s="238"/>
      <c r="H1513" s="240"/>
    </row>
    <row r="1514" spans="1:8" ht="13.5" customHeight="1">
      <c r="A1514" s="234"/>
      <c r="B1514" s="235"/>
      <c r="C1514" s="236"/>
      <c r="D1514" s="236"/>
      <c r="E1514" s="237"/>
      <c r="F1514" s="236"/>
      <c r="G1514" s="238"/>
      <c r="H1514" s="240"/>
    </row>
    <row r="1515" spans="1:8" ht="13.5" customHeight="1">
      <c r="A1515" s="234"/>
      <c r="B1515" s="235"/>
      <c r="C1515" s="236"/>
      <c r="D1515" s="236"/>
      <c r="E1515" s="237"/>
      <c r="F1515" s="236"/>
      <c r="G1515" s="238"/>
      <c r="H1515" s="240"/>
    </row>
    <row r="1516" spans="1:8" ht="12" customHeight="1">
      <c r="A1516" s="234"/>
      <c r="B1516" s="235"/>
      <c r="C1516" s="236"/>
      <c r="D1516" s="236"/>
      <c r="E1516" s="237"/>
      <c r="F1516" s="236"/>
      <c r="G1516" s="238"/>
      <c r="H1516" s="240"/>
    </row>
    <row r="1517" spans="1:8" ht="12" customHeight="1">
      <c r="A1517" s="234"/>
      <c r="B1517" s="235"/>
      <c r="C1517" s="236"/>
      <c r="D1517" s="236"/>
      <c r="E1517" s="237"/>
      <c r="F1517" s="236"/>
      <c r="G1517" s="238"/>
      <c r="H1517" s="240"/>
    </row>
    <row r="1518" spans="1:8" ht="12.75" customHeight="1">
      <c r="A1518" s="234"/>
      <c r="B1518" s="235"/>
      <c r="C1518" s="236"/>
      <c r="D1518" s="236"/>
      <c r="E1518" s="237"/>
      <c r="F1518" s="236"/>
      <c r="G1518" s="238"/>
      <c r="H1518" s="240"/>
    </row>
    <row r="1519" spans="1:8" ht="12.75">
      <c r="A1519" s="234"/>
      <c r="B1519" s="235"/>
      <c r="C1519" s="236"/>
      <c r="D1519" s="236"/>
      <c r="E1519" s="237"/>
      <c r="F1519" s="236"/>
      <c r="G1519" s="238"/>
      <c r="H1519" s="240"/>
    </row>
    <row r="1520" spans="1:8" ht="12.75">
      <c r="A1520" s="234"/>
      <c r="B1520" s="235"/>
      <c r="C1520" s="236"/>
      <c r="D1520" s="236"/>
      <c r="E1520" s="237"/>
      <c r="F1520" s="236"/>
      <c r="G1520" s="238"/>
      <c r="H1520" s="240"/>
    </row>
    <row r="1521" spans="1:8" ht="12.75">
      <c r="A1521" s="234"/>
      <c r="B1521" s="235"/>
      <c r="C1521" s="236"/>
      <c r="D1521" s="236"/>
      <c r="E1521" s="237"/>
      <c r="F1521" s="236"/>
      <c r="G1521" s="238"/>
      <c r="H1521" s="240"/>
    </row>
    <row r="1522" spans="1:8" ht="12.75">
      <c r="A1522" s="234"/>
      <c r="B1522" s="235"/>
      <c r="C1522" s="236"/>
      <c r="D1522" s="236"/>
      <c r="E1522" s="237"/>
      <c r="F1522" s="236"/>
      <c r="G1522" s="238"/>
      <c r="H1522" s="240"/>
    </row>
    <row r="1523" spans="1:8" ht="12.75">
      <c r="A1523" s="234"/>
      <c r="B1523" s="235"/>
      <c r="C1523" s="236"/>
      <c r="D1523" s="236"/>
      <c r="E1523" s="237"/>
      <c r="F1523" s="236"/>
      <c r="G1523" s="238"/>
      <c r="H1523" s="240"/>
    </row>
    <row r="1524" spans="1:8" ht="12.75">
      <c r="A1524" s="234"/>
      <c r="B1524" s="235"/>
      <c r="C1524" s="236"/>
      <c r="D1524" s="236"/>
      <c r="E1524" s="237"/>
      <c r="F1524" s="236"/>
      <c r="G1524" s="238"/>
      <c r="H1524" s="240"/>
    </row>
    <row r="1525" spans="1:8" ht="12.75">
      <c r="A1525" s="234"/>
      <c r="B1525" s="235"/>
      <c r="C1525" s="236"/>
      <c r="D1525" s="236"/>
      <c r="E1525" s="237"/>
      <c r="F1525" s="236"/>
      <c r="G1525" s="238"/>
      <c r="H1525" s="240"/>
    </row>
    <row r="1526" spans="1:8" ht="12.75">
      <c r="A1526" s="234"/>
      <c r="B1526" s="235"/>
      <c r="C1526" s="236"/>
      <c r="D1526" s="236"/>
      <c r="E1526" s="237"/>
      <c r="F1526" s="236"/>
      <c r="G1526" s="238"/>
      <c r="H1526" s="240"/>
    </row>
    <row r="1527" spans="1:8" ht="12.75">
      <c r="A1527" s="234"/>
      <c r="B1527" s="235"/>
      <c r="C1527" s="236"/>
      <c r="D1527" s="236"/>
      <c r="E1527" s="237"/>
      <c r="F1527" s="236"/>
      <c r="G1527" s="238"/>
      <c r="H1527" s="240"/>
    </row>
    <row r="1528" spans="1:8" ht="12.75">
      <c r="A1528" s="234"/>
      <c r="B1528" s="235"/>
      <c r="C1528" s="236"/>
      <c r="D1528" s="236"/>
      <c r="E1528" s="237"/>
      <c r="F1528" s="236"/>
      <c r="G1528" s="238"/>
      <c r="H1528" s="240"/>
    </row>
    <row r="1529" spans="1:8" ht="12.75">
      <c r="A1529" s="234"/>
      <c r="B1529" s="235"/>
      <c r="C1529" s="236"/>
      <c r="D1529" s="236"/>
      <c r="E1529" s="237"/>
      <c r="F1529" s="236"/>
      <c r="G1529" s="238"/>
      <c r="H1529" s="240"/>
    </row>
    <row r="1530" spans="1:8" ht="12.75">
      <c r="A1530" s="234"/>
      <c r="B1530" s="235"/>
      <c r="C1530" s="236"/>
      <c r="D1530" s="236"/>
      <c r="E1530" s="237"/>
      <c r="F1530" s="236"/>
      <c r="G1530" s="238"/>
      <c r="H1530" s="240"/>
    </row>
    <row r="1531" spans="1:8" ht="12.75">
      <c r="A1531" s="234"/>
      <c r="B1531" s="235"/>
      <c r="C1531" s="236"/>
      <c r="D1531" s="236"/>
      <c r="E1531" s="237"/>
      <c r="F1531" s="236"/>
      <c r="G1531" s="238"/>
      <c r="H1531" s="240"/>
    </row>
    <row r="1532" spans="2:7" ht="12.75">
      <c r="B1532" s="139"/>
      <c r="G1532" s="115"/>
    </row>
    <row r="1533" spans="2:7" ht="12.75">
      <c r="B1533" s="139"/>
      <c r="G1533" s="115"/>
    </row>
    <row r="1534" spans="2:7" ht="12.75">
      <c r="B1534" s="139"/>
      <c r="G1534" s="115"/>
    </row>
    <row r="1535" spans="2:7" ht="12.75">
      <c r="B1535" s="139"/>
      <c r="G1535" s="115"/>
    </row>
    <row r="1536" spans="2:7" ht="12.75">
      <c r="B1536" s="139"/>
      <c r="G1536" s="115"/>
    </row>
    <row r="1537" spans="2:7" ht="12.75">
      <c r="B1537" s="139"/>
      <c r="G1537" s="115"/>
    </row>
    <row r="1538" spans="2:7" ht="12.75">
      <c r="B1538" s="139"/>
      <c r="G1538" s="115"/>
    </row>
    <row r="1539" spans="2:7" ht="12.75">
      <c r="B1539" s="139"/>
      <c r="G1539" s="115"/>
    </row>
    <row r="1540" spans="2:7" ht="12.75">
      <c r="B1540" s="139"/>
      <c r="G1540" s="115"/>
    </row>
    <row r="1541" spans="2:7" ht="12.75">
      <c r="B1541" s="139"/>
      <c r="G1541" s="115"/>
    </row>
    <row r="1542" spans="2:7" ht="12.75">
      <c r="B1542" s="139"/>
      <c r="G1542" s="115"/>
    </row>
    <row r="1543" spans="2:7" ht="12.75">
      <c r="B1543" s="139"/>
      <c r="G1543" s="115"/>
    </row>
    <row r="1544" spans="2:7" ht="12.75">
      <c r="B1544" s="139"/>
      <c r="G1544" s="115"/>
    </row>
    <row r="1545" spans="2:7" ht="12.75">
      <c r="B1545" s="139"/>
      <c r="G1545" s="115"/>
    </row>
    <row r="1546" spans="2:7" ht="12.75">
      <c r="B1546" s="139"/>
      <c r="G1546" s="115"/>
    </row>
    <row r="1547" spans="2:7" ht="12.75">
      <c r="B1547" s="139"/>
      <c r="G1547" s="115"/>
    </row>
    <row r="1548" spans="2:7" ht="12.75">
      <c r="B1548" s="139"/>
      <c r="G1548" s="115"/>
    </row>
    <row r="1549" spans="2:7" ht="12.75">
      <c r="B1549" s="139"/>
      <c r="G1549" s="115"/>
    </row>
    <row r="1550" spans="2:7" ht="12.75">
      <c r="B1550" s="139"/>
      <c r="G1550" s="115"/>
    </row>
    <row r="1551" spans="2:7" ht="12.75">
      <c r="B1551" s="139"/>
      <c r="G1551" s="115"/>
    </row>
    <row r="1552" spans="2:7" ht="12.75">
      <c r="B1552" s="139"/>
      <c r="G1552" s="115"/>
    </row>
    <row r="1553" spans="2:7" ht="12.75">
      <c r="B1553" s="139"/>
      <c r="G1553" s="115"/>
    </row>
    <row r="1554" spans="2:7" ht="12.75">
      <c r="B1554" s="139"/>
      <c r="G1554" s="115"/>
    </row>
    <row r="1555" spans="2:7" ht="12.75">
      <c r="B1555" s="139"/>
      <c r="G1555" s="115"/>
    </row>
    <row r="1556" spans="2:7" ht="12.75">
      <c r="B1556" s="139"/>
      <c r="G1556" s="115"/>
    </row>
    <row r="1557" spans="2:7" ht="12.75">
      <c r="B1557" s="139"/>
      <c r="G1557" s="115"/>
    </row>
    <row r="1558" spans="2:7" ht="12.75">
      <c r="B1558" s="139"/>
      <c r="G1558" s="115"/>
    </row>
    <row r="1559" spans="2:7" ht="12.75">
      <c r="B1559" s="139"/>
      <c r="G1559" s="115"/>
    </row>
    <row r="1560" spans="2:7" ht="12.75">
      <c r="B1560" s="139"/>
      <c r="G1560" s="115"/>
    </row>
    <row r="1561" spans="2:7" ht="12.75">
      <c r="B1561" s="139"/>
      <c r="G1561" s="115"/>
    </row>
    <row r="1562" spans="2:7" ht="12.75">
      <c r="B1562" s="139"/>
      <c r="G1562" s="115"/>
    </row>
    <row r="1563" spans="2:7" ht="12.75">
      <c r="B1563" s="139"/>
      <c r="G1563" s="115"/>
    </row>
    <row r="1564" spans="2:7" ht="12.75">
      <c r="B1564" s="139"/>
      <c r="G1564" s="115"/>
    </row>
    <row r="1565" spans="2:7" ht="12.75">
      <c r="B1565" s="139"/>
      <c r="G1565" s="115"/>
    </row>
    <row r="1566" spans="2:7" ht="12.75">
      <c r="B1566" s="139"/>
      <c r="G1566" s="115"/>
    </row>
    <row r="1567" spans="2:7" ht="12.75">
      <c r="B1567" s="139"/>
      <c r="G1567" s="115"/>
    </row>
    <row r="1568" spans="2:7" ht="12.75">
      <c r="B1568" s="139"/>
      <c r="G1568" s="115"/>
    </row>
    <row r="1569" spans="2:7" ht="12.75">
      <c r="B1569" s="139"/>
      <c r="G1569" s="115"/>
    </row>
    <row r="1570" spans="2:7" ht="12.75">
      <c r="B1570" s="139"/>
      <c r="G1570" s="115"/>
    </row>
    <row r="1571" spans="2:7" ht="12.75">
      <c r="B1571" s="139"/>
      <c r="G1571" s="115"/>
    </row>
    <row r="1572" spans="2:7" ht="12.75">
      <c r="B1572" s="139"/>
      <c r="G1572" s="115"/>
    </row>
    <row r="1573" spans="2:7" ht="12.75">
      <c r="B1573" s="139"/>
      <c r="G1573" s="115"/>
    </row>
    <row r="1574" spans="2:7" ht="12.75">
      <c r="B1574" s="139"/>
      <c r="G1574" s="115"/>
    </row>
    <row r="1575" spans="2:7" ht="12.75">
      <c r="B1575" s="139"/>
      <c r="G1575" s="115"/>
    </row>
    <row r="1576" spans="2:7" ht="12.75">
      <c r="B1576" s="139"/>
      <c r="G1576" s="115"/>
    </row>
    <row r="1577" spans="2:7" ht="12.75">
      <c r="B1577" s="139"/>
      <c r="G1577" s="115"/>
    </row>
    <row r="1578" spans="2:7" ht="12.75">
      <c r="B1578" s="139"/>
      <c r="G1578" s="115"/>
    </row>
    <row r="1579" spans="2:7" ht="12.75">
      <c r="B1579" s="139"/>
      <c r="G1579" s="115"/>
    </row>
    <row r="1580" spans="2:7" ht="12.75">
      <c r="B1580" s="139"/>
      <c r="G1580" s="115"/>
    </row>
    <row r="1581" spans="2:7" ht="12.75">
      <c r="B1581" s="139"/>
      <c r="G1581" s="115"/>
    </row>
    <row r="1582" spans="2:7" ht="12.75">
      <c r="B1582" s="139"/>
      <c r="G1582" s="115"/>
    </row>
    <row r="1583" spans="2:7" ht="12.75">
      <c r="B1583" s="139"/>
      <c r="G1583" s="115"/>
    </row>
    <row r="1584" spans="2:7" ht="12.75">
      <c r="B1584" s="139"/>
      <c r="G1584" s="115"/>
    </row>
    <row r="1585" spans="2:7" ht="12.75">
      <c r="B1585" s="139"/>
      <c r="G1585" s="115"/>
    </row>
    <row r="1586" spans="2:7" ht="12.75">
      <c r="B1586" s="139"/>
      <c r="G1586" s="115"/>
    </row>
    <row r="1587" spans="2:7" ht="12.75">
      <c r="B1587" s="139"/>
      <c r="G1587" s="115"/>
    </row>
    <row r="1588" spans="2:7" ht="12.75">
      <c r="B1588" s="139"/>
      <c r="G1588" s="115"/>
    </row>
    <row r="1589" spans="2:7" ht="12.75">
      <c r="B1589" s="139"/>
      <c r="G1589" s="115"/>
    </row>
    <row r="1590" spans="2:7" ht="12.75">
      <c r="B1590" s="139"/>
      <c r="G1590" s="115"/>
    </row>
    <row r="1591" spans="2:7" ht="12.75">
      <c r="B1591" s="139"/>
      <c r="G1591" s="115"/>
    </row>
    <row r="1592" spans="2:7" ht="12.75">
      <c r="B1592" s="139"/>
      <c r="G1592" s="115"/>
    </row>
    <row r="1593" spans="2:7" ht="12.75">
      <c r="B1593" s="139"/>
      <c r="G1593" s="115"/>
    </row>
    <row r="1594" spans="2:7" ht="12.75">
      <c r="B1594" s="139"/>
      <c r="G1594" s="115"/>
    </row>
    <row r="1595" spans="2:7" ht="12.75">
      <c r="B1595" s="139"/>
      <c r="G1595" s="115"/>
    </row>
    <row r="1596" spans="2:7" ht="12.75">
      <c r="B1596" s="139"/>
      <c r="G1596" s="115"/>
    </row>
    <row r="1597" spans="2:7" ht="12.75">
      <c r="B1597" s="139"/>
      <c r="G1597" s="115"/>
    </row>
    <row r="1598" spans="2:7" ht="12.75">
      <c r="B1598" s="139"/>
      <c r="G1598" s="115"/>
    </row>
    <row r="1599" spans="2:7" ht="12.75">
      <c r="B1599" s="139"/>
      <c r="G1599" s="115"/>
    </row>
    <row r="1600" spans="2:7" ht="12.75">
      <c r="B1600" s="139"/>
      <c r="G1600" s="115"/>
    </row>
    <row r="1601" spans="2:7" ht="12.75">
      <c r="B1601" s="139"/>
      <c r="G1601" s="115"/>
    </row>
    <row r="1602" spans="2:8" ht="13.5" customHeight="1">
      <c r="B1602" s="139"/>
      <c r="E1602" s="4" t="s">
        <v>1383</v>
      </c>
      <c r="F1602" s="3" t="s">
        <v>1384</v>
      </c>
      <c r="G1602" s="115"/>
      <c r="H1602" s="3"/>
    </row>
    <row r="1603" spans="2:7" ht="12.75">
      <c r="B1603" s="139"/>
      <c r="G1603" s="115"/>
    </row>
    <row r="1604" spans="2:7" ht="12.75">
      <c r="B1604" s="139"/>
      <c r="G1604" s="115"/>
    </row>
    <row r="1605" spans="2:7" ht="12.75">
      <c r="B1605" s="139"/>
      <c r="G1605" s="115"/>
    </row>
    <row r="1606" ht="12.75">
      <c r="B1606" s="139"/>
    </row>
    <row r="1607" ht="12.75">
      <c r="B1607" s="139"/>
    </row>
    <row r="1608" ht="12.75">
      <c r="B1608" s="139"/>
    </row>
    <row r="1609" ht="12.75">
      <c r="B1609" s="139"/>
    </row>
    <row r="1610" ht="12.75">
      <c r="B1610" s="139"/>
    </row>
    <row r="1611" ht="12.75">
      <c r="B1611" s="139"/>
    </row>
    <row r="1612" ht="12.75">
      <c r="B1612" s="139"/>
    </row>
    <row r="1613" ht="12.75">
      <c r="B1613" s="139"/>
    </row>
    <row r="1614" ht="12.75">
      <c r="B1614" s="139"/>
    </row>
    <row r="1615" ht="12.75">
      <c r="B1615" s="139"/>
    </row>
    <row r="1616" ht="12.75">
      <c r="B1616" s="139"/>
    </row>
    <row r="1617" ht="12.75">
      <c r="B1617" s="139"/>
    </row>
    <row r="1618" ht="12.75">
      <c r="B1618" s="139"/>
    </row>
    <row r="1619" ht="12.75">
      <c r="B1619" s="139"/>
    </row>
    <row r="1620" ht="12.75">
      <c r="B1620" s="139"/>
    </row>
    <row r="1621" ht="12.75">
      <c r="B1621" s="139"/>
    </row>
  </sheetData>
  <sheetProtection/>
  <autoFilter ref="A11:H1021"/>
  <conditionalFormatting sqref="AF965 H1603:H65536 H1426:H1448 H1452:H1601 H4:H6 H1 H8:H12 H14:H1424">
    <cfRule type="cellIs" priority="1" dxfId="6" operator="equal" stopIfTrue="1">
      <formula>"D"</formula>
    </cfRule>
    <cfRule type="cellIs" priority="2" dxfId="5" operator="equal" stopIfTrue="1">
      <formula>"S"</formula>
    </cfRule>
    <cfRule type="cellIs" priority="3" dxfId="4" operator="equal" stopIfTrue="1">
      <formula>"T"</formula>
    </cfRule>
  </conditionalFormatting>
  <conditionalFormatting sqref="Z965">
    <cfRule type="cellIs" priority="4" dxfId="3" operator="equal" stopIfTrue="1">
      <formula>FALSE</formula>
    </cfRule>
  </conditionalFormatting>
  <conditionalFormatting sqref="AG964">
    <cfRule type="cellIs" priority="5" dxfId="2" operator="equal" stopIfTrue="1">
      <formula>"N"</formula>
    </cfRule>
    <cfRule type="cellIs" priority="6" dxfId="1" operator="equal" stopIfTrue="1">
      <formula>"G"</formula>
    </cfRule>
  </conditionalFormatting>
  <printOptions/>
  <pageMargins left="0.75" right="0.75" top="1" bottom="1" header="0.5" footer="0.5"/>
  <pageSetup fitToHeight="1" fitToWidth="1" horizontalDpi="300" verticalDpi="300" orientation="landscape" paperSize="9" scale="10" r:id="rId1"/>
</worksheet>
</file>

<file path=xl/worksheets/sheet4.xml><?xml version="1.0" encoding="utf-8"?>
<worksheet xmlns="http://schemas.openxmlformats.org/spreadsheetml/2006/main" xmlns:r="http://schemas.openxmlformats.org/officeDocument/2006/relationships">
  <dimension ref="A1:A1531"/>
  <sheetViews>
    <sheetView zoomScalePageLayoutView="0" workbookViewId="0" topLeftCell="A76">
      <selection activeCell="B18" sqref="B18"/>
    </sheetView>
  </sheetViews>
  <sheetFormatPr defaultColWidth="9.140625" defaultRowHeight="12.75"/>
  <cols>
    <col min="1" max="1" width="14.421875" style="214" customWidth="1"/>
  </cols>
  <sheetData>
    <row r="1" ht="38.25">
      <c r="A1" s="376" t="s">
        <v>1394</v>
      </c>
    </row>
    <row r="2" ht="12.75">
      <c r="A2" s="214" t="s">
        <v>796</v>
      </c>
    </row>
    <row r="3" ht="12.75">
      <c r="A3" s="386" t="e">
        <f>SUBTOTAL(9,#REF!)</f>
        <v>#REF!</v>
      </c>
    </row>
    <row r="4" ht="12.75">
      <c r="A4" s="214">
        <v>32000</v>
      </c>
    </row>
    <row r="5" ht="12.75">
      <c r="A5" s="214">
        <v>18500</v>
      </c>
    </row>
    <row r="6" ht="12.75">
      <c r="A6" s="214">
        <v>15600</v>
      </c>
    </row>
    <row r="7" ht="12.75">
      <c r="A7" s="214">
        <v>14000</v>
      </c>
    </row>
    <row r="8" ht="12.75">
      <c r="A8" s="214">
        <v>13010</v>
      </c>
    </row>
    <row r="9" ht="12.75">
      <c r="A9" s="214">
        <v>12500</v>
      </c>
    </row>
    <row r="10" ht="12.75">
      <c r="A10" s="214">
        <v>11600</v>
      </c>
    </row>
    <row r="11" ht="12.75">
      <c r="A11" s="215">
        <v>11000</v>
      </c>
    </row>
    <row r="12" ht="12.75">
      <c r="A12" s="215">
        <v>9700</v>
      </c>
    </row>
    <row r="13" ht="12.75">
      <c r="A13" s="215">
        <v>9500</v>
      </c>
    </row>
    <row r="14" ht="12.75">
      <c r="A14" s="215">
        <v>9400</v>
      </c>
    </row>
    <row r="15" ht="12.75">
      <c r="A15" s="215">
        <v>9000</v>
      </c>
    </row>
    <row r="16" ht="12.75">
      <c r="A16" s="215">
        <v>9000</v>
      </c>
    </row>
    <row r="17" ht="12.75">
      <c r="A17" s="215">
        <v>8200</v>
      </c>
    </row>
    <row r="18" ht="12.75">
      <c r="A18" s="215">
        <v>8000</v>
      </c>
    </row>
    <row r="19" ht="12.75">
      <c r="A19" s="215">
        <v>8000</v>
      </c>
    </row>
    <row r="20" ht="12.75">
      <c r="A20" s="215">
        <v>8000</v>
      </c>
    </row>
    <row r="21" ht="12.75">
      <c r="A21" s="215">
        <v>8000</v>
      </c>
    </row>
    <row r="22" ht="12.75">
      <c r="A22" s="215">
        <v>8000</v>
      </c>
    </row>
    <row r="23" ht="12.75">
      <c r="A23" s="215">
        <v>7500</v>
      </c>
    </row>
    <row r="24" ht="12.75">
      <c r="A24" s="215">
        <v>7125</v>
      </c>
    </row>
    <row r="25" ht="12.75">
      <c r="A25" s="215">
        <v>7000</v>
      </c>
    </row>
    <row r="26" ht="12.75">
      <c r="A26" s="215">
        <v>7000</v>
      </c>
    </row>
    <row r="27" ht="12.75">
      <c r="A27" s="215">
        <v>7000</v>
      </c>
    </row>
    <row r="28" ht="12.75">
      <c r="A28" s="215">
        <v>7000</v>
      </c>
    </row>
    <row r="29" ht="12.75">
      <c r="A29" s="215">
        <v>7000</v>
      </c>
    </row>
    <row r="30" ht="12.75">
      <c r="A30" s="215">
        <v>6800</v>
      </c>
    </row>
    <row r="31" ht="12.75">
      <c r="A31" s="215">
        <v>6700</v>
      </c>
    </row>
    <row r="32" ht="12.75">
      <c r="A32" s="215">
        <v>6500</v>
      </c>
    </row>
    <row r="33" ht="12.75">
      <c r="A33" s="215">
        <v>6500</v>
      </c>
    </row>
    <row r="34" ht="12.75">
      <c r="A34" s="215">
        <v>6050</v>
      </c>
    </row>
    <row r="35" ht="12.75">
      <c r="A35" s="215">
        <v>6000</v>
      </c>
    </row>
    <row r="36" ht="12.75">
      <c r="A36" s="215">
        <v>6000</v>
      </c>
    </row>
    <row r="37" ht="12.75">
      <c r="A37" s="215">
        <v>6000</v>
      </c>
    </row>
    <row r="38" ht="12.75">
      <c r="A38" s="215">
        <v>5874</v>
      </c>
    </row>
    <row r="39" ht="12.75">
      <c r="A39" s="215">
        <v>5820</v>
      </c>
    </row>
    <row r="40" ht="12.75">
      <c r="A40" s="215">
        <v>5800</v>
      </c>
    </row>
    <row r="41" ht="12.75">
      <c r="A41" s="215">
        <v>5650</v>
      </c>
    </row>
    <row r="42" ht="12.75">
      <c r="A42" s="215">
        <v>5590</v>
      </c>
    </row>
    <row r="43" ht="12.75">
      <c r="A43" s="215">
        <v>5500</v>
      </c>
    </row>
    <row r="44" ht="12.75">
      <c r="A44" s="215">
        <v>5000</v>
      </c>
    </row>
    <row r="45" ht="12.75">
      <c r="A45" s="215">
        <v>5000</v>
      </c>
    </row>
    <row r="46" ht="12.75">
      <c r="A46" s="215">
        <v>5000</v>
      </c>
    </row>
    <row r="47" ht="12.75">
      <c r="A47" s="215">
        <v>5000</v>
      </c>
    </row>
    <row r="48" ht="12.75">
      <c r="A48" s="215">
        <v>5000</v>
      </c>
    </row>
    <row r="49" ht="12.75">
      <c r="A49" s="215">
        <v>5000</v>
      </c>
    </row>
    <row r="50" ht="12.75">
      <c r="A50" s="215">
        <v>5000</v>
      </c>
    </row>
    <row r="51" ht="12.75">
      <c r="A51" s="215">
        <v>5000</v>
      </c>
    </row>
    <row r="52" ht="12.75">
      <c r="A52" s="215">
        <v>5000</v>
      </c>
    </row>
    <row r="53" ht="12.75">
      <c r="A53" s="215">
        <v>5000</v>
      </c>
    </row>
    <row r="54" ht="12.75">
      <c r="A54" s="215">
        <v>5000</v>
      </c>
    </row>
    <row r="55" ht="12.75">
      <c r="A55" s="215">
        <v>4966</v>
      </c>
    </row>
    <row r="56" ht="12.75">
      <c r="A56" s="215">
        <v>4965</v>
      </c>
    </row>
    <row r="57" ht="12.75">
      <c r="A57" s="215">
        <v>4900</v>
      </c>
    </row>
    <row r="58" ht="12.75">
      <c r="A58" s="215">
        <v>4800</v>
      </c>
    </row>
    <row r="59" ht="12.75">
      <c r="A59" s="215">
        <v>4700</v>
      </c>
    </row>
    <row r="60" ht="12.75">
      <c r="A60" s="215">
        <v>4700</v>
      </c>
    </row>
    <row r="61" ht="12.75">
      <c r="A61" s="215">
        <v>4700</v>
      </c>
    </row>
    <row r="62" ht="12.75">
      <c r="A62" s="215">
        <v>4700</v>
      </c>
    </row>
    <row r="63" ht="12.75">
      <c r="A63" s="215">
        <v>4500</v>
      </c>
    </row>
    <row r="64" ht="12.75">
      <c r="A64" s="215">
        <v>4500</v>
      </c>
    </row>
    <row r="65" ht="12.75">
      <c r="A65" s="215">
        <v>4450</v>
      </c>
    </row>
    <row r="66" ht="12.75">
      <c r="A66" s="215">
        <v>4000</v>
      </c>
    </row>
    <row r="67" ht="12.75">
      <c r="A67" s="215">
        <v>4000</v>
      </c>
    </row>
    <row r="68" ht="12.75">
      <c r="A68" s="215">
        <v>4000</v>
      </c>
    </row>
    <row r="69" ht="12.75">
      <c r="A69" s="215">
        <v>4000</v>
      </c>
    </row>
    <row r="70" ht="12.75">
      <c r="A70" s="215">
        <v>4000</v>
      </c>
    </row>
    <row r="71" ht="12.75">
      <c r="A71" s="215">
        <v>4000</v>
      </c>
    </row>
    <row r="72" ht="12.75">
      <c r="A72" s="215">
        <v>4000</v>
      </c>
    </row>
    <row r="73" ht="12.75">
      <c r="A73" s="215">
        <v>4000</v>
      </c>
    </row>
    <row r="74" ht="12.75">
      <c r="A74" s="215">
        <v>4000</v>
      </c>
    </row>
    <row r="75" ht="12.75">
      <c r="A75" s="215">
        <v>4000</v>
      </c>
    </row>
    <row r="76" ht="12.75">
      <c r="A76" s="215">
        <v>3900</v>
      </c>
    </row>
    <row r="77" ht="12.75">
      <c r="A77" s="215">
        <v>3800</v>
      </c>
    </row>
    <row r="78" ht="12.75">
      <c r="A78" s="215">
        <v>3776</v>
      </c>
    </row>
    <row r="79" ht="12.75">
      <c r="A79" s="215">
        <v>3600</v>
      </c>
    </row>
    <row r="80" ht="12.75">
      <c r="A80" s="215">
        <v>3500</v>
      </c>
    </row>
    <row r="81" ht="12.75">
      <c r="A81" s="215">
        <v>3500</v>
      </c>
    </row>
    <row r="82" ht="12.75">
      <c r="A82" s="215">
        <v>3500</v>
      </c>
    </row>
    <row r="83" ht="12.75">
      <c r="A83" s="215">
        <v>3440</v>
      </c>
    </row>
    <row r="84" ht="12.75">
      <c r="A84" s="215">
        <v>3200</v>
      </c>
    </row>
    <row r="85" ht="12.75">
      <c r="A85" s="215">
        <v>3200</v>
      </c>
    </row>
    <row r="86" ht="12.75">
      <c r="A86" s="215">
        <v>3170</v>
      </c>
    </row>
    <row r="87" ht="12.75">
      <c r="A87" s="215">
        <v>3125</v>
      </c>
    </row>
    <row r="88" ht="12.75">
      <c r="A88" s="215">
        <v>3100</v>
      </c>
    </row>
    <row r="89" ht="12.75">
      <c r="A89" s="215">
        <v>3100</v>
      </c>
    </row>
    <row r="90" ht="12.75">
      <c r="A90" s="215">
        <v>2900</v>
      </c>
    </row>
    <row r="91" ht="12.75">
      <c r="A91" s="215">
        <v>2870</v>
      </c>
    </row>
    <row r="92" ht="12.75">
      <c r="A92" s="215">
        <v>2730</v>
      </c>
    </row>
    <row r="93" ht="12.75">
      <c r="A93" s="215">
        <v>2700</v>
      </c>
    </row>
    <row r="94" ht="12.75">
      <c r="A94" s="215">
        <v>2700</v>
      </c>
    </row>
    <row r="95" ht="12.75">
      <c r="A95" s="215">
        <v>2700</v>
      </c>
    </row>
    <row r="96" ht="12.75">
      <c r="A96" s="215">
        <v>2650</v>
      </c>
    </row>
    <row r="97" ht="12.75">
      <c r="A97" s="215">
        <v>2650</v>
      </c>
    </row>
    <row r="98" ht="12.75">
      <c r="A98" s="215">
        <v>2600</v>
      </c>
    </row>
    <row r="99" ht="12.75">
      <c r="A99" s="215">
        <v>2500</v>
      </c>
    </row>
    <row r="100" ht="12.75">
      <c r="A100" s="215">
        <v>2500</v>
      </c>
    </row>
    <row r="101" ht="12.75">
      <c r="A101" s="215">
        <v>2500</v>
      </c>
    </row>
    <row r="102" ht="12.75">
      <c r="A102" s="215">
        <v>2500</v>
      </c>
    </row>
    <row r="103" ht="12.75">
      <c r="A103" s="215">
        <v>2500</v>
      </c>
    </row>
    <row r="104" ht="12.75">
      <c r="A104" s="215">
        <v>2500</v>
      </c>
    </row>
    <row r="105" ht="12.75">
      <c r="A105" s="215">
        <v>2500</v>
      </c>
    </row>
    <row r="106" ht="12.75">
      <c r="A106" s="215">
        <v>2500</v>
      </c>
    </row>
    <row r="107" ht="12.75">
      <c r="A107" s="215">
        <v>2480</v>
      </c>
    </row>
    <row r="108" ht="12.75">
      <c r="A108" s="215">
        <v>2450</v>
      </c>
    </row>
    <row r="109" ht="12.75">
      <c r="A109" s="215">
        <v>2440</v>
      </c>
    </row>
    <row r="110" ht="12.75">
      <c r="A110" s="215">
        <v>2400</v>
      </c>
    </row>
    <row r="111" ht="12.75">
      <c r="A111" s="215">
        <v>2400</v>
      </c>
    </row>
    <row r="112" ht="12.75">
      <c r="A112" s="215">
        <v>2400</v>
      </c>
    </row>
    <row r="113" ht="12.75">
      <c r="A113" s="215">
        <v>2400</v>
      </c>
    </row>
    <row r="114" ht="12.75">
      <c r="A114" s="215">
        <v>2300</v>
      </c>
    </row>
    <row r="115" ht="12.75">
      <c r="A115" s="215">
        <v>2200</v>
      </c>
    </row>
    <row r="116" ht="12.75">
      <c r="A116" s="215">
        <v>2150</v>
      </c>
    </row>
    <row r="117" ht="12.75">
      <c r="A117" s="215">
        <v>2100</v>
      </c>
    </row>
    <row r="118" ht="12.75">
      <c r="A118" s="215">
        <v>2040</v>
      </c>
    </row>
    <row r="119" ht="12.75">
      <c r="A119" s="215">
        <v>2030</v>
      </c>
    </row>
    <row r="120" ht="12.75">
      <c r="A120" s="215">
        <v>2010</v>
      </c>
    </row>
    <row r="121" ht="12.75">
      <c r="A121" s="215">
        <v>2000</v>
      </c>
    </row>
    <row r="122" ht="12.75">
      <c r="A122" s="215">
        <v>2000</v>
      </c>
    </row>
    <row r="123" ht="12.75">
      <c r="A123" s="215">
        <v>2000</v>
      </c>
    </row>
    <row r="124" ht="12.75">
      <c r="A124" s="215">
        <v>2000</v>
      </c>
    </row>
    <row r="125" ht="12.75">
      <c r="A125" s="215">
        <v>2000</v>
      </c>
    </row>
    <row r="126" ht="12.75">
      <c r="A126" s="215">
        <v>2000</v>
      </c>
    </row>
    <row r="127" ht="12.75">
      <c r="A127" s="215">
        <v>2000</v>
      </c>
    </row>
    <row r="128" ht="12.75">
      <c r="A128" s="215">
        <v>2000</v>
      </c>
    </row>
    <row r="129" ht="12.75">
      <c r="A129" s="215">
        <v>2000</v>
      </c>
    </row>
    <row r="130" ht="12.75">
      <c r="A130" s="215">
        <v>2000</v>
      </c>
    </row>
    <row r="131" ht="12.75">
      <c r="A131" s="215">
        <v>2000</v>
      </c>
    </row>
    <row r="132" ht="12.75">
      <c r="A132" s="215">
        <v>2000</v>
      </c>
    </row>
    <row r="133" ht="12.75">
      <c r="A133" s="215">
        <v>2000</v>
      </c>
    </row>
    <row r="134" ht="12.75">
      <c r="A134" s="215">
        <v>2000</v>
      </c>
    </row>
    <row r="135" ht="12.75">
      <c r="A135" s="215">
        <v>2000</v>
      </c>
    </row>
    <row r="136" ht="12.75">
      <c r="A136" s="215">
        <v>2000</v>
      </c>
    </row>
    <row r="137" ht="12.75">
      <c r="A137" s="215">
        <v>2000</v>
      </c>
    </row>
    <row r="138" ht="12.75">
      <c r="A138" s="215">
        <v>2000</v>
      </c>
    </row>
    <row r="139" ht="12.75">
      <c r="A139" s="215">
        <v>2000</v>
      </c>
    </row>
    <row r="140" ht="12.75">
      <c r="A140" s="215">
        <v>2000</v>
      </c>
    </row>
    <row r="141" ht="12.75">
      <c r="A141" s="215">
        <v>2000</v>
      </c>
    </row>
    <row r="142" ht="12.75">
      <c r="A142" s="215">
        <v>2000</v>
      </c>
    </row>
    <row r="143" ht="12.75">
      <c r="A143" s="215">
        <v>2000</v>
      </c>
    </row>
    <row r="144" ht="12.75">
      <c r="A144" s="215">
        <v>2000</v>
      </c>
    </row>
    <row r="145" ht="12.75">
      <c r="A145" s="215">
        <v>2000</v>
      </c>
    </row>
    <row r="146" ht="12.75">
      <c r="A146" s="215">
        <v>2000</v>
      </c>
    </row>
    <row r="147" ht="12.75">
      <c r="A147" s="215">
        <v>2000</v>
      </c>
    </row>
    <row r="148" ht="12.75">
      <c r="A148" s="215">
        <v>2000</v>
      </c>
    </row>
    <row r="149" ht="12.75">
      <c r="A149" s="215">
        <v>2000</v>
      </c>
    </row>
    <row r="150" ht="12.75">
      <c r="A150" s="215">
        <v>1965</v>
      </c>
    </row>
    <row r="151" ht="12.75">
      <c r="A151" s="215">
        <v>1900</v>
      </c>
    </row>
    <row r="152" ht="12.75">
      <c r="A152" s="215">
        <v>1870</v>
      </c>
    </row>
    <row r="153" ht="12.75">
      <c r="A153" s="215">
        <v>1860</v>
      </c>
    </row>
    <row r="154" ht="12.75">
      <c r="A154" s="215">
        <v>1860</v>
      </c>
    </row>
    <row r="155" ht="12.75">
      <c r="A155" s="215">
        <v>1860</v>
      </c>
    </row>
    <row r="156" ht="12.75">
      <c r="A156" s="215">
        <v>1800</v>
      </c>
    </row>
    <row r="157" ht="12.75">
      <c r="A157" s="215">
        <v>1800</v>
      </c>
    </row>
    <row r="158" ht="12.75">
      <c r="A158" s="215">
        <v>1800</v>
      </c>
    </row>
    <row r="159" ht="12.75">
      <c r="A159" s="215">
        <v>1750</v>
      </c>
    </row>
    <row r="160" ht="12.75">
      <c r="A160" s="215">
        <v>1700</v>
      </c>
    </row>
    <row r="161" ht="12.75">
      <c r="A161" s="215">
        <v>1700</v>
      </c>
    </row>
    <row r="162" ht="12.75">
      <c r="A162" s="215">
        <v>1650</v>
      </c>
    </row>
    <row r="163" ht="12.75">
      <c r="A163" s="215">
        <v>1650</v>
      </c>
    </row>
    <row r="164" ht="12.75">
      <c r="A164" s="215">
        <v>1620</v>
      </c>
    </row>
    <row r="165" ht="12.75">
      <c r="A165" s="215">
        <v>1600</v>
      </c>
    </row>
    <row r="166" ht="12.75">
      <c r="A166" s="215">
        <v>1600</v>
      </c>
    </row>
    <row r="167" ht="12.75">
      <c r="A167" s="215">
        <v>1600</v>
      </c>
    </row>
    <row r="168" ht="12.75">
      <c r="A168" s="215">
        <v>1600</v>
      </c>
    </row>
    <row r="169" ht="12.75">
      <c r="A169" s="215">
        <v>1600</v>
      </c>
    </row>
    <row r="170" ht="12.75">
      <c r="A170" s="215">
        <v>1600</v>
      </c>
    </row>
    <row r="171" ht="12.75">
      <c r="A171" s="215">
        <v>1600</v>
      </c>
    </row>
    <row r="172" ht="12.75">
      <c r="A172" s="215">
        <v>1600</v>
      </c>
    </row>
    <row r="173" ht="12.75">
      <c r="A173" s="215">
        <v>1600</v>
      </c>
    </row>
    <row r="174" ht="12.75">
      <c r="A174" s="215">
        <v>1500</v>
      </c>
    </row>
    <row r="175" ht="12.75">
      <c r="A175" s="215">
        <v>1500</v>
      </c>
    </row>
    <row r="176" ht="12.75">
      <c r="A176" s="215">
        <v>1500</v>
      </c>
    </row>
    <row r="177" ht="12.75">
      <c r="A177" s="215">
        <v>1500</v>
      </c>
    </row>
    <row r="178" ht="12.75">
      <c r="A178" s="215">
        <v>1500</v>
      </c>
    </row>
    <row r="179" ht="12.75">
      <c r="A179" s="215">
        <v>1500</v>
      </c>
    </row>
    <row r="180" ht="12.75">
      <c r="A180" s="215">
        <v>1500</v>
      </c>
    </row>
    <row r="181" ht="12.75">
      <c r="A181" s="215">
        <v>1500</v>
      </c>
    </row>
    <row r="182" ht="12.75">
      <c r="A182" s="215">
        <v>1500</v>
      </c>
    </row>
    <row r="183" ht="12.75">
      <c r="A183" s="215">
        <v>1500</v>
      </c>
    </row>
    <row r="184" ht="12.75">
      <c r="A184" s="215">
        <v>1420</v>
      </c>
    </row>
    <row r="185" ht="12.75">
      <c r="A185" s="215">
        <v>1400</v>
      </c>
    </row>
    <row r="186" ht="12.75">
      <c r="A186" s="215">
        <v>1400</v>
      </c>
    </row>
    <row r="187" ht="12.75">
      <c r="A187" s="215">
        <v>1380</v>
      </c>
    </row>
    <row r="188" ht="12.75">
      <c r="A188" s="215">
        <v>1340</v>
      </c>
    </row>
    <row r="189" ht="12.75">
      <c r="A189" s="215">
        <v>1300</v>
      </c>
    </row>
    <row r="190" ht="12.75">
      <c r="A190" s="215">
        <v>1300</v>
      </c>
    </row>
    <row r="191" ht="12.75">
      <c r="A191" s="215">
        <v>1300</v>
      </c>
    </row>
    <row r="192" ht="12.75">
      <c r="A192" s="215">
        <v>1285</v>
      </c>
    </row>
    <row r="193" ht="12.75">
      <c r="A193" s="215">
        <v>1280</v>
      </c>
    </row>
    <row r="194" ht="12.75">
      <c r="A194" s="215">
        <v>1275</v>
      </c>
    </row>
    <row r="195" ht="12.75">
      <c r="A195" s="215">
        <v>1250</v>
      </c>
    </row>
    <row r="196" ht="12.75">
      <c r="A196" s="215">
        <v>1250</v>
      </c>
    </row>
    <row r="197" ht="12.75">
      <c r="A197" s="215">
        <v>1250</v>
      </c>
    </row>
    <row r="198" ht="12.75">
      <c r="A198" s="215">
        <v>1250</v>
      </c>
    </row>
    <row r="199" ht="12.75">
      <c r="A199" s="215">
        <v>1250</v>
      </c>
    </row>
    <row r="200" ht="12.75">
      <c r="A200" s="215">
        <v>1250</v>
      </c>
    </row>
    <row r="201" ht="12.75">
      <c r="A201" s="215">
        <v>1250</v>
      </c>
    </row>
    <row r="202" ht="12.75">
      <c r="A202" s="215">
        <v>1250</v>
      </c>
    </row>
    <row r="203" ht="12.75">
      <c r="A203" s="215">
        <v>1250</v>
      </c>
    </row>
    <row r="204" ht="12.75">
      <c r="A204" s="215">
        <v>1250</v>
      </c>
    </row>
    <row r="205" ht="12.75">
      <c r="A205" s="215">
        <v>1200</v>
      </c>
    </row>
    <row r="206" ht="12.75">
      <c r="A206" s="215">
        <v>1200</v>
      </c>
    </row>
    <row r="207" ht="12.75">
      <c r="A207" s="215">
        <v>1200</v>
      </c>
    </row>
    <row r="208" ht="12.75">
      <c r="A208" s="215">
        <v>1200</v>
      </c>
    </row>
    <row r="209" ht="12.75">
      <c r="A209" s="215">
        <v>1200</v>
      </c>
    </row>
    <row r="210" ht="12.75">
      <c r="A210" s="215">
        <v>1200</v>
      </c>
    </row>
    <row r="211" ht="12.75">
      <c r="A211" s="215">
        <v>1200</v>
      </c>
    </row>
    <row r="212" ht="12.75">
      <c r="A212" s="215">
        <v>1200</v>
      </c>
    </row>
    <row r="213" ht="12.75">
      <c r="A213" s="215">
        <v>1200</v>
      </c>
    </row>
    <row r="214" ht="12.75">
      <c r="A214" s="215">
        <v>1200</v>
      </c>
    </row>
    <row r="215" ht="12.75">
      <c r="A215" s="215">
        <v>1200</v>
      </c>
    </row>
    <row r="216" ht="12.75">
      <c r="A216" s="215">
        <v>1200</v>
      </c>
    </row>
    <row r="217" ht="12.75">
      <c r="A217" s="215">
        <v>1180</v>
      </c>
    </row>
    <row r="218" ht="12.75">
      <c r="A218" s="215">
        <v>1150</v>
      </c>
    </row>
    <row r="219" ht="12.75">
      <c r="A219" s="215">
        <v>1050</v>
      </c>
    </row>
    <row r="220" ht="12.75">
      <c r="A220" s="215">
        <v>1041</v>
      </c>
    </row>
    <row r="221" ht="12.75">
      <c r="A221" s="215">
        <v>1010</v>
      </c>
    </row>
    <row r="222" ht="12.75">
      <c r="A222" s="215">
        <v>1000</v>
      </c>
    </row>
    <row r="223" ht="12.75">
      <c r="A223" s="215">
        <v>1000</v>
      </c>
    </row>
    <row r="224" ht="12.75">
      <c r="A224" s="378">
        <v>1000</v>
      </c>
    </row>
    <row r="225" ht="12.75">
      <c r="A225" s="215">
        <v>1000</v>
      </c>
    </row>
    <row r="226" ht="12.75">
      <c r="A226" s="379">
        <v>1000</v>
      </c>
    </row>
    <row r="227" ht="12.75">
      <c r="A227" s="215">
        <v>1000</v>
      </c>
    </row>
    <row r="228" ht="12.75">
      <c r="A228" s="379">
        <v>1000</v>
      </c>
    </row>
    <row r="229" ht="12.75">
      <c r="A229" s="215">
        <v>1000</v>
      </c>
    </row>
    <row r="230" ht="12.75">
      <c r="A230" s="215">
        <v>1000</v>
      </c>
    </row>
    <row r="231" ht="12.75">
      <c r="A231" s="215">
        <v>1000</v>
      </c>
    </row>
    <row r="232" ht="12.75">
      <c r="A232" s="215">
        <v>1000</v>
      </c>
    </row>
    <row r="233" ht="12.75">
      <c r="A233" s="215">
        <v>1000</v>
      </c>
    </row>
    <row r="234" ht="12.75">
      <c r="A234" s="215">
        <v>990</v>
      </c>
    </row>
    <row r="235" ht="12.75">
      <c r="A235" s="215">
        <v>965</v>
      </c>
    </row>
    <row r="236" ht="12.75">
      <c r="A236" s="215">
        <v>960</v>
      </c>
    </row>
    <row r="237" ht="12.75">
      <c r="A237" s="215">
        <v>950</v>
      </c>
    </row>
    <row r="238" ht="12.75">
      <c r="A238" s="215">
        <v>950</v>
      </c>
    </row>
    <row r="239" ht="12.75">
      <c r="A239" s="215">
        <v>940</v>
      </c>
    </row>
    <row r="240" ht="12.75">
      <c r="A240" s="215">
        <v>900</v>
      </c>
    </row>
    <row r="241" ht="12.75">
      <c r="A241" s="215">
        <v>900</v>
      </c>
    </row>
    <row r="242" ht="12.75">
      <c r="A242" s="215">
        <v>900</v>
      </c>
    </row>
    <row r="243" ht="12.75">
      <c r="A243" s="215">
        <v>900</v>
      </c>
    </row>
    <row r="244" ht="12.75">
      <c r="A244" s="215">
        <v>880</v>
      </c>
    </row>
    <row r="245" ht="12.75">
      <c r="A245" s="380">
        <v>875</v>
      </c>
    </row>
    <row r="246" ht="12.75">
      <c r="A246" s="379">
        <v>855</v>
      </c>
    </row>
    <row r="247" ht="12.75">
      <c r="A247" s="215">
        <v>850</v>
      </c>
    </row>
    <row r="248" ht="12.75">
      <c r="A248" s="379">
        <v>810</v>
      </c>
    </row>
    <row r="249" ht="12.75">
      <c r="A249" s="381">
        <v>810</v>
      </c>
    </row>
    <row r="250" ht="12.75">
      <c r="A250" s="215">
        <v>800</v>
      </c>
    </row>
    <row r="251" ht="12.75">
      <c r="A251" s="215">
        <v>800</v>
      </c>
    </row>
    <row r="252" ht="12.75">
      <c r="A252" s="215">
        <v>800</v>
      </c>
    </row>
    <row r="253" ht="12.75">
      <c r="A253" s="215">
        <v>800</v>
      </c>
    </row>
    <row r="254" ht="12.75">
      <c r="A254" s="215">
        <v>800</v>
      </c>
    </row>
    <row r="255" ht="12.75">
      <c r="A255" s="215">
        <v>800</v>
      </c>
    </row>
    <row r="256" ht="12.75">
      <c r="A256" s="215">
        <v>800</v>
      </c>
    </row>
    <row r="257" ht="12.75">
      <c r="A257" s="215">
        <v>800</v>
      </c>
    </row>
    <row r="258" ht="12.75">
      <c r="A258" s="215">
        <v>800</v>
      </c>
    </row>
    <row r="259" ht="12.75">
      <c r="A259" s="381">
        <v>800</v>
      </c>
    </row>
    <row r="260" ht="12.75">
      <c r="A260" s="215">
        <v>800</v>
      </c>
    </row>
    <row r="261" ht="12.75">
      <c r="A261" s="215">
        <v>800</v>
      </c>
    </row>
    <row r="262" ht="12.75">
      <c r="A262" s="215">
        <v>800</v>
      </c>
    </row>
    <row r="263" ht="12.75">
      <c r="A263" s="215">
        <v>800</v>
      </c>
    </row>
    <row r="264" ht="12.75">
      <c r="A264" s="215">
        <v>800</v>
      </c>
    </row>
    <row r="265" ht="12.75">
      <c r="A265" s="215">
        <v>760</v>
      </c>
    </row>
    <row r="266" ht="12.75">
      <c r="A266" s="215">
        <v>750</v>
      </c>
    </row>
    <row r="267" ht="12.75">
      <c r="A267" s="215">
        <v>750</v>
      </c>
    </row>
    <row r="268" ht="12.75">
      <c r="A268" s="215">
        <v>750</v>
      </c>
    </row>
    <row r="269" ht="12.75">
      <c r="A269" s="215">
        <v>732</v>
      </c>
    </row>
    <row r="270" ht="12.75">
      <c r="A270" s="215">
        <v>710</v>
      </c>
    </row>
    <row r="271" ht="12.75">
      <c r="A271" s="215">
        <v>700</v>
      </c>
    </row>
    <row r="272" ht="12.75">
      <c r="A272" s="215">
        <v>700</v>
      </c>
    </row>
    <row r="273" ht="12.75">
      <c r="A273" s="215">
        <v>700</v>
      </c>
    </row>
    <row r="274" ht="12.75">
      <c r="A274" s="215">
        <v>700</v>
      </c>
    </row>
    <row r="275" ht="12.75">
      <c r="A275" s="215">
        <v>690</v>
      </c>
    </row>
    <row r="276" ht="12.75">
      <c r="A276" s="215">
        <v>690</v>
      </c>
    </row>
    <row r="277" ht="12.75">
      <c r="A277" s="215">
        <v>640</v>
      </c>
    </row>
    <row r="278" ht="12.75">
      <c r="A278" s="215">
        <v>640</v>
      </c>
    </row>
    <row r="279" ht="12.75">
      <c r="A279" s="215">
        <v>625</v>
      </c>
    </row>
    <row r="280" ht="12.75">
      <c r="A280" s="215">
        <v>625</v>
      </c>
    </row>
    <row r="281" ht="12.75">
      <c r="A281" s="381">
        <v>625</v>
      </c>
    </row>
    <row r="282" ht="12.75">
      <c r="A282" s="215">
        <v>620</v>
      </c>
    </row>
    <row r="283" ht="12.75">
      <c r="A283" s="380">
        <v>600</v>
      </c>
    </row>
    <row r="284" ht="12.75">
      <c r="A284" s="378">
        <v>600</v>
      </c>
    </row>
    <row r="285" ht="12.75">
      <c r="A285" s="383">
        <v>600</v>
      </c>
    </row>
    <row r="286" ht="12.75">
      <c r="A286" s="378">
        <v>600</v>
      </c>
    </row>
    <row r="287" ht="12.75">
      <c r="A287" s="384">
        <v>600</v>
      </c>
    </row>
    <row r="288" ht="12.75">
      <c r="A288" s="378">
        <v>600</v>
      </c>
    </row>
    <row r="289" ht="12.75">
      <c r="A289" s="378">
        <v>600</v>
      </c>
    </row>
    <row r="290" ht="12.75">
      <c r="A290" s="215">
        <v>600</v>
      </c>
    </row>
    <row r="291" ht="12.75">
      <c r="A291" s="379">
        <v>600</v>
      </c>
    </row>
    <row r="292" ht="12.75">
      <c r="A292" s="215">
        <v>600</v>
      </c>
    </row>
    <row r="293" ht="12.75">
      <c r="A293" s="379">
        <v>600</v>
      </c>
    </row>
    <row r="294" ht="12.75">
      <c r="A294" s="215">
        <v>600</v>
      </c>
    </row>
    <row r="295" ht="12.75">
      <c r="A295" s="215">
        <v>600</v>
      </c>
    </row>
    <row r="296" ht="12.75">
      <c r="A296" s="379">
        <v>600</v>
      </c>
    </row>
    <row r="297" ht="12.75">
      <c r="A297" s="215">
        <v>600</v>
      </c>
    </row>
    <row r="298" ht="12.75">
      <c r="A298" s="215">
        <v>600</v>
      </c>
    </row>
    <row r="299" ht="12.75">
      <c r="A299" s="215">
        <v>600</v>
      </c>
    </row>
    <row r="300" ht="12.75">
      <c r="A300" s="215">
        <v>590</v>
      </c>
    </row>
    <row r="301" ht="12.75">
      <c r="A301" s="215">
        <v>570</v>
      </c>
    </row>
    <row r="302" ht="12.75">
      <c r="A302" s="215">
        <v>540</v>
      </c>
    </row>
    <row r="303" ht="12.75">
      <c r="A303" s="215">
        <v>540</v>
      </c>
    </row>
    <row r="304" ht="12.75">
      <c r="A304" s="215">
        <v>540</v>
      </c>
    </row>
    <row r="305" ht="12.75">
      <c r="A305" s="215">
        <v>530</v>
      </c>
    </row>
    <row r="306" ht="12.75">
      <c r="A306" s="215">
        <v>510</v>
      </c>
    </row>
    <row r="307" ht="12.75">
      <c r="A307" s="215">
        <v>500</v>
      </c>
    </row>
    <row r="308" ht="12.75">
      <c r="A308" s="215">
        <v>500</v>
      </c>
    </row>
    <row r="309" ht="12.75">
      <c r="A309" s="215">
        <v>500</v>
      </c>
    </row>
    <row r="310" ht="12.75">
      <c r="A310" s="215">
        <v>500</v>
      </c>
    </row>
    <row r="311" ht="12.75">
      <c r="A311" s="215">
        <v>480</v>
      </c>
    </row>
    <row r="312" ht="12.75">
      <c r="A312" s="215">
        <v>450</v>
      </c>
    </row>
    <row r="313" ht="12.75">
      <c r="A313" s="215">
        <v>450</v>
      </c>
    </row>
    <row r="314" ht="12.75">
      <c r="A314" s="215">
        <v>450</v>
      </c>
    </row>
    <row r="315" ht="12.75">
      <c r="A315" s="215">
        <v>450</v>
      </c>
    </row>
    <row r="316" ht="12.75">
      <c r="A316" s="215">
        <v>450</v>
      </c>
    </row>
    <row r="317" ht="12.75">
      <c r="A317" s="215">
        <v>450</v>
      </c>
    </row>
    <row r="318" ht="12.75">
      <c r="A318" s="215">
        <v>450</v>
      </c>
    </row>
    <row r="319" ht="12.75">
      <c r="A319" s="215">
        <v>400</v>
      </c>
    </row>
    <row r="320" ht="12.75">
      <c r="A320" s="215">
        <v>400</v>
      </c>
    </row>
    <row r="321" ht="12.75">
      <c r="A321" s="215">
        <v>400</v>
      </c>
    </row>
    <row r="322" ht="12.75">
      <c r="A322" s="215">
        <v>400</v>
      </c>
    </row>
    <row r="323" ht="12.75">
      <c r="A323" s="215">
        <v>400</v>
      </c>
    </row>
    <row r="324" ht="12.75">
      <c r="A324" s="215">
        <v>400</v>
      </c>
    </row>
    <row r="325" ht="12.75">
      <c r="A325" s="215">
        <v>400</v>
      </c>
    </row>
    <row r="326" ht="12.75">
      <c r="A326" s="215">
        <v>400</v>
      </c>
    </row>
    <row r="327" ht="12.75">
      <c r="A327" s="215">
        <v>400</v>
      </c>
    </row>
    <row r="328" ht="12.75">
      <c r="A328" s="215">
        <v>380</v>
      </c>
    </row>
    <row r="329" ht="12.75">
      <c r="A329" s="215">
        <v>360</v>
      </c>
    </row>
    <row r="330" ht="12.75">
      <c r="A330" s="215">
        <v>360</v>
      </c>
    </row>
    <row r="331" ht="12.75">
      <c r="A331" s="215">
        <v>350</v>
      </c>
    </row>
    <row r="332" ht="12.75">
      <c r="A332" s="215">
        <v>350</v>
      </c>
    </row>
    <row r="333" ht="12.75">
      <c r="A333" s="215">
        <v>320</v>
      </c>
    </row>
    <row r="334" ht="12.75">
      <c r="A334" s="215">
        <v>320</v>
      </c>
    </row>
    <row r="335" ht="12.75">
      <c r="A335" s="215">
        <v>305</v>
      </c>
    </row>
    <row r="336" ht="12.75">
      <c r="A336" s="215">
        <v>300</v>
      </c>
    </row>
    <row r="337" ht="12.75">
      <c r="A337" s="215">
        <v>300</v>
      </c>
    </row>
    <row r="338" ht="12.75">
      <c r="A338" s="215">
        <v>300</v>
      </c>
    </row>
    <row r="339" ht="12.75">
      <c r="A339" s="215">
        <v>300</v>
      </c>
    </row>
    <row r="340" ht="12.75">
      <c r="A340" s="215">
        <v>300</v>
      </c>
    </row>
    <row r="341" ht="12.75">
      <c r="A341" s="215">
        <v>300</v>
      </c>
    </row>
    <row r="342" ht="12.75">
      <c r="A342" s="215">
        <v>300</v>
      </c>
    </row>
    <row r="343" ht="12.75">
      <c r="A343" s="215">
        <v>300</v>
      </c>
    </row>
    <row r="344" ht="12.75">
      <c r="A344" s="215">
        <v>300</v>
      </c>
    </row>
    <row r="345" ht="12.75">
      <c r="A345" s="215">
        <v>300</v>
      </c>
    </row>
    <row r="346" ht="12.75">
      <c r="A346" s="215">
        <v>300</v>
      </c>
    </row>
    <row r="347" ht="12.75">
      <c r="A347" s="215">
        <v>300</v>
      </c>
    </row>
    <row r="348" ht="12.75">
      <c r="A348" s="215">
        <v>300</v>
      </c>
    </row>
    <row r="349" ht="12.75">
      <c r="A349" s="215">
        <v>300</v>
      </c>
    </row>
    <row r="350" ht="12.75">
      <c r="A350" s="215">
        <v>300</v>
      </c>
    </row>
    <row r="351" ht="12.75">
      <c r="A351" s="215">
        <v>300</v>
      </c>
    </row>
    <row r="352" ht="12.75">
      <c r="A352" s="215">
        <v>300</v>
      </c>
    </row>
    <row r="353" ht="12.75">
      <c r="A353" s="215">
        <v>300</v>
      </c>
    </row>
    <row r="354" ht="12.75">
      <c r="A354" s="215">
        <v>300</v>
      </c>
    </row>
    <row r="355" ht="12.75">
      <c r="A355" s="215">
        <v>300</v>
      </c>
    </row>
    <row r="356" ht="12.75">
      <c r="A356" s="215">
        <v>300</v>
      </c>
    </row>
    <row r="357" ht="12.75">
      <c r="A357" s="215">
        <v>300</v>
      </c>
    </row>
    <row r="358" ht="12.75">
      <c r="A358" s="215">
        <v>267</v>
      </c>
    </row>
    <row r="359" ht="12.75">
      <c r="A359" s="215">
        <v>250</v>
      </c>
    </row>
    <row r="360" ht="12.75">
      <c r="A360" s="215">
        <v>240</v>
      </c>
    </row>
    <row r="361" ht="12.75">
      <c r="A361" s="215">
        <v>220</v>
      </c>
    </row>
    <row r="362" ht="12.75">
      <c r="A362" s="215">
        <v>220</v>
      </c>
    </row>
    <row r="363" ht="12.75">
      <c r="A363" s="215">
        <v>215</v>
      </c>
    </row>
    <row r="364" ht="12.75">
      <c r="A364" s="215">
        <v>200</v>
      </c>
    </row>
    <row r="365" ht="12.75">
      <c r="A365" s="215">
        <v>200</v>
      </c>
    </row>
    <row r="366" ht="12.75">
      <c r="A366" s="215">
        <v>200</v>
      </c>
    </row>
    <row r="367" ht="12.75">
      <c r="A367" s="215">
        <v>200</v>
      </c>
    </row>
    <row r="368" ht="12.75">
      <c r="A368" s="215">
        <v>200</v>
      </c>
    </row>
    <row r="369" ht="12.75">
      <c r="A369" s="215">
        <v>200</v>
      </c>
    </row>
    <row r="370" ht="12.75">
      <c r="A370" s="215">
        <v>200</v>
      </c>
    </row>
    <row r="371" ht="12.75">
      <c r="A371" s="215">
        <v>200</v>
      </c>
    </row>
    <row r="372" ht="12.75">
      <c r="A372" s="215">
        <v>180</v>
      </c>
    </row>
    <row r="373" ht="12.75">
      <c r="A373" s="215">
        <v>180</v>
      </c>
    </row>
    <row r="374" ht="12.75">
      <c r="A374" s="215">
        <v>180</v>
      </c>
    </row>
    <row r="375" ht="12.75">
      <c r="A375" s="215">
        <v>180</v>
      </c>
    </row>
    <row r="376" ht="12.75">
      <c r="A376" s="215">
        <v>170</v>
      </c>
    </row>
    <row r="377" ht="12.75">
      <c r="A377" s="215">
        <v>165</v>
      </c>
    </row>
    <row r="378" ht="12.75">
      <c r="A378" s="215">
        <v>160</v>
      </c>
    </row>
    <row r="379" ht="12.75">
      <c r="A379" s="215">
        <v>150</v>
      </c>
    </row>
    <row r="380" ht="12.75">
      <c r="A380" s="215">
        <v>150</v>
      </c>
    </row>
    <row r="381" ht="12.75">
      <c r="A381" s="215">
        <v>150</v>
      </c>
    </row>
    <row r="382" ht="12.75">
      <c r="A382" s="215">
        <v>150</v>
      </c>
    </row>
    <row r="383" ht="12.75">
      <c r="A383" s="215">
        <v>140</v>
      </c>
    </row>
    <row r="384" ht="12.75">
      <c r="A384" s="215">
        <v>135</v>
      </c>
    </row>
    <row r="385" ht="12.75">
      <c r="A385" s="215">
        <v>130</v>
      </c>
    </row>
    <row r="386" ht="12.75">
      <c r="A386" s="215">
        <v>129</v>
      </c>
    </row>
    <row r="387" ht="12.75">
      <c r="A387" s="215">
        <v>120</v>
      </c>
    </row>
    <row r="388" ht="12.75">
      <c r="A388" s="215">
        <v>120</v>
      </c>
    </row>
    <row r="389" ht="12.75">
      <c r="A389" s="215">
        <v>120</v>
      </c>
    </row>
    <row r="390" ht="12.75">
      <c r="A390" s="215">
        <v>110</v>
      </c>
    </row>
    <row r="391" ht="12.75">
      <c r="A391" s="215">
        <v>110</v>
      </c>
    </row>
    <row r="392" ht="12.75">
      <c r="A392" s="215">
        <v>100</v>
      </c>
    </row>
    <row r="393" ht="12.75">
      <c r="A393" s="215">
        <v>100</v>
      </c>
    </row>
    <row r="394" ht="12.75">
      <c r="A394" s="215">
        <v>100</v>
      </c>
    </row>
    <row r="395" ht="12.75">
      <c r="A395" s="215">
        <v>100</v>
      </c>
    </row>
    <row r="396" ht="12.75">
      <c r="A396" s="215">
        <v>100</v>
      </c>
    </row>
    <row r="397" ht="12.75">
      <c r="A397" s="215">
        <v>87</v>
      </c>
    </row>
    <row r="398" ht="12.75">
      <c r="A398" s="215">
        <v>80</v>
      </c>
    </row>
    <row r="399" ht="12.75">
      <c r="A399" s="215">
        <v>80</v>
      </c>
    </row>
    <row r="400" ht="12.75">
      <c r="A400" s="215">
        <v>75</v>
      </c>
    </row>
    <row r="401" ht="12.75">
      <c r="A401" s="215">
        <v>60</v>
      </c>
    </row>
    <row r="402" ht="12.75">
      <c r="A402" s="215">
        <v>60</v>
      </c>
    </row>
    <row r="403" ht="12.75">
      <c r="A403" s="215">
        <v>60</v>
      </c>
    </row>
    <row r="404" ht="12.75">
      <c r="A404" s="215">
        <v>60</v>
      </c>
    </row>
    <row r="405" ht="12.75">
      <c r="A405" s="215">
        <v>60</v>
      </c>
    </row>
    <row r="406" ht="12.75">
      <c r="A406" s="215">
        <v>60</v>
      </c>
    </row>
    <row r="407" ht="12.75">
      <c r="A407" s="215">
        <v>50</v>
      </c>
    </row>
    <row r="408" ht="12.75">
      <c r="A408" s="215">
        <v>50</v>
      </c>
    </row>
    <row r="409" ht="12.75">
      <c r="A409" s="215">
        <v>40</v>
      </c>
    </row>
    <row r="410" ht="12.75">
      <c r="A410" s="215">
        <v>30</v>
      </c>
    </row>
    <row r="411" ht="12.75">
      <c r="A411" s="215">
        <v>30</v>
      </c>
    </row>
    <row r="412" ht="12.75">
      <c r="A412" s="215">
        <v>0</v>
      </c>
    </row>
    <row r="413" ht="12.75">
      <c r="A413" s="215"/>
    </row>
    <row r="414" ht="12.75">
      <c r="A414" s="215"/>
    </row>
    <row r="415" ht="12.75">
      <c r="A415" s="215"/>
    </row>
    <row r="416" ht="12.75">
      <c r="A416" s="215"/>
    </row>
    <row r="417" ht="12.75">
      <c r="A417" s="215"/>
    </row>
    <row r="418" ht="12.75">
      <c r="A418" s="215"/>
    </row>
    <row r="419" ht="12.75">
      <c r="A419" s="215"/>
    </row>
    <row r="420" ht="12.75">
      <c r="A420" s="215"/>
    </row>
    <row r="421" ht="12.75">
      <c r="A421" s="215"/>
    </row>
    <row r="422" ht="12.75">
      <c r="A422" s="215"/>
    </row>
    <row r="423" ht="12.75">
      <c r="A423" s="215"/>
    </row>
    <row r="424" ht="12.75">
      <c r="A424" s="215"/>
    </row>
    <row r="425" ht="12.75">
      <c r="A425" s="215"/>
    </row>
    <row r="426" ht="12.75">
      <c r="A426" s="215"/>
    </row>
    <row r="427" ht="12.75">
      <c r="A427" s="215"/>
    </row>
    <row r="428" ht="12.75">
      <c r="A428" s="215"/>
    </row>
    <row r="429" ht="12.75">
      <c r="A429" s="215"/>
    </row>
    <row r="430" ht="12.75">
      <c r="A430" s="215"/>
    </row>
    <row r="431" ht="12.75">
      <c r="A431" s="215"/>
    </row>
    <row r="432" ht="12.75">
      <c r="A432" s="215"/>
    </row>
    <row r="433" ht="12.75">
      <c r="A433" s="215"/>
    </row>
    <row r="434" ht="12.75">
      <c r="A434" s="215"/>
    </row>
    <row r="435" ht="12.75">
      <c r="A435" s="215"/>
    </row>
    <row r="436" ht="12.75">
      <c r="A436" s="215"/>
    </row>
    <row r="437" ht="12.75">
      <c r="A437" s="215"/>
    </row>
    <row r="438" ht="12.75">
      <c r="A438" s="215"/>
    </row>
    <row r="439" ht="12.75">
      <c r="A439" s="215"/>
    </row>
    <row r="440" ht="12.75">
      <c r="A440" s="215"/>
    </row>
    <row r="441" ht="12.75">
      <c r="A441" s="215"/>
    </row>
    <row r="442" ht="12.75">
      <c r="A442" s="215"/>
    </row>
    <row r="443" ht="12.75">
      <c r="A443" s="215"/>
    </row>
    <row r="444" ht="12.75">
      <c r="A444" s="215"/>
    </row>
    <row r="445" ht="12.75">
      <c r="A445" s="215"/>
    </row>
    <row r="446" ht="12.75">
      <c r="A446" s="215"/>
    </row>
    <row r="447" ht="12.75">
      <c r="A447" s="215"/>
    </row>
    <row r="448" ht="12.75">
      <c r="A448" s="215"/>
    </row>
    <row r="449" ht="12.75">
      <c r="A449" s="215"/>
    </row>
    <row r="450" ht="12.75">
      <c r="A450" s="215"/>
    </row>
    <row r="451" ht="12.75">
      <c r="A451" s="215"/>
    </row>
    <row r="452" ht="12.75">
      <c r="A452" s="215"/>
    </row>
    <row r="453" ht="12.75">
      <c r="A453" s="215"/>
    </row>
    <row r="454" ht="12.75">
      <c r="A454" s="215"/>
    </row>
    <row r="455" ht="12.75">
      <c r="A455" s="215"/>
    </row>
    <row r="456" ht="12.75">
      <c r="A456" s="215"/>
    </row>
    <row r="457" ht="12.75">
      <c r="A457" s="215"/>
    </row>
    <row r="458" ht="12.75">
      <c r="A458" s="215"/>
    </row>
    <row r="459" ht="12.75">
      <c r="A459" s="215"/>
    </row>
    <row r="460" ht="12.75">
      <c r="A460" s="215"/>
    </row>
    <row r="461" ht="12.75">
      <c r="A461" s="215"/>
    </row>
    <row r="462" ht="12.75">
      <c r="A462" s="215"/>
    </row>
    <row r="463" ht="12.75">
      <c r="A463" s="215"/>
    </row>
    <row r="464" ht="12.75">
      <c r="A464" s="215"/>
    </row>
    <row r="465" ht="12.75">
      <c r="A465" s="215"/>
    </row>
    <row r="466" ht="12.75">
      <c r="A466" s="215"/>
    </row>
    <row r="467" ht="12.75">
      <c r="A467" s="215"/>
    </row>
    <row r="468" ht="12.75">
      <c r="A468" s="215"/>
    </row>
    <row r="469" ht="12.75">
      <c r="A469" s="215"/>
    </row>
    <row r="470" ht="12.75">
      <c r="A470" s="215"/>
    </row>
    <row r="471" ht="12.75">
      <c r="A471" s="215"/>
    </row>
    <row r="472" ht="12.75">
      <c r="A472" s="215"/>
    </row>
    <row r="473" ht="12.75">
      <c r="A473" s="215"/>
    </row>
    <row r="474" ht="12.75">
      <c r="A474" s="215"/>
    </row>
    <row r="475" ht="12.75">
      <c r="A475" s="215"/>
    </row>
    <row r="476" ht="12.75">
      <c r="A476" s="215"/>
    </row>
    <row r="477" ht="12.75">
      <c r="A477" s="215"/>
    </row>
    <row r="478" ht="12.75">
      <c r="A478" s="215"/>
    </row>
    <row r="479" ht="12.75">
      <c r="A479" s="215"/>
    </row>
    <row r="480" ht="12.75">
      <c r="A480" s="215"/>
    </row>
    <row r="481" ht="12.75">
      <c r="A481" s="215"/>
    </row>
    <row r="482" ht="12.75">
      <c r="A482" s="215"/>
    </row>
    <row r="483" ht="12.75">
      <c r="A483" s="215"/>
    </row>
    <row r="484" ht="12.75">
      <c r="A484" s="215"/>
    </row>
    <row r="485" ht="12.75">
      <c r="A485" s="215"/>
    </row>
    <row r="486" ht="12.75">
      <c r="A486" s="215"/>
    </row>
    <row r="487" ht="12.75">
      <c r="A487" s="215"/>
    </row>
    <row r="488" ht="12.75">
      <c r="A488" s="215"/>
    </row>
    <row r="489" ht="12.75">
      <c r="A489" s="215"/>
    </row>
    <row r="490" ht="12.75">
      <c r="A490" s="215"/>
    </row>
    <row r="491" ht="12.75">
      <c r="A491" s="215"/>
    </row>
    <row r="492" ht="12.75">
      <c r="A492" s="215"/>
    </row>
    <row r="493" ht="12.75">
      <c r="A493" s="215"/>
    </row>
    <row r="494" ht="12.75">
      <c r="A494" s="215"/>
    </row>
    <row r="495" ht="12.75">
      <c r="A495" s="215"/>
    </row>
    <row r="496" ht="12.75">
      <c r="A496" s="215"/>
    </row>
    <row r="497" ht="12.75">
      <c r="A497" s="215"/>
    </row>
    <row r="498" ht="12.75">
      <c r="A498" s="215"/>
    </row>
    <row r="499" ht="12.75">
      <c r="A499" s="215"/>
    </row>
    <row r="500" ht="12.75">
      <c r="A500" s="215"/>
    </row>
    <row r="501" ht="12.75">
      <c r="A501" s="215"/>
    </row>
    <row r="502" ht="12.75">
      <c r="A502" s="215"/>
    </row>
    <row r="503" ht="12.75">
      <c r="A503" s="215"/>
    </row>
    <row r="504" ht="12.75">
      <c r="A504" s="215"/>
    </row>
    <row r="505" ht="12.75">
      <c r="A505" s="215"/>
    </row>
    <row r="506" ht="12.75">
      <c r="A506" s="215"/>
    </row>
    <row r="507" ht="12.75">
      <c r="A507" s="215"/>
    </row>
    <row r="508" ht="12.75">
      <c r="A508" s="215"/>
    </row>
    <row r="509" ht="12.75">
      <c r="A509" s="215"/>
    </row>
    <row r="510" ht="12.75">
      <c r="A510" s="387"/>
    </row>
    <row r="511" ht="12.75">
      <c r="A511" s="387"/>
    </row>
    <row r="512" ht="12.75">
      <c r="A512" s="387"/>
    </row>
    <row r="513" ht="12.75">
      <c r="A513" s="215"/>
    </row>
    <row r="514" ht="12.75">
      <c r="A514" s="215"/>
    </row>
    <row r="515" ht="12.75">
      <c r="A515" s="215"/>
    </row>
    <row r="516" ht="12.75">
      <c r="A516" s="215"/>
    </row>
    <row r="517" ht="12.75">
      <c r="A517" s="215"/>
    </row>
    <row r="518" ht="12.75">
      <c r="A518" s="215"/>
    </row>
    <row r="519" ht="12.75">
      <c r="A519" s="215"/>
    </row>
    <row r="520" ht="12.75">
      <c r="A520" s="215"/>
    </row>
    <row r="521" ht="12.75">
      <c r="A521" s="215"/>
    </row>
    <row r="522" ht="12.75">
      <c r="A522" s="215"/>
    </row>
    <row r="523" ht="12.75">
      <c r="A523" s="215"/>
    </row>
    <row r="524" ht="12.75">
      <c r="A524" s="215"/>
    </row>
    <row r="525" ht="12.75">
      <c r="A525" s="215"/>
    </row>
    <row r="526" ht="12.75">
      <c r="A526" s="215"/>
    </row>
    <row r="527" ht="12.75">
      <c r="A527" s="215"/>
    </row>
    <row r="528" ht="12.75">
      <c r="A528" s="215"/>
    </row>
    <row r="529" ht="12.75">
      <c r="A529" s="215"/>
    </row>
    <row r="530" ht="12.75">
      <c r="A530" s="215"/>
    </row>
    <row r="531" ht="12.75">
      <c r="A531" s="215"/>
    </row>
    <row r="532" ht="12.75">
      <c r="A532" s="215"/>
    </row>
    <row r="533" ht="12.75">
      <c r="A533" s="215"/>
    </row>
    <row r="534" ht="12.75">
      <c r="A534" s="215"/>
    </row>
    <row r="535" ht="12.75">
      <c r="A535" s="215"/>
    </row>
    <row r="536" ht="12.75">
      <c r="A536" s="215"/>
    </row>
    <row r="537" ht="12.75">
      <c r="A537" s="215"/>
    </row>
    <row r="538" ht="12.75">
      <c r="A538" s="215"/>
    </row>
    <row r="539" ht="12.75">
      <c r="A539" s="215"/>
    </row>
    <row r="540" ht="12.75">
      <c r="A540" s="215"/>
    </row>
    <row r="541" ht="12.75">
      <c r="A541" s="215"/>
    </row>
    <row r="542" ht="12.75">
      <c r="A542" s="215"/>
    </row>
    <row r="543" ht="12.75">
      <c r="A543" s="215"/>
    </row>
    <row r="544" ht="12.75">
      <c r="A544" s="215"/>
    </row>
    <row r="545" ht="12.75">
      <c r="A545" s="215"/>
    </row>
    <row r="546" ht="12.75">
      <c r="A546" s="215"/>
    </row>
    <row r="547" ht="12.75">
      <c r="A547" s="215"/>
    </row>
    <row r="548" ht="12.75">
      <c r="A548" s="215"/>
    </row>
    <row r="549" ht="12.75">
      <c r="A549" s="215"/>
    </row>
    <row r="550" ht="12.75">
      <c r="A550" s="215"/>
    </row>
    <row r="551" ht="12.75">
      <c r="A551" s="215"/>
    </row>
    <row r="552" ht="12.75">
      <c r="A552" s="215"/>
    </row>
    <row r="553" ht="12.75">
      <c r="A553" s="215"/>
    </row>
    <row r="554" ht="12.75">
      <c r="A554" s="215"/>
    </row>
    <row r="555" ht="12.75">
      <c r="A555" s="215"/>
    </row>
    <row r="556" ht="12.75">
      <c r="A556" s="215"/>
    </row>
    <row r="557" ht="12.75">
      <c r="A557" s="215"/>
    </row>
    <row r="558" ht="12.75">
      <c r="A558" s="215"/>
    </row>
    <row r="559" ht="12.75">
      <c r="A559" s="215"/>
    </row>
    <row r="560" ht="12.75">
      <c r="A560" s="215"/>
    </row>
    <row r="561" ht="12.75">
      <c r="A561" s="215"/>
    </row>
    <row r="562" ht="12.75">
      <c r="A562" s="215"/>
    </row>
    <row r="563" ht="12.75">
      <c r="A563" s="215"/>
    </row>
    <row r="564" ht="12.75">
      <c r="A564" s="215"/>
    </row>
    <row r="565" ht="12.75">
      <c r="A565" s="215"/>
    </row>
    <row r="566" ht="12.75">
      <c r="A566" s="215"/>
    </row>
    <row r="567" ht="12.75">
      <c r="A567" s="215"/>
    </row>
    <row r="568" ht="12.75">
      <c r="A568" s="215"/>
    </row>
    <row r="569" ht="12.75">
      <c r="A569" s="215"/>
    </row>
    <row r="570" ht="12.75">
      <c r="A570" s="215"/>
    </row>
    <row r="571" ht="12.75">
      <c r="A571" s="215"/>
    </row>
    <row r="572" ht="12.75">
      <c r="A572" s="215"/>
    </row>
    <row r="573" ht="12.75">
      <c r="A573" s="215"/>
    </row>
    <row r="574" ht="12.75">
      <c r="A574" s="215"/>
    </row>
    <row r="575" ht="12.75">
      <c r="A575" s="215"/>
    </row>
    <row r="576" ht="12.75">
      <c r="A576" s="215"/>
    </row>
    <row r="577" ht="12.75">
      <c r="A577" s="215"/>
    </row>
    <row r="578" ht="12.75">
      <c r="A578" s="215"/>
    </row>
    <row r="579" ht="12.75">
      <c r="A579" s="215"/>
    </row>
    <row r="580" ht="12.75">
      <c r="A580" s="215"/>
    </row>
    <row r="581" ht="12.75">
      <c r="A581" s="215"/>
    </row>
    <row r="582" ht="12.75">
      <c r="A582" s="215"/>
    </row>
    <row r="583" ht="12.75">
      <c r="A583" s="215"/>
    </row>
    <row r="584" ht="12.75">
      <c r="A584" s="215"/>
    </row>
    <row r="585" ht="12.75">
      <c r="A585" s="215"/>
    </row>
    <row r="586" ht="12.75">
      <c r="A586" s="215"/>
    </row>
    <row r="587" ht="12.75">
      <c r="A587" s="215"/>
    </row>
    <row r="588" ht="12.75">
      <c r="A588" s="215"/>
    </row>
    <row r="589" ht="12.75">
      <c r="A589" s="215"/>
    </row>
    <row r="590" ht="12.75">
      <c r="A590" s="215"/>
    </row>
    <row r="591" ht="12.75">
      <c r="A591" s="215"/>
    </row>
    <row r="592" ht="12.75">
      <c r="A592" s="215"/>
    </row>
    <row r="593" ht="12.75">
      <c r="A593" s="215"/>
    </row>
    <row r="594" ht="12.75">
      <c r="A594" s="215"/>
    </row>
    <row r="595" ht="12.75">
      <c r="A595" s="215"/>
    </row>
    <row r="596" ht="12.75">
      <c r="A596" s="215"/>
    </row>
    <row r="597" ht="12.75">
      <c r="A597" s="215"/>
    </row>
    <row r="598" ht="12.75">
      <c r="A598" s="215"/>
    </row>
    <row r="599" ht="12.75">
      <c r="A599" s="215"/>
    </row>
    <row r="600" ht="12.75">
      <c r="A600" s="215"/>
    </row>
    <row r="601" ht="12.75">
      <c r="A601" s="215"/>
    </row>
    <row r="602" ht="12.75">
      <c r="A602" s="215"/>
    </row>
    <row r="603" ht="12.75">
      <c r="A603" s="215"/>
    </row>
    <row r="604" ht="12.75">
      <c r="A604" s="215"/>
    </row>
    <row r="605" ht="12.75">
      <c r="A605" s="215"/>
    </row>
    <row r="606" ht="12.75">
      <c r="A606" s="215"/>
    </row>
    <row r="607" ht="12.75">
      <c r="A607" s="215"/>
    </row>
    <row r="608" ht="12.75">
      <c r="A608" s="215"/>
    </row>
    <row r="609" ht="12.75">
      <c r="A609" s="215"/>
    </row>
    <row r="610" ht="12.75">
      <c r="A610" s="215"/>
    </row>
    <row r="611" ht="12.75">
      <c r="A611" s="215"/>
    </row>
    <row r="612" ht="12.75">
      <c r="A612" s="215"/>
    </row>
    <row r="613" ht="12.75">
      <c r="A613" s="215"/>
    </row>
    <row r="614" ht="12.75">
      <c r="A614" s="215"/>
    </row>
    <row r="615" ht="12.75">
      <c r="A615" s="215"/>
    </row>
    <row r="616" ht="12.75">
      <c r="A616" s="215"/>
    </row>
    <row r="617" ht="12.75">
      <c r="A617" s="215"/>
    </row>
    <row r="618" ht="12.75">
      <c r="A618" s="215"/>
    </row>
    <row r="619" ht="12.75">
      <c r="A619" s="215"/>
    </row>
    <row r="620" ht="12.75">
      <c r="A620" s="215"/>
    </row>
    <row r="621" ht="12.75">
      <c r="A621" s="215"/>
    </row>
    <row r="622" ht="12.75">
      <c r="A622" s="215"/>
    </row>
    <row r="623" ht="12.75">
      <c r="A623" s="215"/>
    </row>
    <row r="624" ht="12.75">
      <c r="A624" s="215"/>
    </row>
    <row r="625" ht="12.75">
      <c r="A625" s="215"/>
    </row>
    <row r="626" ht="12.75">
      <c r="A626" s="215"/>
    </row>
    <row r="627" ht="12.75">
      <c r="A627" s="215"/>
    </row>
    <row r="628" ht="12.75">
      <c r="A628" s="215"/>
    </row>
    <row r="629" ht="12.75">
      <c r="A629" s="215"/>
    </row>
    <row r="630" ht="12.75">
      <c r="A630" s="215"/>
    </row>
    <row r="631" ht="12.75">
      <c r="A631" s="215"/>
    </row>
    <row r="632" ht="12.75">
      <c r="A632" s="215"/>
    </row>
    <row r="633" ht="12.75">
      <c r="A633" s="215"/>
    </row>
    <row r="634" ht="12.75">
      <c r="A634" s="215"/>
    </row>
    <row r="635" ht="12.75">
      <c r="A635" s="215"/>
    </row>
    <row r="636" ht="12.75">
      <c r="A636" s="215"/>
    </row>
    <row r="637" ht="12.75">
      <c r="A637" s="215"/>
    </row>
    <row r="638" ht="12.75">
      <c r="A638" s="215"/>
    </row>
    <row r="639" ht="12.75">
      <c r="A639" s="215"/>
    </row>
    <row r="640" ht="12.75">
      <c r="A640" s="215"/>
    </row>
    <row r="641" ht="12.75">
      <c r="A641" s="215"/>
    </row>
    <row r="642" ht="12.75">
      <c r="A642" s="215"/>
    </row>
    <row r="643" ht="12.75">
      <c r="A643" s="215"/>
    </row>
    <row r="644" ht="12.75">
      <c r="A644" s="215"/>
    </row>
    <row r="645" ht="12.75">
      <c r="A645" s="215"/>
    </row>
    <row r="646" ht="12.75">
      <c r="A646" s="215"/>
    </row>
    <row r="647" ht="12.75">
      <c r="A647" s="215"/>
    </row>
    <row r="648" ht="12.75">
      <c r="A648" s="215"/>
    </row>
    <row r="649" ht="12.75">
      <c r="A649" s="215"/>
    </row>
    <row r="650" ht="12.75">
      <c r="A650" s="215"/>
    </row>
    <row r="651" ht="12.75">
      <c r="A651" s="215"/>
    </row>
    <row r="652" ht="12.75">
      <c r="A652" s="215"/>
    </row>
    <row r="653" ht="12.75">
      <c r="A653" s="215"/>
    </row>
    <row r="654" ht="12.75">
      <c r="A654" s="215"/>
    </row>
    <row r="655" ht="12.75">
      <c r="A655" s="215"/>
    </row>
    <row r="656" ht="12.75">
      <c r="A656" s="215"/>
    </row>
    <row r="657" ht="12.75">
      <c r="A657" s="215"/>
    </row>
    <row r="658" ht="12.75">
      <c r="A658" s="215"/>
    </row>
    <row r="659" ht="12.75">
      <c r="A659" s="215"/>
    </row>
    <row r="660" ht="12.75">
      <c r="A660" s="215"/>
    </row>
    <row r="661" ht="12.75">
      <c r="A661" s="215"/>
    </row>
    <row r="662" ht="12.75">
      <c r="A662" s="215"/>
    </row>
    <row r="663" ht="12.75">
      <c r="A663" s="215"/>
    </row>
    <row r="664" ht="12.75">
      <c r="A664" s="215"/>
    </row>
    <row r="665" ht="12.75">
      <c r="A665" s="215"/>
    </row>
    <row r="666" ht="12.75">
      <c r="A666" s="215"/>
    </row>
    <row r="667" ht="12.75">
      <c r="A667" s="215"/>
    </row>
    <row r="668" ht="12.75">
      <c r="A668" s="215"/>
    </row>
    <row r="669" ht="12.75">
      <c r="A669" s="215"/>
    </row>
    <row r="670" ht="12.75">
      <c r="A670" s="215"/>
    </row>
    <row r="671" ht="12.75">
      <c r="A671" s="215"/>
    </row>
    <row r="672" ht="12.75">
      <c r="A672" s="215"/>
    </row>
    <row r="673" ht="12.75">
      <c r="A673" s="215"/>
    </row>
    <row r="674" ht="12.75">
      <c r="A674" s="215"/>
    </row>
    <row r="675" ht="12.75">
      <c r="A675" s="215"/>
    </row>
    <row r="676" ht="12.75">
      <c r="A676" s="215"/>
    </row>
    <row r="677" ht="12.75">
      <c r="A677" s="215"/>
    </row>
    <row r="678" ht="12.75">
      <c r="A678" s="215"/>
    </row>
    <row r="679" ht="12.75">
      <c r="A679" s="215"/>
    </row>
    <row r="680" ht="12.75">
      <c r="A680" s="215"/>
    </row>
    <row r="681" ht="12.75">
      <c r="A681" s="215"/>
    </row>
    <row r="682" ht="12.75">
      <c r="A682" s="215"/>
    </row>
    <row r="683" ht="12.75">
      <c r="A683" s="215"/>
    </row>
    <row r="684" ht="12.75">
      <c r="A684" s="215"/>
    </row>
    <row r="685" ht="12.75">
      <c r="A685" s="215"/>
    </row>
    <row r="686" ht="12.75">
      <c r="A686" s="215"/>
    </row>
    <row r="687" ht="12.75">
      <c r="A687" s="215"/>
    </row>
    <row r="688" ht="12.75">
      <c r="A688" s="215"/>
    </row>
    <row r="689" ht="12.75">
      <c r="A689" s="215"/>
    </row>
    <row r="690" ht="12.75">
      <c r="A690" s="215"/>
    </row>
    <row r="691" ht="12.75">
      <c r="A691" s="215"/>
    </row>
    <row r="692" ht="12.75">
      <c r="A692" s="215"/>
    </row>
    <row r="693" ht="12.75">
      <c r="A693" s="215"/>
    </row>
    <row r="694" ht="12.75">
      <c r="A694" s="215"/>
    </row>
    <row r="695" ht="12.75">
      <c r="A695" s="215"/>
    </row>
    <row r="696" ht="12.75">
      <c r="A696" s="215"/>
    </row>
    <row r="697" ht="12.75">
      <c r="A697" s="215"/>
    </row>
    <row r="698" ht="12.75">
      <c r="A698" s="215"/>
    </row>
    <row r="699" ht="12.75">
      <c r="A699" s="215"/>
    </row>
    <row r="700" ht="12.75">
      <c r="A700" s="215"/>
    </row>
    <row r="701" ht="12.75">
      <c r="A701" s="215"/>
    </row>
    <row r="702" ht="12.75">
      <c r="A702" s="215"/>
    </row>
    <row r="703" ht="12.75">
      <c r="A703" s="215"/>
    </row>
    <row r="704" ht="12.75">
      <c r="A704" s="215"/>
    </row>
    <row r="705" ht="12.75">
      <c r="A705" s="215"/>
    </row>
    <row r="706" ht="12.75">
      <c r="A706" s="215"/>
    </row>
    <row r="707" ht="12.75">
      <c r="A707" s="215"/>
    </row>
    <row r="708" ht="12.75">
      <c r="A708" s="215"/>
    </row>
    <row r="709" ht="12.75">
      <c r="A709" s="215"/>
    </row>
    <row r="710" ht="12.75">
      <c r="A710" s="215"/>
    </row>
    <row r="711" ht="12.75">
      <c r="A711" s="215"/>
    </row>
    <row r="712" ht="12.75">
      <c r="A712" s="215"/>
    </row>
    <row r="713" ht="12.75">
      <c r="A713" s="215"/>
    </row>
    <row r="714" ht="12.75">
      <c r="A714" s="215"/>
    </row>
    <row r="715" ht="12.75">
      <c r="A715" s="215"/>
    </row>
    <row r="716" ht="12.75">
      <c r="A716" s="215"/>
    </row>
    <row r="717" ht="12.75">
      <c r="A717" s="215"/>
    </row>
    <row r="718" ht="12.75">
      <c r="A718" s="215"/>
    </row>
    <row r="719" ht="12.75">
      <c r="A719" s="215"/>
    </row>
    <row r="720" ht="12.75">
      <c r="A720" s="215"/>
    </row>
    <row r="721" ht="12.75">
      <c r="A721" s="215"/>
    </row>
    <row r="722" ht="12.75">
      <c r="A722" s="215"/>
    </row>
    <row r="723" ht="12.75">
      <c r="A723" s="215"/>
    </row>
    <row r="724" ht="12.75">
      <c r="A724" s="215"/>
    </row>
    <row r="725" ht="12.75">
      <c r="A725" s="215"/>
    </row>
    <row r="726" ht="12.75">
      <c r="A726" s="215"/>
    </row>
    <row r="727" ht="12.75">
      <c r="A727" s="215"/>
    </row>
    <row r="728" ht="12.75">
      <c r="A728" s="215"/>
    </row>
    <row r="729" ht="12.75">
      <c r="A729" s="215"/>
    </row>
    <row r="730" ht="12.75">
      <c r="A730" s="215"/>
    </row>
    <row r="731" ht="12.75">
      <c r="A731" s="215"/>
    </row>
    <row r="732" ht="12.75">
      <c r="A732" s="215"/>
    </row>
    <row r="733" ht="12.75">
      <c r="A733" s="215"/>
    </row>
    <row r="734" ht="12.75">
      <c r="A734" s="215"/>
    </row>
    <row r="735" ht="12.75">
      <c r="A735" s="215"/>
    </row>
    <row r="736" ht="12.75">
      <c r="A736" s="215"/>
    </row>
    <row r="737" ht="12.75">
      <c r="A737" s="215"/>
    </row>
    <row r="738" ht="12.75">
      <c r="A738" s="215"/>
    </row>
    <row r="739" ht="12.75">
      <c r="A739" s="215"/>
    </row>
    <row r="740" ht="12.75">
      <c r="A740" s="215"/>
    </row>
    <row r="741" ht="12.75">
      <c r="A741" s="215"/>
    </row>
    <row r="742" ht="12.75">
      <c r="A742" s="215"/>
    </row>
    <row r="743" ht="12.75">
      <c r="A743" s="215"/>
    </row>
    <row r="744" ht="12.75">
      <c r="A744" s="215"/>
    </row>
    <row r="745" ht="12.75">
      <c r="A745" s="215"/>
    </row>
    <row r="746" ht="12.75">
      <c r="A746" s="215"/>
    </row>
    <row r="747" ht="12.75">
      <c r="A747" s="215"/>
    </row>
    <row r="748" ht="12.75">
      <c r="A748" s="215"/>
    </row>
    <row r="749" ht="12.75">
      <c r="A749" s="215"/>
    </row>
    <row r="750" ht="12.75">
      <c r="A750" s="215"/>
    </row>
    <row r="751" ht="12.75">
      <c r="A751" s="215"/>
    </row>
    <row r="752" ht="12.75">
      <c r="A752" s="215"/>
    </row>
    <row r="753" ht="12.75">
      <c r="A753" s="215"/>
    </row>
    <row r="754" ht="12.75">
      <c r="A754" s="215"/>
    </row>
    <row r="755" ht="12.75">
      <c r="A755" s="215"/>
    </row>
    <row r="756" ht="12.75">
      <c r="A756" s="215"/>
    </row>
    <row r="757" ht="12.75">
      <c r="A757" s="215"/>
    </row>
    <row r="758" ht="12.75">
      <c r="A758" s="215"/>
    </row>
    <row r="759" ht="12.75">
      <c r="A759" s="215"/>
    </row>
    <row r="760" ht="12.75">
      <c r="A760" s="215"/>
    </row>
    <row r="761" ht="12.75">
      <c r="A761" s="215"/>
    </row>
    <row r="762" ht="12.75">
      <c r="A762" s="215"/>
    </row>
    <row r="763" ht="12.75">
      <c r="A763" s="215"/>
    </row>
    <row r="764" ht="12.75">
      <c r="A764" s="215"/>
    </row>
    <row r="765" ht="12.75">
      <c r="A765" s="215"/>
    </row>
    <row r="766" ht="12.75">
      <c r="A766" s="215"/>
    </row>
    <row r="767" ht="12.75">
      <c r="A767" s="215"/>
    </row>
    <row r="768" ht="12.75">
      <c r="A768" s="215"/>
    </row>
    <row r="769" ht="12.75">
      <c r="A769" s="215"/>
    </row>
    <row r="770" ht="12.75">
      <c r="A770" s="215"/>
    </row>
    <row r="771" ht="12.75">
      <c r="A771" s="215"/>
    </row>
    <row r="772" ht="12.75">
      <c r="A772" s="215"/>
    </row>
    <row r="773" ht="12.75">
      <c r="A773" s="215"/>
    </row>
    <row r="774" ht="12.75">
      <c r="A774" s="215"/>
    </row>
    <row r="775" ht="12.75">
      <c r="A775" s="215"/>
    </row>
    <row r="776" ht="12.75">
      <c r="A776" s="215"/>
    </row>
    <row r="777" ht="12.75">
      <c r="A777" s="215"/>
    </row>
    <row r="778" ht="12.75">
      <c r="A778" s="215"/>
    </row>
    <row r="779" ht="12.75">
      <c r="A779" s="215"/>
    </row>
    <row r="780" ht="12.75">
      <c r="A780" s="215"/>
    </row>
    <row r="781" ht="12.75">
      <c r="A781" s="215"/>
    </row>
    <row r="782" ht="12.75">
      <c r="A782" s="215"/>
    </row>
    <row r="783" ht="12.75">
      <c r="A783" s="215"/>
    </row>
    <row r="784" ht="12.75">
      <c r="A784" s="215"/>
    </row>
    <row r="785" ht="12.75">
      <c r="A785" s="215"/>
    </row>
    <row r="786" ht="12.75">
      <c r="A786" s="215"/>
    </row>
    <row r="787" ht="12.75">
      <c r="A787" s="215"/>
    </row>
    <row r="788" ht="12.75">
      <c r="A788" s="215"/>
    </row>
    <row r="789" ht="12.75">
      <c r="A789" s="215"/>
    </row>
    <row r="790" ht="12.75">
      <c r="A790" s="215"/>
    </row>
    <row r="791" ht="12.75">
      <c r="A791" s="215"/>
    </row>
    <row r="792" ht="12.75">
      <c r="A792" s="215"/>
    </row>
    <row r="793" ht="12.75">
      <c r="A793" s="215"/>
    </row>
    <row r="794" ht="12.75">
      <c r="A794" s="215"/>
    </row>
    <row r="795" ht="12.75">
      <c r="A795" s="215"/>
    </row>
    <row r="796" ht="12.75">
      <c r="A796" s="215"/>
    </row>
    <row r="797" ht="12.75">
      <c r="A797" s="215"/>
    </row>
    <row r="798" ht="12.75">
      <c r="A798" s="215"/>
    </row>
    <row r="799" ht="12.75">
      <c r="A799" s="215"/>
    </row>
    <row r="800" ht="12.75">
      <c r="A800" s="215"/>
    </row>
    <row r="801" ht="12.75">
      <c r="A801" s="215"/>
    </row>
    <row r="802" ht="12.75">
      <c r="A802" s="215"/>
    </row>
    <row r="803" ht="12.75">
      <c r="A803" s="215"/>
    </row>
    <row r="804" ht="12.75">
      <c r="A804" s="215"/>
    </row>
    <row r="805" ht="12.75">
      <c r="A805" s="215"/>
    </row>
    <row r="806" ht="12.75">
      <c r="A806" s="215"/>
    </row>
    <row r="807" ht="12.75">
      <c r="A807" s="215"/>
    </row>
    <row r="808" ht="12.75">
      <c r="A808" s="215"/>
    </row>
    <row r="809" ht="12.75">
      <c r="A809" s="215"/>
    </row>
    <row r="810" ht="12.75">
      <c r="A810" s="215"/>
    </row>
    <row r="811" ht="12.75">
      <c r="A811" s="215"/>
    </row>
    <row r="812" ht="12.75">
      <c r="A812" s="215"/>
    </row>
    <row r="813" ht="12.75">
      <c r="A813" s="215"/>
    </row>
    <row r="814" ht="12.75">
      <c r="A814" s="215"/>
    </row>
    <row r="815" ht="12.75">
      <c r="A815" s="215"/>
    </row>
    <row r="816" ht="12.75">
      <c r="A816" s="215"/>
    </row>
    <row r="817" ht="12.75">
      <c r="A817" s="215"/>
    </row>
    <row r="818" ht="12.75">
      <c r="A818" s="215"/>
    </row>
    <row r="819" ht="12.75">
      <c r="A819" s="215"/>
    </row>
    <row r="820" ht="12.75">
      <c r="A820" s="215"/>
    </row>
    <row r="821" ht="12.75">
      <c r="A821" s="215"/>
    </row>
    <row r="822" ht="12.75">
      <c r="A822" s="215"/>
    </row>
    <row r="823" ht="12.75">
      <c r="A823" s="215"/>
    </row>
    <row r="824" ht="12.75">
      <c r="A824" s="215"/>
    </row>
    <row r="825" ht="12.75">
      <c r="A825" s="215"/>
    </row>
    <row r="826" ht="12.75">
      <c r="A826" s="215"/>
    </row>
    <row r="827" ht="12.75">
      <c r="A827" s="215"/>
    </row>
    <row r="828" ht="12.75">
      <c r="A828" s="215"/>
    </row>
    <row r="829" ht="12.75">
      <c r="A829" s="215"/>
    </row>
    <row r="830" ht="12.75">
      <c r="A830" s="215"/>
    </row>
    <row r="831" ht="12.75">
      <c r="A831" s="215"/>
    </row>
    <row r="832" ht="12.75">
      <c r="A832" s="215"/>
    </row>
    <row r="833" ht="12.75">
      <c r="A833" s="215"/>
    </row>
    <row r="834" ht="12.75">
      <c r="A834" s="215"/>
    </row>
    <row r="835" ht="12.75">
      <c r="A835" s="215"/>
    </row>
    <row r="836" ht="12.75">
      <c r="A836" s="215"/>
    </row>
    <row r="837" ht="12.75">
      <c r="A837" s="215"/>
    </row>
    <row r="838" ht="12.75">
      <c r="A838" s="215"/>
    </row>
    <row r="839" ht="12.75">
      <c r="A839" s="215"/>
    </row>
    <row r="840" ht="12.75">
      <c r="A840" s="215"/>
    </row>
    <row r="841" ht="12.75">
      <c r="A841" s="215"/>
    </row>
    <row r="842" ht="12.75">
      <c r="A842" s="215"/>
    </row>
    <row r="843" ht="12.75">
      <c r="A843" s="215"/>
    </row>
    <row r="844" ht="12.75">
      <c r="A844" s="215"/>
    </row>
    <row r="845" ht="12.75">
      <c r="A845" s="215"/>
    </row>
    <row r="846" ht="12.75">
      <c r="A846" s="215"/>
    </row>
    <row r="847" ht="12.75">
      <c r="A847" s="215"/>
    </row>
    <row r="848" ht="12.75">
      <c r="A848" s="215"/>
    </row>
    <row r="849" ht="12.75">
      <c r="A849" s="215"/>
    </row>
    <row r="850" ht="12.75">
      <c r="A850" s="215"/>
    </row>
    <row r="851" ht="12.75">
      <c r="A851" s="215"/>
    </row>
    <row r="852" ht="12.75">
      <c r="A852" s="215"/>
    </row>
    <row r="853" ht="12.75">
      <c r="A853" s="215"/>
    </row>
    <row r="854" ht="12.75">
      <c r="A854" s="215"/>
    </row>
    <row r="855" ht="12.75">
      <c r="A855" s="215"/>
    </row>
    <row r="856" ht="12.75">
      <c r="A856" s="215"/>
    </row>
    <row r="857" ht="12.75">
      <c r="A857" s="215"/>
    </row>
    <row r="858" ht="12.75">
      <c r="A858" s="215"/>
    </row>
    <row r="859" ht="12.75">
      <c r="A859" s="215"/>
    </row>
    <row r="860" ht="12.75">
      <c r="A860" s="215"/>
    </row>
    <row r="861" ht="12.75">
      <c r="A861" s="215"/>
    </row>
    <row r="862" ht="12.75">
      <c r="A862" s="215"/>
    </row>
    <row r="863" ht="12.75">
      <c r="A863" s="215"/>
    </row>
    <row r="864" ht="12.75">
      <c r="A864" s="215"/>
    </row>
    <row r="865" ht="12.75">
      <c r="A865" s="215"/>
    </row>
    <row r="866" ht="12.75">
      <c r="A866" s="215"/>
    </row>
    <row r="867" ht="12.75">
      <c r="A867" s="215"/>
    </row>
    <row r="868" ht="12.75">
      <c r="A868" s="215"/>
    </row>
    <row r="869" ht="12.75">
      <c r="A869" s="215"/>
    </row>
    <row r="870" ht="12.75">
      <c r="A870" s="215"/>
    </row>
    <row r="871" ht="12.75">
      <c r="A871" s="215"/>
    </row>
    <row r="872" ht="12.75">
      <c r="A872" s="215"/>
    </row>
    <row r="873" ht="12.75">
      <c r="A873" s="215"/>
    </row>
    <row r="874" ht="12.75">
      <c r="A874" s="215"/>
    </row>
    <row r="875" ht="12.75">
      <c r="A875" s="215"/>
    </row>
    <row r="876" ht="12.75">
      <c r="A876" s="215"/>
    </row>
    <row r="877" ht="12.75">
      <c r="A877" s="215"/>
    </row>
    <row r="878" ht="12.75">
      <c r="A878" s="215"/>
    </row>
    <row r="879" ht="12.75">
      <c r="A879" s="215"/>
    </row>
    <row r="880" ht="12.75">
      <c r="A880" s="215"/>
    </row>
    <row r="881" ht="12.75">
      <c r="A881" s="215"/>
    </row>
    <row r="882" ht="12.75">
      <c r="A882" s="215"/>
    </row>
    <row r="883" ht="12.75">
      <c r="A883" s="215"/>
    </row>
    <row r="884" ht="12.75">
      <c r="A884" s="215"/>
    </row>
    <row r="885" ht="12.75">
      <c r="A885" s="215"/>
    </row>
    <row r="886" ht="12.75">
      <c r="A886" s="215"/>
    </row>
    <row r="887" ht="12.75">
      <c r="A887" s="215"/>
    </row>
    <row r="888" ht="12.75">
      <c r="A888" s="215"/>
    </row>
    <row r="889" ht="12.75">
      <c r="A889" s="215"/>
    </row>
    <row r="890" ht="12.75">
      <c r="A890" s="215"/>
    </row>
    <row r="891" ht="12.75">
      <c r="A891" s="215"/>
    </row>
    <row r="892" ht="12.75">
      <c r="A892" s="215"/>
    </row>
    <row r="893" ht="12.75">
      <c r="A893" s="215"/>
    </row>
    <row r="894" ht="12.75">
      <c r="A894" s="215"/>
    </row>
    <row r="895" ht="12.75">
      <c r="A895" s="215"/>
    </row>
    <row r="896" ht="12.75">
      <c r="A896" s="215"/>
    </row>
    <row r="897" ht="12.75">
      <c r="A897" s="215"/>
    </row>
    <row r="898" ht="12.75">
      <c r="A898" s="215"/>
    </row>
    <row r="899" ht="12.75">
      <c r="A899" s="215"/>
    </row>
    <row r="900" ht="12.75">
      <c r="A900" s="215"/>
    </row>
    <row r="901" ht="12.75">
      <c r="A901" s="215"/>
    </row>
    <row r="902" ht="12.75">
      <c r="A902" s="215"/>
    </row>
    <row r="903" ht="12.75">
      <c r="A903" s="215"/>
    </row>
    <row r="904" ht="12.75">
      <c r="A904" s="215"/>
    </row>
    <row r="905" ht="12.75">
      <c r="A905" s="215"/>
    </row>
    <row r="906" ht="12.75">
      <c r="A906" s="215"/>
    </row>
    <row r="907" ht="12.75">
      <c r="A907" s="215"/>
    </row>
    <row r="908" ht="12.75">
      <c r="A908" s="215"/>
    </row>
    <row r="909" ht="12.75">
      <c r="A909" s="215"/>
    </row>
    <row r="910" ht="12.75">
      <c r="A910" s="215"/>
    </row>
    <row r="911" ht="12.75">
      <c r="A911" s="215"/>
    </row>
    <row r="912" ht="12.75">
      <c r="A912" s="215"/>
    </row>
    <row r="913" ht="12.75">
      <c r="A913" s="215"/>
    </row>
    <row r="914" ht="12.75">
      <c r="A914" s="215"/>
    </row>
    <row r="915" ht="12.75">
      <c r="A915" s="215"/>
    </row>
    <row r="916" ht="12.75">
      <c r="A916" s="215"/>
    </row>
    <row r="917" ht="12.75">
      <c r="A917" s="215"/>
    </row>
    <row r="918" ht="12.75">
      <c r="A918" s="215"/>
    </row>
    <row r="919" ht="12.75">
      <c r="A919" s="215"/>
    </row>
    <row r="920" ht="12.75">
      <c r="A920" s="215"/>
    </row>
    <row r="921" ht="12.75">
      <c r="A921" s="215"/>
    </row>
    <row r="922" ht="12.75">
      <c r="A922" s="215"/>
    </row>
    <row r="923" ht="12.75">
      <c r="A923" s="215"/>
    </row>
    <row r="924" ht="12.75">
      <c r="A924" s="215"/>
    </row>
    <row r="925" ht="12.75">
      <c r="A925" s="215"/>
    </row>
    <row r="926" ht="12.75">
      <c r="A926" s="215"/>
    </row>
    <row r="927" ht="12.75">
      <c r="A927" s="215"/>
    </row>
    <row r="928" ht="12.75">
      <c r="A928" s="215"/>
    </row>
    <row r="929" ht="12.75">
      <c r="A929" s="215"/>
    </row>
    <row r="930" ht="12.75">
      <c r="A930" s="215"/>
    </row>
    <row r="931" ht="12.75">
      <c r="A931" s="215"/>
    </row>
    <row r="932" ht="12.75">
      <c r="A932" s="215"/>
    </row>
    <row r="933" ht="12.75">
      <c r="A933" s="215"/>
    </row>
    <row r="934" ht="12.75">
      <c r="A934" s="215"/>
    </row>
    <row r="935" ht="12.75">
      <c r="A935" s="215"/>
    </row>
    <row r="936" ht="12.75">
      <c r="A936" s="215"/>
    </row>
    <row r="937" ht="12.75">
      <c r="A937" s="215"/>
    </row>
    <row r="938" ht="12.75">
      <c r="A938" s="215"/>
    </row>
    <row r="939" ht="12.75">
      <c r="A939" s="215"/>
    </row>
    <row r="940" ht="12.75">
      <c r="A940" s="215"/>
    </row>
    <row r="941" ht="12.75">
      <c r="A941" s="215"/>
    </row>
    <row r="942" ht="12.75">
      <c r="A942" s="215"/>
    </row>
    <row r="943" ht="12.75">
      <c r="A943" s="215"/>
    </row>
    <row r="944" ht="12.75">
      <c r="A944" s="215"/>
    </row>
    <row r="945" ht="12.75">
      <c r="A945" s="215"/>
    </row>
    <row r="946" ht="12.75">
      <c r="A946" s="215"/>
    </row>
    <row r="947" ht="12.75">
      <c r="A947" s="215"/>
    </row>
    <row r="948" ht="12.75">
      <c r="A948" s="215"/>
    </row>
    <row r="949" ht="12.75">
      <c r="A949" s="215"/>
    </row>
    <row r="950" ht="12.75">
      <c r="A950" s="388"/>
    </row>
    <row r="951" ht="12.75">
      <c r="A951" s="215"/>
    </row>
    <row r="952" ht="12.75">
      <c r="A952" s="215"/>
    </row>
    <row r="953" ht="12.75">
      <c r="A953" s="215"/>
    </row>
    <row r="954" ht="12.75">
      <c r="A954" s="215"/>
    </row>
    <row r="955" ht="12.75">
      <c r="A955" s="215"/>
    </row>
    <row r="956" ht="12.75">
      <c r="A956" s="215"/>
    </row>
    <row r="957" ht="12.75">
      <c r="A957" s="215"/>
    </row>
    <row r="958" ht="12.75">
      <c r="A958" s="215"/>
    </row>
    <row r="959" ht="12.75">
      <c r="A959" s="215"/>
    </row>
    <row r="960" ht="12.75">
      <c r="A960" s="215"/>
    </row>
    <row r="961" ht="12.75">
      <c r="A961" s="215"/>
    </row>
    <row r="962" ht="12.75">
      <c r="A962" s="215"/>
    </row>
    <row r="963" ht="12.75">
      <c r="A963" s="215"/>
    </row>
    <row r="964" ht="12.75">
      <c r="A964" s="215"/>
    </row>
    <row r="965" ht="12.75">
      <c r="A965" s="215"/>
    </row>
    <row r="966" ht="12.75">
      <c r="A966" s="215"/>
    </row>
    <row r="967" ht="12.75">
      <c r="A967" s="215"/>
    </row>
    <row r="968" ht="12.75">
      <c r="A968" s="215"/>
    </row>
    <row r="969" ht="12.75">
      <c r="A969" s="215"/>
    </row>
    <row r="970" ht="12.75">
      <c r="A970" s="215"/>
    </row>
    <row r="971" ht="12.75">
      <c r="A971" s="215"/>
    </row>
    <row r="972" ht="12.75">
      <c r="A972" s="215"/>
    </row>
    <row r="973" ht="12.75">
      <c r="A973" s="215"/>
    </row>
    <row r="974" ht="12.75">
      <c r="A974" s="215"/>
    </row>
    <row r="975" ht="12.75">
      <c r="A975" s="215"/>
    </row>
    <row r="976" ht="12.75">
      <c r="A976" s="215"/>
    </row>
    <row r="977" ht="12.75">
      <c r="A977" s="215"/>
    </row>
    <row r="978" ht="12.75">
      <c r="A978" s="215"/>
    </row>
    <row r="979" ht="12.75">
      <c r="A979" s="215"/>
    </row>
    <row r="980" ht="12.75">
      <c r="A980" s="215"/>
    </row>
    <row r="981" ht="12.75">
      <c r="A981" s="215"/>
    </row>
    <row r="982" ht="12.75">
      <c r="A982" s="215"/>
    </row>
    <row r="983" ht="12.75">
      <c r="A983" s="215"/>
    </row>
    <row r="984" ht="12.75">
      <c r="A984" s="215"/>
    </row>
    <row r="985" ht="12.75">
      <c r="A985" s="215"/>
    </row>
    <row r="986" ht="12.75">
      <c r="A986" s="215"/>
    </row>
    <row r="987" ht="12.75">
      <c r="A987" s="215"/>
    </row>
    <row r="988" ht="12.75">
      <c r="A988" s="215"/>
    </row>
    <row r="989" ht="12.75">
      <c r="A989" s="215"/>
    </row>
    <row r="990" ht="12.75">
      <c r="A990" s="215"/>
    </row>
    <row r="991" ht="12.75">
      <c r="A991" s="215"/>
    </row>
    <row r="992" ht="12.75">
      <c r="A992" s="215"/>
    </row>
    <row r="993" ht="12.75">
      <c r="A993" s="215"/>
    </row>
    <row r="994" ht="12.75">
      <c r="A994" s="215"/>
    </row>
    <row r="995" ht="12.75">
      <c r="A995" s="215"/>
    </row>
    <row r="996" ht="12.75">
      <c r="A996" s="215"/>
    </row>
    <row r="997" ht="12.75">
      <c r="A997" s="215"/>
    </row>
    <row r="998" ht="12.75">
      <c r="A998" s="215"/>
    </row>
    <row r="999" ht="12.75">
      <c r="A999" s="215"/>
    </row>
    <row r="1000" ht="12.75">
      <c r="A1000" s="216"/>
    </row>
    <row r="1001" ht="12.75">
      <c r="A1001" s="215"/>
    </row>
    <row r="1002" ht="12.75">
      <c r="A1002" s="215"/>
    </row>
    <row r="1003" ht="12.75">
      <c r="A1003" s="215"/>
    </row>
    <row r="1004" ht="12.75">
      <c r="A1004" s="215"/>
    </row>
    <row r="1005" ht="12.75">
      <c r="A1005" s="215"/>
    </row>
    <row r="1006" ht="12.75">
      <c r="A1006" s="215"/>
    </row>
    <row r="1007" ht="12.75">
      <c r="A1007" s="215"/>
    </row>
    <row r="1008" ht="12.75">
      <c r="A1008" s="215"/>
    </row>
    <row r="1009" ht="12.75">
      <c r="A1009" s="215"/>
    </row>
    <row r="1010" ht="12.75">
      <c r="A1010" s="215"/>
    </row>
    <row r="1011" ht="12.75">
      <c r="A1011" s="215"/>
    </row>
    <row r="1012" ht="12.75">
      <c r="A1012" s="215"/>
    </row>
    <row r="1013" ht="12.75">
      <c r="A1013" s="215"/>
    </row>
    <row r="1014" ht="12.75">
      <c r="A1014" s="215"/>
    </row>
    <row r="1015" ht="12.75">
      <c r="A1015" s="215"/>
    </row>
    <row r="1016" ht="12.75">
      <c r="A1016" s="215"/>
    </row>
    <row r="1017" ht="12.75">
      <c r="A1017" s="215"/>
    </row>
    <row r="1018" ht="12.75">
      <c r="A1018" s="215"/>
    </row>
    <row r="1019" ht="12.75">
      <c r="A1019" s="215"/>
    </row>
    <row r="1020" ht="12.75">
      <c r="A1020" s="215"/>
    </row>
    <row r="1021" ht="12.75">
      <c r="A1021" s="215"/>
    </row>
    <row r="1022" ht="12.75">
      <c r="A1022" s="215"/>
    </row>
    <row r="1023" ht="12.75">
      <c r="A1023" s="215"/>
    </row>
    <row r="1024" ht="12.75">
      <c r="A1024" s="215"/>
    </row>
    <row r="1025" ht="12.75">
      <c r="A1025" s="215"/>
    </row>
    <row r="1026" ht="12.75">
      <c r="A1026" s="215"/>
    </row>
    <row r="1027" ht="12.75">
      <c r="A1027" s="215"/>
    </row>
    <row r="1028" ht="12.75">
      <c r="A1028" s="215"/>
    </row>
    <row r="1029" ht="12.75">
      <c r="A1029" s="215"/>
    </row>
    <row r="1030" ht="12.75">
      <c r="A1030" s="215"/>
    </row>
    <row r="1031" ht="12.75">
      <c r="A1031" s="215"/>
    </row>
    <row r="1032" ht="12.75">
      <c r="A1032" s="215"/>
    </row>
    <row r="1033" ht="12.75">
      <c r="A1033" s="215"/>
    </row>
    <row r="1034" ht="12.75">
      <c r="A1034" s="215"/>
    </row>
    <row r="1035" ht="12.75">
      <c r="A1035" s="215"/>
    </row>
    <row r="1036" ht="12.75">
      <c r="A1036" s="215"/>
    </row>
    <row r="1037" ht="12.75">
      <c r="A1037" s="215"/>
    </row>
    <row r="1038" ht="12.75">
      <c r="A1038" s="215"/>
    </row>
    <row r="1039" ht="12.75">
      <c r="A1039" s="215"/>
    </row>
    <row r="1040" ht="12.75">
      <c r="A1040" s="215"/>
    </row>
    <row r="1041" ht="12.75">
      <c r="A1041" s="215"/>
    </row>
    <row r="1042" ht="12.75">
      <c r="A1042" s="215"/>
    </row>
    <row r="1043" ht="12.75">
      <c r="A1043" s="215"/>
    </row>
    <row r="1044" ht="12.75">
      <c r="A1044" s="215"/>
    </row>
    <row r="1045" ht="12.75">
      <c r="A1045" s="215"/>
    </row>
    <row r="1046" ht="12.75">
      <c r="A1046" s="215"/>
    </row>
    <row r="1047" ht="12.75">
      <c r="A1047" s="215"/>
    </row>
    <row r="1048" ht="12.75">
      <c r="A1048" s="215"/>
    </row>
    <row r="1049" ht="12.75">
      <c r="A1049" s="215"/>
    </row>
    <row r="1050" ht="12.75">
      <c r="A1050" s="215"/>
    </row>
    <row r="1051" ht="12.75">
      <c r="A1051" s="215"/>
    </row>
    <row r="1052" ht="12.75">
      <c r="A1052" s="215"/>
    </row>
    <row r="1053" ht="12.75">
      <c r="A1053" s="215"/>
    </row>
    <row r="1054" ht="12.75">
      <c r="A1054" s="388"/>
    </row>
    <row r="1055" ht="12.75">
      <c r="A1055" s="388"/>
    </row>
    <row r="1056" ht="12.75">
      <c r="A1056" s="388"/>
    </row>
    <row r="1057" ht="12.75">
      <c r="A1057" s="215"/>
    </row>
    <row r="1058" ht="12.75">
      <c r="A1058" s="215"/>
    </row>
    <row r="1059" ht="12.75">
      <c r="A1059" s="215"/>
    </row>
    <row r="1060" ht="12.75">
      <c r="A1060" s="215"/>
    </row>
    <row r="1061" ht="12.75">
      <c r="A1061" s="215"/>
    </row>
    <row r="1062" ht="12.75">
      <c r="A1062" s="215"/>
    </row>
    <row r="1063" ht="12.75">
      <c r="A1063" s="215"/>
    </row>
    <row r="1064" ht="12.75">
      <c r="A1064" s="215"/>
    </row>
    <row r="1065" ht="12.75">
      <c r="A1065" s="215"/>
    </row>
    <row r="1066" ht="12.75">
      <c r="A1066" s="215"/>
    </row>
    <row r="1067" ht="12.75">
      <c r="A1067" s="215"/>
    </row>
    <row r="1068" ht="12.75">
      <c r="A1068" s="215"/>
    </row>
    <row r="1069" ht="12.75">
      <c r="A1069" s="215"/>
    </row>
    <row r="1070" ht="12.75">
      <c r="A1070" s="215"/>
    </row>
    <row r="1071" ht="12.75">
      <c r="A1071" s="215"/>
    </row>
    <row r="1072" ht="12.75">
      <c r="A1072" s="215"/>
    </row>
    <row r="1073" ht="12.75">
      <c r="A1073" s="215"/>
    </row>
    <row r="1074" ht="12.75">
      <c r="A1074" s="215"/>
    </row>
    <row r="1075" ht="12.75">
      <c r="A1075" s="215"/>
    </row>
    <row r="1076" ht="12.75">
      <c r="A1076" s="215"/>
    </row>
    <row r="1077" ht="12.75">
      <c r="A1077" s="215"/>
    </row>
    <row r="1078" ht="12.75">
      <c r="A1078" s="215"/>
    </row>
    <row r="1079" ht="12.75">
      <c r="A1079" s="215"/>
    </row>
    <row r="1080" ht="12.75">
      <c r="A1080" s="215"/>
    </row>
    <row r="1081" ht="12.75">
      <c r="A1081" s="215"/>
    </row>
    <row r="1082" ht="12.75">
      <c r="A1082" s="215"/>
    </row>
    <row r="1083" ht="12.75">
      <c r="A1083" s="215"/>
    </row>
    <row r="1084" ht="12.75">
      <c r="A1084" s="215"/>
    </row>
    <row r="1085" ht="12.75">
      <c r="A1085" s="215"/>
    </row>
    <row r="1086" ht="12.75">
      <c r="A1086" s="215"/>
    </row>
    <row r="1087" ht="12.75">
      <c r="A1087" s="215"/>
    </row>
    <row r="1088" ht="12.75">
      <c r="A1088" s="215"/>
    </row>
    <row r="1089" ht="12.75">
      <c r="A1089" s="215"/>
    </row>
    <row r="1090" ht="12.75">
      <c r="A1090" s="215"/>
    </row>
    <row r="1091" ht="12.75">
      <c r="A1091" s="215"/>
    </row>
    <row r="1092" ht="12.75">
      <c r="A1092" s="215"/>
    </row>
    <row r="1093" ht="12.75">
      <c r="A1093" s="215"/>
    </row>
    <row r="1094" ht="12.75">
      <c r="A1094" s="215"/>
    </row>
    <row r="1095" ht="12.75">
      <c r="A1095" s="215"/>
    </row>
    <row r="1096" ht="12.75">
      <c r="A1096" s="215"/>
    </row>
    <row r="1097" ht="12.75">
      <c r="A1097" s="215"/>
    </row>
    <row r="1098" ht="12.75">
      <c r="A1098" s="215"/>
    </row>
    <row r="1099" ht="12.75">
      <c r="A1099" s="215"/>
    </row>
    <row r="1100" ht="12.75">
      <c r="A1100" s="215"/>
    </row>
    <row r="1101" ht="12.75">
      <c r="A1101" s="215"/>
    </row>
    <row r="1102" ht="12.75">
      <c r="A1102" s="215"/>
    </row>
    <row r="1103" ht="12.75">
      <c r="A1103" s="215"/>
    </row>
    <row r="1104" ht="12.75">
      <c r="A1104" s="215"/>
    </row>
    <row r="1105" ht="12.75">
      <c r="A1105" s="215"/>
    </row>
    <row r="1106" ht="12.75">
      <c r="A1106" s="215"/>
    </row>
    <row r="1107" ht="12.75">
      <c r="A1107" s="215"/>
    </row>
    <row r="1108" ht="12.75">
      <c r="A1108" s="215"/>
    </row>
    <row r="1109" ht="12.75">
      <c r="A1109" s="215"/>
    </row>
    <row r="1110" ht="12.75">
      <c r="A1110" s="215"/>
    </row>
    <row r="1111" ht="12.75">
      <c r="A1111" s="215"/>
    </row>
    <row r="1112" ht="12.75">
      <c r="A1112" s="215"/>
    </row>
    <row r="1113" ht="12.75">
      <c r="A1113" s="215"/>
    </row>
    <row r="1114" ht="12.75">
      <c r="A1114" s="215"/>
    </row>
    <row r="1115" ht="12.75">
      <c r="A1115" s="215"/>
    </row>
    <row r="1116" ht="12.75">
      <c r="A1116" s="215"/>
    </row>
    <row r="1117" ht="12.75">
      <c r="A1117" s="215"/>
    </row>
    <row r="1118" ht="12.75">
      <c r="A1118" s="215"/>
    </row>
    <row r="1119" ht="12.75">
      <c r="A1119" s="215"/>
    </row>
    <row r="1120" ht="12.75">
      <c r="A1120" s="215"/>
    </row>
    <row r="1121" ht="12.75">
      <c r="A1121" s="215"/>
    </row>
    <row r="1122" ht="12.75">
      <c r="A1122" s="215"/>
    </row>
    <row r="1123" ht="12.75">
      <c r="A1123" s="215"/>
    </row>
    <row r="1124" ht="12.75">
      <c r="A1124" s="215"/>
    </row>
    <row r="1125" ht="12.75">
      <c r="A1125" s="215"/>
    </row>
    <row r="1126" ht="12.75">
      <c r="A1126" s="215"/>
    </row>
    <row r="1127" ht="12.75">
      <c r="A1127" s="215"/>
    </row>
    <row r="1128" ht="12.75">
      <c r="A1128" s="215"/>
    </row>
    <row r="1129" ht="12.75">
      <c r="A1129" s="215"/>
    </row>
    <row r="1130" ht="12.75">
      <c r="A1130" s="215"/>
    </row>
    <row r="1131" ht="12.75">
      <c r="A1131" s="215"/>
    </row>
    <row r="1132" ht="12.75">
      <c r="A1132" s="215"/>
    </row>
    <row r="1133" ht="12.75">
      <c r="A1133" s="215"/>
    </row>
    <row r="1134" ht="12.75">
      <c r="A1134" s="215"/>
    </row>
    <row r="1135" ht="12.75">
      <c r="A1135" s="215"/>
    </row>
    <row r="1136" ht="12.75">
      <c r="A1136" s="215"/>
    </row>
    <row r="1137" ht="12.75">
      <c r="A1137" s="215"/>
    </row>
    <row r="1138" ht="12.75">
      <c r="A1138" s="215"/>
    </row>
    <row r="1139" ht="12.75">
      <c r="A1139" s="215"/>
    </row>
    <row r="1140" ht="12.75">
      <c r="A1140" s="215"/>
    </row>
    <row r="1141" ht="12.75">
      <c r="A1141" s="215"/>
    </row>
    <row r="1142" ht="12.75">
      <c r="A1142" s="215"/>
    </row>
    <row r="1143" ht="12.75">
      <c r="A1143" s="215"/>
    </row>
    <row r="1144" ht="12.75">
      <c r="A1144" s="215"/>
    </row>
    <row r="1145" ht="12.75">
      <c r="A1145" s="215"/>
    </row>
    <row r="1146" ht="12.75">
      <c r="A1146" s="215"/>
    </row>
    <row r="1147" ht="12.75">
      <c r="A1147" s="215"/>
    </row>
    <row r="1148" ht="12.75">
      <c r="A1148" s="215"/>
    </row>
    <row r="1149" ht="12.75">
      <c r="A1149" s="215"/>
    </row>
    <row r="1150" ht="12.75">
      <c r="A1150" s="215"/>
    </row>
    <row r="1151" ht="12.75">
      <c r="A1151" s="215"/>
    </row>
    <row r="1152" ht="12.75">
      <c r="A1152" s="215"/>
    </row>
    <row r="1153" ht="12.75">
      <c r="A1153" s="215"/>
    </row>
    <row r="1154" ht="12.75">
      <c r="A1154" s="215"/>
    </row>
    <row r="1155" ht="12.75">
      <c r="A1155" s="215"/>
    </row>
    <row r="1156" ht="12.75">
      <c r="A1156" s="215"/>
    </row>
    <row r="1157" ht="12.75">
      <c r="A1157" s="215"/>
    </row>
    <row r="1158" ht="12.75">
      <c r="A1158" s="215"/>
    </row>
    <row r="1159" ht="12.75">
      <c r="A1159" s="215"/>
    </row>
    <row r="1160" ht="12.75">
      <c r="A1160" s="215"/>
    </row>
    <row r="1161" ht="12.75">
      <c r="A1161" s="215"/>
    </row>
    <row r="1162" ht="12.75">
      <c r="A1162" s="215"/>
    </row>
    <row r="1163" ht="12.75">
      <c r="A1163" s="215"/>
    </row>
    <row r="1164" ht="12.75">
      <c r="A1164" s="215"/>
    </row>
    <row r="1165" ht="12.75">
      <c r="A1165" s="215"/>
    </row>
    <row r="1166" ht="12.75">
      <c r="A1166" s="215"/>
    </row>
    <row r="1167" ht="12.75">
      <c r="A1167" s="215"/>
    </row>
    <row r="1168" ht="12.75">
      <c r="A1168" s="215"/>
    </row>
    <row r="1169" ht="12.75">
      <c r="A1169" s="215"/>
    </row>
    <row r="1170" ht="12.75">
      <c r="A1170" s="215"/>
    </row>
    <row r="1171" ht="12.75">
      <c r="A1171" s="215"/>
    </row>
    <row r="1172" ht="12.75">
      <c r="A1172" s="215"/>
    </row>
    <row r="1173" ht="12.75">
      <c r="A1173" s="215"/>
    </row>
    <row r="1174" ht="12.75">
      <c r="A1174" s="215"/>
    </row>
    <row r="1175" ht="12.75">
      <c r="A1175" s="215"/>
    </row>
    <row r="1176" ht="12.75">
      <c r="A1176" s="215"/>
    </row>
    <row r="1177" ht="12.75">
      <c r="A1177" s="215"/>
    </row>
    <row r="1178" ht="12.75">
      <c r="A1178" s="215"/>
    </row>
    <row r="1179" ht="12.75">
      <c r="A1179" s="215"/>
    </row>
    <row r="1180" ht="12.75">
      <c r="A1180" s="215"/>
    </row>
    <row r="1181" ht="12.75">
      <c r="A1181" s="215"/>
    </row>
    <row r="1182" ht="12.75">
      <c r="A1182" s="215"/>
    </row>
    <row r="1183" ht="12.75">
      <c r="A1183" s="215"/>
    </row>
    <row r="1184" ht="12.75">
      <c r="A1184" s="215"/>
    </row>
    <row r="1185" ht="12.75">
      <c r="A1185" s="215"/>
    </row>
    <row r="1186" ht="12.75">
      <c r="A1186" s="215"/>
    </row>
    <row r="1187" ht="12.75">
      <c r="A1187" s="215"/>
    </row>
    <row r="1188" ht="12.75">
      <c r="A1188" s="215"/>
    </row>
    <row r="1189" ht="12.75">
      <c r="A1189" s="215"/>
    </row>
    <row r="1190" ht="12.75">
      <c r="A1190" s="215"/>
    </row>
    <row r="1191" ht="12.75">
      <c r="A1191" s="215"/>
    </row>
    <row r="1192" ht="12.75">
      <c r="A1192" s="215"/>
    </row>
    <row r="1193" ht="12.75">
      <c r="A1193" s="215"/>
    </row>
    <row r="1194" ht="12.75">
      <c r="A1194" s="215"/>
    </row>
    <row r="1195" ht="12.75">
      <c r="A1195" s="215"/>
    </row>
    <row r="1196" ht="12.75">
      <c r="A1196" s="215"/>
    </row>
    <row r="1197" ht="12.75">
      <c r="A1197" s="215"/>
    </row>
    <row r="1198" ht="12.75">
      <c r="A1198" s="215"/>
    </row>
    <row r="1199" ht="12.75">
      <c r="A1199" s="215"/>
    </row>
    <row r="1200" ht="12.75">
      <c r="A1200" s="215"/>
    </row>
    <row r="1201" ht="12.75">
      <c r="A1201" s="215"/>
    </row>
    <row r="1202" ht="12.75">
      <c r="A1202" s="215"/>
    </row>
    <row r="1203" ht="12.75">
      <c r="A1203" s="215"/>
    </row>
    <row r="1204" ht="12.75">
      <c r="A1204" s="215"/>
    </row>
    <row r="1205" ht="12.75">
      <c r="A1205" s="215"/>
    </row>
    <row r="1206" ht="12.75">
      <c r="A1206" s="215"/>
    </row>
    <row r="1207" ht="12.75">
      <c r="A1207" s="215"/>
    </row>
    <row r="1208" ht="12.75">
      <c r="A1208" s="215"/>
    </row>
    <row r="1209" ht="12.75">
      <c r="A1209" s="215"/>
    </row>
    <row r="1210" ht="12.75">
      <c r="A1210" s="215"/>
    </row>
    <row r="1211" ht="12.75">
      <c r="A1211" s="215"/>
    </row>
    <row r="1212" ht="12.75">
      <c r="A1212" s="215"/>
    </row>
    <row r="1213" ht="12.75">
      <c r="A1213" s="215"/>
    </row>
    <row r="1214" ht="12.75">
      <c r="A1214" s="215"/>
    </row>
    <row r="1215" ht="12.75">
      <c r="A1215" s="215"/>
    </row>
    <row r="1216" ht="12.75">
      <c r="A1216" s="215"/>
    </row>
    <row r="1217" ht="12.75">
      <c r="A1217" s="215"/>
    </row>
    <row r="1218" ht="12.75">
      <c r="A1218" s="381"/>
    </row>
    <row r="1219" ht="12.75">
      <c r="A1219" s="215"/>
    </row>
    <row r="1220" ht="12.75">
      <c r="A1220" s="215"/>
    </row>
    <row r="1221" ht="12.75">
      <c r="A1221" s="215"/>
    </row>
    <row r="1222" ht="12.75">
      <c r="A1222" s="215"/>
    </row>
    <row r="1223" ht="12.75">
      <c r="A1223" s="215"/>
    </row>
    <row r="1224" ht="12.75">
      <c r="A1224" s="215"/>
    </row>
    <row r="1225" ht="12.75">
      <c r="A1225" s="215"/>
    </row>
    <row r="1226" ht="12.75">
      <c r="A1226" s="215"/>
    </row>
    <row r="1227" ht="12.75">
      <c r="A1227" s="215"/>
    </row>
    <row r="1228" ht="12.75">
      <c r="A1228" s="215"/>
    </row>
    <row r="1229" ht="12.75">
      <c r="A1229" s="215"/>
    </row>
    <row r="1230" ht="12.75">
      <c r="A1230" s="215"/>
    </row>
    <row r="1231" ht="12.75">
      <c r="A1231" s="215"/>
    </row>
    <row r="1232" ht="12.75">
      <c r="A1232" s="215"/>
    </row>
    <row r="1233" ht="12.75">
      <c r="A1233" s="215"/>
    </row>
    <row r="1234" ht="12.75">
      <c r="A1234" s="215"/>
    </row>
    <row r="1235" ht="12.75">
      <c r="A1235" s="215"/>
    </row>
    <row r="1236" ht="12.75">
      <c r="A1236" s="215"/>
    </row>
    <row r="1237" ht="12.75">
      <c r="A1237" s="215"/>
    </row>
    <row r="1238" ht="12.75">
      <c r="A1238" s="215"/>
    </row>
    <row r="1239" ht="12.75">
      <c r="A1239" s="215"/>
    </row>
    <row r="1240" ht="12.75">
      <c r="A1240" s="215"/>
    </row>
    <row r="1241" ht="12.75">
      <c r="A1241" s="215"/>
    </row>
    <row r="1242" ht="12.75">
      <c r="A1242" s="215"/>
    </row>
    <row r="1243" ht="12.75">
      <c r="A1243" s="215"/>
    </row>
    <row r="1244" ht="12.75">
      <c r="A1244" s="215"/>
    </row>
    <row r="1245" ht="12.75">
      <c r="A1245" s="215"/>
    </row>
    <row r="1246" ht="12.75">
      <c r="A1246" s="215"/>
    </row>
    <row r="1247" ht="12.75">
      <c r="A1247" s="215"/>
    </row>
    <row r="1248" ht="12.75">
      <c r="A1248" s="215"/>
    </row>
    <row r="1249" ht="12.75">
      <c r="A1249" s="215"/>
    </row>
    <row r="1250" ht="12.75">
      <c r="A1250" s="215"/>
    </row>
    <row r="1251" ht="12.75">
      <c r="A1251" s="215"/>
    </row>
    <row r="1252" ht="12.75">
      <c r="A1252" s="215"/>
    </row>
    <row r="1253" ht="12.75">
      <c r="A1253" s="215"/>
    </row>
    <row r="1254" ht="12.75">
      <c r="A1254" s="215"/>
    </row>
    <row r="1255" ht="12.75">
      <c r="A1255" s="215"/>
    </row>
    <row r="1256" ht="12.75">
      <c r="A1256" s="215"/>
    </row>
    <row r="1257" ht="12.75">
      <c r="A1257" s="215"/>
    </row>
    <row r="1258" ht="12.75">
      <c r="A1258" s="215"/>
    </row>
    <row r="1259" ht="12.75">
      <c r="A1259" s="215"/>
    </row>
    <row r="1260" ht="12.75">
      <c r="A1260" s="215"/>
    </row>
    <row r="1261" ht="12.75">
      <c r="A1261" s="215"/>
    </row>
    <row r="1262" ht="12.75">
      <c r="A1262" s="215"/>
    </row>
    <row r="1263" ht="12.75">
      <c r="A1263" s="215"/>
    </row>
    <row r="1264" ht="12.75">
      <c r="A1264" s="215"/>
    </row>
    <row r="1265" ht="12.75">
      <c r="A1265" s="215"/>
    </row>
    <row r="1266" ht="12.75">
      <c r="A1266" s="215"/>
    </row>
    <row r="1267" ht="12.75">
      <c r="A1267" s="215"/>
    </row>
    <row r="1268" ht="12.75">
      <c r="A1268" s="215"/>
    </row>
    <row r="1269" ht="12.75">
      <c r="A1269" s="215"/>
    </row>
    <row r="1270" ht="12.75">
      <c r="A1270" s="215"/>
    </row>
    <row r="1271" ht="12.75">
      <c r="A1271" s="215"/>
    </row>
    <row r="1272" ht="12.75">
      <c r="A1272" s="215"/>
    </row>
    <row r="1273" ht="12.75">
      <c r="A1273" s="215"/>
    </row>
    <row r="1274" ht="12.75">
      <c r="A1274" s="215"/>
    </row>
    <row r="1275" ht="12.75">
      <c r="A1275" s="215"/>
    </row>
    <row r="1276" ht="12.75">
      <c r="A1276" s="215"/>
    </row>
    <row r="1277" ht="12.75">
      <c r="A1277" s="215"/>
    </row>
    <row r="1278" ht="12.75">
      <c r="A1278" s="215"/>
    </row>
    <row r="1279" ht="12.75">
      <c r="A1279" s="215"/>
    </row>
    <row r="1280" ht="12.75">
      <c r="A1280" s="215"/>
    </row>
    <row r="1281" ht="12.75">
      <c r="A1281" s="215"/>
    </row>
    <row r="1282" ht="12.75">
      <c r="A1282" s="215"/>
    </row>
    <row r="1283" ht="12.75">
      <c r="A1283" s="215"/>
    </row>
    <row r="1284" ht="12.75">
      <c r="A1284" s="215"/>
    </row>
    <row r="1285" ht="12.75">
      <c r="A1285" s="215"/>
    </row>
    <row r="1286" ht="12.75">
      <c r="A1286" s="215"/>
    </row>
    <row r="1287" ht="12.75">
      <c r="A1287" s="215"/>
    </row>
    <row r="1288" ht="12.75">
      <c r="A1288" s="215"/>
    </row>
    <row r="1289" ht="12.75">
      <c r="A1289" s="215"/>
    </row>
    <row r="1290" ht="12.75">
      <c r="A1290" s="215"/>
    </row>
    <row r="1291" ht="12.75">
      <c r="A1291" s="215"/>
    </row>
    <row r="1292" ht="12.75">
      <c r="A1292" s="215"/>
    </row>
    <row r="1293" ht="12.75">
      <c r="A1293" s="215"/>
    </row>
    <row r="1294" ht="12.75">
      <c r="A1294" s="215"/>
    </row>
    <row r="1295" ht="12.75">
      <c r="A1295" s="215"/>
    </row>
    <row r="1296" ht="12.75">
      <c r="A1296" s="215"/>
    </row>
    <row r="1297" ht="12.75">
      <c r="A1297" s="215"/>
    </row>
    <row r="1298" ht="12.75">
      <c r="A1298" s="215"/>
    </row>
    <row r="1299" ht="12.75">
      <c r="A1299" s="215"/>
    </row>
    <row r="1300" ht="12.75">
      <c r="A1300" s="215"/>
    </row>
    <row r="1301" ht="12.75">
      <c r="A1301" s="215"/>
    </row>
    <row r="1302" ht="12.75">
      <c r="A1302" s="215"/>
    </row>
    <row r="1303" ht="12.75">
      <c r="A1303" s="215"/>
    </row>
    <row r="1304" ht="12.75">
      <c r="A1304" s="215"/>
    </row>
    <row r="1305" ht="12.75">
      <c r="A1305" s="215"/>
    </row>
    <row r="1306" ht="12.75">
      <c r="A1306" s="215"/>
    </row>
    <row r="1307" ht="12.75">
      <c r="A1307" s="215"/>
    </row>
    <row r="1308" ht="12.75">
      <c r="A1308" s="215"/>
    </row>
    <row r="1309" ht="12.75">
      <c r="A1309" s="215"/>
    </row>
    <row r="1310" ht="12.75">
      <c r="A1310" s="215"/>
    </row>
    <row r="1311" ht="12.75">
      <c r="A1311" s="215"/>
    </row>
    <row r="1312" ht="12.75">
      <c r="A1312" s="215"/>
    </row>
    <row r="1313" ht="12.75">
      <c r="A1313" s="215"/>
    </row>
    <row r="1314" ht="12.75">
      <c r="A1314" s="215"/>
    </row>
    <row r="1315" ht="12.75">
      <c r="A1315" s="215"/>
    </row>
    <row r="1316" ht="12.75">
      <c r="A1316" s="215"/>
    </row>
    <row r="1317" ht="12.75">
      <c r="A1317" s="215"/>
    </row>
    <row r="1318" ht="12.75">
      <c r="A1318" s="215"/>
    </row>
    <row r="1319" ht="12.75">
      <c r="A1319" s="215"/>
    </row>
    <row r="1320" ht="12.75">
      <c r="A1320" s="215"/>
    </row>
    <row r="1321" ht="12.75">
      <c r="A1321" s="215"/>
    </row>
    <row r="1322" ht="12.75">
      <c r="A1322" s="215"/>
    </row>
    <row r="1323" ht="12.75">
      <c r="A1323" s="215"/>
    </row>
    <row r="1324" ht="12.75">
      <c r="A1324" s="215"/>
    </row>
    <row r="1325" ht="12.75">
      <c r="A1325" s="215"/>
    </row>
    <row r="1326" ht="12.75">
      <c r="A1326" s="215"/>
    </row>
    <row r="1327" ht="12.75">
      <c r="A1327" s="215"/>
    </row>
    <row r="1328" ht="12.75">
      <c r="A1328" s="215"/>
    </row>
    <row r="1329" ht="12.75">
      <c r="A1329" s="215"/>
    </row>
    <row r="1330" ht="12.75">
      <c r="A1330" s="215"/>
    </row>
    <row r="1331" ht="12.75">
      <c r="A1331" s="215"/>
    </row>
    <row r="1332" ht="12.75">
      <c r="A1332" s="215"/>
    </row>
    <row r="1333" ht="12.75">
      <c r="A1333" s="215"/>
    </row>
    <row r="1334" ht="12.75">
      <c r="A1334" s="215"/>
    </row>
    <row r="1335" ht="12.75">
      <c r="A1335" s="215"/>
    </row>
    <row r="1336" ht="12.75">
      <c r="A1336" s="215"/>
    </row>
    <row r="1337" ht="12.75">
      <c r="A1337" s="215"/>
    </row>
    <row r="1338" ht="12.75">
      <c r="A1338" s="215"/>
    </row>
    <row r="1339" ht="12.75">
      <c r="A1339" s="215"/>
    </row>
    <row r="1340" ht="12.75">
      <c r="A1340" s="215"/>
    </row>
    <row r="1341" ht="12.75">
      <c r="A1341" s="215"/>
    </row>
    <row r="1342" ht="12.75">
      <c r="A1342" s="215"/>
    </row>
    <row r="1343" ht="12.75">
      <c r="A1343" s="215"/>
    </row>
    <row r="1344" ht="12.75">
      <c r="A1344" s="215"/>
    </row>
    <row r="1345" ht="12.75">
      <c r="A1345" s="215"/>
    </row>
    <row r="1346" ht="12.75">
      <c r="A1346" s="215"/>
    </row>
    <row r="1347" ht="12.75">
      <c r="A1347" s="215"/>
    </row>
    <row r="1348" ht="12.75">
      <c r="A1348" s="215"/>
    </row>
    <row r="1349" ht="12.75">
      <c r="A1349" s="215"/>
    </row>
    <row r="1350" ht="12.75">
      <c r="A1350" s="215"/>
    </row>
    <row r="1351" ht="12.75">
      <c r="A1351" s="215"/>
    </row>
    <row r="1352" ht="12.75">
      <c r="A1352" s="215"/>
    </row>
    <row r="1353" ht="12.75">
      <c r="A1353" s="215"/>
    </row>
    <row r="1354" ht="12.75">
      <c r="A1354" s="215"/>
    </row>
    <row r="1355" ht="12.75">
      <c r="A1355" s="215"/>
    </row>
    <row r="1356" ht="12.75">
      <c r="A1356" s="215"/>
    </row>
    <row r="1357" ht="12.75">
      <c r="A1357" s="215"/>
    </row>
    <row r="1358" ht="12.75">
      <c r="A1358" s="215"/>
    </row>
    <row r="1359" ht="12.75">
      <c r="A1359" s="215"/>
    </row>
    <row r="1360" ht="12.75">
      <c r="A1360" s="215"/>
    </row>
    <row r="1361" ht="12.75">
      <c r="A1361" s="215"/>
    </row>
    <row r="1362" ht="12.75">
      <c r="A1362" s="215"/>
    </row>
    <row r="1363" ht="12.75">
      <c r="A1363" s="215"/>
    </row>
    <row r="1364" ht="12.75">
      <c r="A1364" s="215"/>
    </row>
    <row r="1365" ht="12.75">
      <c r="A1365" s="215"/>
    </row>
    <row r="1366" ht="12.75">
      <c r="A1366" s="215"/>
    </row>
    <row r="1367" ht="12.75">
      <c r="A1367" s="215"/>
    </row>
    <row r="1368" ht="12.75">
      <c r="A1368" s="215"/>
    </row>
    <row r="1369" ht="12.75">
      <c r="A1369" s="215"/>
    </row>
    <row r="1370" ht="12.75">
      <c r="A1370" s="215"/>
    </row>
    <row r="1371" ht="12.75">
      <c r="A1371" s="215"/>
    </row>
    <row r="1372" ht="12.75">
      <c r="A1372" s="215"/>
    </row>
    <row r="1373" ht="12.75">
      <c r="A1373" s="215"/>
    </row>
    <row r="1374" ht="12.75">
      <c r="A1374" s="215"/>
    </row>
    <row r="1375" ht="12.75">
      <c r="A1375" s="215"/>
    </row>
    <row r="1376" ht="12.75">
      <c r="A1376" s="215"/>
    </row>
    <row r="1377" ht="12.75">
      <c r="A1377" s="215"/>
    </row>
    <row r="1378" ht="12.75">
      <c r="A1378" s="215"/>
    </row>
    <row r="1379" ht="12.75">
      <c r="A1379" s="215"/>
    </row>
    <row r="1380" ht="12.75">
      <c r="A1380" s="215"/>
    </row>
    <row r="1381" ht="12.75">
      <c r="A1381" s="215"/>
    </row>
    <row r="1382" ht="12.75">
      <c r="A1382" s="215"/>
    </row>
    <row r="1383" ht="12.75">
      <c r="A1383" s="215"/>
    </row>
    <row r="1384" ht="12.75">
      <c r="A1384" s="215"/>
    </row>
    <row r="1385" ht="12.75">
      <c r="A1385" s="215"/>
    </row>
    <row r="1386" ht="12.75">
      <c r="A1386" s="215"/>
    </row>
    <row r="1387" ht="12.75">
      <c r="A1387" s="215"/>
    </row>
    <row r="1388" ht="12.75">
      <c r="A1388" s="215"/>
    </row>
    <row r="1389" ht="12.75">
      <c r="A1389" s="215"/>
    </row>
    <row r="1390" ht="12.75">
      <c r="A1390" s="215"/>
    </row>
    <row r="1391" ht="12.75">
      <c r="A1391" s="215"/>
    </row>
    <row r="1392" ht="12.75">
      <c r="A1392" s="215"/>
    </row>
    <row r="1393" ht="12.75">
      <c r="A1393" s="215"/>
    </row>
    <row r="1394" ht="12.75">
      <c r="A1394" s="215"/>
    </row>
    <row r="1395" ht="12.75">
      <c r="A1395" s="215"/>
    </row>
    <row r="1396" ht="12.75">
      <c r="A1396" s="215"/>
    </row>
    <row r="1397" ht="12.75">
      <c r="A1397" s="215"/>
    </row>
    <row r="1398" ht="12.75">
      <c r="A1398" s="215"/>
    </row>
    <row r="1399" ht="12.75">
      <c r="A1399" s="215"/>
    </row>
    <row r="1400" ht="12.75">
      <c r="A1400" s="215"/>
    </row>
    <row r="1401" ht="12.75">
      <c r="A1401" s="215"/>
    </row>
    <row r="1402" ht="12.75">
      <c r="A1402" s="215"/>
    </row>
    <row r="1403" ht="12.75">
      <c r="A1403" s="215"/>
    </row>
    <row r="1404" ht="12.75">
      <c r="A1404" s="215"/>
    </row>
    <row r="1405" ht="12.75">
      <c r="A1405" s="215"/>
    </row>
    <row r="1406" ht="12.75">
      <c r="A1406" s="215"/>
    </row>
    <row r="1407" ht="12.75">
      <c r="A1407" s="215"/>
    </row>
    <row r="1408" ht="12.75">
      <c r="A1408" s="215"/>
    </row>
    <row r="1409" ht="12.75">
      <c r="A1409" s="215"/>
    </row>
    <row r="1410" ht="12.75">
      <c r="A1410" s="215"/>
    </row>
    <row r="1411" ht="12.75">
      <c r="A1411" s="215"/>
    </row>
    <row r="1412" ht="12.75">
      <c r="A1412" s="215"/>
    </row>
    <row r="1413" ht="12.75">
      <c r="A1413" s="215"/>
    </row>
    <row r="1414" ht="12.75">
      <c r="A1414" s="215"/>
    </row>
    <row r="1415" ht="12.75">
      <c r="A1415" s="215"/>
    </row>
    <row r="1416" ht="12.75">
      <c r="A1416" s="215"/>
    </row>
    <row r="1417" ht="12.75">
      <c r="A1417" s="215"/>
    </row>
    <row r="1418" ht="12.75">
      <c r="A1418" s="215"/>
    </row>
    <row r="1419" ht="12.75">
      <c r="A1419" s="215"/>
    </row>
    <row r="1420" ht="12.75">
      <c r="A1420" s="215"/>
    </row>
    <row r="1421" ht="12.75">
      <c r="A1421" s="215"/>
    </row>
    <row r="1422" ht="12.75">
      <c r="A1422" s="215"/>
    </row>
    <row r="1423" ht="12.75">
      <c r="A1423" s="215"/>
    </row>
    <row r="1424" ht="12.75">
      <c r="A1424" s="215"/>
    </row>
    <row r="1425" ht="12.75">
      <c r="A1425" s="215"/>
    </row>
    <row r="1426" ht="12.75">
      <c r="A1426" s="215"/>
    </row>
    <row r="1427" ht="12.75">
      <c r="A1427" s="215"/>
    </row>
    <row r="1428" ht="12.75">
      <c r="A1428" s="215"/>
    </row>
    <row r="1429" ht="12.75">
      <c r="A1429" s="215"/>
    </row>
    <row r="1430" ht="12.75">
      <c r="A1430" s="215"/>
    </row>
    <row r="1431" ht="12.75">
      <c r="A1431" s="215"/>
    </row>
    <row r="1432" ht="12.75">
      <c r="A1432" s="215"/>
    </row>
    <row r="1433" ht="12.75">
      <c r="A1433" s="215"/>
    </row>
    <row r="1434" ht="12.75">
      <c r="A1434" s="215"/>
    </row>
    <row r="1435" ht="12.75">
      <c r="A1435" s="215"/>
    </row>
    <row r="1436" ht="12.75">
      <c r="A1436" s="215"/>
    </row>
    <row r="1437" ht="12.75">
      <c r="A1437" s="215"/>
    </row>
    <row r="1438" ht="12.75">
      <c r="A1438" s="215"/>
    </row>
    <row r="1439" ht="12.75">
      <c r="A1439" s="215"/>
    </row>
    <row r="1440" ht="12.75">
      <c r="A1440" s="215"/>
    </row>
    <row r="1441" ht="12.75">
      <c r="A1441" s="215"/>
    </row>
    <row r="1442" ht="12.75">
      <c r="A1442" s="215"/>
    </row>
    <row r="1443" ht="12.75">
      <c r="A1443" s="215"/>
    </row>
    <row r="1444" ht="12.75">
      <c r="A1444" s="215"/>
    </row>
    <row r="1445" ht="12.75">
      <c r="A1445" s="215"/>
    </row>
    <row r="1446" ht="12.75">
      <c r="A1446" s="215"/>
    </row>
    <row r="1447" ht="12.75">
      <c r="A1447" s="215"/>
    </row>
    <row r="1448" ht="12.75">
      <c r="A1448" s="215"/>
    </row>
    <row r="1449" ht="12.75">
      <c r="A1449" s="215"/>
    </row>
    <row r="1450" ht="12.75">
      <c r="A1450" s="215"/>
    </row>
    <row r="1451" ht="12.75">
      <c r="A1451" s="215"/>
    </row>
    <row r="1452" ht="12.75">
      <c r="A1452" s="215"/>
    </row>
    <row r="1453" ht="12.75">
      <c r="A1453" s="215"/>
    </row>
    <row r="1454" ht="12.75">
      <c r="A1454" s="215"/>
    </row>
    <row r="1455" ht="12.75">
      <c r="A1455" s="215"/>
    </row>
    <row r="1456" ht="12.75">
      <c r="A1456" s="215"/>
    </row>
    <row r="1457" ht="12.75">
      <c r="A1457" s="215"/>
    </row>
    <row r="1458" ht="12.75">
      <c r="A1458" s="215"/>
    </row>
    <row r="1459" ht="12.75">
      <c r="A1459" s="215"/>
    </row>
    <row r="1460" ht="12.75">
      <c r="A1460" s="215"/>
    </row>
    <row r="1461" ht="12.75">
      <c r="A1461" s="215"/>
    </row>
    <row r="1462" ht="12.75">
      <c r="A1462" s="215"/>
    </row>
    <row r="1463" ht="12.75">
      <c r="A1463" s="215"/>
    </row>
    <row r="1464" ht="12.75">
      <c r="A1464" s="215"/>
    </row>
    <row r="1465" ht="12.75">
      <c r="A1465" s="215"/>
    </row>
    <row r="1466" ht="12.75">
      <c r="A1466" s="215"/>
    </row>
    <row r="1467" ht="12.75">
      <c r="A1467" s="215"/>
    </row>
    <row r="1468" ht="12.75">
      <c r="A1468" s="215"/>
    </row>
    <row r="1469" ht="12.75">
      <c r="A1469" s="215"/>
    </row>
    <row r="1470" ht="12.75">
      <c r="A1470" s="215"/>
    </row>
    <row r="1471" ht="12.75">
      <c r="A1471" s="215"/>
    </row>
    <row r="1472" ht="12.75">
      <c r="A1472" s="215"/>
    </row>
    <row r="1473" ht="12.75">
      <c r="A1473" s="215"/>
    </row>
    <row r="1474" ht="12.75">
      <c r="A1474" s="215"/>
    </row>
    <row r="1475" ht="12.75">
      <c r="A1475" s="215"/>
    </row>
    <row r="1476" ht="12.75">
      <c r="A1476" s="215"/>
    </row>
    <row r="1477" ht="12.75">
      <c r="A1477" s="215"/>
    </row>
    <row r="1478" ht="12.75">
      <c r="A1478" s="215"/>
    </row>
    <row r="1479" ht="12.75">
      <c r="A1479" s="215"/>
    </row>
    <row r="1480" ht="12.75">
      <c r="A1480" s="215"/>
    </row>
    <row r="1481" ht="12.75">
      <c r="A1481" s="215"/>
    </row>
    <row r="1482" ht="12.75">
      <c r="A1482" s="215"/>
    </row>
    <row r="1483" ht="12.75">
      <c r="A1483" s="215"/>
    </row>
    <row r="1484" ht="12.75">
      <c r="A1484" s="215"/>
    </row>
    <row r="1485" ht="12.75">
      <c r="A1485" s="215"/>
    </row>
    <row r="1486" ht="12.75">
      <c r="A1486" s="215"/>
    </row>
    <row r="1487" ht="12.75">
      <c r="A1487" s="215"/>
    </row>
    <row r="1488" ht="12.75">
      <c r="A1488" s="215"/>
    </row>
    <row r="1489" ht="12.75">
      <c r="A1489" s="215"/>
    </row>
    <row r="1490" ht="12.75">
      <c r="A1490" s="215"/>
    </row>
    <row r="1491" ht="12.75">
      <c r="A1491" s="215"/>
    </row>
    <row r="1492" ht="12.75">
      <c r="A1492" s="215"/>
    </row>
    <row r="1493" ht="12.75">
      <c r="A1493" s="215"/>
    </row>
    <row r="1494" ht="12.75">
      <c r="A1494" s="215"/>
    </row>
    <row r="1495" ht="12.75">
      <c r="A1495" s="215"/>
    </row>
    <row r="1496" ht="12.75">
      <c r="A1496" s="215"/>
    </row>
    <row r="1497" ht="12.75">
      <c r="A1497" s="215"/>
    </row>
    <row r="1498" ht="12.75">
      <c r="A1498" s="215"/>
    </row>
    <row r="1499" ht="12.75">
      <c r="A1499" s="215"/>
    </row>
    <row r="1500" ht="12.75">
      <c r="A1500" s="215"/>
    </row>
    <row r="1501" ht="12.75">
      <c r="A1501" s="215"/>
    </row>
    <row r="1502" ht="12.75">
      <c r="A1502" s="215"/>
    </row>
    <row r="1503" ht="12.75">
      <c r="A1503" s="215"/>
    </row>
    <row r="1504" ht="12.75">
      <c r="A1504" s="215"/>
    </row>
    <row r="1505" ht="12.75">
      <c r="A1505" s="215"/>
    </row>
    <row r="1506" ht="12.75">
      <c r="A1506" s="215"/>
    </row>
    <row r="1507" ht="12.75">
      <c r="A1507" s="215"/>
    </row>
    <row r="1508" ht="12.75">
      <c r="A1508" s="215"/>
    </row>
    <row r="1509" ht="12.75">
      <c r="A1509" s="215"/>
    </row>
    <row r="1510" ht="12.75">
      <c r="A1510" s="215"/>
    </row>
    <row r="1511" ht="12.75">
      <c r="A1511" s="215"/>
    </row>
    <row r="1512" ht="12.75">
      <c r="A1512" s="215"/>
    </row>
    <row r="1513" ht="12.75">
      <c r="A1513" s="215"/>
    </row>
    <row r="1514" ht="12.75">
      <c r="A1514" s="215"/>
    </row>
    <row r="1515" ht="12.75">
      <c r="A1515" s="215"/>
    </row>
    <row r="1516" ht="12.75">
      <c r="A1516" s="215"/>
    </row>
    <row r="1517" ht="12.75">
      <c r="A1517" s="215"/>
    </row>
    <row r="1518" ht="12.75">
      <c r="A1518" s="215"/>
    </row>
    <row r="1519" ht="12.75">
      <c r="A1519" s="215"/>
    </row>
    <row r="1520" ht="12.75">
      <c r="A1520" s="215"/>
    </row>
    <row r="1521" ht="12.75">
      <c r="A1521" s="215"/>
    </row>
    <row r="1522" ht="12.75">
      <c r="A1522" s="215"/>
    </row>
    <row r="1523" ht="12.75">
      <c r="A1523" s="215"/>
    </row>
    <row r="1524" ht="12.75">
      <c r="A1524" s="215"/>
    </row>
    <row r="1525" ht="12.75">
      <c r="A1525" s="215"/>
    </row>
    <row r="1526" ht="12.75">
      <c r="A1526" s="215"/>
    </row>
    <row r="1527" ht="12.75">
      <c r="A1527" s="215"/>
    </row>
    <row r="1528" ht="12.75">
      <c r="A1528" s="215"/>
    </row>
    <row r="1529" ht="12.75">
      <c r="A1529" s="215"/>
    </row>
    <row r="1530" ht="12.75">
      <c r="A1530" s="215"/>
    </row>
    <row r="1531" ht="12.75">
      <c r="A1531" s="215"/>
    </row>
  </sheetData>
  <sheetProtection/>
  <conditionalFormatting sqref="A224:A230 A212:A222 A263:A267">
    <cfRule type="cellIs" priority="1" dxfId="0" operator="equal" stopIfTrue="1">
      <formula>TRUE</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2015-12-01T15:03:17Z</dcterms:created>
  <dcterms:modified xsi:type="dcterms:W3CDTF">2015-12-01T15:03:27Z</dcterms:modified>
  <cp:category/>
  <cp:version/>
  <cp:contentType/>
  <cp:contentStatus/>
</cp:coreProperties>
</file>