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20" windowWidth="15552" windowHeight="9672"/>
  </bookViews>
  <sheets>
    <sheet name="Front page" sheetId="5" r:id="rId1"/>
    <sheet name="LA drop down" sheetId="6" r:id="rId2"/>
    <sheet name="Data COR4" sheetId="1" r:id="rId3"/>
    <sheet name="Sheet2" sheetId="2" state="hidden" r:id="rId4"/>
    <sheet name="Sheet3" sheetId="3" state="hidden" r:id="rId5"/>
    <sheet name="Sheet4" sheetId="4" state="hidden" r:id="rId6"/>
    <sheet name="Data COR5" sheetId="8" r:id="rId7"/>
    <sheet name="Col Ref" sheetId="7" state="hidden" r:id="rId8"/>
  </sheets>
  <externalReferences>
    <externalReference r:id="rId9"/>
    <externalReference r:id="rId10"/>
  </externalReferences>
  <definedNames>
    <definedName name="_xlnm._FilterDatabase" localSheetId="2" hidden="1">'Data COR4'!$A$11:$AD$179</definedName>
    <definedName name="Data2">'[1]14-15 LA breakdown  '!$B$3:$J$457</definedName>
  </definedNames>
  <calcPr calcId="145621"/>
</workbook>
</file>

<file path=xl/calcChain.xml><?xml version="1.0" encoding="utf-8"?>
<calcChain xmlns="http://schemas.openxmlformats.org/spreadsheetml/2006/main">
  <c r="AA14" i="1" l="1"/>
  <c r="AA15" i="1"/>
  <c r="AA18" i="1"/>
  <c r="AA19" i="1"/>
  <c r="AA22" i="1"/>
  <c r="AA23" i="1"/>
  <c r="AA26" i="1"/>
  <c r="AA27" i="1"/>
  <c r="AA30" i="1"/>
  <c r="AA31" i="1"/>
  <c r="AA34" i="1"/>
  <c r="AA35" i="1"/>
  <c r="AA38" i="1"/>
  <c r="AA39" i="1"/>
  <c r="AA42" i="1"/>
  <c r="AA43" i="1"/>
  <c r="AA46" i="1"/>
  <c r="AA47" i="1"/>
  <c r="AA50" i="1"/>
  <c r="AA51" i="1"/>
  <c r="AA54" i="1"/>
  <c r="AA55" i="1"/>
  <c r="AA58" i="1"/>
  <c r="AA59" i="1"/>
  <c r="AA62" i="1"/>
  <c r="AA63" i="1"/>
  <c r="AA66" i="1"/>
  <c r="AA67" i="1"/>
  <c r="AA70" i="1"/>
  <c r="AA71" i="1"/>
  <c r="AA74" i="1"/>
  <c r="AA75" i="1"/>
  <c r="AA78" i="1"/>
  <c r="AA79" i="1"/>
  <c r="AA82" i="1"/>
  <c r="AA83" i="1"/>
  <c r="AA86" i="1"/>
  <c r="AA87" i="1"/>
  <c r="AA90" i="1"/>
  <c r="AA91" i="1"/>
  <c r="AA94" i="1"/>
  <c r="AA95" i="1"/>
  <c r="AA98" i="1"/>
  <c r="AA99" i="1"/>
  <c r="AA102" i="1"/>
  <c r="AA103" i="1"/>
  <c r="AA106" i="1"/>
  <c r="AA107" i="1"/>
  <c r="AA110" i="1"/>
  <c r="AA111" i="1"/>
  <c r="AA114" i="1"/>
  <c r="AA115" i="1"/>
  <c r="AA118" i="1"/>
  <c r="AA119" i="1"/>
  <c r="AA122" i="1"/>
  <c r="AA123" i="1"/>
  <c r="AA126" i="1"/>
  <c r="AA127" i="1"/>
  <c r="AA130" i="1"/>
  <c r="AA131" i="1"/>
  <c r="AA134" i="1"/>
  <c r="AA135" i="1"/>
  <c r="AA138" i="1"/>
  <c r="AA139" i="1"/>
  <c r="AA142" i="1"/>
  <c r="AA143" i="1"/>
  <c r="AA146" i="1"/>
  <c r="AA147" i="1"/>
  <c r="AA150" i="1"/>
  <c r="AA151" i="1"/>
  <c r="AA154" i="1"/>
  <c r="AA155" i="1"/>
  <c r="AA158" i="1"/>
  <c r="AA159" i="1"/>
  <c r="AA162" i="1"/>
  <c r="AA163" i="1"/>
  <c r="AA166" i="1"/>
  <c r="AA167" i="1"/>
  <c r="AA170" i="1"/>
  <c r="AA171" i="1"/>
  <c r="AA174" i="1"/>
  <c r="AA175" i="1"/>
  <c r="AA178" i="1"/>
  <c r="Z13" i="1"/>
  <c r="AA13" i="1" s="1"/>
  <c r="Z14" i="1"/>
  <c r="Z15" i="1"/>
  <c r="Z16" i="1"/>
  <c r="AA16" i="1" s="1"/>
  <c r="Z17" i="1"/>
  <c r="AA17" i="1" s="1"/>
  <c r="Z18" i="1"/>
  <c r="Z19" i="1"/>
  <c r="Z20" i="1"/>
  <c r="AA20" i="1" s="1"/>
  <c r="Z21" i="1"/>
  <c r="AA21" i="1" s="1"/>
  <c r="Z22" i="1"/>
  <c r="Z23" i="1"/>
  <c r="Z24" i="1"/>
  <c r="AA24" i="1" s="1"/>
  <c r="Z25" i="1"/>
  <c r="AA25" i="1" s="1"/>
  <c r="Z26" i="1"/>
  <c r="Z27" i="1"/>
  <c r="Z28" i="1"/>
  <c r="AA28" i="1" s="1"/>
  <c r="Z29" i="1"/>
  <c r="AA29" i="1" s="1"/>
  <c r="Z30" i="1"/>
  <c r="Z31" i="1"/>
  <c r="Z32" i="1"/>
  <c r="AA32" i="1" s="1"/>
  <c r="Z33" i="1"/>
  <c r="AA33" i="1" s="1"/>
  <c r="Z34" i="1"/>
  <c r="Z35" i="1"/>
  <c r="Z36" i="1"/>
  <c r="AA36" i="1" s="1"/>
  <c r="Z37" i="1"/>
  <c r="AA37" i="1" s="1"/>
  <c r="Z38" i="1"/>
  <c r="Z39" i="1"/>
  <c r="Z40" i="1"/>
  <c r="AA40" i="1" s="1"/>
  <c r="Z41" i="1"/>
  <c r="AA41" i="1" s="1"/>
  <c r="Z42" i="1"/>
  <c r="Z43" i="1"/>
  <c r="Z44" i="1"/>
  <c r="AA44" i="1" s="1"/>
  <c r="Z45" i="1"/>
  <c r="AA45" i="1" s="1"/>
  <c r="Z46" i="1"/>
  <c r="Z47" i="1"/>
  <c r="Z48" i="1"/>
  <c r="AA48" i="1" s="1"/>
  <c r="Z49" i="1"/>
  <c r="AA49" i="1" s="1"/>
  <c r="Z50" i="1"/>
  <c r="Z51" i="1"/>
  <c r="Z52" i="1"/>
  <c r="AA52" i="1" s="1"/>
  <c r="Z53" i="1"/>
  <c r="AA53" i="1" s="1"/>
  <c r="Z54" i="1"/>
  <c r="Z55" i="1"/>
  <c r="Z56" i="1"/>
  <c r="AA56" i="1" s="1"/>
  <c r="Z57" i="1"/>
  <c r="AA57" i="1" s="1"/>
  <c r="Z58" i="1"/>
  <c r="Z59" i="1"/>
  <c r="Z60" i="1"/>
  <c r="AA60" i="1" s="1"/>
  <c r="Z61" i="1"/>
  <c r="AA61" i="1" s="1"/>
  <c r="Z62" i="1"/>
  <c r="Z63" i="1"/>
  <c r="Z64" i="1"/>
  <c r="AA64" i="1" s="1"/>
  <c r="Z65" i="1"/>
  <c r="AA65" i="1" s="1"/>
  <c r="Z66" i="1"/>
  <c r="Z67" i="1"/>
  <c r="Z68" i="1"/>
  <c r="AA68" i="1" s="1"/>
  <c r="Z69" i="1"/>
  <c r="AA69" i="1" s="1"/>
  <c r="Z70" i="1"/>
  <c r="Z71" i="1"/>
  <c r="Z72" i="1"/>
  <c r="AA72" i="1" s="1"/>
  <c r="Z73" i="1"/>
  <c r="AA73" i="1" s="1"/>
  <c r="Z74" i="1"/>
  <c r="Z75" i="1"/>
  <c r="Z76" i="1"/>
  <c r="AA76" i="1" s="1"/>
  <c r="Z77" i="1"/>
  <c r="AA77" i="1" s="1"/>
  <c r="Z78" i="1"/>
  <c r="Z79" i="1"/>
  <c r="Z80" i="1"/>
  <c r="AA80" i="1" s="1"/>
  <c r="Z81" i="1"/>
  <c r="AA81" i="1" s="1"/>
  <c r="Z82" i="1"/>
  <c r="Z83" i="1"/>
  <c r="Z84" i="1"/>
  <c r="AA84" i="1" s="1"/>
  <c r="Z85" i="1"/>
  <c r="AA85" i="1" s="1"/>
  <c r="Z86" i="1"/>
  <c r="Z87" i="1"/>
  <c r="Z88" i="1"/>
  <c r="AA88" i="1" s="1"/>
  <c r="Z89" i="1"/>
  <c r="AA89" i="1" s="1"/>
  <c r="Z90" i="1"/>
  <c r="Z91" i="1"/>
  <c r="Z92" i="1"/>
  <c r="AA92" i="1" s="1"/>
  <c r="Z93" i="1"/>
  <c r="AA93" i="1" s="1"/>
  <c r="Z94" i="1"/>
  <c r="Z95" i="1"/>
  <c r="Z96" i="1"/>
  <c r="AA96" i="1" s="1"/>
  <c r="Z97" i="1"/>
  <c r="AA97" i="1" s="1"/>
  <c r="Z98" i="1"/>
  <c r="Z99" i="1"/>
  <c r="Z100" i="1"/>
  <c r="AA100" i="1" s="1"/>
  <c r="Z101" i="1"/>
  <c r="AA101" i="1" s="1"/>
  <c r="Z102" i="1"/>
  <c r="Z103" i="1"/>
  <c r="Z104" i="1"/>
  <c r="AA104" i="1" s="1"/>
  <c r="Z105" i="1"/>
  <c r="AA105" i="1" s="1"/>
  <c r="Z106" i="1"/>
  <c r="Z107" i="1"/>
  <c r="Z108" i="1"/>
  <c r="AA108" i="1" s="1"/>
  <c r="Z109" i="1"/>
  <c r="AA109" i="1" s="1"/>
  <c r="Z110" i="1"/>
  <c r="Z111" i="1"/>
  <c r="Z112" i="1"/>
  <c r="AA112" i="1" s="1"/>
  <c r="Z113" i="1"/>
  <c r="AA113" i="1" s="1"/>
  <c r="Z114" i="1"/>
  <c r="Z115" i="1"/>
  <c r="Z116" i="1"/>
  <c r="AA116" i="1" s="1"/>
  <c r="Z117" i="1"/>
  <c r="AA117" i="1" s="1"/>
  <c r="Z118" i="1"/>
  <c r="Z119" i="1"/>
  <c r="Z120" i="1"/>
  <c r="AA120" i="1" s="1"/>
  <c r="Z121" i="1"/>
  <c r="AA121" i="1" s="1"/>
  <c r="Z122" i="1"/>
  <c r="Z123" i="1"/>
  <c r="Z124" i="1"/>
  <c r="AA124" i="1" s="1"/>
  <c r="Z125" i="1"/>
  <c r="AA125" i="1" s="1"/>
  <c r="Z126" i="1"/>
  <c r="Z127" i="1"/>
  <c r="Z128" i="1"/>
  <c r="AA128" i="1" s="1"/>
  <c r="Z129" i="1"/>
  <c r="AA129" i="1" s="1"/>
  <c r="Z130" i="1"/>
  <c r="Z131" i="1"/>
  <c r="Z132" i="1"/>
  <c r="AA132" i="1" s="1"/>
  <c r="Z133" i="1"/>
  <c r="AA133" i="1" s="1"/>
  <c r="Z134" i="1"/>
  <c r="Z135" i="1"/>
  <c r="Z136" i="1"/>
  <c r="AA136" i="1" s="1"/>
  <c r="Z137" i="1"/>
  <c r="AA137" i="1" s="1"/>
  <c r="Z138" i="1"/>
  <c r="Z139" i="1"/>
  <c r="Z140" i="1"/>
  <c r="AA140" i="1" s="1"/>
  <c r="Z141" i="1"/>
  <c r="AA141" i="1" s="1"/>
  <c r="Z142" i="1"/>
  <c r="Z143" i="1"/>
  <c r="Z144" i="1"/>
  <c r="AA144" i="1" s="1"/>
  <c r="Z145" i="1"/>
  <c r="AA145" i="1" s="1"/>
  <c r="Z146" i="1"/>
  <c r="Z147" i="1"/>
  <c r="Z148" i="1"/>
  <c r="AA148" i="1" s="1"/>
  <c r="Z149" i="1"/>
  <c r="AA149" i="1" s="1"/>
  <c r="Z150" i="1"/>
  <c r="Z151" i="1"/>
  <c r="Z152" i="1"/>
  <c r="AA152" i="1" s="1"/>
  <c r="Z153" i="1"/>
  <c r="AA153" i="1" s="1"/>
  <c r="Z154" i="1"/>
  <c r="Z155" i="1"/>
  <c r="Z156" i="1"/>
  <c r="AA156" i="1" s="1"/>
  <c r="Z157" i="1"/>
  <c r="AA157" i="1" s="1"/>
  <c r="Z158" i="1"/>
  <c r="Z159" i="1"/>
  <c r="Z160" i="1"/>
  <c r="AA160" i="1" s="1"/>
  <c r="Z161" i="1"/>
  <c r="AA161" i="1" s="1"/>
  <c r="Z162" i="1"/>
  <c r="Z163" i="1"/>
  <c r="Z164" i="1"/>
  <c r="AA164" i="1" s="1"/>
  <c r="Z165" i="1"/>
  <c r="AA165" i="1" s="1"/>
  <c r="Z166" i="1"/>
  <c r="Z167" i="1"/>
  <c r="Z168" i="1"/>
  <c r="AA168" i="1" s="1"/>
  <c r="Z169" i="1"/>
  <c r="AA169" i="1" s="1"/>
  <c r="Z170" i="1"/>
  <c r="Z171" i="1"/>
  <c r="Z172" i="1"/>
  <c r="AA172" i="1" s="1"/>
  <c r="Z173" i="1"/>
  <c r="AA173" i="1" s="1"/>
  <c r="Z174" i="1"/>
  <c r="Z175" i="1"/>
  <c r="Z176" i="1"/>
  <c r="AA176" i="1" s="1"/>
  <c r="Z177" i="1"/>
  <c r="AA177" i="1" s="1"/>
  <c r="Z178" i="1"/>
  <c r="Z12" i="1"/>
  <c r="AA12" i="1" s="1"/>
  <c r="AD98" i="1" l="1"/>
  <c r="AD89" i="1" l="1"/>
  <c r="AD15" i="1" l="1"/>
  <c r="AD55" i="1"/>
  <c r="AD13" i="1" l="1"/>
  <c r="AD14"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90" i="1"/>
  <c r="AD91" i="1"/>
  <c r="AD92" i="1"/>
  <c r="AD93" i="1"/>
  <c r="AD94" i="1"/>
  <c r="AD95" i="1"/>
  <c r="AD96" i="1"/>
  <c r="AD97"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2" i="1"/>
  <c r="AD179" i="1" l="1"/>
  <c r="A1" i="6"/>
  <c r="C60" i="6" l="1"/>
  <c r="C61" i="6"/>
  <c r="C62" i="6"/>
  <c r="C63" i="6"/>
  <c r="C64" i="6"/>
  <c r="C65" i="6"/>
  <c r="C59" i="6"/>
  <c r="C57" i="7" l="1"/>
  <c r="C58" i="7" s="1"/>
  <c r="C59" i="7" s="1"/>
  <c r="C60" i="7" s="1"/>
  <c r="C61" i="7" s="1"/>
  <c r="C62" i="7" s="1"/>
  <c r="I447" i="8"/>
  <c r="H447" i="8"/>
  <c r="G447" i="8"/>
  <c r="F447" i="8"/>
  <c r="E447" i="8"/>
  <c r="D447" i="8"/>
  <c r="C447" i="8"/>
  <c r="I446" i="8"/>
  <c r="H446" i="8"/>
  <c r="G446" i="8"/>
  <c r="F446" i="8"/>
  <c r="E446" i="8"/>
  <c r="D446" i="8"/>
  <c r="C446" i="8"/>
  <c r="I445" i="8"/>
  <c r="H445" i="8"/>
  <c r="G445" i="8"/>
  <c r="F445" i="8"/>
  <c r="E445" i="8"/>
  <c r="D445" i="8"/>
  <c r="C445" i="8"/>
  <c r="I444" i="8"/>
  <c r="H444" i="8"/>
  <c r="G444" i="8"/>
  <c r="F444" i="8"/>
  <c r="E444" i="8"/>
  <c r="D444" i="8"/>
  <c r="C444" i="8"/>
  <c r="I443" i="8"/>
  <c r="H443" i="8"/>
  <c r="G443" i="8"/>
  <c r="F443" i="8"/>
  <c r="E443" i="8"/>
  <c r="D443" i="8"/>
  <c r="C443" i="8"/>
  <c r="I442" i="8"/>
  <c r="H442" i="8"/>
  <c r="G442" i="8"/>
  <c r="F442" i="8"/>
  <c r="E442" i="8"/>
  <c r="D442" i="8"/>
  <c r="C442" i="8"/>
  <c r="I441" i="8"/>
  <c r="H441" i="8"/>
  <c r="G441" i="8"/>
  <c r="F441" i="8"/>
  <c r="E441" i="8"/>
  <c r="D441" i="8"/>
  <c r="C441" i="8"/>
  <c r="I440" i="8"/>
  <c r="H440" i="8"/>
  <c r="G440" i="8"/>
  <c r="F440" i="8"/>
  <c r="E440" i="8"/>
  <c r="D440" i="8"/>
  <c r="C440" i="8"/>
  <c r="I439" i="8"/>
  <c r="H439" i="8"/>
  <c r="G439" i="8"/>
  <c r="F439" i="8"/>
  <c r="E439" i="8"/>
  <c r="D439" i="8"/>
  <c r="C439" i="8"/>
  <c r="I438" i="8"/>
  <c r="H438" i="8"/>
  <c r="G438" i="8"/>
  <c r="F438" i="8"/>
  <c r="E438" i="8"/>
  <c r="D438" i="8"/>
  <c r="C438" i="8"/>
  <c r="I437" i="8"/>
  <c r="H437" i="8"/>
  <c r="G437" i="8"/>
  <c r="F437" i="8"/>
  <c r="E437" i="8"/>
  <c r="D437" i="8"/>
  <c r="C437" i="8"/>
  <c r="I436" i="8"/>
  <c r="H436" i="8"/>
  <c r="G436" i="8"/>
  <c r="F436" i="8"/>
  <c r="E436" i="8"/>
  <c r="D436" i="8"/>
  <c r="C436" i="8"/>
  <c r="I435" i="8"/>
  <c r="H435" i="8"/>
  <c r="G435" i="8"/>
  <c r="F435" i="8"/>
  <c r="E435" i="8"/>
  <c r="D435" i="8"/>
  <c r="C435" i="8"/>
  <c r="I434" i="8"/>
  <c r="H434" i="8"/>
  <c r="G434" i="8"/>
  <c r="F434" i="8"/>
  <c r="E434" i="8"/>
  <c r="D434" i="8"/>
  <c r="C434" i="8"/>
  <c r="I433" i="8"/>
  <c r="H433" i="8"/>
  <c r="G433" i="8"/>
  <c r="F433" i="8"/>
  <c r="E433" i="8"/>
  <c r="D433" i="8"/>
  <c r="C433" i="8"/>
  <c r="I432" i="8"/>
  <c r="H432" i="8"/>
  <c r="G432" i="8"/>
  <c r="F432" i="8"/>
  <c r="E432" i="8"/>
  <c r="D432" i="8"/>
  <c r="C432" i="8"/>
  <c r="I431" i="8"/>
  <c r="H431" i="8"/>
  <c r="G431" i="8"/>
  <c r="F431" i="8"/>
  <c r="E431" i="8"/>
  <c r="D431" i="8"/>
  <c r="C431" i="8"/>
  <c r="I430" i="8"/>
  <c r="H430" i="8"/>
  <c r="G430" i="8"/>
  <c r="F430" i="8"/>
  <c r="E430" i="8"/>
  <c r="D430" i="8"/>
  <c r="C430" i="8"/>
  <c r="I429" i="8"/>
  <c r="H429" i="8"/>
  <c r="G429" i="8"/>
  <c r="F429" i="8"/>
  <c r="E429" i="8"/>
  <c r="D429" i="8"/>
  <c r="C429" i="8"/>
  <c r="I428" i="8"/>
  <c r="H428" i="8"/>
  <c r="G428" i="8"/>
  <c r="F428" i="8"/>
  <c r="E428" i="8"/>
  <c r="D428" i="8"/>
  <c r="C428" i="8"/>
  <c r="I427" i="8"/>
  <c r="H427" i="8"/>
  <c r="G427" i="8"/>
  <c r="F427" i="8"/>
  <c r="E427" i="8"/>
  <c r="D427" i="8"/>
  <c r="C427" i="8"/>
  <c r="I426" i="8"/>
  <c r="H426" i="8"/>
  <c r="G426" i="8"/>
  <c r="F426" i="8"/>
  <c r="E426" i="8"/>
  <c r="D426" i="8"/>
  <c r="C426" i="8"/>
  <c r="I425" i="8"/>
  <c r="H425" i="8"/>
  <c r="G425" i="8"/>
  <c r="F425" i="8"/>
  <c r="E425" i="8"/>
  <c r="D425" i="8"/>
  <c r="C425" i="8"/>
  <c r="I424" i="8"/>
  <c r="H424" i="8"/>
  <c r="G424" i="8"/>
  <c r="F424" i="8"/>
  <c r="E424" i="8"/>
  <c r="D424" i="8"/>
  <c r="C424" i="8"/>
  <c r="I423" i="8"/>
  <c r="H423" i="8"/>
  <c r="G423" i="8"/>
  <c r="F423" i="8"/>
  <c r="E423" i="8"/>
  <c r="D423" i="8"/>
  <c r="C423" i="8"/>
  <c r="I422" i="8"/>
  <c r="H422" i="8"/>
  <c r="G422" i="8"/>
  <c r="F422" i="8"/>
  <c r="E422" i="8"/>
  <c r="D422" i="8"/>
  <c r="C422" i="8"/>
  <c r="I421" i="8"/>
  <c r="H421" i="8"/>
  <c r="G421" i="8"/>
  <c r="F421" i="8"/>
  <c r="E421" i="8"/>
  <c r="D421" i="8"/>
  <c r="C421" i="8"/>
  <c r="I420" i="8"/>
  <c r="H420" i="8"/>
  <c r="G420" i="8"/>
  <c r="F420" i="8"/>
  <c r="E420" i="8"/>
  <c r="D420" i="8"/>
  <c r="C420" i="8"/>
  <c r="I419" i="8"/>
  <c r="H419" i="8"/>
  <c r="G419" i="8"/>
  <c r="F419" i="8"/>
  <c r="E419" i="8"/>
  <c r="D419" i="8"/>
  <c r="C419" i="8"/>
  <c r="I418" i="8"/>
  <c r="H418" i="8"/>
  <c r="G418" i="8"/>
  <c r="F418" i="8"/>
  <c r="E418" i="8"/>
  <c r="D418" i="8"/>
  <c r="C418" i="8"/>
  <c r="I417" i="8"/>
  <c r="H417" i="8"/>
  <c r="G417" i="8"/>
  <c r="F417" i="8"/>
  <c r="E417" i="8"/>
  <c r="D417" i="8"/>
  <c r="C417" i="8"/>
  <c r="I416" i="8"/>
  <c r="H416" i="8"/>
  <c r="G416" i="8"/>
  <c r="F416" i="8"/>
  <c r="E416" i="8"/>
  <c r="D416" i="8"/>
  <c r="C416" i="8"/>
  <c r="I415" i="8"/>
  <c r="H415" i="8"/>
  <c r="G415" i="8"/>
  <c r="F415" i="8"/>
  <c r="E415" i="8"/>
  <c r="D415" i="8"/>
  <c r="C415" i="8"/>
  <c r="I414" i="8"/>
  <c r="H414" i="8"/>
  <c r="G414" i="8"/>
  <c r="F414" i="8"/>
  <c r="E414" i="8"/>
  <c r="D414" i="8"/>
  <c r="C414" i="8"/>
  <c r="I413" i="8"/>
  <c r="H413" i="8"/>
  <c r="G413" i="8"/>
  <c r="F413" i="8"/>
  <c r="E413" i="8"/>
  <c r="D413" i="8"/>
  <c r="C413" i="8"/>
  <c r="I412" i="8"/>
  <c r="H412" i="8"/>
  <c r="G412" i="8"/>
  <c r="F412" i="8"/>
  <c r="E412" i="8"/>
  <c r="D412" i="8"/>
  <c r="C412" i="8"/>
  <c r="I411" i="8"/>
  <c r="H411" i="8"/>
  <c r="G411" i="8"/>
  <c r="F411" i="8"/>
  <c r="E411" i="8"/>
  <c r="D411" i="8"/>
  <c r="C411" i="8"/>
  <c r="I410" i="8"/>
  <c r="H410" i="8"/>
  <c r="G410" i="8"/>
  <c r="F410" i="8"/>
  <c r="E410" i="8"/>
  <c r="D410" i="8"/>
  <c r="C410" i="8"/>
  <c r="I409" i="8"/>
  <c r="H409" i="8"/>
  <c r="G409" i="8"/>
  <c r="F409" i="8"/>
  <c r="E409" i="8"/>
  <c r="D409" i="8"/>
  <c r="C409" i="8"/>
  <c r="I408" i="8"/>
  <c r="H408" i="8"/>
  <c r="G408" i="8"/>
  <c r="F408" i="8"/>
  <c r="E408" i="8"/>
  <c r="D408" i="8"/>
  <c r="C408" i="8"/>
  <c r="I407" i="8"/>
  <c r="H407" i="8"/>
  <c r="G407" i="8"/>
  <c r="F407" i="8"/>
  <c r="E407" i="8"/>
  <c r="D407" i="8"/>
  <c r="C407" i="8"/>
  <c r="I406" i="8"/>
  <c r="H406" i="8"/>
  <c r="G406" i="8"/>
  <c r="F406" i="8"/>
  <c r="E406" i="8"/>
  <c r="D406" i="8"/>
  <c r="C406" i="8"/>
  <c r="I405" i="8"/>
  <c r="H405" i="8"/>
  <c r="G405" i="8"/>
  <c r="F405" i="8"/>
  <c r="E405" i="8"/>
  <c r="D405" i="8"/>
  <c r="C405" i="8"/>
  <c r="I404" i="8"/>
  <c r="H404" i="8"/>
  <c r="G404" i="8"/>
  <c r="F404" i="8"/>
  <c r="E404" i="8"/>
  <c r="D404" i="8"/>
  <c r="C404" i="8"/>
  <c r="I403" i="8"/>
  <c r="H403" i="8"/>
  <c r="G403" i="8"/>
  <c r="F403" i="8"/>
  <c r="E403" i="8"/>
  <c r="D403" i="8"/>
  <c r="C403" i="8"/>
  <c r="I402" i="8"/>
  <c r="H402" i="8"/>
  <c r="G402" i="8"/>
  <c r="F402" i="8"/>
  <c r="E402" i="8"/>
  <c r="D402" i="8"/>
  <c r="C402" i="8"/>
  <c r="I401" i="8"/>
  <c r="H401" i="8"/>
  <c r="G401" i="8"/>
  <c r="F401" i="8"/>
  <c r="E401" i="8"/>
  <c r="D401" i="8"/>
  <c r="C401" i="8"/>
  <c r="I400" i="8"/>
  <c r="H400" i="8"/>
  <c r="G400" i="8"/>
  <c r="F400" i="8"/>
  <c r="E400" i="8"/>
  <c r="D400" i="8"/>
  <c r="C400" i="8"/>
  <c r="I399" i="8"/>
  <c r="H399" i="8"/>
  <c r="G399" i="8"/>
  <c r="F399" i="8"/>
  <c r="E399" i="8"/>
  <c r="D399" i="8"/>
  <c r="C399" i="8"/>
  <c r="I398" i="8"/>
  <c r="H398" i="8"/>
  <c r="G398" i="8"/>
  <c r="F398" i="8"/>
  <c r="E398" i="8"/>
  <c r="D398" i="8"/>
  <c r="C398" i="8"/>
  <c r="I397" i="8"/>
  <c r="H397" i="8"/>
  <c r="G397" i="8"/>
  <c r="F397" i="8"/>
  <c r="E397" i="8"/>
  <c r="D397" i="8"/>
  <c r="C397" i="8"/>
  <c r="I396" i="8"/>
  <c r="H396" i="8"/>
  <c r="G396" i="8"/>
  <c r="F396" i="8"/>
  <c r="E396" i="8"/>
  <c r="D396" i="8"/>
  <c r="C396" i="8"/>
  <c r="I395" i="8"/>
  <c r="H395" i="8"/>
  <c r="G395" i="8"/>
  <c r="F395" i="8"/>
  <c r="E395" i="8"/>
  <c r="D395" i="8"/>
  <c r="C395" i="8"/>
  <c r="I394" i="8"/>
  <c r="H394" i="8"/>
  <c r="G394" i="8"/>
  <c r="F394" i="8"/>
  <c r="E394" i="8"/>
  <c r="D394" i="8"/>
  <c r="C394" i="8"/>
  <c r="I393" i="8"/>
  <c r="H393" i="8"/>
  <c r="G393" i="8"/>
  <c r="F393" i="8"/>
  <c r="E393" i="8"/>
  <c r="D393" i="8"/>
  <c r="C393" i="8"/>
  <c r="I392" i="8"/>
  <c r="H392" i="8"/>
  <c r="G392" i="8"/>
  <c r="F392" i="8"/>
  <c r="E392" i="8"/>
  <c r="D392" i="8"/>
  <c r="C392" i="8"/>
  <c r="I391" i="8"/>
  <c r="H391" i="8"/>
  <c r="G391" i="8"/>
  <c r="F391" i="8"/>
  <c r="E391" i="8"/>
  <c r="D391" i="8"/>
  <c r="C391" i="8"/>
  <c r="I390" i="8"/>
  <c r="H390" i="8"/>
  <c r="G390" i="8"/>
  <c r="F390" i="8"/>
  <c r="E390" i="8"/>
  <c r="D390" i="8"/>
  <c r="C390" i="8"/>
  <c r="I389" i="8"/>
  <c r="H389" i="8"/>
  <c r="G389" i="8"/>
  <c r="F389" i="8"/>
  <c r="E389" i="8"/>
  <c r="D389" i="8"/>
  <c r="C389" i="8"/>
  <c r="I388" i="8"/>
  <c r="H388" i="8"/>
  <c r="G388" i="8"/>
  <c r="F388" i="8"/>
  <c r="E388" i="8"/>
  <c r="D388" i="8"/>
  <c r="C388" i="8"/>
  <c r="I387" i="8"/>
  <c r="H387" i="8"/>
  <c r="G387" i="8"/>
  <c r="F387" i="8"/>
  <c r="E387" i="8"/>
  <c r="D387" i="8"/>
  <c r="C387" i="8"/>
  <c r="I386" i="8"/>
  <c r="H386" i="8"/>
  <c r="G386" i="8"/>
  <c r="F386" i="8"/>
  <c r="E386" i="8"/>
  <c r="D386" i="8"/>
  <c r="C386" i="8"/>
  <c r="I385" i="8"/>
  <c r="H385" i="8"/>
  <c r="G385" i="8"/>
  <c r="F385" i="8"/>
  <c r="E385" i="8"/>
  <c r="D385" i="8"/>
  <c r="C385" i="8"/>
  <c r="I384" i="8"/>
  <c r="H384" i="8"/>
  <c r="G384" i="8"/>
  <c r="F384" i="8"/>
  <c r="E384" i="8"/>
  <c r="D384" i="8"/>
  <c r="C384" i="8"/>
  <c r="I383" i="8"/>
  <c r="H383" i="8"/>
  <c r="G383" i="8"/>
  <c r="F383" i="8"/>
  <c r="E383" i="8"/>
  <c r="D383" i="8"/>
  <c r="C383" i="8"/>
  <c r="I382" i="8"/>
  <c r="H382" i="8"/>
  <c r="G382" i="8"/>
  <c r="F382" i="8"/>
  <c r="E382" i="8"/>
  <c r="D382" i="8"/>
  <c r="C382" i="8"/>
  <c r="I381" i="8"/>
  <c r="H381" i="8"/>
  <c r="G381" i="8"/>
  <c r="F381" i="8"/>
  <c r="E381" i="8"/>
  <c r="D381" i="8"/>
  <c r="C381" i="8"/>
  <c r="I380" i="8"/>
  <c r="H380" i="8"/>
  <c r="G380" i="8"/>
  <c r="F380" i="8"/>
  <c r="E380" i="8"/>
  <c r="D380" i="8"/>
  <c r="C380" i="8"/>
  <c r="I379" i="8"/>
  <c r="H379" i="8"/>
  <c r="G379" i="8"/>
  <c r="F379" i="8"/>
  <c r="E379" i="8"/>
  <c r="D379" i="8"/>
  <c r="C379" i="8"/>
  <c r="I378" i="8"/>
  <c r="H378" i="8"/>
  <c r="G378" i="8"/>
  <c r="F378" i="8"/>
  <c r="E378" i="8"/>
  <c r="D378" i="8"/>
  <c r="C378" i="8"/>
  <c r="I377" i="8"/>
  <c r="H377" i="8"/>
  <c r="G377" i="8"/>
  <c r="F377" i="8"/>
  <c r="E377" i="8"/>
  <c r="D377" i="8"/>
  <c r="C377" i="8"/>
  <c r="I376" i="8"/>
  <c r="H376" i="8"/>
  <c r="G376" i="8"/>
  <c r="F376" i="8"/>
  <c r="E376" i="8"/>
  <c r="D376" i="8"/>
  <c r="C376" i="8"/>
  <c r="I375" i="8"/>
  <c r="H375" i="8"/>
  <c r="G375" i="8"/>
  <c r="F375" i="8"/>
  <c r="E375" i="8"/>
  <c r="D375" i="8"/>
  <c r="C375" i="8"/>
  <c r="I374" i="8"/>
  <c r="H374" i="8"/>
  <c r="G374" i="8"/>
  <c r="F374" i="8"/>
  <c r="E374" i="8"/>
  <c r="D374" i="8"/>
  <c r="C374" i="8"/>
  <c r="I373" i="8"/>
  <c r="H373" i="8"/>
  <c r="G373" i="8"/>
  <c r="F373" i="8"/>
  <c r="E373" i="8"/>
  <c r="D373" i="8"/>
  <c r="C373" i="8"/>
  <c r="I372" i="8"/>
  <c r="H372" i="8"/>
  <c r="G372" i="8"/>
  <c r="F372" i="8"/>
  <c r="E372" i="8"/>
  <c r="D372" i="8"/>
  <c r="C372" i="8"/>
  <c r="I371" i="8"/>
  <c r="H371" i="8"/>
  <c r="G371" i="8"/>
  <c r="F371" i="8"/>
  <c r="E371" i="8"/>
  <c r="D371" i="8"/>
  <c r="C371" i="8"/>
  <c r="I370" i="8"/>
  <c r="H370" i="8"/>
  <c r="G370" i="8"/>
  <c r="F370" i="8"/>
  <c r="E370" i="8"/>
  <c r="D370" i="8"/>
  <c r="C370" i="8"/>
  <c r="I369" i="8"/>
  <c r="H369" i="8"/>
  <c r="G369" i="8"/>
  <c r="F369" i="8"/>
  <c r="E369" i="8"/>
  <c r="D369" i="8"/>
  <c r="C369" i="8"/>
  <c r="I368" i="8"/>
  <c r="H368" i="8"/>
  <c r="G368" i="8"/>
  <c r="F368" i="8"/>
  <c r="E368" i="8"/>
  <c r="D368" i="8"/>
  <c r="C368" i="8"/>
  <c r="I367" i="8"/>
  <c r="H367" i="8"/>
  <c r="G367" i="8"/>
  <c r="F367" i="8"/>
  <c r="E367" i="8"/>
  <c r="D367" i="8"/>
  <c r="C367" i="8"/>
  <c r="I366" i="8"/>
  <c r="H366" i="8"/>
  <c r="G366" i="8"/>
  <c r="F366" i="8"/>
  <c r="E366" i="8"/>
  <c r="D366" i="8"/>
  <c r="C366" i="8"/>
  <c r="I365" i="8"/>
  <c r="H365" i="8"/>
  <c r="G365" i="8"/>
  <c r="F365" i="8"/>
  <c r="E365" i="8"/>
  <c r="D365" i="8"/>
  <c r="C365" i="8"/>
  <c r="I364" i="8"/>
  <c r="H364" i="8"/>
  <c r="G364" i="8"/>
  <c r="F364" i="8"/>
  <c r="E364" i="8"/>
  <c r="D364" i="8"/>
  <c r="C364" i="8"/>
  <c r="I363" i="8"/>
  <c r="H363" i="8"/>
  <c r="G363" i="8"/>
  <c r="F363" i="8"/>
  <c r="E363" i="8"/>
  <c r="D363" i="8"/>
  <c r="C363" i="8"/>
  <c r="I362" i="8"/>
  <c r="H362" i="8"/>
  <c r="G362" i="8"/>
  <c r="F362" i="8"/>
  <c r="E362" i="8"/>
  <c r="D362" i="8"/>
  <c r="C362" i="8"/>
  <c r="I361" i="8"/>
  <c r="H361" i="8"/>
  <c r="G361" i="8"/>
  <c r="F361" i="8"/>
  <c r="E361" i="8"/>
  <c r="D361" i="8"/>
  <c r="C361" i="8"/>
  <c r="I360" i="8"/>
  <c r="H360" i="8"/>
  <c r="G360" i="8"/>
  <c r="F360" i="8"/>
  <c r="E360" i="8"/>
  <c r="D360" i="8"/>
  <c r="C360" i="8"/>
  <c r="I359" i="8"/>
  <c r="H359" i="8"/>
  <c r="G359" i="8"/>
  <c r="F359" i="8"/>
  <c r="E359" i="8"/>
  <c r="D359" i="8"/>
  <c r="C359" i="8"/>
  <c r="I358" i="8"/>
  <c r="H358" i="8"/>
  <c r="G358" i="8"/>
  <c r="F358" i="8"/>
  <c r="E358" i="8"/>
  <c r="D358" i="8"/>
  <c r="C358" i="8"/>
  <c r="I357" i="8"/>
  <c r="H357" i="8"/>
  <c r="G357" i="8"/>
  <c r="F357" i="8"/>
  <c r="E357" i="8"/>
  <c r="D357" i="8"/>
  <c r="C357" i="8"/>
  <c r="I356" i="8"/>
  <c r="H356" i="8"/>
  <c r="G356" i="8"/>
  <c r="F356" i="8"/>
  <c r="E356" i="8"/>
  <c r="D356" i="8"/>
  <c r="C356" i="8"/>
  <c r="I355" i="8"/>
  <c r="H355" i="8"/>
  <c r="G355" i="8"/>
  <c r="F355" i="8"/>
  <c r="E355" i="8"/>
  <c r="D355" i="8"/>
  <c r="C355" i="8"/>
  <c r="I354" i="8"/>
  <c r="H354" i="8"/>
  <c r="G354" i="8"/>
  <c r="F354" i="8"/>
  <c r="E354" i="8"/>
  <c r="D354" i="8"/>
  <c r="C354" i="8"/>
  <c r="I353" i="8"/>
  <c r="H353" i="8"/>
  <c r="G353" i="8"/>
  <c r="F353" i="8"/>
  <c r="E353" i="8"/>
  <c r="D353" i="8"/>
  <c r="C353" i="8"/>
  <c r="I352" i="8"/>
  <c r="H352" i="8"/>
  <c r="G352" i="8"/>
  <c r="F352" i="8"/>
  <c r="E352" i="8"/>
  <c r="D352" i="8"/>
  <c r="C352" i="8"/>
  <c r="I351" i="8"/>
  <c r="H351" i="8"/>
  <c r="G351" i="8"/>
  <c r="F351" i="8"/>
  <c r="E351" i="8"/>
  <c r="D351" i="8"/>
  <c r="C351" i="8"/>
  <c r="I350" i="8"/>
  <c r="H350" i="8"/>
  <c r="G350" i="8"/>
  <c r="F350" i="8"/>
  <c r="E350" i="8"/>
  <c r="D350" i="8"/>
  <c r="C350" i="8"/>
  <c r="I349" i="8"/>
  <c r="H349" i="8"/>
  <c r="G349" i="8"/>
  <c r="F349" i="8"/>
  <c r="E349" i="8"/>
  <c r="D349" i="8"/>
  <c r="C349" i="8"/>
  <c r="I348" i="8"/>
  <c r="H348" i="8"/>
  <c r="G348" i="8"/>
  <c r="F348" i="8"/>
  <c r="E348" i="8"/>
  <c r="D348" i="8"/>
  <c r="C348" i="8"/>
  <c r="I347" i="8"/>
  <c r="H347" i="8"/>
  <c r="G347" i="8"/>
  <c r="F347" i="8"/>
  <c r="E347" i="8"/>
  <c r="D347" i="8"/>
  <c r="C347" i="8"/>
  <c r="I346" i="8"/>
  <c r="H346" i="8"/>
  <c r="G346" i="8"/>
  <c r="F346" i="8"/>
  <c r="E346" i="8"/>
  <c r="D346" i="8"/>
  <c r="C346" i="8"/>
  <c r="I345" i="8"/>
  <c r="H345" i="8"/>
  <c r="G345" i="8"/>
  <c r="F345" i="8"/>
  <c r="E345" i="8"/>
  <c r="D345" i="8"/>
  <c r="C345" i="8"/>
  <c r="I344" i="8"/>
  <c r="H344" i="8"/>
  <c r="G344" i="8"/>
  <c r="F344" i="8"/>
  <c r="E344" i="8"/>
  <c r="D344" i="8"/>
  <c r="C344" i="8"/>
  <c r="I343" i="8"/>
  <c r="H343" i="8"/>
  <c r="G343" i="8"/>
  <c r="F343" i="8"/>
  <c r="E343" i="8"/>
  <c r="D343" i="8"/>
  <c r="C343" i="8"/>
  <c r="I342" i="8"/>
  <c r="H342" i="8"/>
  <c r="G342" i="8"/>
  <c r="F342" i="8"/>
  <c r="E342" i="8"/>
  <c r="D342" i="8"/>
  <c r="C342" i="8"/>
  <c r="I341" i="8"/>
  <c r="H341" i="8"/>
  <c r="G341" i="8"/>
  <c r="F341" i="8"/>
  <c r="E341" i="8"/>
  <c r="D341" i="8"/>
  <c r="C341" i="8"/>
  <c r="I340" i="8"/>
  <c r="H340" i="8"/>
  <c r="G340" i="8"/>
  <c r="F340" i="8"/>
  <c r="E340" i="8"/>
  <c r="D340" i="8"/>
  <c r="C340" i="8"/>
  <c r="I339" i="8"/>
  <c r="H339" i="8"/>
  <c r="G339" i="8"/>
  <c r="F339" i="8"/>
  <c r="E339" i="8"/>
  <c r="D339" i="8"/>
  <c r="C339" i="8"/>
  <c r="I338" i="8"/>
  <c r="H338" i="8"/>
  <c r="G338" i="8"/>
  <c r="F338" i="8"/>
  <c r="E338" i="8"/>
  <c r="D338" i="8"/>
  <c r="C338" i="8"/>
  <c r="I337" i="8"/>
  <c r="H337" i="8"/>
  <c r="G337" i="8"/>
  <c r="F337" i="8"/>
  <c r="E337" i="8"/>
  <c r="D337" i="8"/>
  <c r="C337" i="8"/>
  <c r="I336" i="8"/>
  <c r="H336" i="8"/>
  <c r="G336" i="8"/>
  <c r="F336" i="8"/>
  <c r="E336" i="8"/>
  <c r="D336" i="8"/>
  <c r="C336" i="8"/>
  <c r="I335" i="8"/>
  <c r="H335" i="8"/>
  <c r="G335" i="8"/>
  <c r="F335" i="8"/>
  <c r="E335" i="8"/>
  <c r="D335" i="8"/>
  <c r="C335" i="8"/>
  <c r="I334" i="8"/>
  <c r="H334" i="8"/>
  <c r="G334" i="8"/>
  <c r="F334" i="8"/>
  <c r="E334" i="8"/>
  <c r="D334" i="8"/>
  <c r="C334" i="8"/>
  <c r="I333" i="8"/>
  <c r="H333" i="8"/>
  <c r="G333" i="8"/>
  <c r="F333" i="8"/>
  <c r="E333" i="8"/>
  <c r="D333" i="8"/>
  <c r="C333" i="8"/>
  <c r="I332" i="8"/>
  <c r="H332" i="8"/>
  <c r="G332" i="8"/>
  <c r="F332" i="8"/>
  <c r="E332" i="8"/>
  <c r="D332" i="8"/>
  <c r="C332" i="8"/>
  <c r="I331" i="8"/>
  <c r="H331" i="8"/>
  <c r="G331" i="8"/>
  <c r="F331" i="8"/>
  <c r="E331" i="8"/>
  <c r="D331" i="8"/>
  <c r="C331" i="8"/>
  <c r="I330" i="8"/>
  <c r="H330" i="8"/>
  <c r="G330" i="8"/>
  <c r="F330" i="8"/>
  <c r="E330" i="8"/>
  <c r="D330" i="8"/>
  <c r="C330" i="8"/>
  <c r="I329" i="8"/>
  <c r="H329" i="8"/>
  <c r="G329" i="8"/>
  <c r="F329" i="8"/>
  <c r="E329" i="8"/>
  <c r="D329" i="8"/>
  <c r="C329" i="8"/>
  <c r="I328" i="8"/>
  <c r="H328" i="8"/>
  <c r="G328" i="8"/>
  <c r="F328" i="8"/>
  <c r="E328" i="8"/>
  <c r="D328" i="8"/>
  <c r="C328" i="8"/>
  <c r="I327" i="8"/>
  <c r="H327" i="8"/>
  <c r="G327" i="8"/>
  <c r="F327" i="8"/>
  <c r="E327" i="8"/>
  <c r="D327" i="8"/>
  <c r="C327" i="8"/>
  <c r="I326" i="8"/>
  <c r="H326" i="8"/>
  <c r="G326" i="8"/>
  <c r="F326" i="8"/>
  <c r="E326" i="8"/>
  <c r="D326" i="8"/>
  <c r="C326" i="8"/>
  <c r="I325" i="8"/>
  <c r="H325" i="8"/>
  <c r="G325" i="8"/>
  <c r="F325" i="8"/>
  <c r="E325" i="8"/>
  <c r="D325" i="8"/>
  <c r="C325" i="8"/>
  <c r="I324" i="8"/>
  <c r="H324" i="8"/>
  <c r="G324" i="8"/>
  <c r="F324" i="8"/>
  <c r="E324" i="8"/>
  <c r="D324" i="8"/>
  <c r="C324" i="8"/>
  <c r="I323" i="8"/>
  <c r="H323" i="8"/>
  <c r="G323" i="8"/>
  <c r="F323" i="8"/>
  <c r="E323" i="8"/>
  <c r="D323" i="8"/>
  <c r="C323" i="8"/>
  <c r="I322" i="8"/>
  <c r="H322" i="8"/>
  <c r="G322" i="8"/>
  <c r="F322" i="8"/>
  <c r="E322" i="8"/>
  <c r="D322" i="8"/>
  <c r="C322" i="8"/>
  <c r="I321" i="8"/>
  <c r="H321" i="8"/>
  <c r="G321" i="8"/>
  <c r="F321" i="8"/>
  <c r="E321" i="8"/>
  <c r="D321" i="8"/>
  <c r="C321" i="8"/>
  <c r="I320" i="8"/>
  <c r="H320" i="8"/>
  <c r="G320" i="8"/>
  <c r="F320" i="8"/>
  <c r="E320" i="8"/>
  <c r="D320" i="8"/>
  <c r="C320" i="8"/>
  <c r="I319" i="8"/>
  <c r="H319" i="8"/>
  <c r="G319" i="8"/>
  <c r="F319" i="8"/>
  <c r="E319" i="8"/>
  <c r="D319" i="8"/>
  <c r="C319" i="8"/>
  <c r="I318" i="8"/>
  <c r="H318" i="8"/>
  <c r="G318" i="8"/>
  <c r="F318" i="8"/>
  <c r="E318" i="8"/>
  <c r="D318" i="8"/>
  <c r="C318" i="8"/>
  <c r="I317" i="8"/>
  <c r="H317" i="8"/>
  <c r="G317" i="8"/>
  <c r="F317" i="8"/>
  <c r="E317" i="8"/>
  <c r="D317" i="8"/>
  <c r="C317" i="8"/>
  <c r="I316" i="8"/>
  <c r="H316" i="8"/>
  <c r="G316" i="8"/>
  <c r="F316" i="8"/>
  <c r="E316" i="8"/>
  <c r="D316" i="8"/>
  <c r="C316" i="8"/>
  <c r="I315" i="8"/>
  <c r="H315" i="8"/>
  <c r="G315" i="8"/>
  <c r="F315" i="8"/>
  <c r="E315" i="8"/>
  <c r="D315" i="8"/>
  <c r="C315" i="8"/>
  <c r="I314" i="8"/>
  <c r="H314" i="8"/>
  <c r="G314" i="8"/>
  <c r="F314" i="8"/>
  <c r="E314" i="8"/>
  <c r="D314" i="8"/>
  <c r="C314" i="8"/>
  <c r="I313" i="8"/>
  <c r="H313" i="8"/>
  <c r="G313" i="8"/>
  <c r="F313" i="8"/>
  <c r="E313" i="8"/>
  <c r="D313" i="8"/>
  <c r="C313" i="8"/>
  <c r="I312" i="8"/>
  <c r="H312" i="8"/>
  <c r="G312" i="8"/>
  <c r="F312" i="8"/>
  <c r="E312" i="8"/>
  <c r="D312" i="8"/>
  <c r="C312" i="8"/>
  <c r="I311" i="8"/>
  <c r="H311" i="8"/>
  <c r="G311" i="8"/>
  <c r="F311" i="8"/>
  <c r="E311" i="8"/>
  <c r="D311" i="8"/>
  <c r="C311" i="8"/>
  <c r="I310" i="8"/>
  <c r="H310" i="8"/>
  <c r="G310" i="8"/>
  <c r="F310" i="8"/>
  <c r="E310" i="8"/>
  <c r="D310" i="8"/>
  <c r="C310" i="8"/>
  <c r="I309" i="8"/>
  <c r="H309" i="8"/>
  <c r="G309" i="8"/>
  <c r="F309" i="8"/>
  <c r="E309" i="8"/>
  <c r="D309" i="8"/>
  <c r="C309" i="8"/>
  <c r="I308" i="8"/>
  <c r="H308" i="8"/>
  <c r="G308" i="8"/>
  <c r="F308" i="8"/>
  <c r="E308" i="8"/>
  <c r="D308" i="8"/>
  <c r="C308" i="8"/>
  <c r="I307" i="8"/>
  <c r="H307" i="8"/>
  <c r="G307" i="8"/>
  <c r="F307" i="8"/>
  <c r="E307" i="8"/>
  <c r="D307" i="8"/>
  <c r="C307" i="8"/>
  <c r="I306" i="8"/>
  <c r="H306" i="8"/>
  <c r="G306" i="8"/>
  <c r="F306" i="8"/>
  <c r="E306" i="8"/>
  <c r="D306" i="8"/>
  <c r="C306" i="8"/>
  <c r="I305" i="8"/>
  <c r="H305" i="8"/>
  <c r="G305" i="8"/>
  <c r="F305" i="8"/>
  <c r="E305" i="8"/>
  <c r="D305" i="8"/>
  <c r="C305" i="8"/>
  <c r="I304" i="8"/>
  <c r="H304" i="8"/>
  <c r="G304" i="8"/>
  <c r="F304" i="8"/>
  <c r="E304" i="8"/>
  <c r="D304" i="8"/>
  <c r="C304" i="8"/>
  <c r="I303" i="8"/>
  <c r="H303" i="8"/>
  <c r="G303" i="8"/>
  <c r="F303" i="8"/>
  <c r="E303" i="8"/>
  <c r="D303" i="8"/>
  <c r="C303" i="8"/>
  <c r="I302" i="8"/>
  <c r="H302" i="8"/>
  <c r="G302" i="8"/>
  <c r="F302" i="8"/>
  <c r="E302" i="8"/>
  <c r="D302" i="8"/>
  <c r="C302" i="8"/>
  <c r="I301" i="8"/>
  <c r="H301" i="8"/>
  <c r="G301" i="8"/>
  <c r="F301" i="8"/>
  <c r="E301" i="8"/>
  <c r="D301" i="8"/>
  <c r="C301" i="8"/>
  <c r="I300" i="8"/>
  <c r="H300" i="8"/>
  <c r="G300" i="8"/>
  <c r="F300" i="8"/>
  <c r="E300" i="8"/>
  <c r="D300" i="8"/>
  <c r="C300" i="8"/>
  <c r="I299" i="8"/>
  <c r="H299" i="8"/>
  <c r="G299" i="8"/>
  <c r="F299" i="8"/>
  <c r="E299" i="8"/>
  <c r="D299" i="8"/>
  <c r="C299" i="8"/>
  <c r="I298" i="8"/>
  <c r="H298" i="8"/>
  <c r="G298" i="8"/>
  <c r="F298" i="8"/>
  <c r="E298" i="8"/>
  <c r="D298" i="8"/>
  <c r="C298" i="8"/>
  <c r="I297" i="8"/>
  <c r="H297" i="8"/>
  <c r="G297" i="8"/>
  <c r="F297" i="8"/>
  <c r="E297" i="8"/>
  <c r="D297" i="8"/>
  <c r="C297" i="8"/>
  <c r="I296" i="8"/>
  <c r="H296" i="8"/>
  <c r="G296" i="8"/>
  <c r="F296" i="8"/>
  <c r="E296" i="8"/>
  <c r="D296" i="8"/>
  <c r="C296" i="8"/>
  <c r="I295" i="8"/>
  <c r="H295" i="8"/>
  <c r="G295" i="8"/>
  <c r="F295" i="8"/>
  <c r="E295" i="8"/>
  <c r="D295" i="8"/>
  <c r="C295" i="8"/>
  <c r="I294" i="8"/>
  <c r="H294" i="8"/>
  <c r="G294" i="8"/>
  <c r="F294" i="8"/>
  <c r="E294" i="8"/>
  <c r="D294" i="8"/>
  <c r="C294" i="8"/>
  <c r="I293" i="8"/>
  <c r="H293" i="8"/>
  <c r="G293" i="8"/>
  <c r="F293" i="8"/>
  <c r="E293" i="8"/>
  <c r="D293" i="8"/>
  <c r="C293" i="8"/>
  <c r="I292" i="8"/>
  <c r="H292" i="8"/>
  <c r="G292" i="8"/>
  <c r="F292" i="8"/>
  <c r="E292" i="8"/>
  <c r="D292" i="8"/>
  <c r="C292" i="8"/>
  <c r="I291" i="8"/>
  <c r="H291" i="8"/>
  <c r="G291" i="8"/>
  <c r="F291" i="8"/>
  <c r="E291" i="8"/>
  <c r="D291" i="8"/>
  <c r="C291" i="8"/>
  <c r="I290" i="8"/>
  <c r="H290" i="8"/>
  <c r="G290" i="8"/>
  <c r="F290" i="8"/>
  <c r="E290" i="8"/>
  <c r="D290" i="8"/>
  <c r="C290" i="8"/>
  <c r="I289" i="8"/>
  <c r="H289" i="8"/>
  <c r="G289" i="8"/>
  <c r="F289" i="8"/>
  <c r="E289" i="8"/>
  <c r="D289" i="8"/>
  <c r="C289" i="8"/>
  <c r="I288" i="8"/>
  <c r="H288" i="8"/>
  <c r="G288" i="8"/>
  <c r="F288" i="8"/>
  <c r="E288" i="8"/>
  <c r="D288" i="8"/>
  <c r="C288" i="8"/>
  <c r="I287" i="8"/>
  <c r="H287" i="8"/>
  <c r="G287" i="8"/>
  <c r="F287" i="8"/>
  <c r="E287" i="8"/>
  <c r="D287" i="8"/>
  <c r="C287" i="8"/>
  <c r="I286" i="8"/>
  <c r="H286" i="8"/>
  <c r="G286" i="8"/>
  <c r="F286" i="8"/>
  <c r="E286" i="8"/>
  <c r="D286" i="8"/>
  <c r="C286" i="8"/>
  <c r="I285" i="8"/>
  <c r="H285" i="8"/>
  <c r="G285" i="8"/>
  <c r="F285" i="8"/>
  <c r="E285" i="8"/>
  <c r="D285" i="8"/>
  <c r="C285" i="8"/>
  <c r="I284" i="8"/>
  <c r="H284" i="8"/>
  <c r="G284" i="8"/>
  <c r="F284" i="8"/>
  <c r="E284" i="8"/>
  <c r="D284" i="8"/>
  <c r="C284" i="8"/>
  <c r="I283" i="8"/>
  <c r="H283" i="8"/>
  <c r="G283" i="8"/>
  <c r="F283" i="8"/>
  <c r="E283" i="8"/>
  <c r="D283" i="8"/>
  <c r="C283" i="8"/>
  <c r="I282" i="8"/>
  <c r="H282" i="8"/>
  <c r="G282" i="8"/>
  <c r="F282" i="8"/>
  <c r="E282" i="8"/>
  <c r="D282" i="8"/>
  <c r="C282" i="8"/>
  <c r="I281" i="8"/>
  <c r="H281" i="8"/>
  <c r="G281" i="8"/>
  <c r="F281" i="8"/>
  <c r="E281" i="8"/>
  <c r="D281" i="8"/>
  <c r="C281" i="8"/>
  <c r="I280" i="8"/>
  <c r="H280" i="8"/>
  <c r="G280" i="8"/>
  <c r="F280" i="8"/>
  <c r="E280" i="8"/>
  <c r="D280" i="8"/>
  <c r="C280" i="8"/>
  <c r="I279" i="8"/>
  <c r="H279" i="8"/>
  <c r="G279" i="8"/>
  <c r="F279" i="8"/>
  <c r="E279" i="8"/>
  <c r="D279" i="8"/>
  <c r="C279" i="8"/>
  <c r="I278" i="8"/>
  <c r="H278" i="8"/>
  <c r="G278" i="8"/>
  <c r="F278" i="8"/>
  <c r="E278" i="8"/>
  <c r="D278" i="8"/>
  <c r="C278" i="8"/>
  <c r="I277" i="8"/>
  <c r="H277" i="8"/>
  <c r="G277" i="8"/>
  <c r="F277" i="8"/>
  <c r="E277" i="8"/>
  <c r="D277" i="8"/>
  <c r="C277" i="8"/>
  <c r="I276" i="8"/>
  <c r="H276" i="8"/>
  <c r="G276" i="8"/>
  <c r="F276" i="8"/>
  <c r="E276" i="8"/>
  <c r="D276" i="8"/>
  <c r="C276" i="8"/>
  <c r="I275" i="8"/>
  <c r="H275" i="8"/>
  <c r="G275" i="8"/>
  <c r="F275" i="8"/>
  <c r="E275" i="8"/>
  <c r="D275" i="8"/>
  <c r="C275" i="8"/>
  <c r="I274" i="8"/>
  <c r="H274" i="8"/>
  <c r="G274" i="8"/>
  <c r="F274" i="8"/>
  <c r="E274" i="8"/>
  <c r="D274" i="8"/>
  <c r="C274" i="8"/>
  <c r="I273" i="8"/>
  <c r="H273" i="8"/>
  <c r="G273" i="8"/>
  <c r="F273" i="8"/>
  <c r="E273" i="8"/>
  <c r="D273" i="8"/>
  <c r="C273" i="8"/>
  <c r="I272" i="8"/>
  <c r="H272" i="8"/>
  <c r="G272" i="8"/>
  <c r="F272" i="8"/>
  <c r="E272" i="8"/>
  <c r="D272" i="8"/>
  <c r="C272" i="8"/>
  <c r="I271" i="8"/>
  <c r="H271" i="8"/>
  <c r="G271" i="8"/>
  <c r="F271" i="8"/>
  <c r="E271" i="8"/>
  <c r="D271" i="8"/>
  <c r="C271" i="8"/>
  <c r="I270" i="8"/>
  <c r="H270" i="8"/>
  <c r="G270" i="8"/>
  <c r="F270" i="8"/>
  <c r="E270" i="8"/>
  <c r="D270" i="8"/>
  <c r="C270" i="8"/>
  <c r="I269" i="8"/>
  <c r="H269" i="8"/>
  <c r="G269" i="8"/>
  <c r="F269" i="8"/>
  <c r="E269" i="8"/>
  <c r="D269" i="8"/>
  <c r="C269" i="8"/>
  <c r="I268" i="8"/>
  <c r="H268" i="8"/>
  <c r="G268" i="8"/>
  <c r="F268" i="8"/>
  <c r="E268" i="8"/>
  <c r="D268" i="8"/>
  <c r="C268" i="8"/>
  <c r="I267" i="8"/>
  <c r="H267" i="8"/>
  <c r="G267" i="8"/>
  <c r="F267" i="8"/>
  <c r="E267" i="8"/>
  <c r="D267" i="8"/>
  <c r="C267" i="8"/>
  <c r="I266" i="8"/>
  <c r="H266" i="8"/>
  <c r="G266" i="8"/>
  <c r="F266" i="8"/>
  <c r="E266" i="8"/>
  <c r="D266" i="8"/>
  <c r="C266" i="8"/>
  <c r="I265" i="8"/>
  <c r="H265" i="8"/>
  <c r="G265" i="8"/>
  <c r="F265" i="8"/>
  <c r="E265" i="8"/>
  <c r="D265" i="8"/>
  <c r="C265" i="8"/>
  <c r="I264" i="8"/>
  <c r="H264" i="8"/>
  <c r="G264" i="8"/>
  <c r="F264" i="8"/>
  <c r="E264" i="8"/>
  <c r="D264" i="8"/>
  <c r="C264" i="8"/>
  <c r="I263" i="8"/>
  <c r="H263" i="8"/>
  <c r="G263" i="8"/>
  <c r="F263" i="8"/>
  <c r="E263" i="8"/>
  <c r="D263" i="8"/>
  <c r="C263" i="8"/>
  <c r="I262" i="8"/>
  <c r="H262" i="8"/>
  <c r="G262" i="8"/>
  <c r="F262" i="8"/>
  <c r="E262" i="8"/>
  <c r="D262" i="8"/>
  <c r="C262" i="8"/>
  <c r="I261" i="8"/>
  <c r="H261" i="8"/>
  <c r="G261" i="8"/>
  <c r="F261" i="8"/>
  <c r="E261" i="8"/>
  <c r="D261" i="8"/>
  <c r="C261" i="8"/>
  <c r="I260" i="8"/>
  <c r="H260" i="8"/>
  <c r="G260" i="8"/>
  <c r="F260" i="8"/>
  <c r="E260" i="8"/>
  <c r="D260" i="8"/>
  <c r="C260" i="8"/>
  <c r="I259" i="8"/>
  <c r="H259" i="8"/>
  <c r="G259" i="8"/>
  <c r="F259" i="8"/>
  <c r="E259" i="8"/>
  <c r="D259" i="8"/>
  <c r="C259" i="8"/>
  <c r="I258" i="8"/>
  <c r="H258" i="8"/>
  <c r="G258" i="8"/>
  <c r="F258" i="8"/>
  <c r="E258" i="8"/>
  <c r="D258" i="8"/>
  <c r="C258" i="8"/>
  <c r="I257" i="8"/>
  <c r="H257" i="8"/>
  <c r="G257" i="8"/>
  <c r="F257" i="8"/>
  <c r="E257" i="8"/>
  <c r="D257" i="8"/>
  <c r="C257" i="8"/>
  <c r="I256" i="8"/>
  <c r="H256" i="8"/>
  <c r="G256" i="8"/>
  <c r="F256" i="8"/>
  <c r="E256" i="8"/>
  <c r="D256" i="8"/>
  <c r="C256" i="8"/>
  <c r="I255" i="8"/>
  <c r="H255" i="8"/>
  <c r="G255" i="8"/>
  <c r="F255" i="8"/>
  <c r="E255" i="8"/>
  <c r="D255" i="8"/>
  <c r="C255" i="8"/>
  <c r="I254" i="8"/>
  <c r="H254" i="8"/>
  <c r="G254" i="8"/>
  <c r="F254" i="8"/>
  <c r="E254" i="8"/>
  <c r="D254" i="8"/>
  <c r="C254" i="8"/>
  <c r="I253" i="8"/>
  <c r="H253" i="8"/>
  <c r="G253" i="8"/>
  <c r="F253" i="8"/>
  <c r="E253" i="8"/>
  <c r="D253" i="8"/>
  <c r="C253" i="8"/>
  <c r="I252" i="8"/>
  <c r="H252" i="8"/>
  <c r="G252" i="8"/>
  <c r="F252" i="8"/>
  <c r="E252" i="8"/>
  <c r="D252" i="8"/>
  <c r="C252" i="8"/>
  <c r="I251" i="8"/>
  <c r="H251" i="8"/>
  <c r="G251" i="8"/>
  <c r="F251" i="8"/>
  <c r="E251" i="8"/>
  <c r="D251" i="8"/>
  <c r="C251" i="8"/>
  <c r="I250" i="8"/>
  <c r="H250" i="8"/>
  <c r="G250" i="8"/>
  <c r="F250" i="8"/>
  <c r="E250" i="8"/>
  <c r="D250" i="8"/>
  <c r="C250" i="8"/>
  <c r="I249" i="8"/>
  <c r="H249" i="8"/>
  <c r="G249" i="8"/>
  <c r="F249" i="8"/>
  <c r="E249" i="8"/>
  <c r="D249" i="8"/>
  <c r="C249" i="8"/>
  <c r="I248" i="8"/>
  <c r="H248" i="8"/>
  <c r="G248" i="8"/>
  <c r="F248" i="8"/>
  <c r="E248" i="8"/>
  <c r="D248" i="8"/>
  <c r="C248" i="8"/>
  <c r="I247" i="8"/>
  <c r="H247" i="8"/>
  <c r="G247" i="8"/>
  <c r="F247" i="8"/>
  <c r="E247" i="8"/>
  <c r="D247" i="8"/>
  <c r="C247" i="8"/>
  <c r="I246" i="8"/>
  <c r="H246" i="8"/>
  <c r="G246" i="8"/>
  <c r="F246" i="8"/>
  <c r="E246" i="8"/>
  <c r="D246" i="8"/>
  <c r="C246" i="8"/>
  <c r="I245" i="8"/>
  <c r="H245" i="8"/>
  <c r="G245" i="8"/>
  <c r="F245" i="8"/>
  <c r="E245" i="8"/>
  <c r="D245" i="8"/>
  <c r="C245" i="8"/>
  <c r="I244" i="8"/>
  <c r="H244" i="8"/>
  <c r="G244" i="8"/>
  <c r="F244" i="8"/>
  <c r="E244" i="8"/>
  <c r="D244" i="8"/>
  <c r="C244" i="8"/>
  <c r="I243" i="8"/>
  <c r="H243" i="8"/>
  <c r="G243" i="8"/>
  <c r="F243" i="8"/>
  <c r="E243" i="8"/>
  <c r="D243" i="8"/>
  <c r="C243" i="8"/>
  <c r="I242" i="8"/>
  <c r="H242" i="8"/>
  <c r="G242" i="8"/>
  <c r="F242" i="8"/>
  <c r="E242" i="8"/>
  <c r="D242" i="8"/>
  <c r="C242" i="8"/>
  <c r="I241" i="8"/>
  <c r="H241" i="8"/>
  <c r="G241" i="8"/>
  <c r="F241" i="8"/>
  <c r="E241" i="8"/>
  <c r="D241" i="8"/>
  <c r="C241" i="8"/>
  <c r="I240" i="8"/>
  <c r="H240" i="8"/>
  <c r="G240" i="8"/>
  <c r="F240" i="8"/>
  <c r="E240" i="8"/>
  <c r="D240" i="8"/>
  <c r="C240" i="8"/>
  <c r="I239" i="8"/>
  <c r="H239" i="8"/>
  <c r="G239" i="8"/>
  <c r="F239" i="8"/>
  <c r="E239" i="8"/>
  <c r="D239" i="8"/>
  <c r="C239" i="8"/>
  <c r="I238" i="8"/>
  <c r="H238" i="8"/>
  <c r="G238" i="8"/>
  <c r="F238" i="8"/>
  <c r="E238" i="8"/>
  <c r="D238" i="8"/>
  <c r="C238" i="8"/>
  <c r="I237" i="8"/>
  <c r="H237" i="8"/>
  <c r="G237" i="8"/>
  <c r="F237" i="8"/>
  <c r="E237" i="8"/>
  <c r="D237" i="8"/>
  <c r="C237" i="8"/>
  <c r="I236" i="8"/>
  <c r="H236" i="8"/>
  <c r="G236" i="8"/>
  <c r="F236" i="8"/>
  <c r="E236" i="8"/>
  <c r="D236" i="8"/>
  <c r="C236" i="8"/>
  <c r="I235" i="8"/>
  <c r="H235" i="8"/>
  <c r="G235" i="8"/>
  <c r="F235" i="8"/>
  <c r="E235" i="8"/>
  <c r="D235" i="8"/>
  <c r="C235" i="8"/>
  <c r="I234" i="8"/>
  <c r="H234" i="8"/>
  <c r="G234" i="8"/>
  <c r="F234" i="8"/>
  <c r="E234" i="8"/>
  <c r="D234" i="8"/>
  <c r="C234" i="8"/>
  <c r="I233" i="8"/>
  <c r="H233" i="8"/>
  <c r="G233" i="8"/>
  <c r="F233" i="8"/>
  <c r="E233" i="8"/>
  <c r="D233" i="8"/>
  <c r="C233" i="8"/>
  <c r="I232" i="8"/>
  <c r="H232" i="8"/>
  <c r="G232" i="8"/>
  <c r="F232" i="8"/>
  <c r="E232" i="8"/>
  <c r="D232" i="8"/>
  <c r="C232" i="8"/>
  <c r="I231" i="8"/>
  <c r="H231" i="8"/>
  <c r="G231" i="8"/>
  <c r="F231" i="8"/>
  <c r="E231" i="8"/>
  <c r="D231" i="8"/>
  <c r="C231" i="8"/>
  <c r="I230" i="8"/>
  <c r="H230" i="8"/>
  <c r="G230" i="8"/>
  <c r="F230" i="8"/>
  <c r="E230" i="8"/>
  <c r="D230" i="8"/>
  <c r="C230" i="8"/>
  <c r="I229" i="8"/>
  <c r="H229" i="8"/>
  <c r="G229" i="8"/>
  <c r="F229" i="8"/>
  <c r="E229" i="8"/>
  <c r="D229" i="8"/>
  <c r="C229" i="8"/>
  <c r="I228" i="8"/>
  <c r="H228" i="8"/>
  <c r="G228" i="8"/>
  <c r="F228" i="8"/>
  <c r="E228" i="8"/>
  <c r="D228" i="8"/>
  <c r="C228" i="8"/>
  <c r="I227" i="8"/>
  <c r="H227" i="8"/>
  <c r="G227" i="8"/>
  <c r="F227" i="8"/>
  <c r="E227" i="8"/>
  <c r="D227" i="8"/>
  <c r="C227" i="8"/>
  <c r="I226" i="8"/>
  <c r="H226" i="8"/>
  <c r="G226" i="8"/>
  <c r="F226" i="8"/>
  <c r="E226" i="8"/>
  <c r="D226" i="8"/>
  <c r="C226" i="8"/>
  <c r="I225" i="8"/>
  <c r="H225" i="8"/>
  <c r="G225" i="8"/>
  <c r="F225" i="8"/>
  <c r="E225" i="8"/>
  <c r="D225" i="8"/>
  <c r="C225" i="8"/>
  <c r="I224" i="8"/>
  <c r="H224" i="8"/>
  <c r="G224" i="8"/>
  <c r="F224" i="8"/>
  <c r="E224" i="8"/>
  <c r="D224" i="8"/>
  <c r="C224" i="8"/>
  <c r="I223" i="8"/>
  <c r="H223" i="8"/>
  <c r="G223" i="8"/>
  <c r="F223" i="8"/>
  <c r="E223" i="8"/>
  <c r="D223" i="8"/>
  <c r="C223" i="8"/>
  <c r="I222" i="8"/>
  <c r="H222" i="8"/>
  <c r="G222" i="8"/>
  <c r="F222" i="8"/>
  <c r="E222" i="8"/>
  <c r="D222" i="8"/>
  <c r="C222" i="8"/>
  <c r="I221" i="8"/>
  <c r="H221" i="8"/>
  <c r="G221" i="8"/>
  <c r="F221" i="8"/>
  <c r="E221" i="8"/>
  <c r="D221" i="8"/>
  <c r="C221" i="8"/>
  <c r="I220" i="8"/>
  <c r="H220" i="8"/>
  <c r="G220" i="8"/>
  <c r="F220" i="8"/>
  <c r="E220" i="8"/>
  <c r="D220" i="8"/>
  <c r="C220" i="8"/>
  <c r="I219" i="8"/>
  <c r="H219" i="8"/>
  <c r="G219" i="8"/>
  <c r="F219" i="8"/>
  <c r="E219" i="8"/>
  <c r="D219" i="8"/>
  <c r="C219" i="8"/>
  <c r="I218" i="8"/>
  <c r="H218" i="8"/>
  <c r="G218" i="8"/>
  <c r="F218" i="8"/>
  <c r="E218" i="8"/>
  <c r="D218" i="8"/>
  <c r="C218" i="8"/>
  <c r="I217" i="8"/>
  <c r="H217" i="8"/>
  <c r="G217" i="8"/>
  <c r="F217" i="8"/>
  <c r="E217" i="8"/>
  <c r="D217" i="8"/>
  <c r="C217" i="8"/>
  <c r="I216" i="8"/>
  <c r="H216" i="8"/>
  <c r="G216" i="8"/>
  <c r="F216" i="8"/>
  <c r="E216" i="8"/>
  <c r="D216" i="8"/>
  <c r="C216" i="8"/>
  <c r="I215" i="8"/>
  <c r="H215" i="8"/>
  <c r="G215" i="8"/>
  <c r="F215" i="8"/>
  <c r="E215" i="8"/>
  <c r="D215" i="8"/>
  <c r="C215" i="8"/>
  <c r="I214" i="8"/>
  <c r="H214" i="8"/>
  <c r="G214" i="8"/>
  <c r="F214" i="8"/>
  <c r="E214" i="8"/>
  <c r="D214" i="8"/>
  <c r="C214" i="8"/>
  <c r="I213" i="8"/>
  <c r="H213" i="8"/>
  <c r="G213" i="8"/>
  <c r="F213" i="8"/>
  <c r="E213" i="8"/>
  <c r="D213" i="8"/>
  <c r="C213" i="8"/>
  <c r="I212" i="8"/>
  <c r="H212" i="8"/>
  <c r="G212" i="8"/>
  <c r="F212" i="8"/>
  <c r="E212" i="8"/>
  <c r="D212" i="8"/>
  <c r="C212" i="8"/>
  <c r="I211" i="8"/>
  <c r="H211" i="8"/>
  <c r="G211" i="8"/>
  <c r="F211" i="8"/>
  <c r="E211" i="8"/>
  <c r="D211" i="8"/>
  <c r="C211" i="8"/>
  <c r="I210" i="8"/>
  <c r="H210" i="8"/>
  <c r="G210" i="8"/>
  <c r="F210" i="8"/>
  <c r="E210" i="8"/>
  <c r="D210" i="8"/>
  <c r="C210" i="8"/>
  <c r="I209" i="8"/>
  <c r="H209" i="8"/>
  <c r="G209" i="8"/>
  <c r="F209" i="8"/>
  <c r="E209" i="8"/>
  <c r="D209" i="8"/>
  <c r="C209" i="8"/>
  <c r="I208" i="8"/>
  <c r="H208" i="8"/>
  <c r="G208" i="8"/>
  <c r="F208" i="8"/>
  <c r="E208" i="8"/>
  <c r="D208" i="8"/>
  <c r="C208" i="8"/>
  <c r="I207" i="8"/>
  <c r="H207" i="8"/>
  <c r="G207" i="8"/>
  <c r="F207" i="8"/>
  <c r="E207" i="8"/>
  <c r="D207" i="8"/>
  <c r="C207" i="8"/>
  <c r="I206" i="8"/>
  <c r="H206" i="8"/>
  <c r="G206" i="8"/>
  <c r="F206" i="8"/>
  <c r="E206" i="8"/>
  <c r="D206" i="8"/>
  <c r="C206" i="8"/>
  <c r="I205" i="8"/>
  <c r="H205" i="8"/>
  <c r="G205" i="8"/>
  <c r="F205" i="8"/>
  <c r="E205" i="8"/>
  <c r="D205" i="8"/>
  <c r="C205" i="8"/>
  <c r="I204" i="8"/>
  <c r="H204" i="8"/>
  <c r="G204" i="8"/>
  <c r="F204" i="8"/>
  <c r="E204" i="8"/>
  <c r="D204" i="8"/>
  <c r="C204" i="8"/>
  <c r="I203" i="8"/>
  <c r="H203" i="8"/>
  <c r="G203" i="8"/>
  <c r="F203" i="8"/>
  <c r="E203" i="8"/>
  <c r="D203" i="8"/>
  <c r="C203" i="8"/>
  <c r="I202" i="8"/>
  <c r="H202" i="8"/>
  <c r="G202" i="8"/>
  <c r="F202" i="8"/>
  <c r="E202" i="8"/>
  <c r="D202" i="8"/>
  <c r="C202" i="8"/>
  <c r="I201" i="8"/>
  <c r="H201" i="8"/>
  <c r="G201" i="8"/>
  <c r="F201" i="8"/>
  <c r="E201" i="8"/>
  <c r="D201" i="8"/>
  <c r="C201" i="8"/>
  <c r="I200" i="8"/>
  <c r="H200" i="8"/>
  <c r="G200" i="8"/>
  <c r="F200" i="8"/>
  <c r="E200" i="8"/>
  <c r="D200" i="8"/>
  <c r="C200" i="8"/>
  <c r="I199" i="8"/>
  <c r="H199" i="8"/>
  <c r="G199" i="8"/>
  <c r="F199" i="8"/>
  <c r="E199" i="8"/>
  <c r="D199" i="8"/>
  <c r="C199" i="8"/>
  <c r="I198" i="8"/>
  <c r="H198" i="8"/>
  <c r="G198" i="8"/>
  <c r="F198" i="8"/>
  <c r="E198" i="8"/>
  <c r="D198" i="8"/>
  <c r="C198" i="8"/>
  <c r="I197" i="8"/>
  <c r="H197" i="8"/>
  <c r="G197" i="8"/>
  <c r="F197" i="8"/>
  <c r="E197" i="8"/>
  <c r="D197" i="8"/>
  <c r="C197" i="8"/>
  <c r="I196" i="8"/>
  <c r="H196" i="8"/>
  <c r="G196" i="8"/>
  <c r="F196" i="8"/>
  <c r="E196" i="8"/>
  <c r="D196" i="8"/>
  <c r="C196" i="8"/>
  <c r="I195" i="8"/>
  <c r="H195" i="8"/>
  <c r="G195" i="8"/>
  <c r="F195" i="8"/>
  <c r="E195" i="8"/>
  <c r="D195" i="8"/>
  <c r="C195" i="8"/>
  <c r="I194" i="8"/>
  <c r="H194" i="8"/>
  <c r="G194" i="8"/>
  <c r="F194" i="8"/>
  <c r="E194" i="8"/>
  <c r="D194" i="8"/>
  <c r="C194" i="8"/>
  <c r="I193" i="8"/>
  <c r="H193" i="8"/>
  <c r="G193" i="8"/>
  <c r="F193" i="8"/>
  <c r="E193" i="8"/>
  <c r="D193" i="8"/>
  <c r="C193" i="8"/>
  <c r="I192" i="8"/>
  <c r="H192" i="8"/>
  <c r="G192" i="8"/>
  <c r="F192" i="8"/>
  <c r="E192" i="8"/>
  <c r="D192" i="8"/>
  <c r="C192" i="8"/>
  <c r="I191" i="8"/>
  <c r="H191" i="8"/>
  <c r="G191" i="8"/>
  <c r="F191" i="8"/>
  <c r="E191" i="8"/>
  <c r="D191" i="8"/>
  <c r="C191" i="8"/>
  <c r="I190" i="8"/>
  <c r="H190" i="8"/>
  <c r="G190" i="8"/>
  <c r="F190" i="8"/>
  <c r="E190" i="8"/>
  <c r="D190" i="8"/>
  <c r="C190" i="8"/>
  <c r="I189" i="8"/>
  <c r="H189" i="8"/>
  <c r="G189" i="8"/>
  <c r="F189" i="8"/>
  <c r="E189" i="8"/>
  <c r="D189" i="8"/>
  <c r="C189" i="8"/>
  <c r="I188" i="8"/>
  <c r="H188" i="8"/>
  <c r="G188" i="8"/>
  <c r="F188" i="8"/>
  <c r="E188" i="8"/>
  <c r="D188" i="8"/>
  <c r="C188" i="8"/>
  <c r="I187" i="8"/>
  <c r="H187" i="8"/>
  <c r="G187" i="8"/>
  <c r="F187" i="8"/>
  <c r="E187" i="8"/>
  <c r="D187" i="8"/>
  <c r="C187" i="8"/>
  <c r="I186" i="8"/>
  <c r="H186" i="8"/>
  <c r="G186" i="8"/>
  <c r="F186" i="8"/>
  <c r="E186" i="8"/>
  <c r="D186" i="8"/>
  <c r="C186" i="8"/>
  <c r="I185" i="8"/>
  <c r="H185" i="8"/>
  <c r="G185" i="8"/>
  <c r="F185" i="8"/>
  <c r="E185" i="8"/>
  <c r="D185" i="8"/>
  <c r="C185" i="8"/>
  <c r="I184" i="8"/>
  <c r="H184" i="8"/>
  <c r="G184" i="8"/>
  <c r="F184" i="8"/>
  <c r="E184" i="8"/>
  <c r="D184" i="8"/>
  <c r="C184" i="8"/>
  <c r="I183" i="8"/>
  <c r="H183" i="8"/>
  <c r="G183" i="8"/>
  <c r="F183" i="8"/>
  <c r="E183" i="8"/>
  <c r="D183" i="8"/>
  <c r="C183" i="8"/>
  <c r="I182" i="8"/>
  <c r="H182" i="8"/>
  <c r="G182" i="8"/>
  <c r="F182" i="8"/>
  <c r="E182" i="8"/>
  <c r="D182" i="8"/>
  <c r="C182" i="8"/>
  <c r="I181" i="8"/>
  <c r="H181" i="8"/>
  <c r="G181" i="8"/>
  <c r="F181" i="8"/>
  <c r="E181" i="8"/>
  <c r="D181" i="8"/>
  <c r="C181" i="8"/>
  <c r="I180" i="8"/>
  <c r="H180" i="8"/>
  <c r="G180" i="8"/>
  <c r="F180" i="8"/>
  <c r="E180" i="8"/>
  <c r="D180" i="8"/>
  <c r="C180" i="8"/>
  <c r="I179" i="8"/>
  <c r="H179" i="8"/>
  <c r="G179" i="8"/>
  <c r="F179" i="8"/>
  <c r="E179" i="8"/>
  <c r="D179" i="8"/>
  <c r="C179" i="8"/>
  <c r="I178" i="8"/>
  <c r="H178" i="8"/>
  <c r="G178" i="8"/>
  <c r="F178" i="8"/>
  <c r="E178" i="8"/>
  <c r="D178" i="8"/>
  <c r="C178" i="8"/>
  <c r="I177" i="8"/>
  <c r="H177" i="8"/>
  <c r="G177" i="8"/>
  <c r="F177" i="8"/>
  <c r="E177" i="8"/>
  <c r="D177" i="8"/>
  <c r="C177" i="8"/>
  <c r="I176" i="8"/>
  <c r="H176" i="8"/>
  <c r="G176" i="8"/>
  <c r="F176" i="8"/>
  <c r="E176" i="8"/>
  <c r="D176" i="8"/>
  <c r="C176" i="8"/>
  <c r="I175" i="8"/>
  <c r="H175" i="8"/>
  <c r="G175" i="8"/>
  <c r="F175" i="8"/>
  <c r="E175" i="8"/>
  <c r="D175" i="8"/>
  <c r="C175" i="8"/>
  <c r="I174" i="8"/>
  <c r="H174" i="8"/>
  <c r="G174" i="8"/>
  <c r="F174" i="8"/>
  <c r="E174" i="8"/>
  <c r="D174" i="8"/>
  <c r="C174" i="8"/>
  <c r="I173" i="8"/>
  <c r="H173" i="8"/>
  <c r="G173" i="8"/>
  <c r="F173" i="8"/>
  <c r="E173" i="8"/>
  <c r="D173" i="8"/>
  <c r="C173" i="8"/>
  <c r="I172" i="8"/>
  <c r="H172" i="8"/>
  <c r="G172" i="8"/>
  <c r="F172" i="8"/>
  <c r="E172" i="8"/>
  <c r="D172" i="8"/>
  <c r="C172" i="8"/>
  <c r="I171" i="8"/>
  <c r="H171" i="8"/>
  <c r="G171" i="8"/>
  <c r="F171" i="8"/>
  <c r="E171" i="8"/>
  <c r="D171" i="8"/>
  <c r="C171" i="8"/>
  <c r="I170" i="8"/>
  <c r="H170" i="8"/>
  <c r="G170" i="8"/>
  <c r="F170" i="8"/>
  <c r="E170" i="8"/>
  <c r="D170" i="8"/>
  <c r="C170" i="8"/>
  <c r="I169" i="8"/>
  <c r="H169" i="8"/>
  <c r="G169" i="8"/>
  <c r="F169" i="8"/>
  <c r="E169" i="8"/>
  <c r="D169" i="8"/>
  <c r="C169" i="8"/>
  <c r="I168" i="8"/>
  <c r="H168" i="8"/>
  <c r="G168" i="8"/>
  <c r="F168" i="8"/>
  <c r="E168" i="8"/>
  <c r="D168" i="8"/>
  <c r="C168" i="8"/>
  <c r="I167" i="8"/>
  <c r="H167" i="8"/>
  <c r="G167" i="8"/>
  <c r="F167" i="8"/>
  <c r="E167" i="8"/>
  <c r="D167" i="8"/>
  <c r="C167" i="8"/>
  <c r="I166" i="8"/>
  <c r="H166" i="8"/>
  <c r="G166" i="8"/>
  <c r="F166" i="8"/>
  <c r="E166" i="8"/>
  <c r="D166" i="8"/>
  <c r="C166" i="8"/>
  <c r="I165" i="8"/>
  <c r="H165" i="8"/>
  <c r="G165" i="8"/>
  <c r="F165" i="8"/>
  <c r="E165" i="8"/>
  <c r="D165" i="8"/>
  <c r="C165" i="8"/>
  <c r="I164" i="8"/>
  <c r="H164" i="8"/>
  <c r="G164" i="8"/>
  <c r="F164" i="8"/>
  <c r="E164" i="8"/>
  <c r="D164" i="8"/>
  <c r="C164" i="8"/>
  <c r="I163" i="8"/>
  <c r="H163" i="8"/>
  <c r="G163" i="8"/>
  <c r="F163" i="8"/>
  <c r="E163" i="8"/>
  <c r="D163" i="8"/>
  <c r="C163" i="8"/>
  <c r="I162" i="8"/>
  <c r="H162" i="8"/>
  <c r="G162" i="8"/>
  <c r="F162" i="8"/>
  <c r="E162" i="8"/>
  <c r="D162" i="8"/>
  <c r="C162" i="8"/>
  <c r="I161" i="8"/>
  <c r="H161" i="8"/>
  <c r="G161" i="8"/>
  <c r="F161" i="8"/>
  <c r="E161" i="8"/>
  <c r="D161" i="8"/>
  <c r="C161" i="8"/>
  <c r="I160" i="8"/>
  <c r="H160" i="8"/>
  <c r="G160" i="8"/>
  <c r="F160" i="8"/>
  <c r="E160" i="8"/>
  <c r="D160" i="8"/>
  <c r="C160" i="8"/>
  <c r="I159" i="8"/>
  <c r="H159" i="8"/>
  <c r="G159" i="8"/>
  <c r="F159" i="8"/>
  <c r="E159" i="8"/>
  <c r="D159" i="8"/>
  <c r="C159" i="8"/>
  <c r="I158" i="8"/>
  <c r="H158" i="8"/>
  <c r="G158" i="8"/>
  <c r="F158" i="8"/>
  <c r="E158" i="8"/>
  <c r="D158" i="8"/>
  <c r="C158" i="8"/>
  <c r="I157" i="8"/>
  <c r="H157" i="8"/>
  <c r="G157" i="8"/>
  <c r="F157" i="8"/>
  <c r="E157" i="8"/>
  <c r="D157" i="8"/>
  <c r="C157" i="8"/>
  <c r="I156" i="8"/>
  <c r="H156" i="8"/>
  <c r="G156" i="8"/>
  <c r="F156" i="8"/>
  <c r="E156" i="8"/>
  <c r="D156" i="8"/>
  <c r="C156" i="8"/>
  <c r="I155" i="8"/>
  <c r="H155" i="8"/>
  <c r="G155" i="8"/>
  <c r="F155" i="8"/>
  <c r="E155" i="8"/>
  <c r="D155" i="8"/>
  <c r="C155" i="8"/>
  <c r="I154" i="8"/>
  <c r="H154" i="8"/>
  <c r="G154" i="8"/>
  <c r="F154" i="8"/>
  <c r="E154" i="8"/>
  <c r="D154" i="8"/>
  <c r="C154" i="8"/>
  <c r="I153" i="8"/>
  <c r="H153" i="8"/>
  <c r="G153" i="8"/>
  <c r="F153" i="8"/>
  <c r="E153" i="8"/>
  <c r="D153" i="8"/>
  <c r="C153" i="8"/>
  <c r="I152" i="8"/>
  <c r="H152" i="8"/>
  <c r="G152" i="8"/>
  <c r="F152" i="8"/>
  <c r="E152" i="8"/>
  <c r="D152" i="8"/>
  <c r="C152" i="8"/>
  <c r="I151" i="8"/>
  <c r="H151" i="8"/>
  <c r="G151" i="8"/>
  <c r="F151" i="8"/>
  <c r="E151" i="8"/>
  <c r="D151" i="8"/>
  <c r="C151" i="8"/>
  <c r="I150" i="8"/>
  <c r="H150" i="8"/>
  <c r="G150" i="8"/>
  <c r="F150" i="8"/>
  <c r="E150" i="8"/>
  <c r="D150" i="8"/>
  <c r="C150" i="8"/>
  <c r="I149" i="8"/>
  <c r="H149" i="8"/>
  <c r="G149" i="8"/>
  <c r="F149" i="8"/>
  <c r="E149" i="8"/>
  <c r="D149" i="8"/>
  <c r="C149" i="8"/>
  <c r="I148" i="8"/>
  <c r="H148" i="8"/>
  <c r="G148" i="8"/>
  <c r="F148" i="8"/>
  <c r="E148" i="8"/>
  <c r="D148" i="8"/>
  <c r="C148" i="8"/>
  <c r="I147" i="8"/>
  <c r="H147" i="8"/>
  <c r="G147" i="8"/>
  <c r="F147" i="8"/>
  <c r="E147" i="8"/>
  <c r="D147" i="8"/>
  <c r="C147" i="8"/>
  <c r="I146" i="8"/>
  <c r="H146" i="8"/>
  <c r="G146" i="8"/>
  <c r="F146" i="8"/>
  <c r="E146" i="8"/>
  <c r="D146" i="8"/>
  <c r="C146" i="8"/>
  <c r="I145" i="8"/>
  <c r="H145" i="8"/>
  <c r="G145" i="8"/>
  <c r="F145" i="8"/>
  <c r="E145" i="8"/>
  <c r="D145" i="8"/>
  <c r="C145" i="8"/>
  <c r="I144" i="8"/>
  <c r="H144" i="8"/>
  <c r="G144" i="8"/>
  <c r="F144" i="8"/>
  <c r="E144" i="8"/>
  <c r="D144" i="8"/>
  <c r="C144" i="8"/>
  <c r="I143" i="8"/>
  <c r="H143" i="8"/>
  <c r="G143" i="8"/>
  <c r="F143" i="8"/>
  <c r="E143" i="8"/>
  <c r="D143" i="8"/>
  <c r="C143" i="8"/>
  <c r="I142" i="8"/>
  <c r="H142" i="8"/>
  <c r="G142" i="8"/>
  <c r="F142" i="8"/>
  <c r="E142" i="8"/>
  <c r="D142" i="8"/>
  <c r="C142" i="8"/>
  <c r="I141" i="8"/>
  <c r="H141" i="8"/>
  <c r="G141" i="8"/>
  <c r="F141" i="8"/>
  <c r="E141" i="8"/>
  <c r="D141" i="8"/>
  <c r="C141" i="8"/>
  <c r="I140" i="8"/>
  <c r="H140" i="8"/>
  <c r="G140" i="8"/>
  <c r="F140" i="8"/>
  <c r="E140" i="8"/>
  <c r="D140" i="8"/>
  <c r="C140" i="8"/>
  <c r="I139" i="8"/>
  <c r="H139" i="8"/>
  <c r="G139" i="8"/>
  <c r="F139" i="8"/>
  <c r="E139" i="8"/>
  <c r="D139" i="8"/>
  <c r="C139" i="8"/>
  <c r="I138" i="8"/>
  <c r="H138" i="8"/>
  <c r="G138" i="8"/>
  <c r="F138" i="8"/>
  <c r="E138" i="8"/>
  <c r="D138" i="8"/>
  <c r="C138" i="8"/>
  <c r="I137" i="8"/>
  <c r="H137" i="8"/>
  <c r="G137" i="8"/>
  <c r="F137" i="8"/>
  <c r="E137" i="8"/>
  <c r="D137" i="8"/>
  <c r="C137" i="8"/>
  <c r="I136" i="8"/>
  <c r="H136" i="8"/>
  <c r="G136" i="8"/>
  <c r="F136" i="8"/>
  <c r="E136" i="8"/>
  <c r="D136" i="8"/>
  <c r="C136" i="8"/>
  <c r="I135" i="8"/>
  <c r="H135" i="8"/>
  <c r="G135" i="8"/>
  <c r="F135" i="8"/>
  <c r="E135" i="8"/>
  <c r="D135" i="8"/>
  <c r="C135" i="8"/>
  <c r="I134" i="8"/>
  <c r="H134" i="8"/>
  <c r="G134" i="8"/>
  <c r="F134" i="8"/>
  <c r="E134" i="8"/>
  <c r="D134" i="8"/>
  <c r="C134" i="8"/>
  <c r="I133" i="8"/>
  <c r="H133" i="8"/>
  <c r="G133" i="8"/>
  <c r="F133" i="8"/>
  <c r="E133" i="8"/>
  <c r="D133" i="8"/>
  <c r="C133" i="8"/>
  <c r="I132" i="8"/>
  <c r="H132" i="8"/>
  <c r="G132" i="8"/>
  <c r="F132" i="8"/>
  <c r="E132" i="8"/>
  <c r="D132" i="8"/>
  <c r="C132" i="8"/>
  <c r="I131" i="8"/>
  <c r="H131" i="8"/>
  <c r="G131" i="8"/>
  <c r="F131" i="8"/>
  <c r="E131" i="8"/>
  <c r="D131" i="8"/>
  <c r="C131" i="8"/>
  <c r="I130" i="8"/>
  <c r="H130" i="8"/>
  <c r="G130" i="8"/>
  <c r="F130" i="8"/>
  <c r="E130" i="8"/>
  <c r="D130" i="8"/>
  <c r="C130" i="8"/>
  <c r="I129" i="8"/>
  <c r="H129" i="8"/>
  <c r="G129" i="8"/>
  <c r="F129" i="8"/>
  <c r="E129" i="8"/>
  <c r="D129" i="8"/>
  <c r="C129" i="8"/>
  <c r="I128" i="8"/>
  <c r="H128" i="8"/>
  <c r="G128" i="8"/>
  <c r="F128" i="8"/>
  <c r="E128" i="8"/>
  <c r="D128" i="8"/>
  <c r="C128" i="8"/>
  <c r="I127" i="8"/>
  <c r="H127" i="8"/>
  <c r="G127" i="8"/>
  <c r="F127" i="8"/>
  <c r="E127" i="8"/>
  <c r="D127" i="8"/>
  <c r="C127" i="8"/>
  <c r="I126" i="8"/>
  <c r="H126" i="8"/>
  <c r="G126" i="8"/>
  <c r="F126" i="8"/>
  <c r="E126" i="8"/>
  <c r="D126" i="8"/>
  <c r="C126" i="8"/>
  <c r="I125" i="8"/>
  <c r="H125" i="8"/>
  <c r="G125" i="8"/>
  <c r="F125" i="8"/>
  <c r="E125" i="8"/>
  <c r="D125" i="8"/>
  <c r="C125" i="8"/>
  <c r="I124" i="8"/>
  <c r="H124" i="8"/>
  <c r="G124" i="8"/>
  <c r="F124" i="8"/>
  <c r="E124" i="8"/>
  <c r="D124" i="8"/>
  <c r="C124" i="8"/>
  <c r="I123" i="8"/>
  <c r="H123" i="8"/>
  <c r="G123" i="8"/>
  <c r="F123" i="8"/>
  <c r="E123" i="8"/>
  <c r="D123" i="8"/>
  <c r="C123" i="8"/>
  <c r="I122" i="8"/>
  <c r="H122" i="8"/>
  <c r="G122" i="8"/>
  <c r="F122" i="8"/>
  <c r="E122" i="8"/>
  <c r="D122" i="8"/>
  <c r="C122" i="8"/>
  <c r="I121" i="8"/>
  <c r="H121" i="8"/>
  <c r="G121" i="8"/>
  <c r="F121" i="8"/>
  <c r="E121" i="8"/>
  <c r="D121" i="8"/>
  <c r="C121" i="8"/>
  <c r="I120" i="8"/>
  <c r="H120" i="8"/>
  <c r="G120" i="8"/>
  <c r="F120" i="8"/>
  <c r="E120" i="8"/>
  <c r="D120" i="8"/>
  <c r="C120" i="8"/>
  <c r="I119" i="8"/>
  <c r="H119" i="8"/>
  <c r="G119" i="8"/>
  <c r="F119" i="8"/>
  <c r="E119" i="8"/>
  <c r="D119" i="8"/>
  <c r="C119" i="8"/>
  <c r="I118" i="8"/>
  <c r="H118" i="8"/>
  <c r="G118" i="8"/>
  <c r="F118" i="8"/>
  <c r="E118" i="8"/>
  <c r="D118" i="8"/>
  <c r="C118" i="8"/>
  <c r="I117" i="8"/>
  <c r="H117" i="8"/>
  <c r="G117" i="8"/>
  <c r="F117" i="8"/>
  <c r="E117" i="8"/>
  <c r="D117" i="8"/>
  <c r="C117" i="8"/>
  <c r="I116" i="8"/>
  <c r="H116" i="8"/>
  <c r="G116" i="8"/>
  <c r="F116" i="8"/>
  <c r="E116" i="8"/>
  <c r="D116" i="8"/>
  <c r="C116" i="8"/>
  <c r="I115" i="8"/>
  <c r="H115" i="8"/>
  <c r="G115" i="8"/>
  <c r="F115" i="8"/>
  <c r="E115" i="8"/>
  <c r="D115" i="8"/>
  <c r="C115" i="8"/>
  <c r="I114" i="8"/>
  <c r="H114" i="8"/>
  <c r="G114" i="8"/>
  <c r="F114" i="8"/>
  <c r="E114" i="8"/>
  <c r="D114" i="8"/>
  <c r="C114" i="8"/>
  <c r="I113" i="8"/>
  <c r="H113" i="8"/>
  <c r="G113" i="8"/>
  <c r="F113" i="8"/>
  <c r="E113" i="8"/>
  <c r="D113" i="8"/>
  <c r="C113" i="8"/>
  <c r="I112" i="8"/>
  <c r="H112" i="8"/>
  <c r="G112" i="8"/>
  <c r="F112" i="8"/>
  <c r="E112" i="8"/>
  <c r="D112" i="8"/>
  <c r="C112" i="8"/>
  <c r="I111" i="8"/>
  <c r="H111" i="8"/>
  <c r="G111" i="8"/>
  <c r="F111" i="8"/>
  <c r="E111" i="8"/>
  <c r="D111" i="8"/>
  <c r="C111" i="8"/>
  <c r="I110" i="8"/>
  <c r="H110" i="8"/>
  <c r="G110" i="8"/>
  <c r="F110" i="8"/>
  <c r="E110" i="8"/>
  <c r="D110" i="8"/>
  <c r="C110" i="8"/>
  <c r="I109" i="8"/>
  <c r="H109" i="8"/>
  <c r="G109" i="8"/>
  <c r="F109" i="8"/>
  <c r="E109" i="8"/>
  <c r="D109" i="8"/>
  <c r="C109" i="8"/>
  <c r="I108" i="8"/>
  <c r="H108" i="8"/>
  <c r="G108" i="8"/>
  <c r="F108" i="8"/>
  <c r="E108" i="8"/>
  <c r="D108" i="8"/>
  <c r="C108" i="8"/>
  <c r="I107" i="8"/>
  <c r="H107" i="8"/>
  <c r="G107" i="8"/>
  <c r="F107" i="8"/>
  <c r="E107" i="8"/>
  <c r="D107" i="8"/>
  <c r="C107" i="8"/>
  <c r="I106" i="8"/>
  <c r="H106" i="8"/>
  <c r="G106" i="8"/>
  <c r="F106" i="8"/>
  <c r="E106" i="8"/>
  <c r="D106" i="8"/>
  <c r="C106" i="8"/>
  <c r="I105" i="8"/>
  <c r="H105" i="8"/>
  <c r="G105" i="8"/>
  <c r="F105" i="8"/>
  <c r="E105" i="8"/>
  <c r="D105" i="8"/>
  <c r="C105" i="8"/>
  <c r="I104" i="8"/>
  <c r="H104" i="8"/>
  <c r="G104" i="8"/>
  <c r="F104" i="8"/>
  <c r="E104" i="8"/>
  <c r="D104" i="8"/>
  <c r="C104" i="8"/>
  <c r="I103" i="8"/>
  <c r="H103" i="8"/>
  <c r="G103" i="8"/>
  <c r="F103" i="8"/>
  <c r="E103" i="8"/>
  <c r="D103" i="8"/>
  <c r="C103" i="8"/>
  <c r="I102" i="8"/>
  <c r="H102" i="8"/>
  <c r="G102" i="8"/>
  <c r="F102" i="8"/>
  <c r="E102" i="8"/>
  <c r="D102" i="8"/>
  <c r="C102" i="8"/>
  <c r="I101" i="8"/>
  <c r="H101" i="8"/>
  <c r="G101" i="8"/>
  <c r="F101" i="8"/>
  <c r="E101" i="8"/>
  <c r="D101" i="8"/>
  <c r="C101" i="8"/>
  <c r="I100" i="8"/>
  <c r="H100" i="8"/>
  <c r="G100" i="8"/>
  <c r="F100" i="8"/>
  <c r="E100" i="8"/>
  <c r="D100" i="8"/>
  <c r="C100" i="8"/>
  <c r="I99" i="8"/>
  <c r="H99" i="8"/>
  <c r="G99" i="8"/>
  <c r="F99" i="8"/>
  <c r="E99" i="8"/>
  <c r="D99" i="8"/>
  <c r="C99" i="8"/>
  <c r="I98" i="8"/>
  <c r="H98" i="8"/>
  <c r="G98" i="8"/>
  <c r="F98" i="8"/>
  <c r="E98" i="8"/>
  <c r="D98" i="8"/>
  <c r="C98" i="8"/>
  <c r="I97" i="8"/>
  <c r="H97" i="8"/>
  <c r="G97" i="8"/>
  <c r="F97" i="8"/>
  <c r="E97" i="8"/>
  <c r="D97" i="8"/>
  <c r="C97" i="8"/>
  <c r="I96" i="8"/>
  <c r="H96" i="8"/>
  <c r="G96" i="8"/>
  <c r="F96" i="8"/>
  <c r="E96" i="8"/>
  <c r="D96" i="8"/>
  <c r="C96" i="8"/>
  <c r="I95" i="8"/>
  <c r="H95" i="8"/>
  <c r="G95" i="8"/>
  <c r="F95" i="8"/>
  <c r="E95" i="8"/>
  <c r="D95" i="8"/>
  <c r="C95" i="8"/>
  <c r="I94" i="8"/>
  <c r="H94" i="8"/>
  <c r="G94" i="8"/>
  <c r="F94" i="8"/>
  <c r="E94" i="8"/>
  <c r="D94" i="8"/>
  <c r="C94" i="8"/>
  <c r="I93" i="8"/>
  <c r="H93" i="8"/>
  <c r="G93" i="8"/>
  <c r="F93" i="8"/>
  <c r="E93" i="8"/>
  <c r="D93" i="8"/>
  <c r="C93" i="8"/>
  <c r="I92" i="8"/>
  <c r="H92" i="8"/>
  <c r="G92" i="8"/>
  <c r="F92" i="8"/>
  <c r="E92" i="8"/>
  <c r="D92" i="8"/>
  <c r="C92" i="8"/>
  <c r="I91" i="8"/>
  <c r="H91" i="8"/>
  <c r="G91" i="8"/>
  <c r="F91" i="8"/>
  <c r="E91" i="8"/>
  <c r="D91" i="8"/>
  <c r="C91" i="8"/>
  <c r="I90" i="8"/>
  <c r="H90" i="8"/>
  <c r="G90" i="8"/>
  <c r="F90" i="8"/>
  <c r="E90" i="8"/>
  <c r="D90" i="8"/>
  <c r="C90" i="8"/>
  <c r="I89" i="8"/>
  <c r="H89" i="8"/>
  <c r="G89" i="8"/>
  <c r="F89" i="8"/>
  <c r="E89" i="8"/>
  <c r="D89" i="8"/>
  <c r="C89" i="8"/>
  <c r="I88" i="8"/>
  <c r="H88" i="8"/>
  <c r="G88" i="8"/>
  <c r="F88" i="8"/>
  <c r="E88" i="8"/>
  <c r="D88" i="8"/>
  <c r="C88" i="8"/>
  <c r="I87" i="8"/>
  <c r="H87" i="8"/>
  <c r="G87" i="8"/>
  <c r="F87" i="8"/>
  <c r="E87" i="8"/>
  <c r="D87" i="8"/>
  <c r="C87" i="8"/>
  <c r="I86" i="8"/>
  <c r="H86" i="8"/>
  <c r="G86" i="8"/>
  <c r="F86" i="8"/>
  <c r="E86" i="8"/>
  <c r="D86" i="8"/>
  <c r="C86" i="8"/>
  <c r="I85" i="8"/>
  <c r="H85" i="8"/>
  <c r="G85" i="8"/>
  <c r="F85" i="8"/>
  <c r="E85" i="8"/>
  <c r="D85" i="8"/>
  <c r="C85" i="8"/>
  <c r="I84" i="8"/>
  <c r="H84" i="8"/>
  <c r="G84" i="8"/>
  <c r="F84" i="8"/>
  <c r="E84" i="8"/>
  <c r="D84" i="8"/>
  <c r="C84" i="8"/>
  <c r="I83" i="8"/>
  <c r="H83" i="8"/>
  <c r="G83" i="8"/>
  <c r="F83" i="8"/>
  <c r="E83" i="8"/>
  <c r="D83" i="8"/>
  <c r="C83" i="8"/>
  <c r="I82" i="8"/>
  <c r="H82" i="8"/>
  <c r="G82" i="8"/>
  <c r="F82" i="8"/>
  <c r="E82" i="8"/>
  <c r="D82" i="8"/>
  <c r="C82" i="8"/>
  <c r="I81" i="8"/>
  <c r="H81" i="8"/>
  <c r="G81" i="8"/>
  <c r="F81" i="8"/>
  <c r="E81" i="8"/>
  <c r="D81" i="8"/>
  <c r="C81" i="8"/>
  <c r="I80" i="8"/>
  <c r="H80" i="8"/>
  <c r="G80" i="8"/>
  <c r="F80" i="8"/>
  <c r="E80" i="8"/>
  <c r="D80" i="8"/>
  <c r="C80" i="8"/>
  <c r="I79" i="8"/>
  <c r="H79" i="8"/>
  <c r="G79" i="8"/>
  <c r="F79" i="8"/>
  <c r="E79" i="8"/>
  <c r="D79" i="8"/>
  <c r="C79" i="8"/>
  <c r="I78" i="8"/>
  <c r="H78" i="8"/>
  <c r="G78" i="8"/>
  <c r="F78" i="8"/>
  <c r="E78" i="8"/>
  <c r="D78" i="8"/>
  <c r="C78" i="8"/>
  <c r="I77" i="8"/>
  <c r="H77" i="8"/>
  <c r="G77" i="8"/>
  <c r="F77" i="8"/>
  <c r="E77" i="8"/>
  <c r="D77" i="8"/>
  <c r="C77" i="8"/>
  <c r="I76" i="8"/>
  <c r="H76" i="8"/>
  <c r="G76" i="8"/>
  <c r="F76" i="8"/>
  <c r="E76" i="8"/>
  <c r="D76" i="8"/>
  <c r="C76" i="8"/>
  <c r="I75" i="8"/>
  <c r="H75" i="8"/>
  <c r="G75" i="8"/>
  <c r="F75" i="8"/>
  <c r="E75" i="8"/>
  <c r="D75" i="8"/>
  <c r="C75" i="8"/>
  <c r="I74" i="8"/>
  <c r="H74" i="8"/>
  <c r="G74" i="8"/>
  <c r="F74" i="8"/>
  <c r="E74" i="8"/>
  <c r="D74" i="8"/>
  <c r="C74" i="8"/>
  <c r="I73" i="8"/>
  <c r="H73" i="8"/>
  <c r="G73" i="8"/>
  <c r="F73" i="8"/>
  <c r="E73" i="8"/>
  <c r="D73" i="8"/>
  <c r="C73" i="8"/>
  <c r="I72" i="8"/>
  <c r="H72" i="8"/>
  <c r="G72" i="8"/>
  <c r="F72" i="8"/>
  <c r="E72" i="8"/>
  <c r="D72" i="8"/>
  <c r="C72" i="8"/>
  <c r="I71" i="8"/>
  <c r="H71" i="8"/>
  <c r="G71" i="8"/>
  <c r="F71" i="8"/>
  <c r="E71" i="8"/>
  <c r="D71" i="8"/>
  <c r="C71" i="8"/>
  <c r="I70" i="8"/>
  <c r="H70" i="8"/>
  <c r="G70" i="8"/>
  <c r="F70" i="8"/>
  <c r="E70" i="8"/>
  <c r="D70" i="8"/>
  <c r="C70" i="8"/>
  <c r="I69" i="8"/>
  <c r="H69" i="8"/>
  <c r="G69" i="8"/>
  <c r="F69" i="8"/>
  <c r="E69" i="8"/>
  <c r="D69" i="8"/>
  <c r="C69" i="8"/>
  <c r="I68" i="8"/>
  <c r="H68" i="8"/>
  <c r="G68" i="8"/>
  <c r="F68" i="8"/>
  <c r="E68" i="8"/>
  <c r="D68" i="8"/>
  <c r="C68" i="8"/>
  <c r="I67" i="8"/>
  <c r="H67" i="8"/>
  <c r="G67" i="8"/>
  <c r="F67" i="8"/>
  <c r="E67" i="8"/>
  <c r="D67" i="8"/>
  <c r="C67" i="8"/>
  <c r="I66" i="8"/>
  <c r="H66" i="8"/>
  <c r="G66" i="8"/>
  <c r="F66" i="8"/>
  <c r="E66" i="8"/>
  <c r="D66" i="8"/>
  <c r="C66" i="8"/>
  <c r="I65" i="8"/>
  <c r="H65" i="8"/>
  <c r="G65" i="8"/>
  <c r="F65" i="8"/>
  <c r="E65" i="8"/>
  <c r="D65" i="8"/>
  <c r="C65" i="8"/>
  <c r="I64" i="8"/>
  <c r="H64" i="8"/>
  <c r="G64" i="8"/>
  <c r="F64" i="8"/>
  <c r="E64" i="8"/>
  <c r="D64" i="8"/>
  <c r="C64" i="8"/>
  <c r="I63" i="8"/>
  <c r="H63" i="8"/>
  <c r="G63" i="8"/>
  <c r="F63" i="8"/>
  <c r="E63" i="8"/>
  <c r="D63" i="8"/>
  <c r="C63" i="8"/>
  <c r="I62" i="8"/>
  <c r="H62" i="8"/>
  <c r="G62" i="8"/>
  <c r="F62" i="8"/>
  <c r="E62" i="8"/>
  <c r="D62" i="8"/>
  <c r="C62" i="8"/>
  <c r="I61" i="8"/>
  <c r="H61" i="8"/>
  <c r="G61" i="8"/>
  <c r="F61" i="8"/>
  <c r="E61" i="8"/>
  <c r="D61" i="8"/>
  <c r="C61" i="8"/>
  <c r="I60" i="8"/>
  <c r="H60" i="8"/>
  <c r="G60" i="8"/>
  <c r="F60" i="8"/>
  <c r="E60" i="8"/>
  <c r="D60" i="8"/>
  <c r="C60" i="8"/>
  <c r="I59" i="8"/>
  <c r="H59" i="8"/>
  <c r="G59" i="8"/>
  <c r="F59" i="8"/>
  <c r="E59" i="8"/>
  <c r="D59" i="8"/>
  <c r="C59" i="8"/>
  <c r="I58" i="8"/>
  <c r="H58" i="8"/>
  <c r="G58" i="8"/>
  <c r="F58" i="8"/>
  <c r="E58" i="8"/>
  <c r="D58" i="8"/>
  <c r="C58" i="8"/>
  <c r="I57" i="8"/>
  <c r="H57" i="8"/>
  <c r="G57" i="8"/>
  <c r="F57" i="8"/>
  <c r="E57" i="8"/>
  <c r="D57" i="8"/>
  <c r="C57" i="8"/>
  <c r="I56" i="8"/>
  <c r="H56" i="8"/>
  <c r="G56" i="8"/>
  <c r="F56" i="8"/>
  <c r="E56" i="8"/>
  <c r="D56" i="8"/>
  <c r="C56" i="8"/>
  <c r="I55" i="8"/>
  <c r="H55" i="8"/>
  <c r="G55" i="8"/>
  <c r="F55" i="8"/>
  <c r="E55" i="8"/>
  <c r="D55" i="8"/>
  <c r="C55" i="8"/>
  <c r="I54" i="8"/>
  <c r="H54" i="8"/>
  <c r="G54" i="8"/>
  <c r="F54" i="8"/>
  <c r="E54" i="8"/>
  <c r="D54" i="8"/>
  <c r="C54" i="8"/>
  <c r="I53" i="8"/>
  <c r="H53" i="8"/>
  <c r="G53" i="8"/>
  <c r="F53" i="8"/>
  <c r="E53" i="8"/>
  <c r="D53" i="8"/>
  <c r="C53" i="8"/>
  <c r="I52" i="8"/>
  <c r="H52" i="8"/>
  <c r="G52" i="8"/>
  <c r="F52" i="8"/>
  <c r="E52" i="8"/>
  <c r="D52" i="8"/>
  <c r="C52" i="8"/>
  <c r="I51" i="8"/>
  <c r="H51" i="8"/>
  <c r="G51" i="8"/>
  <c r="F51" i="8"/>
  <c r="E51" i="8"/>
  <c r="D51" i="8"/>
  <c r="C51" i="8"/>
  <c r="I50" i="8"/>
  <c r="H50" i="8"/>
  <c r="G50" i="8"/>
  <c r="F50" i="8"/>
  <c r="E50" i="8"/>
  <c r="D50" i="8"/>
  <c r="C50" i="8"/>
  <c r="I49" i="8"/>
  <c r="H49" i="8"/>
  <c r="G49" i="8"/>
  <c r="F49" i="8"/>
  <c r="E49" i="8"/>
  <c r="D49" i="8"/>
  <c r="C49" i="8"/>
  <c r="I48" i="8"/>
  <c r="H48" i="8"/>
  <c r="G48" i="8"/>
  <c r="F48" i="8"/>
  <c r="E48" i="8"/>
  <c r="D48" i="8"/>
  <c r="C48" i="8"/>
  <c r="I47" i="8"/>
  <c r="H47" i="8"/>
  <c r="G47" i="8"/>
  <c r="F47" i="8"/>
  <c r="E47" i="8"/>
  <c r="D47" i="8"/>
  <c r="C47" i="8"/>
  <c r="I46" i="8"/>
  <c r="H46" i="8"/>
  <c r="G46" i="8"/>
  <c r="F46" i="8"/>
  <c r="E46" i="8"/>
  <c r="D46" i="8"/>
  <c r="C46" i="8"/>
  <c r="I45" i="8"/>
  <c r="H45" i="8"/>
  <c r="G45" i="8"/>
  <c r="F45" i="8"/>
  <c r="E45" i="8"/>
  <c r="D45" i="8"/>
  <c r="C45" i="8"/>
  <c r="I44" i="8"/>
  <c r="H44" i="8"/>
  <c r="G44" i="8"/>
  <c r="F44" i="8"/>
  <c r="E44" i="8"/>
  <c r="D44" i="8"/>
  <c r="C44" i="8"/>
  <c r="I43" i="8"/>
  <c r="H43" i="8"/>
  <c r="G43" i="8"/>
  <c r="F43" i="8"/>
  <c r="E43" i="8"/>
  <c r="D43" i="8"/>
  <c r="C43" i="8"/>
  <c r="I42" i="8"/>
  <c r="H42" i="8"/>
  <c r="G42" i="8"/>
  <c r="F42" i="8"/>
  <c r="E42" i="8"/>
  <c r="D42" i="8"/>
  <c r="C42" i="8"/>
  <c r="I41" i="8"/>
  <c r="H41" i="8"/>
  <c r="G41" i="8"/>
  <c r="F41" i="8"/>
  <c r="E41" i="8"/>
  <c r="D41" i="8"/>
  <c r="C41" i="8"/>
  <c r="H40" i="8"/>
  <c r="I39" i="8"/>
  <c r="H39" i="8"/>
  <c r="G39" i="8"/>
  <c r="F39" i="8"/>
  <c r="E39" i="8"/>
  <c r="D39" i="8"/>
  <c r="C39" i="8"/>
  <c r="I38" i="8"/>
  <c r="H38" i="8"/>
  <c r="G38" i="8"/>
  <c r="F38" i="8"/>
  <c r="E38" i="8"/>
  <c r="D38" i="8"/>
  <c r="C38" i="8"/>
  <c r="I37" i="8"/>
  <c r="H37" i="8"/>
  <c r="G37" i="8"/>
  <c r="F37" i="8"/>
  <c r="E37" i="8"/>
  <c r="D37" i="8"/>
  <c r="C37" i="8"/>
  <c r="I36" i="8"/>
  <c r="H36" i="8"/>
  <c r="G36" i="8"/>
  <c r="F36" i="8"/>
  <c r="E36" i="8"/>
  <c r="D36" i="8"/>
  <c r="C36" i="8"/>
  <c r="I35" i="8"/>
  <c r="H35" i="8"/>
  <c r="G35" i="8"/>
  <c r="F35" i="8"/>
  <c r="E35" i="8"/>
  <c r="D35" i="8"/>
  <c r="C35" i="8"/>
  <c r="I34" i="8"/>
  <c r="H34" i="8"/>
  <c r="G34" i="8"/>
  <c r="F34" i="8"/>
  <c r="E34" i="8"/>
  <c r="D34" i="8"/>
  <c r="C34" i="8"/>
  <c r="I33" i="8"/>
  <c r="H33" i="8"/>
  <c r="G33" i="8"/>
  <c r="F33" i="8"/>
  <c r="E33" i="8"/>
  <c r="D33" i="8"/>
  <c r="C33" i="8"/>
  <c r="I32" i="8"/>
  <c r="H32" i="8"/>
  <c r="G32" i="8"/>
  <c r="F32" i="8"/>
  <c r="E32" i="8"/>
  <c r="D32" i="8"/>
  <c r="C32" i="8"/>
  <c r="I31" i="8"/>
  <c r="H31" i="8"/>
  <c r="G31" i="8"/>
  <c r="F31" i="8"/>
  <c r="E31" i="8"/>
  <c r="D31" i="8"/>
  <c r="C31" i="8"/>
  <c r="I30" i="8"/>
  <c r="H30" i="8"/>
  <c r="G30" i="8"/>
  <c r="F30" i="8"/>
  <c r="E30" i="8"/>
  <c r="D30" i="8"/>
  <c r="C30" i="8"/>
  <c r="I29" i="8"/>
  <c r="H29" i="8"/>
  <c r="G29" i="8"/>
  <c r="F29" i="8"/>
  <c r="E29" i="8"/>
  <c r="D29" i="8"/>
  <c r="C29" i="8"/>
  <c r="I28" i="8"/>
  <c r="H28" i="8"/>
  <c r="G28" i="8"/>
  <c r="F28" i="8"/>
  <c r="E28" i="8"/>
  <c r="D28" i="8"/>
  <c r="C28" i="8"/>
  <c r="I27" i="8"/>
  <c r="H27" i="8"/>
  <c r="G27" i="8"/>
  <c r="F27" i="8"/>
  <c r="E27" i="8"/>
  <c r="D27" i="8"/>
  <c r="C27" i="8"/>
  <c r="I26" i="8"/>
  <c r="H26" i="8"/>
  <c r="G26" i="8"/>
  <c r="F26" i="8"/>
  <c r="E26" i="8"/>
  <c r="D26" i="8"/>
  <c r="C26" i="8"/>
  <c r="I25" i="8"/>
  <c r="H25" i="8"/>
  <c r="G25" i="8"/>
  <c r="F25" i="8"/>
  <c r="E25" i="8"/>
  <c r="D25" i="8"/>
  <c r="C25" i="8"/>
  <c r="I24" i="8"/>
  <c r="H24" i="8"/>
  <c r="G24" i="8"/>
  <c r="F24" i="8"/>
  <c r="E24" i="8"/>
  <c r="D24" i="8"/>
  <c r="C24" i="8"/>
  <c r="I23" i="8"/>
  <c r="H23" i="8"/>
  <c r="G23" i="8"/>
  <c r="F23" i="8"/>
  <c r="E23" i="8"/>
  <c r="D23" i="8"/>
  <c r="C23" i="8"/>
  <c r="I22" i="8"/>
  <c r="H22" i="8"/>
  <c r="G22" i="8"/>
  <c r="F22" i="8"/>
  <c r="E22" i="8"/>
  <c r="D22" i="8"/>
  <c r="C22" i="8"/>
  <c r="I21" i="8"/>
  <c r="H21" i="8"/>
  <c r="G21" i="8"/>
  <c r="F21" i="8"/>
  <c r="E21" i="8"/>
  <c r="D21" i="8"/>
  <c r="C21" i="8"/>
  <c r="I20" i="8"/>
  <c r="H20" i="8"/>
  <c r="G20" i="8"/>
  <c r="F20" i="8"/>
  <c r="E20" i="8"/>
  <c r="D20" i="8"/>
  <c r="C20" i="8"/>
  <c r="I19" i="8"/>
  <c r="H19" i="8"/>
  <c r="G19" i="8"/>
  <c r="F19" i="8"/>
  <c r="E19" i="8"/>
  <c r="D19" i="8"/>
  <c r="C19" i="8"/>
  <c r="I18" i="8"/>
  <c r="H18" i="8"/>
  <c r="G18" i="8"/>
  <c r="F18" i="8"/>
  <c r="E18" i="8"/>
  <c r="D18" i="8"/>
  <c r="C18" i="8"/>
  <c r="I17" i="8"/>
  <c r="H17" i="8"/>
  <c r="G17" i="8"/>
  <c r="F17" i="8"/>
  <c r="E17" i="8"/>
  <c r="D17" i="8"/>
  <c r="C17" i="8"/>
  <c r="I16" i="8"/>
  <c r="H16" i="8"/>
  <c r="G16" i="8"/>
  <c r="F16" i="8"/>
  <c r="E16" i="8"/>
  <c r="D16" i="8"/>
  <c r="C16" i="8"/>
  <c r="I15" i="8"/>
  <c r="H15" i="8"/>
  <c r="G15" i="8"/>
  <c r="F15" i="8"/>
  <c r="E15" i="8"/>
  <c r="D15" i="8"/>
  <c r="C15" i="8"/>
  <c r="I14" i="8"/>
  <c r="H14" i="8"/>
  <c r="G14" i="8"/>
  <c r="F14" i="8"/>
  <c r="E14" i="8"/>
  <c r="D14" i="8"/>
  <c r="C14" i="8"/>
  <c r="I13" i="8"/>
  <c r="H13" i="8"/>
  <c r="G13" i="8"/>
  <c r="F13" i="8"/>
  <c r="E13" i="8"/>
  <c r="D13" i="8"/>
  <c r="C13" i="8"/>
  <c r="I12" i="8"/>
  <c r="H12" i="8"/>
  <c r="G12" i="8"/>
  <c r="F12" i="8"/>
  <c r="E12" i="8"/>
  <c r="D12" i="8"/>
  <c r="C12" i="8"/>
  <c r="I11" i="8"/>
  <c r="H11" i="8"/>
  <c r="G11" i="8"/>
  <c r="F11" i="8"/>
  <c r="E11" i="8"/>
  <c r="D11" i="8"/>
  <c r="C11" i="8"/>
  <c r="I10" i="8"/>
  <c r="H10" i="8"/>
  <c r="G10" i="8"/>
  <c r="F10" i="8"/>
  <c r="E10" i="8"/>
  <c r="D10" i="8"/>
  <c r="C10" i="8"/>
  <c r="I9" i="8"/>
  <c r="H9" i="8"/>
  <c r="G9" i="8"/>
  <c r="F9" i="8"/>
  <c r="E9" i="8"/>
  <c r="D9" i="8"/>
  <c r="C9" i="8"/>
  <c r="I8" i="8"/>
  <c r="H8" i="8"/>
  <c r="G8" i="8"/>
  <c r="F8" i="8"/>
  <c r="E8" i="8"/>
  <c r="D8" i="8"/>
  <c r="C8" i="8"/>
  <c r="I7" i="8"/>
  <c r="H7" i="8"/>
  <c r="G7" i="8"/>
  <c r="F7" i="8"/>
  <c r="E7" i="8"/>
  <c r="D7" i="8"/>
  <c r="C7" i="8"/>
  <c r="I6" i="8"/>
  <c r="H6" i="8"/>
  <c r="G6" i="8"/>
  <c r="F6" i="8"/>
  <c r="E6" i="8"/>
  <c r="D6" i="8"/>
  <c r="C6" i="8"/>
  <c r="I5" i="8"/>
  <c r="H5" i="8"/>
  <c r="G5" i="8"/>
  <c r="F5" i="8"/>
  <c r="E5" i="8"/>
  <c r="D5" i="8"/>
  <c r="C5" i="8"/>
  <c r="I4" i="8"/>
  <c r="H4" i="8"/>
  <c r="G4" i="8"/>
  <c r="F4" i="8"/>
  <c r="E4" i="8"/>
  <c r="D4" i="8"/>
  <c r="C4" i="8"/>
  <c r="A61" i="6"/>
  <c r="A60" i="6"/>
  <c r="F448" i="8" l="1"/>
  <c r="C448" i="8"/>
  <c r="G448" i="8"/>
  <c r="E448" i="8"/>
  <c r="I448" i="8"/>
  <c r="D448" i="8"/>
  <c r="H448" i="8"/>
  <c r="K68" i="1"/>
  <c r="J68" i="1"/>
  <c r="L141" i="1" l="1"/>
  <c r="J141" i="1"/>
  <c r="AC179" i="1" l="1"/>
  <c r="M179" i="1" l="1"/>
  <c r="D22" i="7"/>
  <c r="C41" i="7"/>
  <c r="C27" i="7"/>
  <c r="C28" i="7" s="1"/>
  <c r="AB179" i="1"/>
  <c r="T179" i="1"/>
  <c r="U179" i="1"/>
  <c r="V179" i="1"/>
  <c r="W179" i="1"/>
  <c r="X179" i="1"/>
  <c r="Y179" i="1"/>
  <c r="Z179" i="1"/>
  <c r="AA179" i="1"/>
  <c r="Q179" i="1"/>
  <c r="C33" i="6" s="1"/>
  <c r="R179" i="1"/>
  <c r="S179" i="1"/>
  <c r="C35" i="6" s="1"/>
  <c r="C34" i="6" l="1"/>
  <c r="C23" i="7"/>
  <c r="C13" i="7"/>
  <c r="C14" i="7" s="1"/>
  <c r="D179" i="1"/>
  <c r="E179" i="1"/>
  <c r="F179" i="1"/>
  <c r="G179" i="1"/>
  <c r="H179" i="1"/>
  <c r="I179" i="1"/>
  <c r="J179" i="1"/>
  <c r="K179" i="1"/>
  <c r="L179" i="1"/>
  <c r="O179" i="1"/>
  <c r="C179" i="1"/>
  <c r="C9" i="6" s="1"/>
  <c r="A18" i="6"/>
  <c r="A19" i="6" s="1"/>
  <c r="A20" i="6" s="1"/>
  <c r="A21" i="6" s="1"/>
  <c r="A22" i="6" s="1"/>
  <c r="A23" i="6" s="1"/>
  <c r="A24" i="6" s="1"/>
  <c r="A25" i="6" s="1"/>
  <c r="A26" i="6" s="1"/>
  <c r="A27" i="6" s="1"/>
  <c r="C17" i="6" l="1"/>
  <c r="C15" i="7"/>
  <c r="C18" i="6"/>
  <c r="C16" i="7" l="1"/>
  <c r="C19" i="6"/>
  <c r="C20" i="6" l="1"/>
  <c r="C17" i="7"/>
  <c r="C21" i="6" l="1"/>
  <c r="C18" i="7"/>
  <c r="C22" i="6" l="1"/>
  <c r="C19" i="7"/>
  <c r="P179" i="1" l="1"/>
  <c r="N179" i="1"/>
  <c r="C23" i="6"/>
  <c r="C20" i="7"/>
  <c r="B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1" i="3"/>
  <c r="C21" i="7" l="1"/>
  <c r="C24" i="6"/>
  <c r="C25" i="6" l="1"/>
  <c r="C26" i="6" l="1"/>
  <c r="C27" i="6" l="1"/>
  <c r="D23" i="7" l="1"/>
  <c r="D26" i="6"/>
  <c r="D27" i="6" l="1"/>
  <c r="C42" i="7" l="1"/>
  <c r="C43" i="6"/>
  <c r="C44" i="6" l="1"/>
  <c r="C43" i="7"/>
  <c r="C44" i="7" l="1"/>
  <c r="C45" i="6"/>
  <c r="C45" i="7" l="1"/>
  <c r="C46" i="6"/>
  <c r="C47" i="6" l="1"/>
  <c r="C46" i="7"/>
  <c r="C48" i="6" l="1"/>
  <c r="C47" i="7"/>
  <c r="C49" i="6" l="1"/>
  <c r="C48" i="7"/>
  <c r="C50" i="6" l="1"/>
  <c r="C49" i="7"/>
  <c r="C50" i="7" l="1"/>
  <c r="C51" i="6"/>
  <c r="C52" i="6" l="1"/>
</calcChain>
</file>

<file path=xl/sharedStrings.xml><?xml version="1.0" encoding="utf-8"?>
<sst xmlns="http://schemas.openxmlformats.org/spreadsheetml/2006/main" count="3345" uniqueCount="1028">
  <si>
    <t>Ecode</t>
  </si>
  <si>
    <t>A. EXPENDITURE &amp; OTHER TRANSACTIONS ON AN ACCRUALS BASIS</t>
  </si>
  <si>
    <t>HRA capital expenditure</t>
  </si>
  <si>
    <t>B. RESOURCES USED TO FINANCE CAPITAL EXPENDITURE IN 2013-14</t>
  </si>
  <si>
    <t>On Balance Sheet PFI Financing</t>
  </si>
  <si>
    <t xml:space="preserve">Other borrowing and credit arrangements not supported by central government </t>
  </si>
  <si>
    <t>Financing of HRA capital expenditure</t>
  </si>
  <si>
    <t>of which of Column 1</t>
  </si>
  <si>
    <t>Capital grants from central government departments</t>
  </si>
  <si>
    <t>Capital grants from European Union Structural Funds (including ERDF)</t>
  </si>
  <si>
    <t>Grants and contributions  from private developers and from leaseholders, etc</t>
  </si>
  <si>
    <t>Grants and contributions from non-departmental public bodies</t>
  </si>
  <si>
    <t>Capital grants from the National Lottery</t>
  </si>
  <si>
    <t>Capital funding from GLA bodies</t>
  </si>
  <si>
    <t xml:space="preserve"> Use of capital receipts to finance Capital Expenditure</t>
  </si>
  <si>
    <t>Capital expenditure financed from the Housing Revenue Account (CERA)</t>
  </si>
  <si>
    <t>Capital expenditure financed by the Major Repairs Reserve (MRR)</t>
  </si>
  <si>
    <t>C. PRUDENTIAL SYSTEM INFORMATION FOR 2013-14 - THESE LINES TO BE COMPLETED ON A PFI ON-BALANCE SHEET PROCESS</t>
  </si>
  <si>
    <t>of which of Column 1 (except line 35a)</t>
  </si>
  <si>
    <t>HRA Capital Financing Requirement</t>
  </si>
  <si>
    <t>Capital Financing Requirement as at 1 April</t>
  </si>
  <si>
    <t>Additional contribution from revenue</t>
  </si>
  <si>
    <t>Contribution from Major Repairs Reserve</t>
  </si>
  <si>
    <t>Use of receipts to repay Credit Liabilities (Please include HRA repayment debt if relevant)</t>
  </si>
  <si>
    <t>Adjustments for land and capital receipts crossing HRA boundary</t>
  </si>
  <si>
    <t>Indebtedness limit</t>
  </si>
  <si>
    <t>MRR balance as at 1 April (Opening figure)</t>
  </si>
  <si>
    <t>Credits - HRA depreciation for year</t>
  </si>
  <si>
    <t>Credits  - Transfers from HRA required or permitted by item 8 - HRA determination</t>
  </si>
  <si>
    <t>Debits - Capital expenditure financed by the MRR (equal to COR4, column 1, line 24)</t>
  </si>
  <si>
    <t>Debits - Repayment of debt  (equal to COR4, column 1, line 34)</t>
  </si>
  <si>
    <t>Debits - Transfers to HRA permitted by item 8 - HRA determination</t>
  </si>
  <si>
    <t>MAJOR REPAIRS RESERVE AT 31 MARCH (Closing balance)</t>
  </si>
  <si>
    <t>COR4</t>
  </si>
  <si>
    <t>E3832</t>
  </si>
  <si>
    <t>E2231</t>
  </si>
  <si>
    <t>E2432</t>
  </si>
  <si>
    <t>E1001</t>
  </si>
  <si>
    <t>E2335</t>
  </si>
  <si>
    <t>E6204</t>
  </si>
  <si>
    <t>E7026</t>
  </si>
  <si>
    <t>E3536</t>
  </si>
  <si>
    <t>E1636</t>
  </si>
  <si>
    <t>E2242</t>
  </si>
  <si>
    <t>E3537</t>
  </si>
  <si>
    <t>E1131</t>
  </si>
  <si>
    <t>E4504</t>
  </si>
  <si>
    <t>E3534</t>
  </si>
  <si>
    <t>E1038</t>
  </si>
  <si>
    <t>E1236</t>
  </si>
  <si>
    <t>E3733</t>
  </si>
  <si>
    <t>E3734</t>
  </si>
  <si>
    <t>E6206</t>
  </si>
  <si>
    <t>E0301</t>
  </si>
  <si>
    <t>E4603</t>
  </si>
  <si>
    <t>E1401</t>
  </si>
  <si>
    <t>E0532</t>
  </si>
  <si>
    <t>E6122</t>
  </si>
  <si>
    <t>E1539</t>
  </si>
  <si>
    <t>E1738</t>
  </si>
  <si>
    <t>E3001</t>
  </si>
  <si>
    <t>E1544</t>
  </si>
  <si>
    <t>E7046</t>
  </si>
  <si>
    <t>E1534</t>
  </si>
  <si>
    <t>E0432</t>
  </si>
  <si>
    <t>E3134</t>
  </si>
  <si>
    <t>E6123</t>
  </si>
  <si>
    <t>E0304</t>
  </si>
  <si>
    <t>E7035</t>
  </si>
  <si>
    <t>E6408</t>
  </si>
  <si>
    <t>E1102</t>
  </si>
  <si>
    <t>E6147</t>
  </si>
  <si>
    <t>E7039</t>
  </si>
  <si>
    <t>E5032</t>
  </si>
  <si>
    <t>E6115</t>
  </si>
  <si>
    <t>E2336</t>
  </si>
  <si>
    <t>E0501</t>
  </si>
  <si>
    <t>E1436</t>
  </si>
  <si>
    <t>E3435</t>
  </si>
  <si>
    <t>E6410</t>
  </si>
  <si>
    <t>E1934</t>
  </si>
  <si>
    <t>E7054</t>
  </si>
  <si>
    <t>E6110</t>
  </si>
  <si>
    <t>E7010</t>
  </si>
  <si>
    <t>E6112</t>
  </si>
  <si>
    <t>E2433</t>
  </si>
  <si>
    <t>E2835</t>
  </si>
  <si>
    <t>E6118</t>
  </si>
  <si>
    <t>E3835</t>
  </si>
  <si>
    <t>E3036</t>
  </si>
  <si>
    <t>E3320</t>
  </si>
  <si>
    <t>E2736</t>
  </si>
  <si>
    <t>E1838</t>
  </si>
  <si>
    <t>E2344</t>
  </si>
  <si>
    <t>E4201</t>
  </si>
  <si>
    <t>E2333</t>
  </si>
  <si>
    <t>E1232</t>
  </si>
  <si>
    <t>E0934</t>
  </si>
  <si>
    <t>E1233</t>
  </si>
  <si>
    <t>E7042</t>
  </si>
  <si>
    <t>E4209</t>
  </si>
  <si>
    <t>E2533</t>
  </si>
  <si>
    <t>E3637</t>
  </si>
  <si>
    <t>E2520</t>
  </si>
  <si>
    <t>E6343</t>
  </si>
  <si>
    <t>E7043</t>
  </si>
  <si>
    <t>E1201</t>
  </si>
  <si>
    <t>E3636</t>
  </si>
  <si>
    <t>E0536</t>
  </si>
  <si>
    <t>E7050</t>
  </si>
  <si>
    <t>E1032</t>
  </si>
  <si>
    <t>E1837</t>
  </si>
  <si>
    <t>E3833</t>
  </si>
  <si>
    <t>E3837</t>
  </si>
  <si>
    <t>E6120</t>
  </si>
  <si>
    <t>E6124</t>
  </si>
  <si>
    <t>E1134</t>
  </si>
  <si>
    <t>E3520</t>
  </si>
  <si>
    <t>E3831</t>
  </si>
  <si>
    <t>E6407</t>
  </si>
  <si>
    <t>E1033</t>
  </si>
  <si>
    <t>E2637</t>
  </si>
  <si>
    <t>E5040</t>
  </si>
  <si>
    <t>E0551</t>
  </si>
  <si>
    <t>E2244</t>
  </si>
  <si>
    <t>E2753</t>
  </si>
  <si>
    <t>E2101</t>
  </si>
  <si>
    <t>E1531</t>
  </si>
  <si>
    <t>E6409</t>
  </si>
  <si>
    <t>E1935</t>
  </si>
  <si>
    <t>E1742</t>
  </si>
  <si>
    <t>E0302</t>
  </si>
  <si>
    <t>E2301</t>
  </si>
  <si>
    <t>E4001</t>
  </si>
  <si>
    <t>E1035</t>
  </si>
  <si>
    <t>E3034</t>
  </si>
  <si>
    <t>E5033</t>
  </si>
  <si>
    <t>E2401</t>
  </si>
  <si>
    <t>E3834</t>
  </si>
  <si>
    <t>E1421</t>
  </si>
  <si>
    <t>E2634</t>
  </si>
  <si>
    <t>E3433</t>
  </si>
  <si>
    <t>E7025</t>
  </si>
  <si>
    <t>E3434</t>
  </si>
  <si>
    <t>E3820</t>
  </si>
  <si>
    <t>E3732</t>
  </si>
  <si>
    <t>E3038</t>
  </si>
  <si>
    <t>E3735</t>
  </si>
  <si>
    <t>E0931</t>
  </si>
  <si>
    <t>E2431</t>
  </si>
  <si>
    <t>E1931</t>
  </si>
  <si>
    <t>E2334</t>
  </si>
  <si>
    <t>E2635</t>
  </si>
  <si>
    <t>E1835</t>
  </si>
  <si>
    <t>E4304</t>
  </si>
  <si>
    <t>E1542</t>
  </si>
  <si>
    <t>E1437</t>
  </si>
  <si>
    <t>E2837</t>
  </si>
  <si>
    <t>E2832</t>
  </si>
  <si>
    <t>E4605</t>
  </si>
  <si>
    <t>E1538</t>
  </si>
  <si>
    <t>E3331</t>
  </si>
  <si>
    <t>E6205</t>
  </si>
  <si>
    <t>E2233</t>
  </si>
  <si>
    <t>E4305</t>
  </si>
  <si>
    <t>E5013</t>
  </si>
  <si>
    <t>E5021</t>
  </si>
  <si>
    <t>E2438</t>
  </si>
  <si>
    <t>E4503</t>
  </si>
  <si>
    <t>E2239</t>
  </si>
  <si>
    <t>E3421</t>
  </si>
  <si>
    <t>E3901</t>
  </si>
  <si>
    <t>E1140</t>
  </si>
  <si>
    <t>E6347</t>
  </si>
  <si>
    <t>E3531</t>
  </si>
  <si>
    <t>E7002</t>
  </si>
  <si>
    <t>E3032</t>
  </si>
  <si>
    <t>E0920</t>
  </si>
  <si>
    <t>E6142</t>
  </si>
  <si>
    <t>E3633</t>
  </si>
  <si>
    <t>E1736</t>
  </si>
  <si>
    <t>E3836</t>
  </si>
  <si>
    <t>E2631</t>
  </si>
  <si>
    <t>E5011</t>
  </si>
  <si>
    <t>E1733</t>
  </si>
  <si>
    <t>E2343</t>
  </si>
  <si>
    <t>E2536</t>
  </si>
  <si>
    <t>E2243</t>
  </si>
  <si>
    <t>E1702</t>
  </si>
  <si>
    <t>E2338</t>
  </si>
  <si>
    <t>E6145</t>
  </si>
  <si>
    <t>E6346</t>
  </si>
  <si>
    <t>E7005</t>
  </si>
  <si>
    <t>E3632</t>
  </si>
  <si>
    <t>E2342</t>
  </si>
  <si>
    <t>E7020</t>
  </si>
  <si>
    <t>E4703</t>
  </si>
  <si>
    <t>E1734</t>
  </si>
  <si>
    <t>E4501</t>
  </si>
  <si>
    <t>E1631</t>
  </si>
  <si>
    <t>E0603</t>
  </si>
  <si>
    <t>E1701</t>
  </si>
  <si>
    <t>E3133</t>
  </si>
  <si>
    <t>E5035</t>
  </si>
  <si>
    <t>E6143</t>
  </si>
  <si>
    <t>E6146</t>
  </si>
  <si>
    <t>E6139</t>
  </si>
  <si>
    <t>E6161</t>
  </si>
  <si>
    <t>E6113</t>
  </si>
  <si>
    <t>E7023</t>
  </si>
  <si>
    <t>E2421</t>
  </si>
  <si>
    <t>E5048</t>
  </si>
  <si>
    <t>E3334</t>
  </si>
  <si>
    <t>E7027</t>
  </si>
  <si>
    <t>E0703</t>
  </si>
  <si>
    <t>E1937</t>
  </si>
  <si>
    <t>E1237</t>
  </si>
  <si>
    <t>E1238</t>
  </si>
  <si>
    <t>E1535</t>
  </si>
  <si>
    <t>E1735</t>
  </si>
  <si>
    <t>E6803</t>
  </si>
  <si>
    <t>E2003</t>
  </si>
  <si>
    <t>E0104</t>
  </si>
  <si>
    <t>E4606</t>
  </si>
  <si>
    <t>E4207</t>
  </si>
  <si>
    <t>E1801</t>
  </si>
  <si>
    <t>E3634</t>
  </si>
  <si>
    <t>E2734</t>
  </si>
  <si>
    <t>E4205</t>
  </si>
  <si>
    <t>E0103</t>
  </si>
  <si>
    <t>E2535</t>
  </si>
  <si>
    <t>E1502</t>
  </si>
  <si>
    <t>E6105</t>
  </si>
  <si>
    <t>E7012</t>
  </si>
  <si>
    <t>E2532</t>
  </si>
  <si>
    <t>E3631</t>
  </si>
  <si>
    <t>E5038</t>
  </si>
  <si>
    <t>E7052</t>
  </si>
  <si>
    <t>E1540</t>
  </si>
  <si>
    <t>E0434</t>
  </si>
  <si>
    <t>E1137</t>
  </si>
  <si>
    <t>E1101</t>
  </si>
  <si>
    <t>E4705</t>
  </si>
  <si>
    <t>E1221</t>
  </si>
  <si>
    <t>E4210</t>
  </si>
  <si>
    <t>E6107</t>
  </si>
  <si>
    <t>E1301</t>
  </si>
  <si>
    <t>E6117</t>
  </si>
  <si>
    <t>E1634</t>
  </si>
  <si>
    <t>E6202</t>
  </si>
  <si>
    <t>E6403</t>
  </si>
  <si>
    <t>E2437</t>
  </si>
  <si>
    <t>E0101</t>
  </si>
  <si>
    <t>E7028</t>
  </si>
  <si>
    <t>E0936</t>
  </si>
  <si>
    <t>E0704</t>
  </si>
  <si>
    <t>E7036</t>
  </si>
  <si>
    <t>E3532</t>
  </si>
  <si>
    <t>E5045</t>
  </si>
  <si>
    <t>E1743</t>
  </si>
  <si>
    <t>E2531</t>
  </si>
  <si>
    <t>E1732</t>
  </si>
  <si>
    <t>E2633</t>
  </si>
  <si>
    <t>E1737</t>
  </si>
  <si>
    <t>E1021</t>
  </si>
  <si>
    <t>E3535</t>
  </si>
  <si>
    <t>E5039</t>
  </si>
  <si>
    <t>E2402</t>
  </si>
  <si>
    <t>E3639</t>
  </si>
  <si>
    <t>E3333</t>
  </si>
  <si>
    <t>E0305</t>
  </si>
  <si>
    <t>E0932</t>
  </si>
  <si>
    <t>E2632</t>
  </si>
  <si>
    <t>E4202</t>
  </si>
  <si>
    <t>E2731</t>
  </si>
  <si>
    <t>E1933</t>
  </si>
  <si>
    <t>E7022</t>
  </si>
  <si>
    <t>E3035</t>
  </si>
  <si>
    <t>E3439</t>
  </si>
  <si>
    <t>E1940</t>
  </si>
  <si>
    <t>E5043</t>
  </si>
  <si>
    <t>E0702</t>
  </si>
  <si>
    <t>E2755</t>
  </si>
  <si>
    <t>E2836</t>
  </si>
  <si>
    <t>E3436</t>
  </si>
  <si>
    <t>E5020</t>
  </si>
  <si>
    <t>E3720</t>
  </si>
  <si>
    <t>E3641</t>
  </si>
  <si>
    <t>E5012</t>
  </si>
  <si>
    <t>E3131</t>
  </si>
  <si>
    <t>E7006</t>
  </si>
  <si>
    <t>E1721</t>
  </si>
  <si>
    <t>E0935</t>
  </si>
  <si>
    <t>E1537</t>
  </si>
  <si>
    <t>E2434</t>
  </si>
  <si>
    <t>E7024</t>
  </si>
  <si>
    <t>E2237</t>
  </si>
  <si>
    <t>E3132</t>
  </si>
  <si>
    <t>E1136</t>
  </si>
  <si>
    <t>E1501</t>
  </si>
  <si>
    <t>E0435</t>
  </si>
  <si>
    <t>E1839</t>
  </si>
  <si>
    <t>E1532</t>
  </si>
  <si>
    <t>E6106</t>
  </si>
  <si>
    <t>E3731</t>
  </si>
  <si>
    <t>E2620</t>
  </si>
  <si>
    <t>E2534</t>
  </si>
  <si>
    <t>E2901</t>
  </si>
  <si>
    <t>E3635</t>
  </si>
  <si>
    <t>E6134</t>
  </si>
  <si>
    <t>E1635</t>
  </si>
  <si>
    <t>E6345</t>
  </si>
  <si>
    <t>E1202</t>
  </si>
  <si>
    <t>E5042</t>
  </si>
  <si>
    <t>E5044</t>
  </si>
  <si>
    <t>E3638</t>
  </si>
  <si>
    <t>E6207</t>
  </si>
  <si>
    <t>E3135</t>
  </si>
  <si>
    <t>E4701</t>
  </si>
  <si>
    <t>E6104</t>
  </si>
  <si>
    <t>E0801</t>
  </si>
  <si>
    <t>E1121</t>
  </si>
  <si>
    <t>E4402</t>
  </si>
  <si>
    <t>E1132</t>
  </si>
  <si>
    <t>E2221</t>
  </si>
  <si>
    <t>E6405</t>
  </si>
  <si>
    <t>E2732</t>
  </si>
  <si>
    <t>E3533</t>
  </si>
  <si>
    <t>E3021</t>
  </si>
  <si>
    <t>E2341</t>
  </si>
  <si>
    <t>E3620</t>
  </si>
  <si>
    <t>E7037</t>
  </si>
  <si>
    <t>E4607</t>
  </si>
  <si>
    <t>E1031</t>
  </si>
  <si>
    <t>E5030</t>
  </si>
  <si>
    <t>E6103</t>
  </si>
  <si>
    <t>E1851</t>
  </si>
  <si>
    <t>E2436</t>
  </si>
  <si>
    <t>E2339</t>
  </si>
  <si>
    <t>E4404</t>
  </si>
  <si>
    <t>E7053</t>
  </si>
  <si>
    <t>E1139</t>
  </si>
  <si>
    <t>E0431</t>
  </si>
  <si>
    <t>E6102</t>
  </si>
  <si>
    <t>E6114</t>
  </si>
  <si>
    <t>E6402</t>
  </si>
  <si>
    <t>E6348</t>
  </si>
  <si>
    <t>E5036</t>
  </si>
  <si>
    <t>E0601</t>
  </si>
  <si>
    <t>E5016</t>
  </si>
  <si>
    <t>E7019</t>
  </si>
  <si>
    <t>E5041</t>
  </si>
  <si>
    <t>E4302</t>
  </si>
  <si>
    <t>E6404</t>
  </si>
  <si>
    <t>E3120</t>
  </si>
  <si>
    <t>E1936</t>
  </si>
  <si>
    <t>E3401</t>
  </si>
  <si>
    <t>E3432</t>
  </si>
  <si>
    <t>E2537</t>
  </si>
  <si>
    <t>E1533</t>
  </si>
  <si>
    <t>E0203</t>
  </si>
  <si>
    <t>E1536</t>
  </si>
  <si>
    <t>E2831</t>
  </si>
  <si>
    <t>E2834</t>
  </si>
  <si>
    <t>E1432</t>
  </si>
  <si>
    <t>E7016</t>
  </si>
  <si>
    <t>E5015</t>
  </si>
  <si>
    <t>E5017</t>
  </si>
  <si>
    <t>E4204</t>
  </si>
  <si>
    <t>E2340</t>
  </si>
  <si>
    <t>E5047</t>
  </si>
  <si>
    <t>E3437</t>
  </si>
  <si>
    <t>E5034</t>
  </si>
  <si>
    <t>E0602</t>
  </si>
  <si>
    <t>E1821</t>
  </si>
  <si>
    <t>E3031</t>
  </si>
  <si>
    <t>E2302</t>
  </si>
  <si>
    <t>E1831</t>
  </si>
  <si>
    <t>E5019</t>
  </si>
  <si>
    <t>E3201</t>
  </si>
  <si>
    <t>E0421</t>
  </si>
  <si>
    <t>E2232</t>
  </si>
  <si>
    <t>E3902</t>
  </si>
  <si>
    <t>E0604</t>
  </si>
  <si>
    <t>E1632</t>
  </si>
  <si>
    <t>E1433</t>
  </si>
  <si>
    <t>E1037</t>
  </si>
  <si>
    <t>E4301</t>
  </si>
  <si>
    <t>E1435</t>
  </si>
  <si>
    <t>E2004</t>
  </si>
  <si>
    <t>E2240</t>
  </si>
  <si>
    <t>E0201</t>
  </si>
  <si>
    <t>E1133</t>
  </si>
  <si>
    <t>E0401</t>
  </si>
  <si>
    <t>E0306</t>
  </si>
  <si>
    <t>E7030</t>
  </si>
  <si>
    <t>E4206</t>
  </si>
  <si>
    <t>E6144</t>
  </si>
  <si>
    <t>E7044</t>
  </si>
  <si>
    <t>E3335</t>
  </si>
  <si>
    <t>E4401</t>
  </si>
  <si>
    <t>E1731</t>
  </si>
  <si>
    <t>E0521</t>
  </si>
  <si>
    <t>E5037</t>
  </si>
  <si>
    <t>E0533</t>
  </si>
  <si>
    <t>E0303</t>
  </si>
  <si>
    <t>E1740</t>
  </si>
  <si>
    <t>E5031</t>
  </si>
  <si>
    <t>E0933</t>
  </si>
  <si>
    <t>E1932</t>
  </si>
  <si>
    <t>E2234</t>
  </si>
  <si>
    <t>E2236</t>
  </si>
  <si>
    <t>E5014</t>
  </si>
  <si>
    <t>E2002</t>
  </si>
  <si>
    <t>E2321</t>
  </si>
  <si>
    <t>E4704</t>
  </si>
  <si>
    <t>E4203</t>
  </si>
  <si>
    <t>E2201</t>
  </si>
  <si>
    <t>E4505</t>
  </si>
  <si>
    <t>E5010</t>
  </si>
  <si>
    <t>E1036</t>
  </si>
  <si>
    <t>E7015</t>
  </si>
  <si>
    <t>E1234</t>
  </si>
  <si>
    <t>E6101</t>
  </si>
  <si>
    <t>E0202</t>
  </si>
  <si>
    <t>E7051</t>
  </si>
  <si>
    <t>E4502</t>
  </si>
  <si>
    <t>E2833</t>
  </si>
  <si>
    <t>E2001</t>
  </si>
  <si>
    <t>E1633</t>
  </si>
  <si>
    <t>E7013</t>
  </si>
  <si>
    <t>E2636</t>
  </si>
  <si>
    <t>E0531</t>
  </si>
  <si>
    <t>E3431</t>
  </si>
  <si>
    <t>E0701</t>
  </si>
  <si>
    <t>E6132</t>
  </si>
  <si>
    <t>E7034</t>
  </si>
  <si>
    <t>E3640</t>
  </si>
  <si>
    <t>E4601</t>
  </si>
  <si>
    <t>E0102</t>
  </si>
  <si>
    <t>E3033</t>
  </si>
  <si>
    <t>E4702</t>
  </si>
  <si>
    <t>E4602</t>
  </si>
  <si>
    <t>E1302</t>
  </si>
  <si>
    <t>E1920</t>
  </si>
  <si>
    <t>E2820</t>
  </si>
  <si>
    <t>E3202</t>
  </si>
  <si>
    <t>E6344</t>
  </si>
  <si>
    <t>E4303</t>
  </si>
  <si>
    <t>E4208</t>
  </si>
  <si>
    <t>E1938</t>
  </si>
  <si>
    <t>E6201</t>
  </si>
  <si>
    <t>E1521</t>
  </si>
  <si>
    <t>E1620</t>
  </si>
  <si>
    <t>E5018</t>
  </si>
  <si>
    <t>E2721</t>
  </si>
  <si>
    <t>E2757</t>
  </si>
  <si>
    <t>E5049</t>
  </si>
  <si>
    <t>E1939</t>
  </si>
  <si>
    <t>E5022</t>
  </si>
  <si>
    <t>E2701</t>
  </si>
  <si>
    <t>E4403</t>
  </si>
  <si>
    <t>E4604</t>
  </si>
  <si>
    <t>E3332</t>
  </si>
  <si>
    <t>E2241</t>
  </si>
  <si>
    <t>E2337</t>
  </si>
  <si>
    <t>E6127</t>
  </si>
  <si>
    <t>E6406</t>
  </si>
  <si>
    <t>E5046</t>
  </si>
  <si>
    <t>E7047</t>
  </si>
  <si>
    <t>E7009</t>
  </si>
  <si>
    <t>E6130</t>
  </si>
  <si>
    <t>E1039</t>
  </si>
  <si>
    <t>E7045</t>
  </si>
  <si>
    <t>E7007</t>
  </si>
  <si>
    <t>E7055</t>
  </si>
  <si>
    <t>Adur</t>
  </si>
  <si>
    <t>Allerdale</t>
  </si>
  <si>
    <t>Amber Valley</t>
  </si>
  <si>
    <t>Arun</t>
  </si>
  <si>
    <t>Ashfield</t>
  </si>
  <si>
    <t>Ashford</t>
  </si>
  <si>
    <t>Avon &amp; Somerset Police and Crime Commissioner and Chief Constable</t>
  </si>
  <si>
    <t>Avon Combined Fire Authority</t>
  </si>
  <si>
    <t>Aylesbury Vale</t>
  </si>
  <si>
    <t>Babergh</t>
  </si>
  <si>
    <t>Barking &amp; Dagenham</t>
  </si>
  <si>
    <t>Barnet</t>
  </si>
  <si>
    <t>Barnsley</t>
  </si>
  <si>
    <t>Barrow-in-Furness</t>
  </si>
  <si>
    <t>Basildon</t>
  </si>
  <si>
    <t>Basingstoke &amp; Deane</t>
  </si>
  <si>
    <t>Bassetlaw</t>
  </si>
  <si>
    <t>Bath &amp; NE Somerset UA</t>
  </si>
  <si>
    <t>Bedford</t>
  </si>
  <si>
    <t>Bedfordshire Combined Fire Authority</t>
  </si>
  <si>
    <t>Bedfordshire Police and Crime Commissioner and Chief Constable</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</si>
  <si>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</si>
  <si>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</si>
  <si>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</si>
  <si>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</si>
  <si>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</si>
  <si>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</si>
  <si>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</si>
  <si>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</si>
  <si>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</si>
  <si>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</si>
  <si>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</si>
  <si>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</si>
  <si>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</si>
  <si>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</si>
  <si>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</si>
  <si>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</si>
  <si>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</si>
  <si>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</si>
  <si>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</si>
  <si>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</si>
  <si>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</si>
  <si>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</si>
  <si>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</si>
  <si>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</si>
  <si>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</si>
  <si>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</si>
  <si>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</si>
  <si>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</si>
  <si>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</si>
  <si>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</si>
  <si>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</si>
  <si>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Cambridgeshire Police and Crime Commissioner and Chief Constable</t>
  </si>
  <si>
    <t>Camden</t>
  </si>
  <si>
    <t>Cannock Chase</t>
  </si>
  <si>
    <t>Canterbury</t>
  </si>
  <si>
    <t>Carlisle</t>
  </si>
  <si>
    <t>Castle Point</t>
  </si>
  <si>
    <t>Central Bedfordshire</t>
  </si>
  <si>
    <t>Charnwood</t>
  </si>
  <si>
    <t>Chelmsford</t>
  </si>
  <si>
    <t>Cheltenham</t>
  </si>
  <si>
    <t>Cherwell</t>
  </si>
  <si>
    <t>Cheshire Combined Fire Authority</t>
  </si>
  <si>
    <t>Cheshire East</t>
  </si>
  <si>
    <t>Cheshire Police and Crime Commissioner and Chief Constable</t>
  </si>
  <si>
    <t>Cheshire West &amp; Chester</t>
  </si>
  <si>
    <t>Chesterfield</t>
  </si>
  <si>
    <t>Chichester</t>
  </si>
  <si>
    <t>Chiltern</t>
  </si>
  <si>
    <t>Chorley</t>
  </si>
  <si>
    <t>Christchurch</t>
  </si>
  <si>
    <t>City of London</t>
  </si>
  <si>
    <t>Cleveland Combined Fire Authority</t>
  </si>
  <si>
    <t>Cleveland Police and Crime Commissioner and Chief Constable</t>
  </si>
  <si>
    <t>Colchester</t>
  </si>
  <si>
    <t>Copeland</t>
  </si>
  <si>
    <t>Corby</t>
  </si>
  <si>
    <t>Cornwall</t>
  </si>
  <si>
    <t>Cotswold</t>
  </si>
  <si>
    <t>Coventry</t>
  </si>
  <si>
    <t>Craven</t>
  </si>
  <si>
    <t>Crawley</t>
  </si>
  <si>
    <t>Croydon</t>
  </si>
  <si>
    <t>Cumbria</t>
  </si>
  <si>
    <t>Cumbria Police and Crime Commissioner and Chief Constable</t>
  </si>
  <si>
    <t>Dacorum</t>
  </si>
  <si>
    <t>Darlington UA</t>
  </si>
  <si>
    <t>Dartford</t>
  </si>
  <si>
    <t>E6401</t>
  </si>
  <si>
    <t>Dartmoor National Park Authority</t>
  </si>
  <si>
    <t>Daventry</t>
  </si>
  <si>
    <t>Derby City UA</t>
  </si>
  <si>
    <t>Derbyshire</t>
  </si>
  <si>
    <t>Derbyshire Combined Fire Authority</t>
  </si>
  <si>
    <t>Derbyshire Dales</t>
  </si>
  <si>
    <t>Derbyshire Police and Crime Commissioner and Chief Constable</t>
  </si>
  <si>
    <t>Devon</t>
  </si>
  <si>
    <t>Devon &amp; Cornwall Police and Crime Commissioner and Chief Constable</t>
  </si>
  <si>
    <t>Devon and Somerset Combined Fire Authority</t>
  </si>
  <si>
    <t>Doncaster</t>
  </si>
  <si>
    <t>Dorset</t>
  </si>
  <si>
    <t>Dorset Combined Fire Authority</t>
  </si>
  <si>
    <t>Dorset Police and Crime Commissioner and Chief Constable</t>
  </si>
  <si>
    <t>Dover</t>
  </si>
  <si>
    <t>Dudley</t>
  </si>
  <si>
    <t>Durham</t>
  </si>
  <si>
    <t>Durham Combined Fire Authority</t>
  </si>
  <si>
    <t>Durham Police and Crime Commissioner and Chief Constable</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</si>
  <si>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</si>
  <si>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</si>
  <si>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</si>
  <si>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</si>
  <si>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</si>
  <si>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</si>
  <si>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</si>
  <si>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</si>
  <si>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</si>
  <si>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</si>
  <si>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</si>
  <si>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</si>
  <si>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</si>
  <si>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</si>
  <si>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</si>
  <si>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</si>
  <si>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</si>
  <si>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</si>
  <si>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</si>
  <si>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</si>
  <si>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</si>
  <si>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</si>
  <si>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</si>
  <si>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Essex Police and Crime Commissioner and Chief Constable</t>
  </si>
  <si>
    <t>Exeter</t>
  </si>
  <si>
    <t>Exmoor National Park Authority</t>
  </si>
  <si>
    <t>Fareham</t>
  </si>
  <si>
    <t>Fenland</t>
  </si>
  <si>
    <t>Forest Heath</t>
  </si>
  <si>
    <t>Forest of Dean</t>
  </si>
  <si>
    <t>Fylde</t>
  </si>
  <si>
    <t>Gateshead</t>
  </si>
  <si>
    <t>Gedling</t>
  </si>
  <si>
    <t>Gloucester</t>
  </si>
  <si>
    <t>Gloucestershire</t>
  </si>
  <si>
    <t>Gloucestershire Police and Crime Commissioner and Chief Constable</t>
  </si>
  <si>
    <t>Gosport</t>
  </si>
  <si>
    <t>Gravesham</t>
  </si>
  <si>
    <t>Great Yarmouth</t>
  </si>
  <si>
    <t>E5100</t>
  </si>
  <si>
    <t>Greater London Authority</t>
  </si>
  <si>
    <t>Greater Manchester Fire &amp; CD Authority</t>
  </si>
  <si>
    <t>Greater Manchester Combined Authority</t>
  </si>
  <si>
    <t>Greater Manchester Police and Crime Commissioner and Chief Constable</t>
  </si>
  <si>
    <t>Greater Manchester Waste Disposal Authority</t>
  </si>
  <si>
    <t>Greenwich</t>
  </si>
  <si>
    <t>Guildford</t>
  </si>
  <si>
    <t>Hackney</t>
  </si>
  <si>
    <t>Halton UA</t>
  </si>
  <si>
    <t>Hambleton</t>
  </si>
  <si>
    <t>Hammersmith &amp; Fulham</t>
  </si>
  <si>
    <t>Hampshire</t>
  </si>
  <si>
    <t>Hampshire Combined Fire Authority</t>
  </si>
  <si>
    <t>Hampshire Police and Crime Commissioner and Chief Constable</t>
  </si>
  <si>
    <t>Harborough</t>
  </si>
  <si>
    <t>Haringey</t>
  </si>
  <si>
    <t>Harlow</t>
  </si>
  <si>
    <t>Harrogate</t>
  </si>
  <si>
    <t>Harrow</t>
  </si>
  <si>
    <t>Hart</t>
  </si>
  <si>
    <t>Hartlepool UA</t>
  </si>
  <si>
    <t>Hastings</t>
  </si>
  <si>
    <t>Havant</t>
  </si>
  <si>
    <t>Havering</t>
  </si>
  <si>
    <t>Hereford &amp; Worcester Combined Fire Authority</t>
  </si>
  <si>
    <t>Herefordshire UA</t>
  </si>
  <si>
    <t>Hertfordshire</t>
  </si>
  <si>
    <t>Hertfordshire Police and Crime Commissioner and Chief Constable</t>
  </si>
  <si>
    <t>Hertsmere</t>
  </si>
  <si>
    <t>High Peak</t>
  </si>
  <si>
    <t>Hillingdon</t>
  </si>
  <si>
    <t>Hinckley &amp; Bosworth</t>
  </si>
  <si>
    <t>Horsham</t>
  </si>
  <si>
    <t>Hounslow</t>
  </si>
  <si>
    <t>Humberside Combined Fire Authority</t>
  </si>
  <si>
    <t>Humberside Police and Crime Commissioner and Chief Constable</t>
  </si>
  <si>
    <t>Huntingdonshire</t>
  </si>
  <si>
    <t>Hyndburn</t>
  </si>
  <si>
    <t>Ipswich</t>
  </si>
  <si>
    <t>Isle of Wight UA</t>
  </si>
  <si>
    <t>Isles of Scilly</t>
  </si>
  <si>
    <t>Islington</t>
  </si>
  <si>
    <t xml:space="preserve">Kensington &amp; Chelsea </t>
  </si>
  <si>
    <t>Kent</t>
  </si>
  <si>
    <t>Kent Combined Fire Authority</t>
  </si>
  <si>
    <t>Kent Police and Crime Commissioner and Chief Constable</t>
  </si>
  <si>
    <t>Kettering</t>
  </si>
  <si>
    <t>King's Lynn &amp; West Norfolk</t>
  </si>
  <si>
    <t>Kingston upon Hull UA</t>
  </si>
  <si>
    <t>Kingston upon Thames</t>
  </si>
  <si>
    <t>Kirklees</t>
  </si>
  <si>
    <t>Knowsley</t>
  </si>
  <si>
    <t>Lake District National Park</t>
  </si>
  <si>
    <t>Lambeth</t>
  </si>
  <si>
    <t>Lancashire</t>
  </si>
  <si>
    <t>Lancashire Combined Fire Authority</t>
  </si>
  <si>
    <t>Lancashire Police and Crime Commissioner and Chief Constable</t>
  </si>
  <si>
    <t>Lancaster</t>
  </si>
  <si>
    <t>Lee Valley Park Authority</t>
  </si>
  <si>
    <t>Leeds</t>
  </si>
  <si>
    <t>Leicester City UA</t>
  </si>
  <si>
    <t>Leicestershire</t>
  </si>
  <si>
    <t>Leicestershire Combined Fire Authority</t>
  </si>
  <si>
    <t>Leicestershire Police and Crime Commissioner and Chief Constable</t>
  </si>
  <si>
    <t>Lewes</t>
  </si>
  <si>
    <t>Lewisham</t>
  </si>
  <si>
    <t>Lichfield</t>
  </si>
  <si>
    <t>Lincoln</t>
  </si>
  <si>
    <t>Lincolnshire</t>
  </si>
  <si>
    <t>Lincolnshire Police and Crime Commissioner and Chief Constable</t>
  </si>
  <si>
    <t>Liverpool</t>
  </si>
  <si>
    <t>Luton UA</t>
  </si>
  <si>
    <t>Maidstone</t>
  </si>
  <si>
    <t>Maldon</t>
  </si>
  <si>
    <t>Malvern Hills</t>
  </si>
  <si>
    <t>Manchester</t>
  </si>
  <si>
    <t>Mansfield</t>
  </si>
  <si>
    <t>Medway UA</t>
  </si>
  <si>
    <t>Melton</t>
  </si>
  <si>
    <t>Mendip</t>
  </si>
  <si>
    <t>Merseyside Fire &amp; CD Authority</t>
  </si>
  <si>
    <t>Merseyside Integrated Transport Authority</t>
  </si>
  <si>
    <t>Merseyside Police and Crime Commissioner and Chief Constable</t>
  </si>
  <si>
    <t>Merseyside Waste Disposal Authority</t>
  </si>
  <si>
    <t>Merton</t>
  </si>
  <si>
    <t>Mid Devon</t>
  </si>
  <si>
    <t>Mid Suffolk</t>
  </si>
  <si>
    <t>Mid Sussex</t>
  </si>
  <si>
    <t>Middlesbrough UA</t>
  </si>
  <si>
    <t>Milton Keynes UA</t>
  </si>
  <si>
    <t>Mole Valley</t>
  </si>
  <si>
    <t>New Forest</t>
  </si>
  <si>
    <t>New Forest Park</t>
  </si>
  <si>
    <t>Newark &amp; Sherwood</t>
  </si>
  <si>
    <t>Newcastle upon Tyne</t>
  </si>
  <si>
    <t>Newcastle-under-Lyme</t>
  </si>
  <si>
    <t>Newham</t>
  </si>
  <si>
    <t>Norfolk</t>
  </si>
  <si>
    <t>Norfolk Police and Crime Commissioner and Chief Constable</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</si>
  <si>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</si>
  <si>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</si>
  <si>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</si>
  <si>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</si>
  <si>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</si>
  <si>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</si>
  <si>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</si>
  <si>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</si>
  <si>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</si>
  <si>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</si>
  <si>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</si>
  <si>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</si>
  <si>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</si>
  <si>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 Moors National Park Authority</t>
  </si>
  <si>
    <t>North Yorkshire</t>
  </si>
  <si>
    <t>North Yorkshire Combined Fire Authority</t>
  </si>
  <si>
    <t>North Yorkshire Police and Crime Commissioner and Chief Constable</t>
  </si>
  <si>
    <t>Northampton</t>
  </si>
  <si>
    <t>Northamptonshire</t>
  </si>
  <si>
    <t>Northamptonshire Police and Crime Commissioner and Chief Constable</t>
  </si>
  <si>
    <t>Northumberland</t>
  </si>
  <si>
    <t>Northumberland National Park Authority</t>
  </si>
  <si>
    <t>Northumbria Police and Crime Commissioner and Chief Constable</t>
  </si>
  <si>
    <t>Norwich</t>
  </si>
  <si>
    <t>Nottingham UA</t>
  </si>
  <si>
    <t>Nottinghamshire</t>
  </si>
  <si>
    <t>Nottinghamshire Combined Fire Authority</t>
  </si>
  <si>
    <t>Nottinghamshire Police and Crime Commissioner and Chief Constable</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</si>
  <si>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</si>
  <si>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</si>
  <si>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</si>
  <si>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</si>
  <si>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</si>
  <si>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</si>
  <si>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</si>
  <si>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</si>
  <si>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</si>
  <si>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</si>
  <si>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</si>
  <si>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</si>
  <si>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</si>
  <si>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</si>
  <si>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</si>
  <si>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</si>
  <si>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</si>
  <si>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</si>
  <si>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</si>
  <si>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 Upon Thames</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</si>
  <si>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</si>
  <si>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</si>
  <si>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</si>
  <si>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</si>
  <si>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</si>
  <si>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</si>
  <si>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</si>
  <si>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</si>
  <si>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</si>
  <si>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</si>
  <si>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</si>
  <si>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</si>
  <si>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</si>
  <si>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</si>
  <si>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</si>
  <si>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</si>
  <si>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</si>
  <si>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</si>
  <si>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</si>
  <si>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</si>
  <si>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</si>
  <si>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t>
  </si>
  <si>
    <t>Shropshire Combined Fire Authority</t>
  </si>
  <si>
    <t>Slough UA</t>
  </si>
  <si>
    <t>Solihull</t>
  </si>
  <si>
    <t>Somerset</t>
  </si>
  <si>
    <t>South Buckinghamshire</t>
  </si>
  <si>
    <t>South Cambridgeshire</t>
  </si>
  <si>
    <t>South Derbyshire</t>
  </si>
  <si>
    <t xml:space="preserve">South Downs National Park Authority </t>
  </si>
  <si>
    <t>South Gloucestershire UA</t>
  </si>
  <si>
    <t>South Hams</t>
  </si>
  <si>
    <t>South Holland</t>
  </si>
  <si>
    <t>South Kesteven</t>
  </si>
  <si>
    <t>South Lakeland</t>
  </si>
  <si>
    <t>South Norfolk</t>
  </si>
  <si>
    <t>South Northamptonshire</t>
  </si>
  <si>
    <t>South Oxfordshire</t>
  </si>
  <si>
    <t>South Ribble</t>
  </si>
  <si>
    <t>South Staffordshire</t>
  </si>
  <si>
    <t>South Somerset</t>
  </si>
  <si>
    <t>South Tyneside</t>
  </si>
  <si>
    <t>South Yorkshire Fire &amp; CD Authority</t>
  </si>
  <si>
    <t>South Yorkshire Passenger Transport Authority</t>
  </si>
  <si>
    <t>South Yorkshire Police and Crime Commissioner and Chief Constable</t>
  </si>
  <si>
    <t>Southampton UA</t>
  </si>
  <si>
    <t>Southend on Sea UA</t>
  </si>
  <si>
    <t>Southwark</t>
  </si>
  <si>
    <t>Spelthorne</t>
  </si>
  <si>
    <t>St Albans</t>
  </si>
  <si>
    <t>St Edmundsbury</t>
  </si>
  <si>
    <t>St Helens</t>
  </si>
  <si>
    <t>Stafford</t>
  </si>
  <si>
    <t>Staffordshire</t>
  </si>
  <si>
    <t>Staffordshire Combined Fire Authority</t>
  </si>
  <si>
    <t>Staffordshire Moorlands</t>
  </si>
  <si>
    <t>Staffordshire Police and Crime Commissioner and Chief Constable</t>
  </si>
  <si>
    <t>Stevenage</t>
  </si>
  <si>
    <t>Stockport</t>
  </si>
  <si>
    <t>Stockton-on-Tees UA</t>
  </si>
  <si>
    <t>Stoke-on-Trent UA</t>
  </si>
  <si>
    <t>Stratford-on-Avon</t>
  </si>
  <si>
    <t>Stroud</t>
  </si>
  <si>
    <t>Suffolk</t>
  </si>
  <si>
    <t>Suffolk Coastal</t>
  </si>
  <si>
    <t>Suffolk Police and Crime Commissioner and Chief Constable</t>
  </si>
  <si>
    <t>Sunderland</t>
  </si>
  <si>
    <t>Surrey</t>
  </si>
  <si>
    <t>Surrey Heath</t>
  </si>
  <si>
    <t>Surrey Police and Crime Commissioner and Chief Constable</t>
  </si>
  <si>
    <t>Sussex Police and Crime Commissioner and Chief Constable</t>
  </si>
  <si>
    <t>Sutton</t>
  </si>
  <si>
    <t>Swale</t>
  </si>
  <si>
    <t>Swindon UA</t>
  </si>
  <si>
    <t>Tameside</t>
  </si>
  <si>
    <t>Tamworth</t>
  </si>
  <si>
    <t>Tandridge</t>
  </si>
  <si>
    <t>Taunton Deane</t>
  </si>
  <si>
    <t>Teignbridge</t>
  </si>
  <si>
    <t>Telford and Wrekin UA</t>
  </si>
  <si>
    <t>Tendring</t>
  </si>
  <si>
    <t>Test Valley</t>
  </si>
  <si>
    <t>Tewkesbury</t>
  </si>
  <si>
    <t>Thames Valley Police and Crime Commissioner and Chief Constable</t>
  </si>
  <si>
    <t>Thanet</t>
  </si>
  <si>
    <t>The Broads Authority</t>
  </si>
  <si>
    <t>Three Rivers</t>
  </si>
  <si>
    <t>Thurrock UA</t>
  </si>
  <si>
    <t>Tonbridge &amp; Malling</t>
  </si>
  <si>
    <t>Torbay UA</t>
  </si>
  <si>
    <t>Torridge</t>
  </si>
  <si>
    <t>Tower Hamlets</t>
  </si>
  <si>
    <t>Trafford</t>
  </si>
  <si>
    <t>Tunbridge Wells</t>
  </si>
  <si>
    <t>Tyne and Wear Fire &amp; CD Authority</t>
  </si>
  <si>
    <t>Tyne and Wear Passenger Transport Authority</t>
  </si>
  <si>
    <t>Uttlesford</t>
  </si>
  <si>
    <t>Vale of White Horse</t>
  </si>
  <si>
    <t>Wakefield</t>
  </si>
  <si>
    <t>Walsall</t>
  </si>
  <si>
    <t>Waltham Forest</t>
  </si>
  <si>
    <t>Wandsworth</t>
  </si>
  <si>
    <t>Warrington UA</t>
  </si>
  <si>
    <t>Warwick</t>
  </si>
  <si>
    <t>Warwickshire</t>
  </si>
  <si>
    <t>Warwickshire Police and Crime Commissioner and Chief Constable</t>
  </si>
  <si>
    <t>Watford</t>
  </si>
  <si>
    <t>Waveney</t>
  </si>
  <si>
    <t>Waverley</t>
  </si>
  <si>
    <t>Wealden</t>
  </si>
  <si>
    <t>Wellingborough</t>
  </si>
  <si>
    <t>Welwyn Hatfield</t>
  </si>
  <si>
    <t>West Berkshire UA</t>
  </si>
  <si>
    <t>West Devon</t>
  </si>
  <si>
    <t>West Dorset</t>
  </si>
  <si>
    <t>West Lancashire</t>
  </si>
  <si>
    <t>West Lindsey</t>
  </si>
  <si>
    <t>West London Waste Authority</t>
  </si>
  <si>
    <t>West Mercia Police and Crime Commissioner and Chief Constable</t>
  </si>
  <si>
    <t>West Midlands Fire &amp; CD Authority</t>
  </si>
  <si>
    <t>West Midlands Passenger Transport Authority</t>
  </si>
  <si>
    <t>West Midlands Police and Crime Commissioner and Chief Constable</t>
  </si>
  <si>
    <t>West Oxfordshire</t>
  </si>
  <si>
    <t>West Somerset</t>
  </si>
  <si>
    <t>West Sussex</t>
  </si>
  <si>
    <t>West Yorkshire Fire &amp; CD Authority</t>
  </si>
  <si>
    <t>West Yorkshire Integrated Transport Authority</t>
  </si>
  <si>
    <t>West Yorkshire Police and Crime Commissioner and Chief Constable</t>
  </si>
  <si>
    <t>Western Riverside Waste Authority</t>
  </si>
  <si>
    <t>Westminster</t>
  </si>
  <si>
    <t>Weymouth &amp; Portland</t>
  </si>
  <si>
    <t>Wigan</t>
  </si>
  <si>
    <t>Wiltshire</t>
  </si>
  <si>
    <t>Wiltshire &amp; Swindon Fire Authority</t>
  </si>
  <si>
    <t>Wiltshire Police and Crime Commissioner and Chief Constable</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</si>
  <si>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</si>
  <si>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</si>
  <si>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</si>
  <si>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</si>
  <si>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</si>
  <si>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</si>
  <si>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</si>
  <si>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</si>
  <si>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</si>
  <si>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</si>
  <si>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</si>
  <si>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</si>
  <si>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</si>
  <si>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</si>
  <si>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</si>
  <si>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Capital expenditure to be resourced by means of credit (lines 26 to 28, columns 1 and 2)</t>
  </si>
  <si>
    <t>Change in Capital Financing Requirement (line 31 less lines 32 to 35a)</t>
  </si>
  <si>
    <t>Capital Financing Requirement as at 31 March (line 30 plus line 36)</t>
  </si>
  <si>
    <t>Local Authority</t>
  </si>
  <si>
    <t>Barking and Dagenham</t>
  </si>
  <si>
    <t>Barrow</t>
  </si>
  <si>
    <t>Blackpool</t>
  </si>
  <si>
    <t>Bournemouth</t>
  </si>
  <si>
    <t>Brighton &amp; Hove</t>
  </si>
  <si>
    <t>Bristol</t>
  </si>
  <si>
    <t>CENTRAL BEDFORDSHIRE</t>
  </si>
  <si>
    <t>CHESHIRE WEST</t>
  </si>
  <si>
    <t>CORNWALL</t>
  </si>
  <si>
    <t xml:space="preserve">Croydon </t>
  </si>
  <si>
    <t>Darlington</t>
  </si>
  <si>
    <t>Derby</t>
  </si>
  <si>
    <t>DURHAM COUNTY</t>
  </si>
  <si>
    <t>East Riding</t>
  </si>
  <si>
    <t>Hinckley&amp; Bosworth</t>
  </si>
  <si>
    <t>Kensington &amp; Chelsea</t>
  </si>
  <si>
    <t>Kingston-upon-Hull</t>
  </si>
  <si>
    <t>Kingston-upon-Thames</t>
  </si>
  <si>
    <t>Leicester</t>
  </si>
  <si>
    <t>London (City of)</t>
  </si>
  <si>
    <t>Luton</t>
  </si>
  <si>
    <t>Medway</t>
  </si>
  <si>
    <t>Milton Keynes</t>
  </si>
  <si>
    <t>Newcastle-upon-Tyne</t>
  </si>
  <si>
    <t>NORTHUMBERLAND</t>
  </si>
  <si>
    <t>Nottingham</t>
  </si>
  <si>
    <t>Poole</t>
  </si>
  <si>
    <t>Portsmouth</t>
  </si>
  <si>
    <t>Reading</t>
  </si>
  <si>
    <t>SHROPSHIRE</t>
  </si>
  <si>
    <t>Slough</t>
  </si>
  <si>
    <t>Southampton</t>
  </si>
  <si>
    <t>Southend</t>
  </si>
  <si>
    <t>Stoke-on-Trent</t>
  </si>
  <si>
    <t>Swindon</t>
  </si>
  <si>
    <t>Thurrock</t>
  </si>
  <si>
    <t>WILTSHIRE</t>
  </si>
  <si>
    <t>Wokingham</t>
  </si>
  <si>
    <t>York</t>
  </si>
  <si>
    <t>Indebtedness limit - DCLG input</t>
  </si>
  <si>
    <t>of which of column 2</t>
  </si>
  <si>
    <t>£000</t>
  </si>
  <si>
    <t>TOTAL</t>
  </si>
  <si>
    <t>E6350</t>
  </si>
  <si>
    <t>E6351</t>
  </si>
  <si>
    <t>E6349</t>
  </si>
  <si>
    <t>E6353</t>
  </si>
  <si>
    <t>The West Yorkshire Combined Authority</t>
  </si>
  <si>
    <t>TOTAL RESOURCES USED TO FINANCE CAPITAL EXPENDITURE (total lines 16 to 26)</t>
  </si>
  <si>
    <t>M6</t>
  </si>
  <si>
    <t>M7</t>
  </si>
  <si>
    <t>M8</t>
  </si>
  <si>
    <t>section 106 payments for affordable housing (commuted sums)</t>
  </si>
  <si>
    <t>other section 106 amounts</t>
  </si>
  <si>
    <t>Capital expenditure financed by the community infrastructure levy (CIL)</t>
  </si>
  <si>
    <t>33a</t>
  </si>
  <si>
    <t>Change in Capital Financing Requirement (line 31 less lines 32 to 33a)</t>
  </si>
  <si>
    <t>Capital Financing Requirement as at 31 March (line 28 plus line 34)</t>
  </si>
  <si>
    <t>Grants and contributions from private developers and leaseholders</t>
  </si>
  <si>
    <t xml:space="preserve">C. PRUDENTIAL SYSTEM INFORMATION FOR 2014-15 </t>
  </si>
  <si>
    <t>B. RESOURCES USED TO FINANCE HRA CAPITAL EXPENDITURE IN 2014-15</t>
  </si>
  <si>
    <t>MEMORANDUM ITEMS</t>
  </si>
  <si>
    <t>C. PRUDENTIAL SYSTEM INFORMATION FOR 2014-15 - THESE LINES TO BE COMPLETED ON A PFI ON-BALANCE SHEET PROCESS</t>
  </si>
  <si>
    <t>B. RESOURCES USED TO FINANCE CAPITAL EXPENDITURE IN 2014-15</t>
  </si>
  <si>
    <t>COR5</t>
  </si>
  <si>
    <t>B. MAJOR REPAIRS RESERVE FOR 2014-15</t>
  </si>
  <si>
    <t>Debits - Repayment of debt  (equal to COR4, column 1, line 32)</t>
  </si>
  <si>
    <t>MAJOR REPAIRS RESERVE FOR 2014-15</t>
  </si>
  <si>
    <t>2014-15 COR5 MRR</t>
  </si>
  <si>
    <t>LA Name</t>
  </si>
  <si>
    <t xml:space="preserve">Debits - Capital expenditure financed by the MRR (equal to COR4 column 1 line 24)         </t>
  </si>
  <si>
    <t xml:space="preserve">Debits - Repayment of debt  (equal to COR4 column 1 line 34)              </t>
  </si>
  <si>
    <t xml:space="preserve">Debits - Transfers to HRA permitted by item 8 - HRA determination           </t>
  </si>
  <si>
    <t>Avon &amp; Somerset Police and Crime Commissioner and Chief Cons</t>
  </si>
  <si>
    <t>Bedford UA</t>
  </si>
  <si>
    <t>Bedfordshire Police and Crime Commissioner and Chief Constab</t>
  </si>
  <si>
    <t>Cambridgeshire Police and Crime Commissioner and Chief Const</t>
  </si>
  <si>
    <t>Central Bedfordshire UA</t>
  </si>
  <si>
    <t>Cheshire East UA</t>
  </si>
  <si>
    <t>Cheshire West and Chester UA</t>
  </si>
  <si>
    <t>Cornwall UA</t>
  </si>
  <si>
    <t>County Durham UA</t>
  </si>
  <si>
    <t>New Forest National Park</t>
  </si>
  <si>
    <t>Northumberland UA</t>
  </si>
  <si>
    <t>Richmond upon Thames</t>
  </si>
  <si>
    <t>Shropshire UA</t>
  </si>
  <si>
    <t>South Bucks</t>
  </si>
  <si>
    <t>South Downs National Park</t>
  </si>
  <si>
    <t>The Barnsley Doncaster Rotherham and Sheffield Combined Au</t>
  </si>
  <si>
    <t>The Durham Gateshead Newcastle North Tyneside Northumber</t>
  </si>
  <si>
    <t>The Halton Knowsley Liverpool St Helens Sefton and Wirra</t>
  </si>
  <si>
    <t>West Midlands Integrated Transport Authority</t>
  </si>
  <si>
    <t>Wiltshire UA</t>
  </si>
  <si>
    <r>
      <rPr>
        <b/>
        <sz val="12"/>
        <rFont val="Arial"/>
        <family val="2"/>
      </rPr>
      <t>The Housing Revenue Account (HRA)</t>
    </r>
    <r>
      <rPr>
        <sz val="12"/>
        <rFont val="Arial"/>
        <family val="2"/>
      </rPr>
      <t xml:space="preserve"> is a statutory requirement for local authorities to account for council housing within a ring-fenced account in accordance with Part VI of the Local Government and Housing Act 1989. It contains the balance of income and expenditure as defined by the 1989 Act that is available to fund expenditure in connection with the Council's landlord function.</t>
    </r>
  </si>
  <si>
    <r>
      <t xml:space="preserve">Regulations 7(5)(c) &amp; (d) of the Accounts and Audit (England) Regulations 2011 require local authorities to maintain a </t>
    </r>
    <r>
      <rPr>
        <b/>
        <sz val="12"/>
        <rFont val="Arial"/>
        <family val="2"/>
      </rPr>
      <t>Major Repairs Reserve (MRR)</t>
    </r>
    <r>
      <rPr>
        <sz val="12"/>
        <rFont val="Arial"/>
        <family val="2"/>
      </rPr>
      <t>. The Major Repairs Reserve (MRR) controls the application of HRA depreciation charges. The MRR is restricted to being applied to new capital investment in HRA assets or the financing of historical capital expenditure by the HRA (i.e. debt).</t>
    </r>
  </si>
  <si>
    <t>We welcome comments and suggestions for further improvement or about your experiences with this product.  This may include comments on data quality, timing and the format of the statistics.  Please contact us at:</t>
  </si>
  <si>
    <t>capital.receipts@communities.gsi.gov.uk</t>
  </si>
  <si>
    <t>2014-15 supplementary data - Housing Revenue Account capital expenditure, financing and Major Repairs Reserve</t>
  </si>
  <si>
    <t xml:space="preserve">Columns M6 to M8 have been added to capture the section 106 and community infrastructure levy (CIL) payments made to finance capital expenditure. </t>
  </si>
  <si>
    <r>
      <t>Borrowing Headroom (column AC - column AA</t>
    </r>
    <r>
      <rPr>
        <b/>
        <vertAlign val="superscript"/>
        <sz val="11"/>
        <color theme="1"/>
        <rFont val="Tahoma"/>
        <family val="2"/>
      </rPr>
      <t>(b)</t>
    </r>
  </si>
  <si>
    <r>
      <rPr>
        <b/>
        <sz val="12"/>
        <rFont val="Arial"/>
        <family val="2"/>
      </rPr>
      <t>The indebtedness limit</t>
    </r>
    <r>
      <rPr>
        <sz val="12"/>
        <rFont val="Arial"/>
        <family val="2"/>
      </rPr>
      <t xml:space="preserve"> (column AC) is the maximum amount of debt that a local authority can hold in relation to financing housing capital expenditure.  The </t>
    </r>
    <r>
      <rPr>
        <b/>
        <sz val="12"/>
        <rFont val="Arial"/>
        <family val="2"/>
      </rPr>
      <t>borrowing headroom</t>
    </r>
    <r>
      <rPr>
        <sz val="12"/>
        <rFont val="Arial"/>
        <family val="2"/>
      </rPr>
      <t xml:space="preserve"> (column AD) is the difference between an authorities indebtedness limit and its HRA Capital Financing Requirement.  The HRA Capital Financing requirement is the amount of housing debt that is held by the local authority.  These new data set out, for the first time since the self-financing settlement, each local housing authority's housing debt against its borrowing limit and indicates the amount of borrowing headroom held by each authority. </t>
    </r>
  </si>
  <si>
    <r>
      <t xml:space="preserve">These data were collected on the 2014-15 capital outturn return (COR) submitted by 443 local authorities in England. Reading has failed to return their completed capital outturn return. They are being published later than the rest of the COR data to enable additional quality checks to be carried out.  They can be can be found at </t>
    </r>
    <r>
      <rPr>
        <sz val="12"/>
        <color rgb="FF0000B0"/>
        <rFont val="Arial"/>
        <family val="2"/>
      </rPr>
      <t>https://www.gov.uk/government/collections/local-authority-capital-expenditure-receipts-and-financing</t>
    </r>
    <r>
      <rPr>
        <sz val="12"/>
        <rFont val="Arial"/>
        <family val="2"/>
      </rPr>
      <t>. The figures for Indebtedness Limit (row 38 on the LA drop down sheet, column AA on the data sheet) are taken from DCLG records rather than from the COR forms.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</si>
</sst>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_)"/>
    <numFmt numFmtId="165" formatCode="#,##0_);\(#,##0\)"/>
    <numFmt numFmtId="166" formatCode="[$-F800]dddd\,\ mmmm\ dd\,\ yyyy"/>
  </numFmts>
  <fonts count="66" x14ac:knownFonts="1">
    <font>
      <sz val="12"/>
      <color theme="1"/>
      <name val="Arial"/>
      <family val="2"/>
    </font>
    <font>
      <b/>
      <sz val="12"/>
      <color theme="1"/>
      <name val="Arial"/>
      <family val="2"/>
    </font>
    <font>
      <b/>
      <sz val="12"/>
      <name val="Arial"/>
      <family val="2"/>
    </font>
    <font>
      <b/>
      <sz val="10"/>
      <name val="Arial Narrow"/>
      <family val="2"/>
    </font>
    <font>
      <b/>
      <sz val="10"/>
      <name val="Tahoma"/>
      <family val="2"/>
    </font>
    <font>
      <b/>
      <sz val="10"/>
      <color theme="1"/>
      <name val="Tahoma"/>
      <family val="2"/>
    </font>
    <font>
      <sz val="8"/>
      <color theme="1"/>
      <name val="Verdana"/>
      <family val="2"/>
    </font>
    <font>
      <b/>
      <sz val="8"/>
      <name val="Verdana"/>
      <family val="2"/>
    </font>
    <font>
      <sz val="14"/>
      <color theme="1"/>
      <name val="Arial Black"/>
      <family val="2"/>
    </font>
    <font>
      <sz val="14"/>
      <color theme="0"/>
      <name val="Arial Black"/>
      <family val="2"/>
    </font>
    <font>
      <b/>
      <sz val="10"/>
      <color theme="1"/>
      <name val="Arial Narrow"/>
      <family val="2"/>
    </font>
    <font>
      <sz val="8"/>
      <color theme="1"/>
      <name val="Arial"/>
      <family val="2"/>
    </font>
    <font>
      <b/>
      <sz val="8"/>
      <name val="Tahoma"/>
      <family val="2"/>
    </font>
    <font>
      <b/>
      <sz val="8"/>
      <color theme="1"/>
      <name val="Tahoma"/>
      <family val="2"/>
    </font>
    <font>
      <b/>
      <i/>
      <sz val="12"/>
      <color theme="1"/>
      <name val="Arial"/>
      <family val="2"/>
    </font>
    <font>
      <sz val="10"/>
      <name val="Arial"/>
      <family val="2"/>
    </font>
    <font>
      <b/>
      <sz val="8"/>
      <color indexed="8"/>
      <name val="Tahoma"/>
      <family val="2"/>
    </font>
    <font>
      <sz val="12"/>
      <name val="Arial"/>
      <family val="2"/>
    </font>
    <font>
      <sz val="12"/>
      <color theme="0"/>
      <name val="Arial"/>
      <family val="2"/>
    </font>
    <font>
      <b/>
      <sz val="10"/>
      <name val="Arial"/>
      <family val="2"/>
    </font>
    <font>
      <b/>
      <sz val="16"/>
      <color rgb="FFFFFF00"/>
      <name val="Arial"/>
      <family val="2"/>
    </font>
    <font>
      <sz val="10"/>
      <color theme="1"/>
      <name val="Arial"/>
      <family val="2"/>
    </font>
    <font>
      <b/>
      <sz val="10"/>
      <color theme="1"/>
      <name val="Arial"/>
      <family val="2"/>
    </font>
    <font>
      <sz val="11"/>
      <color theme="1"/>
      <name val="Arial"/>
      <family val="2"/>
    </font>
    <font>
      <i/>
      <sz val="12"/>
      <color theme="1"/>
      <name val="Arial"/>
      <family val="2"/>
    </font>
    <font>
      <i/>
      <sz val="9"/>
      <color theme="1"/>
      <name val="Arial"/>
      <family val="2"/>
    </font>
    <font>
      <b/>
      <i/>
      <sz val="9"/>
      <color theme="1"/>
      <name val="Arial"/>
      <family val="2"/>
    </font>
    <font>
      <b/>
      <u/>
      <sz val="12"/>
      <color theme="0"/>
      <name val="Arial"/>
      <family val="2"/>
    </font>
    <font>
      <sz val="11"/>
      <color theme="0"/>
      <name val="Arial"/>
      <family val="2"/>
    </font>
    <font>
      <i/>
      <sz val="12"/>
      <color theme="0"/>
      <name val="Arial"/>
      <family val="2"/>
    </font>
    <font>
      <sz val="10"/>
      <color theme="0"/>
      <name val="Arial"/>
      <family val="2"/>
    </font>
    <font>
      <i/>
      <sz val="9"/>
      <color theme="0"/>
      <name val="Arial"/>
      <family val="2"/>
    </font>
    <font>
      <b/>
      <sz val="11"/>
      <color theme="0"/>
      <name val="Arial"/>
      <family val="2"/>
    </font>
    <font>
      <b/>
      <i/>
      <u/>
      <sz val="10"/>
      <color theme="0"/>
      <name val="Arial"/>
      <family val="2"/>
    </font>
    <font>
      <b/>
      <u/>
      <sz val="10"/>
      <color theme="0"/>
      <name val="Arial"/>
      <family val="2"/>
    </font>
    <font>
      <i/>
      <u/>
      <sz val="9"/>
      <color theme="0"/>
      <name val="Arial"/>
      <family val="2"/>
    </font>
    <font>
      <b/>
      <i/>
      <u/>
      <sz val="9"/>
      <color theme="0"/>
      <name val="Arial"/>
      <family val="2"/>
    </font>
    <font>
      <b/>
      <i/>
      <sz val="9"/>
      <name val="Arial"/>
      <family val="2"/>
    </font>
    <font>
      <b/>
      <sz val="14"/>
      <color theme="0"/>
      <name val="Arial"/>
      <family val="2"/>
    </font>
    <font>
      <sz val="10"/>
      <color indexed="8"/>
      <name val="Arial"/>
      <family val="2"/>
    </font>
    <font>
      <i/>
      <sz val="8"/>
      <color theme="1"/>
      <name val="Arial"/>
      <family val="2"/>
    </font>
    <font>
      <i/>
      <sz val="8"/>
      <name val="Arial"/>
      <family val="2"/>
    </font>
    <font>
      <b/>
      <u/>
      <sz val="11"/>
      <name val="Arial"/>
      <family val="2"/>
    </font>
    <font>
      <b/>
      <u/>
      <sz val="11"/>
      <color theme="1"/>
      <name val="Arial"/>
      <family val="2"/>
    </font>
    <font>
      <b/>
      <sz val="14"/>
      <color theme="1"/>
      <name val="Arial"/>
      <family val="2"/>
    </font>
    <font>
      <sz val="11"/>
      <color rgb="FF000000"/>
      <name val="Calibri"/>
      <family val="2"/>
    </font>
    <font>
      <sz val="10"/>
      <color indexed="8"/>
      <name val="Arial"/>
      <family val="2"/>
    </font>
    <font>
      <sz val="11"/>
      <name val="Courier"/>
      <family val="3"/>
    </font>
    <font>
      <sz val="10"/>
      <color theme="1"/>
      <name val="Courier"/>
      <family val="3"/>
    </font>
    <font>
      <sz val="11"/>
      <color theme="1"/>
      <name val="Calibri"/>
      <family val="2"/>
      <scheme val="minor"/>
    </font>
    <font>
      <b/>
      <sz val="9"/>
      <name val="Tahoma"/>
      <family val="2"/>
    </font>
    <font>
      <sz val="12"/>
      <color indexed="8"/>
      <name val="Arial"/>
      <family val="2"/>
    </font>
    <font>
      <b/>
      <i/>
      <sz val="11"/>
      <name val="Arial"/>
      <family val="2"/>
    </font>
    <font>
      <sz val="10"/>
      <color indexed="10"/>
      <name val="Arial"/>
      <family val="2"/>
    </font>
    <font>
      <b/>
      <sz val="14"/>
      <color indexed="13"/>
      <name val="Arial"/>
      <family val="2"/>
    </font>
    <font>
      <sz val="11"/>
      <color indexed="8"/>
      <name val="Arial"/>
      <family val="2"/>
    </font>
    <font>
      <sz val="11"/>
      <name val="Arial"/>
      <family val="2"/>
    </font>
    <font>
      <b/>
      <sz val="14"/>
      <name val="Arial"/>
      <family val="2"/>
    </font>
    <font>
      <u/>
      <sz val="10"/>
      <color indexed="12"/>
      <name val="Courier"/>
      <family val="3"/>
    </font>
    <font>
      <u/>
      <sz val="10"/>
      <color indexed="12"/>
      <name val="Arial"/>
      <family val="2"/>
    </font>
    <font>
      <sz val="12"/>
      <color rgb="FF0000B0"/>
      <name val="Arial"/>
      <family val="2"/>
    </font>
    <font>
      <b/>
      <sz val="11"/>
      <color theme="1"/>
      <name val="Tahoma"/>
      <family val="2"/>
    </font>
    <font>
      <b/>
      <vertAlign val="superscript"/>
      <sz val="11"/>
      <color theme="1"/>
      <name val="Tahoma"/>
      <family val="2"/>
    </font>
    <font>
      <sz val="14"/>
      <color theme="1"/>
      <name val="Arial"/>
      <family val="2"/>
    </font>
    <font>
      <sz val="18"/>
      <color theme="1"/>
      <name val="Arial"/>
      <family val="2"/>
    </font>
    <font>
      <sz val="12"/>
      <color rgb="FF000000"/>
      <name val="Arial"/>
      <family val="2"/>
    </font>
  </fonts>
  <fills count="20">
    <fill>
      <patternFill patternType="none"/>
    </fill>
    <fill>
      <patternFill patternType="gray125"/>
    </fill>
    <fill>
      <patternFill patternType="solid">
        <fgColor rgb="FF7030A0"/>
        <bgColor indexed="64"/>
      </patternFill>
    </fill>
    <fill>
      <patternFill patternType="solid">
        <fgColor rgb="FFFFB9A3"/>
        <bgColor indexed="64"/>
      </patternFill>
    </fill>
    <fill>
      <patternFill patternType="solid">
        <fgColor rgb="FFFFFF8F"/>
        <bgColor indexed="64"/>
      </patternFill>
    </fill>
    <fill>
      <patternFill patternType="solid">
        <fgColor rgb="FFAECAEC"/>
        <bgColor indexed="64"/>
      </patternFill>
    </fill>
    <fill>
      <patternFill patternType="solid">
        <fgColor indexed="46"/>
        <bgColor indexed="64"/>
      </patternFill>
    </fill>
    <fill>
      <patternFill patternType="solid">
        <fgColor indexed="44"/>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theme="9" tint="0.39997558519241921"/>
        <bgColor indexed="64"/>
      </patternFill>
    </fill>
    <fill>
      <patternFill patternType="solid">
        <fgColor theme="1"/>
        <bgColor indexed="64"/>
      </patternFill>
    </fill>
    <fill>
      <patternFill patternType="solid">
        <fgColor rgb="FF0000B0"/>
        <bgColor indexed="64"/>
      </patternFill>
    </fill>
    <fill>
      <patternFill patternType="solid">
        <fgColor rgb="FFFFFFCC"/>
        <bgColor indexed="64"/>
      </patternFill>
    </fill>
    <fill>
      <patternFill patternType="solid">
        <fgColor theme="0"/>
        <bgColor indexed="64"/>
      </patternFill>
    </fill>
    <fill>
      <patternFill patternType="solid">
        <fgColor indexed="20"/>
        <bgColor indexed="64"/>
      </patternFill>
    </fill>
  </fills>
  <borders count="45">
    <border>
      <left/>
      <right/>
      <top/>
      <bottom/>
      <diagonal/>
    </border>
    <border>
      <left style="thick">
        <color auto="1"/>
      </left>
      <right style="medium">
        <color auto="1"/>
      </right>
      <top style="thick">
        <color auto="1"/>
      </top>
      <bottom style="medium">
        <color auto="1"/>
      </bottom>
      <diagonal/>
    </border>
    <border>
      <left style="medium">
        <color auto="1"/>
      </left>
      <right style="medium">
        <color auto="1"/>
      </right>
      <top style="medium">
        <color auto="1"/>
      </top>
      <bottom style="medium">
        <color auto="1"/>
      </bottom>
      <diagonal/>
    </border>
    <border>
      <left style="double">
        <color rgb="FF99FF99"/>
      </left>
      <right style="thick">
        <color rgb="FF99FF99"/>
      </right>
      <top style="double">
        <color rgb="FF99FF99"/>
      </top>
      <bottom style="double">
        <color rgb="FF99FF99"/>
      </bottom>
      <diagonal/>
    </border>
    <border>
      <left style="thick">
        <color rgb="FF99FF99"/>
      </left>
      <right style="thick">
        <color rgb="FF99FF99"/>
      </right>
      <top style="double">
        <color rgb="FF99FF99"/>
      </top>
      <bottom style="double">
        <color rgb="FF99FF99"/>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auto="1"/>
      </left>
      <right/>
      <top style="thin">
        <color auto="1"/>
      </top>
      <bottom/>
      <diagonal/>
    </border>
    <border>
      <left style="thick">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rgb="FFFFFF00"/>
      </left>
      <right/>
      <top style="double">
        <color rgb="FFFFFF00"/>
      </top>
      <bottom style="double">
        <color rgb="FFFFFF00"/>
      </bottom>
      <diagonal/>
    </border>
    <border>
      <left/>
      <right/>
      <top style="double">
        <color rgb="FFFFFF00"/>
      </top>
      <bottom style="double">
        <color rgb="FFFFFF00"/>
      </bottom>
      <diagonal/>
    </border>
    <border>
      <left/>
      <right style="double">
        <color rgb="FFFFFF00"/>
      </right>
      <top style="double">
        <color rgb="FFFFFF00"/>
      </top>
      <bottom style="double">
        <color rgb="FFFFFF00"/>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thick">
        <color auto="1"/>
      </left>
      <right/>
      <top style="thick">
        <color auto="1"/>
      </top>
      <bottom/>
      <diagonal/>
    </border>
    <border>
      <left style="medium">
        <color auto="1"/>
      </left>
      <right style="thick">
        <color auto="1"/>
      </right>
      <top style="thick">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indexed="64"/>
      </right>
      <top style="thin">
        <color indexed="64"/>
      </top>
      <bottom style="thin">
        <color indexed="64"/>
      </bottom>
      <diagonal/>
    </border>
    <border>
      <left style="thick">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bottom style="thick">
        <color auto="1"/>
      </bottom>
      <diagonal/>
    </border>
  </borders>
  <cellStyleXfs count="5">
    <xf numFmtId="0" fontId="0" fillId="0" borderId="0"/>
    <xf numFmtId="0" fontId="15" fillId="0" borderId="0"/>
    <xf numFmtId="0" fontId="46" fillId="0" borderId="0"/>
    <xf numFmtId="1" fontId="51" fillId="0" borderId="0"/>
    <xf numFmtId="0" fontId="58" fillId="0" borderId="0" applyNumberFormat="0" applyFill="0" applyBorder="0" applyAlignment="0" applyProtection="0">
      <alignment vertical="top"/>
      <protection locked="0"/>
    </xf>
  </cellStyleXfs>
  <cellXfs count="246">
    <xf numFmtId="0" fontId="0" fillId="0" borderId="0" xfId="0"/>
    <xf numFmtId="0" fontId="8" fillId="0" borderId="0" xfId="0" applyFont="1"/>
    <xf numFmtId="0" fontId="10" fillId="0" borderId="0" xfId="0" applyFont="1" applyBorder="1" applyAlignment="1">
      <alignment wrapText="1"/>
    </xf>
    <xf numFmtId="164" fontId="4" fillId="0" borderId="1" xfId="0" applyNumberFormat="1" applyFont="1" applyFill="1" applyBorder="1" applyAlignment="1" applyProtection="1">
      <alignment horizontal="center" vertical="center"/>
    </xf>
    <xf numFmtId="0" fontId="10" fillId="0" borderId="0" xfId="0" applyFont="1" applyBorder="1" applyAlignment="1">
      <alignment horizontal="center" wrapText="1"/>
    </xf>
    <xf numFmtId="0" fontId="9" fillId="2" borderId="4" xfId="0" applyFont="1" applyFill="1" applyBorder="1" applyAlignment="1">
      <alignment horizontal="center"/>
    </xf>
    <xf numFmtId="164" fontId="2" fillId="5" borderId="6" xfId="0" applyNumberFormat="1" applyFont="1" applyFill="1" applyBorder="1" applyAlignment="1" applyProtection="1">
      <alignment horizontal="center" vertical="center" wrapText="1"/>
    </xf>
    <xf numFmtId="0" fontId="0" fillId="6" borderId="7" xfId="1" applyFont="1" applyFill="1" applyBorder="1" applyAlignment="1">
      <alignment vertical="top"/>
    </xf>
    <xf numFmtId="0" fontId="15" fillId="7" borderId="8" xfId="1" applyFont="1" applyFill="1" applyBorder="1" applyAlignment="1" applyProtection="1">
      <alignment horizontal="left" vertical="top"/>
    </xf>
    <xf numFmtId="0" fontId="0" fillId="6" borderId="5" xfId="1" applyFont="1" applyFill="1" applyBorder="1" applyAlignment="1">
      <alignment vertical="top"/>
    </xf>
    <xf numFmtId="0" fontId="15" fillId="7" borderId="5" xfId="1" applyFont="1" applyFill="1" applyBorder="1" applyAlignment="1" applyProtection="1">
      <alignment horizontal="left" vertical="top"/>
    </xf>
    <xf numFmtId="14" fontId="15" fillId="7" borderId="5" xfId="1" applyNumberFormat="1" applyFont="1" applyFill="1" applyBorder="1" applyAlignment="1" applyProtection="1">
      <alignment horizontal="left" vertical="top"/>
    </xf>
    <xf numFmtId="0" fontId="15" fillId="7" borderId="0" xfId="1" applyFont="1" applyFill="1" applyAlignment="1">
      <alignment vertical="top"/>
    </xf>
    <xf numFmtId="0" fontId="15" fillId="6" borderId="5" xfId="1" applyFont="1" applyFill="1" applyBorder="1" applyAlignment="1">
      <alignment vertical="top"/>
    </xf>
    <xf numFmtId="0" fontId="15" fillId="7" borderId="5" xfId="1" applyFont="1" applyFill="1" applyBorder="1" applyAlignment="1" applyProtection="1">
      <alignment vertical="top"/>
    </xf>
    <xf numFmtId="164" fontId="12" fillId="0" borderId="10" xfId="0" applyNumberFormat="1" applyFont="1" applyFill="1" applyBorder="1" applyAlignment="1" applyProtection="1">
      <alignment horizontal="center" vertical="center" wrapText="1"/>
    </xf>
    <xf numFmtId="1" fontId="16" fillId="8" borderId="9" xfId="0" applyNumberFormat="1" applyFont="1" applyFill="1" applyBorder="1" applyAlignment="1">
      <alignment horizontal="center" vertical="center" wrapText="1"/>
    </xf>
    <xf numFmtId="0" fontId="1" fillId="0" borderId="0" xfId="0" applyFont="1" applyAlignment="1">
      <alignment horizontal="center" vertical="center" wrapText="1"/>
    </xf>
    <xf numFmtId="164" fontId="2" fillId="3" borderId="2" xfId="0" applyNumberFormat="1" applyFont="1" applyFill="1" applyBorder="1" applyAlignment="1" applyProtection="1">
      <alignment horizontal="center" vertical="center" wrapText="1"/>
    </xf>
    <xf numFmtId="0" fontId="13" fillId="0" borderId="6" xfId="0" applyFont="1" applyBorder="1" applyAlignment="1">
      <alignment horizontal="center" vertical="center" wrapText="1"/>
    </xf>
    <xf numFmtId="0" fontId="12" fillId="8" borderId="6"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0" fillId="0" borderId="0" xfId="0" applyFont="1" applyBorder="1" applyAlignment="1">
      <alignment horizontal="center" vertical="center" wrapText="1"/>
    </xf>
    <xf numFmtId="0" fontId="5" fillId="0" borderId="11" xfId="0" applyFont="1" applyBorder="1" applyAlignment="1">
      <alignment horizontal="center"/>
    </xf>
    <xf numFmtId="0" fontId="5" fillId="8" borderId="11" xfId="0" applyFont="1" applyFill="1" applyBorder="1" applyAlignment="1">
      <alignment horizontal="center"/>
    </xf>
    <xf numFmtId="0" fontId="0" fillId="0" borderId="5" xfId="0" applyBorder="1"/>
    <xf numFmtId="0" fontId="11" fillId="11" borderId="5" xfId="0" applyFont="1" applyFill="1" applyBorder="1" applyAlignment="1">
      <alignment vertical="center" wrapText="1"/>
    </xf>
    <xf numFmtId="0" fontId="11" fillId="11" borderId="5" xfId="0" applyFont="1" applyFill="1" applyBorder="1" applyAlignment="1">
      <alignment vertical="center"/>
    </xf>
    <xf numFmtId="164" fontId="7" fillId="4" borderId="0" xfId="0" applyNumberFormat="1" applyFont="1" applyFill="1" applyBorder="1" applyAlignment="1" applyProtection="1">
      <alignment horizontal="center" vertical="center" wrapText="1"/>
    </xf>
    <xf numFmtId="0" fontId="10" fillId="4" borderId="0" xfId="0" applyFont="1" applyFill="1" applyBorder="1" applyAlignment="1">
      <alignment wrapText="1"/>
    </xf>
    <xf numFmtId="0" fontId="5" fillId="4" borderId="11" xfId="0" applyFont="1" applyFill="1" applyBorder="1" applyAlignment="1">
      <alignment horizontal="center"/>
    </xf>
    <xf numFmtId="0" fontId="5" fillId="4" borderId="6" xfId="0" applyFont="1" applyFill="1" applyBorder="1" applyAlignment="1">
      <alignment horizontal="center" vertical="center" wrapText="1"/>
    </xf>
    <xf numFmtId="0" fontId="23" fillId="0" borderId="0" xfId="0" applyFont="1" applyAlignment="1">
      <alignment vertical="top"/>
    </xf>
    <xf numFmtId="0" fontId="21" fillId="0" borderId="0" xfId="0" applyFont="1" applyAlignment="1">
      <alignment vertical="top"/>
    </xf>
    <xf numFmtId="0" fontId="19" fillId="0" borderId="22" xfId="0" applyFont="1" applyBorder="1" applyAlignment="1">
      <alignment horizontal="center" vertical="top" wrapText="1"/>
    </xf>
    <xf numFmtId="0" fontId="21" fillId="0" borderId="0" xfId="0" applyFont="1" applyBorder="1" applyAlignment="1">
      <alignment vertical="top"/>
    </xf>
    <xf numFmtId="0" fontId="22" fillId="0" borderId="20" xfId="0" applyFont="1" applyBorder="1" applyAlignment="1">
      <alignment horizontal="center" vertical="top" wrapText="1"/>
    </xf>
    <xf numFmtId="0" fontId="26" fillId="0" borderId="0" xfId="0" applyFont="1" applyAlignment="1">
      <alignment horizontal="center" vertical="top" wrapText="1"/>
    </xf>
    <xf numFmtId="0" fontId="0" fillId="0" borderId="0" xfId="0" applyFont="1" applyAlignment="1">
      <alignment vertical="top"/>
    </xf>
    <xf numFmtId="0" fontId="0" fillId="15" borderId="0" xfId="0" applyFont="1" applyFill="1" applyAlignment="1">
      <alignment vertical="top"/>
    </xf>
    <xf numFmtId="164" fontId="27" fillId="15" borderId="0" xfId="0" applyNumberFormat="1" applyFont="1" applyFill="1" applyAlignment="1" applyProtection="1">
      <alignment horizontal="left" vertical="top"/>
    </xf>
    <xf numFmtId="0" fontId="18" fillId="15" borderId="0" xfId="0" applyFont="1" applyFill="1" applyAlignment="1">
      <alignment vertical="top"/>
    </xf>
    <xf numFmtId="164" fontId="28" fillId="15" borderId="20" xfId="0" applyNumberFormat="1" applyFont="1" applyFill="1" applyBorder="1" applyAlignment="1" applyProtection="1">
      <alignment vertical="top"/>
    </xf>
    <xf numFmtId="164" fontId="28" fillId="15" borderId="20" xfId="0" applyNumberFormat="1" applyFont="1" applyFill="1" applyBorder="1" applyAlignment="1" applyProtection="1">
      <alignment horizontal="left" vertical="top"/>
    </xf>
    <xf numFmtId="0" fontId="23" fillId="15" borderId="0" xfId="0" applyFont="1" applyFill="1" applyAlignment="1">
      <alignment vertical="top"/>
    </xf>
    <xf numFmtId="0" fontId="27" fillId="15" borderId="0" xfId="0" applyFont="1" applyFill="1" applyAlignment="1">
      <alignment vertical="top"/>
    </xf>
    <xf numFmtId="0" fontId="30" fillId="15" borderId="0" xfId="0" applyFont="1" applyFill="1" applyAlignment="1">
      <alignment vertical="top"/>
    </xf>
    <xf numFmtId="0" fontId="21" fillId="15" borderId="0" xfId="0" applyFont="1" applyFill="1" applyAlignment="1">
      <alignment vertical="top"/>
    </xf>
    <xf numFmtId="0" fontId="31" fillId="15" borderId="0" xfId="0" applyFont="1" applyFill="1" applyAlignment="1">
      <alignment vertical="top"/>
    </xf>
    <xf numFmtId="0" fontId="25" fillId="15" borderId="0" xfId="0" applyFont="1" applyFill="1" applyAlignment="1">
      <alignment vertical="top"/>
    </xf>
    <xf numFmtId="0" fontId="28" fillId="15" borderId="20" xfId="0" applyNumberFormat="1" applyFont="1" applyFill="1" applyBorder="1" applyAlignment="1">
      <alignment vertical="top"/>
    </xf>
    <xf numFmtId="0" fontId="28" fillId="15" borderId="20" xfId="0" applyFont="1" applyFill="1" applyBorder="1" applyAlignment="1">
      <alignment horizontal="right" vertical="top"/>
    </xf>
    <xf numFmtId="0" fontId="28" fillId="15" borderId="20" xfId="0" applyFont="1" applyFill="1" applyBorder="1" applyAlignment="1">
      <alignment horizontal="left" vertical="top"/>
    </xf>
    <xf numFmtId="1" fontId="28" fillId="15" borderId="20" xfId="0" applyNumberFormat="1" applyFont="1" applyFill="1" applyBorder="1" applyAlignment="1">
      <alignment horizontal="left" vertical="top"/>
    </xf>
    <xf numFmtId="0" fontId="0" fillId="15" borderId="0" xfId="0" applyFont="1" applyFill="1" applyAlignment="1">
      <alignment vertical="top" wrapText="1"/>
    </xf>
    <xf numFmtId="0" fontId="0" fillId="15" borderId="0" xfId="0" applyFill="1" applyAlignment="1">
      <alignment wrapText="1"/>
    </xf>
    <xf numFmtId="0" fontId="18" fillId="15" borderId="0" xfId="0" applyFont="1" applyFill="1" applyAlignment="1">
      <alignment vertical="top" wrapText="1"/>
    </xf>
    <xf numFmtId="0" fontId="28" fillId="15" borderId="20" xfId="0" applyFont="1" applyFill="1" applyBorder="1" applyAlignment="1">
      <alignment vertical="top" wrapText="1"/>
    </xf>
    <xf numFmtId="0" fontId="28" fillId="15" borderId="0" xfId="0" applyFont="1" applyFill="1" applyAlignment="1">
      <alignment vertical="top" wrapText="1"/>
    </xf>
    <xf numFmtId="165" fontId="28" fillId="15" borderId="20" xfId="0" applyNumberFormat="1" applyFont="1" applyFill="1" applyBorder="1" applyAlignment="1" applyProtection="1">
      <alignment vertical="top" wrapText="1"/>
      <protection locked="0"/>
    </xf>
    <xf numFmtId="165" fontId="32" fillId="15" borderId="20" xfId="0" applyNumberFormat="1" applyFont="1" applyFill="1" applyBorder="1" applyAlignment="1" applyProtection="1">
      <alignment vertical="top" wrapText="1"/>
    </xf>
    <xf numFmtId="1" fontId="28" fillId="15" borderId="20" xfId="0" applyNumberFormat="1" applyFont="1" applyFill="1" applyBorder="1" applyAlignment="1" applyProtection="1">
      <alignment horizontal="right" vertical="top" wrapText="1"/>
      <protection locked="0"/>
    </xf>
    <xf numFmtId="1" fontId="28" fillId="15" borderId="20" xfId="0" applyNumberFormat="1" applyFont="1" applyFill="1" applyBorder="1" applyAlignment="1">
      <alignment horizontal="right" vertical="top" wrapText="1"/>
    </xf>
    <xf numFmtId="0" fontId="0" fillId="15" borderId="0" xfId="0" applyFill="1" applyAlignment="1"/>
    <xf numFmtId="0" fontId="29" fillId="15" borderId="0" xfId="0" applyFont="1" applyFill="1" applyAlignment="1">
      <alignment vertical="top"/>
    </xf>
    <xf numFmtId="0" fontId="24" fillId="15" borderId="0" xfId="0" applyFont="1" applyFill="1" applyAlignment="1">
      <alignment vertical="top"/>
    </xf>
    <xf numFmtId="0" fontId="32" fillId="15" borderId="20" xfId="0" applyFont="1" applyFill="1" applyBorder="1" applyAlignment="1">
      <alignment horizontal="left" vertical="top"/>
    </xf>
    <xf numFmtId="0" fontId="33" fillId="15" borderId="0" xfId="0" applyFont="1" applyFill="1" applyAlignment="1">
      <alignment horizontal="center" vertical="top" wrapText="1"/>
    </xf>
    <xf numFmtId="0" fontId="34" fillId="15" borderId="22" xfId="0" applyFont="1" applyFill="1" applyBorder="1" applyAlignment="1">
      <alignment horizontal="center" vertical="top" wrapText="1"/>
    </xf>
    <xf numFmtId="0" fontId="35" fillId="15" borderId="22" xfId="0" quotePrefix="1" applyFont="1" applyFill="1" applyBorder="1" applyAlignment="1">
      <alignment horizontal="center" vertical="top" wrapText="1"/>
    </xf>
    <xf numFmtId="0" fontId="35" fillId="15" borderId="22" xfId="0" applyFont="1" applyFill="1" applyBorder="1" applyAlignment="1">
      <alignment horizontal="center" vertical="top" wrapText="1"/>
    </xf>
    <xf numFmtId="0" fontId="36" fillId="15" borderId="0" xfId="0" applyFont="1" applyFill="1" applyAlignment="1">
      <alignment horizontal="center" vertical="top" wrapText="1"/>
    </xf>
    <xf numFmtId="0" fontId="34" fillId="15" borderId="20" xfId="0" applyFont="1" applyFill="1" applyBorder="1" applyAlignment="1">
      <alignment horizontal="center" vertical="top" wrapText="1"/>
    </xf>
    <xf numFmtId="0" fontId="25" fillId="0" borderId="0" xfId="0" applyFont="1" applyAlignment="1">
      <alignment vertical="top" wrapText="1"/>
    </xf>
    <xf numFmtId="0" fontId="37" fillId="0" borderId="0" xfId="0" applyFont="1" applyAlignment="1">
      <alignment horizontal="center" vertical="top" wrapText="1"/>
    </xf>
    <xf numFmtId="164" fontId="15" fillId="0" borderId="20" xfId="0" applyNumberFormat="1" applyFont="1" applyFill="1" applyBorder="1" applyAlignment="1" applyProtection="1">
      <alignment vertical="top"/>
    </xf>
    <xf numFmtId="164" fontId="15" fillId="0" borderId="20" xfId="0" applyNumberFormat="1" applyFont="1" applyFill="1" applyBorder="1" applyAlignment="1" applyProtection="1">
      <alignment horizontal="left" vertical="top"/>
    </xf>
    <xf numFmtId="3" fontId="21" fillId="0" borderId="20" xfId="0" applyNumberFormat="1" applyFont="1" applyBorder="1" applyAlignment="1">
      <alignment vertical="top"/>
    </xf>
    <xf numFmtId="164" fontId="15" fillId="0" borderId="20" xfId="0" applyNumberFormat="1" applyFont="1" applyBorder="1" applyAlignment="1" applyProtection="1">
      <alignment vertical="top"/>
    </xf>
    <xf numFmtId="0" fontId="39" fillId="0" borderId="20" xfId="0" applyNumberFormat="1" applyFont="1" applyFill="1" applyBorder="1" applyAlignment="1">
      <alignment vertical="top"/>
    </xf>
    <xf numFmtId="165" fontId="21" fillId="0" borderId="20" xfId="0" applyNumberFormat="1" applyFont="1" applyBorder="1" applyAlignment="1" applyProtection="1">
      <alignment vertical="top"/>
      <protection locked="0"/>
    </xf>
    <xf numFmtId="165" fontId="21" fillId="12" borderId="20" xfId="0" applyNumberFormat="1" applyFont="1" applyFill="1" applyBorder="1" applyAlignment="1" applyProtection="1">
      <alignment vertical="top"/>
      <protection locked="0"/>
    </xf>
    <xf numFmtId="0" fontId="39" fillId="0" borderId="20" xfId="0" applyNumberFormat="1" applyFont="1" applyFill="1" applyBorder="1" applyAlignment="1">
      <alignment vertical="top" wrapText="1"/>
    </xf>
    <xf numFmtId="165" fontId="21" fillId="0" borderId="20" xfId="0" applyNumberFormat="1" applyFont="1" applyFill="1" applyBorder="1" applyAlignment="1" applyProtection="1">
      <alignment vertical="top"/>
      <protection locked="0"/>
    </xf>
    <xf numFmtId="0" fontId="21" fillId="0" borderId="20" xfId="0" applyFont="1" applyBorder="1" applyAlignment="1" applyProtection="1">
      <alignment vertical="top"/>
      <protection locked="0"/>
    </xf>
    <xf numFmtId="164" fontId="19" fillId="0" borderId="20" xfId="0" applyNumberFormat="1" applyFont="1" applyBorder="1" applyAlignment="1" applyProtection="1">
      <alignment horizontal="left" vertical="top"/>
    </xf>
    <xf numFmtId="165" fontId="22" fillId="13" borderId="20" xfId="0" applyNumberFormat="1" applyFont="1" applyFill="1" applyBorder="1" applyAlignment="1" applyProtection="1">
      <alignment vertical="top"/>
    </xf>
    <xf numFmtId="0" fontId="21" fillId="0" borderId="20" xfId="0" applyFont="1" applyBorder="1" applyAlignment="1">
      <alignment horizontal="right" vertical="top"/>
    </xf>
    <xf numFmtId="0" fontId="21" fillId="0" borderId="20" xfId="0" applyFont="1" applyBorder="1" applyAlignment="1">
      <alignment horizontal="left" vertical="top"/>
    </xf>
    <xf numFmtId="0" fontId="21" fillId="8" borderId="20" xfId="0" applyFont="1" applyFill="1" applyBorder="1" applyAlignment="1">
      <alignment horizontal="right" vertical="top"/>
    </xf>
    <xf numFmtId="0" fontId="21" fillId="8" borderId="20" xfId="0" applyFont="1" applyFill="1" applyBorder="1" applyAlignment="1">
      <alignment horizontal="left" vertical="top"/>
    </xf>
    <xf numFmtId="1" fontId="39" fillId="8" borderId="20" xfId="0" applyNumberFormat="1" applyFont="1" applyFill="1" applyBorder="1" applyAlignment="1">
      <alignment horizontal="left" vertical="top"/>
    </xf>
    <xf numFmtId="0" fontId="21" fillId="4" borderId="20" xfId="0" applyFont="1" applyFill="1" applyBorder="1" applyAlignment="1">
      <alignment horizontal="right" vertical="top"/>
    </xf>
    <xf numFmtId="0" fontId="22" fillId="4" borderId="20" xfId="0" applyFont="1" applyFill="1" applyBorder="1" applyAlignment="1">
      <alignment horizontal="left" vertical="top" wrapText="1"/>
    </xf>
    <xf numFmtId="0" fontId="40" fillId="0" borderId="0" xfId="0" applyFont="1" applyAlignment="1">
      <alignment vertical="top"/>
    </xf>
    <xf numFmtId="0" fontId="41" fillId="0" borderId="22" xfId="0" quotePrefix="1" applyFont="1" applyBorder="1" applyAlignment="1">
      <alignment horizontal="center" vertical="top"/>
    </xf>
    <xf numFmtId="0" fontId="40" fillId="0" borderId="22" xfId="0" applyFont="1" applyBorder="1" applyAlignment="1">
      <alignment horizontal="center" vertical="top" wrapText="1"/>
    </xf>
    <xf numFmtId="164" fontId="42" fillId="0" borderId="0" xfId="0" applyNumberFormat="1" applyFont="1" applyAlignment="1" applyProtection="1">
      <alignment horizontal="left" vertical="top"/>
    </xf>
    <xf numFmtId="0" fontId="43" fillId="0" borderId="0" xfId="0" applyFont="1" applyAlignment="1">
      <alignment vertical="top"/>
    </xf>
    <xf numFmtId="0" fontId="5" fillId="0" borderId="2" xfId="0" applyFont="1" applyFill="1" applyBorder="1" applyAlignment="1">
      <alignment horizontal="center"/>
    </xf>
    <xf numFmtId="0" fontId="4" fillId="8" borderId="2" xfId="0" applyFont="1" applyFill="1" applyBorder="1" applyAlignment="1">
      <alignment horizontal="center"/>
    </xf>
    <xf numFmtId="0" fontId="28" fillId="15" borderId="20" xfId="0" applyFont="1" applyFill="1" applyBorder="1" applyAlignment="1">
      <alignment horizontal="center" vertical="top" wrapText="1"/>
    </xf>
    <xf numFmtId="0" fontId="14" fillId="0" borderId="31" xfId="0" applyFont="1" applyBorder="1" applyAlignment="1">
      <alignment horizontal="center" vertical="center"/>
    </xf>
    <xf numFmtId="0" fontId="1" fillId="14" borderId="34" xfId="0" applyFont="1" applyFill="1" applyBorder="1"/>
    <xf numFmtId="0" fontId="0" fillId="0" borderId="0" xfId="0" applyFill="1"/>
    <xf numFmtId="0" fontId="21" fillId="0" borderId="0" xfId="0" applyFont="1" applyFill="1"/>
    <xf numFmtId="0" fontId="47" fillId="0" borderId="0" xfId="0" applyFont="1" applyFill="1" applyBorder="1" applyAlignment="1"/>
    <xf numFmtId="0" fontId="17" fillId="0" borderId="0" xfId="0" applyFont="1" applyFill="1"/>
    <xf numFmtId="0" fontId="48" fillId="0" borderId="20" xfId="0" quotePrefix="1" applyFont="1" applyFill="1" applyBorder="1" applyAlignment="1">
      <alignment horizontal="center"/>
    </xf>
    <xf numFmtId="164" fontId="19" fillId="0" borderId="21" xfId="0" applyNumberFormat="1" applyFont="1" applyFill="1" applyBorder="1" applyAlignment="1" applyProtection="1">
      <alignment horizontal="left"/>
    </xf>
    <xf numFmtId="0" fontId="21" fillId="0" borderId="39" xfId="0" applyFont="1" applyFill="1" applyBorder="1"/>
    <xf numFmtId="164" fontId="15" fillId="0" borderId="21" xfId="0" applyNumberFormat="1" applyFont="1" applyFill="1" applyBorder="1" applyAlignment="1" applyProtection="1">
      <alignment horizontal="left" vertical="center"/>
    </xf>
    <xf numFmtId="0" fontId="18" fillId="15" borderId="0" xfId="0" applyFont="1" applyFill="1" applyAlignment="1">
      <alignment horizontal="right" vertical="top"/>
    </xf>
    <xf numFmtId="3" fontId="15" fillId="0" borderId="20" xfId="0" applyNumberFormat="1" applyFont="1" applyFill="1" applyBorder="1" applyAlignment="1" applyProtection="1">
      <alignment horizontal="right" vertical="center"/>
      <protection locked="0"/>
    </xf>
    <xf numFmtId="3" fontId="21" fillId="0" borderId="20" xfId="0" applyNumberFormat="1" applyFont="1" applyFill="1" applyBorder="1" applyAlignment="1" applyProtection="1">
      <alignment horizontal="right" vertical="top"/>
      <protection locked="0"/>
    </xf>
    <xf numFmtId="3" fontId="21" fillId="13" borderId="20" xfId="0" applyNumberFormat="1" applyFont="1" applyFill="1" applyBorder="1" applyAlignment="1">
      <alignment horizontal="right" vertical="top"/>
    </xf>
    <xf numFmtId="3" fontId="21" fillId="12" borderId="20" xfId="0" applyNumberFormat="1" applyFont="1" applyFill="1" applyBorder="1" applyAlignment="1" applyProtection="1">
      <alignment horizontal="right" vertical="top"/>
      <protection locked="0"/>
    </xf>
    <xf numFmtId="3" fontId="21" fillId="4" borderId="20" xfId="0" applyNumberFormat="1" applyFont="1" applyFill="1" applyBorder="1" applyAlignment="1">
      <alignment vertical="top"/>
    </xf>
    <xf numFmtId="0" fontId="19" fillId="0" borderId="0" xfId="0" applyFont="1" applyFill="1"/>
    <xf numFmtId="0" fontId="0" fillId="0" borderId="0" xfId="0" applyBorder="1" applyAlignment="1">
      <alignment vertical="top"/>
    </xf>
    <xf numFmtId="0" fontId="0" fillId="0" borderId="0" xfId="0" applyAlignment="1">
      <alignment vertical="top"/>
    </xf>
    <xf numFmtId="0" fontId="49" fillId="0" borderId="0" xfId="0" applyFont="1" applyAlignment="1">
      <alignment vertical="top"/>
    </xf>
    <xf numFmtId="0" fontId="0" fillId="0" borderId="0" xfId="0" applyFont="1"/>
    <xf numFmtId="0" fontId="0" fillId="0" borderId="20" xfId="0" applyFont="1" applyBorder="1" applyAlignment="1">
      <alignment vertical="top"/>
    </xf>
    <xf numFmtId="0" fontId="1" fillId="0" borderId="0" xfId="0" applyFont="1" applyBorder="1" applyAlignment="1">
      <alignment wrapText="1"/>
    </xf>
    <xf numFmtId="0" fontId="0" fillId="17" borderId="0" xfId="0" applyFill="1"/>
    <xf numFmtId="0" fontId="10" fillId="17" borderId="0" xfId="0" applyFont="1" applyFill="1" applyBorder="1" applyAlignment="1">
      <alignment horizontal="center" wrapText="1"/>
    </xf>
    <xf numFmtId="0" fontId="6" fillId="17" borderId="35" xfId="0" applyFont="1" applyFill="1" applyBorder="1" applyAlignment="1">
      <alignment horizontal="center"/>
    </xf>
    <xf numFmtId="0" fontId="4" fillId="17" borderId="11" xfId="0" applyFont="1" applyFill="1" applyBorder="1" applyAlignment="1">
      <alignment horizontal="center"/>
    </xf>
    <xf numFmtId="0" fontId="1" fillId="17" borderId="34" xfId="0" applyFont="1" applyFill="1" applyBorder="1"/>
    <xf numFmtId="0" fontId="50" fillId="17" borderId="6" xfId="0" applyFont="1" applyFill="1" applyBorder="1" applyAlignment="1">
      <alignment horizontal="center" vertical="center" wrapText="1"/>
    </xf>
    <xf numFmtId="164" fontId="2" fillId="0" borderId="0" xfId="0" applyNumberFormat="1" applyFont="1" applyAlignment="1" applyProtection="1">
      <alignment horizontal="left" vertical="top"/>
    </xf>
    <xf numFmtId="0" fontId="0" fillId="12" borderId="0" xfId="0" applyFill="1" applyAlignment="1" applyProtection="1">
      <alignment vertical="top"/>
      <protection hidden="1"/>
    </xf>
    <xf numFmtId="0" fontId="15" fillId="12" borderId="0" xfId="0" applyFont="1" applyFill="1" applyBorder="1" applyAlignment="1" applyProtection="1">
      <alignment horizontal="right" vertical="top"/>
      <protection hidden="1"/>
    </xf>
    <xf numFmtId="0" fontId="15" fillId="12" borderId="0" xfId="0" applyFont="1" applyFill="1" applyBorder="1" applyAlignment="1" applyProtection="1">
      <alignment horizontal="center" vertical="top"/>
      <protection hidden="1"/>
    </xf>
    <xf numFmtId="3" fontId="15" fillId="12" borderId="0" xfId="0" applyNumberFormat="1" applyFont="1" applyFill="1" applyBorder="1" applyAlignment="1" applyProtection="1">
      <alignment horizontal="left" vertical="top"/>
      <protection hidden="1"/>
    </xf>
    <xf numFmtId="0" fontId="15" fillId="18" borderId="0" xfId="0" applyFont="1" applyFill="1" applyAlignment="1">
      <alignment horizontal="center" vertical="top"/>
    </xf>
    <xf numFmtId="0" fontId="17" fillId="18" borderId="0" xfId="0" applyFont="1" applyFill="1" applyAlignment="1">
      <alignment vertical="top"/>
    </xf>
    <xf numFmtId="0" fontId="15" fillId="18" borderId="0" xfId="0" applyFont="1" applyFill="1" applyBorder="1" applyAlignment="1" applyProtection="1">
      <alignment horizontal="right" vertical="top"/>
      <protection hidden="1"/>
    </xf>
    <xf numFmtId="3" fontId="19" fillId="12" borderId="0" xfId="0" applyNumberFormat="1" applyFont="1" applyFill="1" applyBorder="1" applyAlignment="1" applyProtection="1">
      <alignment horizontal="left" vertical="top"/>
      <protection hidden="1"/>
    </xf>
    <xf numFmtId="3" fontId="52" fillId="12" borderId="0" xfId="0" applyNumberFormat="1" applyFont="1" applyFill="1"/>
    <xf numFmtId="3" fontId="53" fillId="12" borderId="0" xfId="0" applyNumberFormat="1" applyFont="1" applyFill="1"/>
    <xf numFmtId="0" fontId="56" fillId="12" borderId="6" xfId="0" applyNumberFormat="1" applyFont="1" applyFill="1" applyBorder="1" applyAlignment="1">
      <alignment horizontal="center" vertical="top" wrapText="1"/>
    </xf>
    <xf numFmtId="3" fontId="19" fillId="12" borderId="0" xfId="0" applyNumberFormat="1" applyFont="1" applyFill="1" applyAlignment="1">
      <alignment wrapText="1"/>
    </xf>
    <xf numFmtId="3" fontId="15" fillId="12" borderId="0" xfId="0" applyNumberFormat="1" applyFont="1" applyFill="1"/>
    <xf numFmtId="3" fontId="19" fillId="12" borderId="0" xfId="0" applyNumberFormat="1" applyFont="1" applyFill="1"/>
    <xf numFmtId="0" fontId="18" fillId="15" borderId="0" xfId="0" applyFont="1" applyFill="1" applyAlignment="1"/>
    <xf numFmtId="0" fontId="18" fillId="15" borderId="0" xfId="0" applyFont="1" applyFill="1" applyAlignment="1">
      <alignment wrapText="1"/>
    </xf>
    <xf numFmtId="3" fontId="19" fillId="12" borderId="0" xfId="0" applyNumberFormat="1" applyFont="1" applyFill="1" applyBorder="1" applyAlignment="1">
      <alignment wrapText="1"/>
    </xf>
    <xf numFmtId="0" fontId="55" fillId="12" borderId="6" xfId="0" applyNumberFormat="1" applyFont="1" applyFill="1" applyBorder="1" applyAlignment="1">
      <alignment horizontal="center" vertical="top" wrapText="1"/>
    </xf>
    <xf numFmtId="1" fontId="51" fillId="0" borderId="20" xfId="3" applyBorder="1"/>
    <xf numFmtId="0" fontId="0" fillId="0" borderId="20" xfId="0" applyBorder="1"/>
    <xf numFmtId="3" fontId="54" fillId="19" borderId="37" xfId="0" applyNumberFormat="1" applyFont="1" applyFill="1" applyBorder="1" applyAlignment="1"/>
    <xf numFmtId="3" fontId="54" fillId="19" borderId="40" xfId="0" applyNumberFormat="1" applyFont="1" applyFill="1" applyBorder="1" applyAlignment="1"/>
    <xf numFmtId="3" fontId="57" fillId="0" borderId="35" xfId="0" applyNumberFormat="1" applyFont="1" applyFill="1" applyBorder="1" applyAlignment="1"/>
    <xf numFmtId="0" fontId="15" fillId="18" borderId="20" xfId="0" applyFont="1" applyFill="1" applyBorder="1" applyAlignment="1" applyProtection="1">
      <alignment horizontal="center" vertical="top"/>
    </xf>
    <xf numFmtId="0" fontId="39" fillId="18" borderId="20" xfId="0" applyNumberFormat="1" applyFont="1" applyFill="1" applyBorder="1" applyAlignment="1">
      <alignment horizontal="left" vertical="top" wrapText="1"/>
    </xf>
    <xf numFmtId="164" fontId="15" fillId="18" borderId="20" xfId="0" applyNumberFormat="1" applyFont="1" applyFill="1" applyBorder="1" applyAlignment="1" applyProtection="1">
      <alignment horizontal="left" vertical="top"/>
    </xf>
    <xf numFmtId="164" fontId="15" fillId="18" borderId="20" xfId="0" applyNumberFormat="1" applyFont="1" applyFill="1" applyBorder="1" applyAlignment="1" applyProtection="1">
      <alignment vertical="top" wrapText="1"/>
    </xf>
    <xf numFmtId="164" fontId="19" fillId="18" borderId="20" xfId="0" applyNumberFormat="1" applyFont="1" applyFill="1" applyBorder="1" applyAlignment="1" applyProtection="1">
      <alignment horizontal="left" vertical="top"/>
    </xf>
    <xf numFmtId="3" fontId="19" fillId="0" borderId="20" xfId="0" applyNumberFormat="1" applyFont="1" applyFill="1" applyBorder="1" applyAlignment="1" applyProtection="1">
      <alignment horizontal="right" vertical="center"/>
      <protection locked="0"/>
    </xf>
    <xf numFmtId="0" fontId="17" fillId="12" borderId="36" xfId="0" applyFont="1" applyFill="1" applyBorder="1" applyProtection="1">
      <protection hidden="1"/>
    </xf>
    <xf numFmtId="0" fontId="17" fillId="12" borderId="37" xfId="0" applyFont="1" applyFill="1" applyBorder="1" applyProtection="1">
      <protection hidden="1"/>
    </xf>
    <xf numFmtId="0" fontId="17" fillId="12" borderId="38" xfId="0" applyFont="1" applyFill="1" applyBorder="1" applyProtection="1">
      <protection hidden="1"/>
    </xf>
    <xf numFmtId="0" fontId="17" fillId="12" borderId="0" xfId="0" applyFont="1" applyFill="1" applyProtection="1">
      <protection hidden="1"/>
    </xf>
    <xf numFmtId="0" fontId="0" fillId="12" borderId="0" xfId="0" applyFill="1"/>
    <xf numFmtId="0" fontId="17" fillId="12" borderId="29" xfId="0" applyFont="1" applyFill="1" applyBorder="1" applyProtection="1">
      <protection hidden="1"/>
    </xf>
    <xf numFmtId="0" fontId="17" fillId="12" borderId="0" xfId="0" applyFont="1" applyFill="1" applyBorder="1" applyProtection="1">
      <protection hidden="1"/>
    </xf>
    <xf numFmtId="0" fontId="17" fillId="12" borderId="30" xfId="0" applyFont="1" applyFill="1" applyBorder="1" applyProtection="1">
      <protection hidden="1"/>
    </xf>
    <xf numFmtId="0" fontId="17" fillId="12" borderId="0" xfId="0" applyFont="1" applyFill="1" applyBorder="1" applyAlignment="1" applyProtection="1">
      <alignment wrapText="1"/>
      <protection hidden="1"/>
    </xf>
    <xf numFmtId="0" fontId="59" fillId="12" borderId="0" xfId="4" applyFont="1" applyFill="1" applyBorder="1" applyAlignment="1" applyProtection="1">
      <protection hidden="1"/>
    </xf>
    <xf numFmtId="0" fontId="15" fillId="12" borderId="0" xfId="0" applyFont="1" applyFill="1" applyAlignment="1" applyProtection="1">
      <protection hidden="1"/>
    </xf>
    <xf numFmtId="0" fontId="17" fillId="12" borderId="41" xfId="0" applyFont="1" applyFill="1" applyBorder="1" applyProtection="1">
      <protection hidden="1"/>
    </xf>
    <xf numFmtId="0" fontId="17" fillId="12" borderId="35" xfId="0" applyFont="1" applyFill="1" applyBorder="1" applyProtection="1">
      <protection hidden="1"/>
    </xf>
    <xf numFmtId="0" fontId="17" fillId="12" borderId="42" xfId="0" applyFont="1" applyFill="1" applyBorder="1" applyProtection="1">
      <protection hidden="1"/>
    </xf>
    <xf numFmtId="0" fontId="61" fillId="0" borderId="2" xfId="0" applyFont="1" applyFill="1" applyBorder="1" applyAlignment="1">
      <alignment horizontal="center" vertical="center" wrapText="1"/>
    </xf>
    <xf numFmtId="3" fontId="21" fillId="0" borderId="20" xfId="0" applyNumberFormat="1" applyFont="1" applyFill="1" applyBorder="1" applyAlignment="1" applyProtection="1">
      <alignment horizontal="right" vertical="top"/>
    </xf>
    <xf numFmtId="0" fontId="64" fillId="0" borderId="0" xfId="0" applyFont="1"/>
    <xf numFmtId="0" fontId="63" fillId="0" borderId="0" xfId="0" applyFont="1"/>
    <xf numFmtId="0" fontId="45" fillId="0" borderId="39" xfId="0" applyFont="1" applyFill="1" applyBorder="1" applyAlignment="1" applyProtection="1">
      <alignment horizontal="right" vertical="top" wrapText="1"/>
    </xf>
    <xf numFmtId="0" fontId="1" fillId="14" borderId="44" xfId="0" applyFont="1" applyFill="1" applyBorder="1"/>
    <xf numFmtId="0" fontId="8" fillId="0" borderId="0" xfId="0" applyFont="1" applyFill="1"/>
    <xf numFmtId="0" fontId="1" fillId="0" borderId="0" xfId="0" applyFont="1" applyFill="1" applyAlignment="1">
      <alignment horizontal="center" vertical="center" wrapText="1"/>
    </xf>
    <xf numFmtId="0" fontId="10" fillId="0" borderId="0" xfId="0" applyFont="1" applyFill="1" applyBorder="1" applyAlignment="1">
      <alignment wrapText="1"/>
    </xf>
    <xf numFmtId="0" fontId="14" fillId="0" borderId="32" xfId="0" applyFont="1" applyFill="1" applyBorder="1" applyAlignment="1">
      <alignment horizontal="center" vertical="center" wrapText="1"/>
    </xf>
    <xf numFmtId="0" fontId="1" fillId="0" borderId="33" xfId="0" applyFont="1" applyFill="1" applyBorder="1" applyAlignment="1">
      <alignment horizontal="right"/>
    </xf>
    <xf numFmtId="0" fontId="0" fillId="4" borderId="0" xfId="0" applyFont="1" applyFill="1" applyBorder="1" applyAlignment="1">
      <alignment vertical="top"/>
    </xf>
    <xf numFmtId="0" fontId="0" fillId="0" borderId="38" xfId="0" applyFont="1" applyBorder="1" applyAlignment="1">
      <alignment vertical="top"/>
    </xf>
    <xf numFmtId="0" fontId="0" fillId="0" borderId="30" xfId="0" applyFont="1" applyBorder="1" applyAlignment="1">
      <alignment vertical="top"/>
    </xf>
    <xf numFmtId="0" fontId="0" fillId="4" borderId="0" xfId="0" applyFont="1" applyFill="1" applyAlignment="1">
      <alignment vertical="top"/>
    </xf>
    <xf numFmtId="0" fontId="0" fillId="0" borderId="20" xfId="0" applyFont="1" applyFill="1" applyBorder="1" applyAlignment="1">
      <alignment vertical="top"/>
    </xf>
    <xf numFmtId="0" fontId="0" fillId="18" borderId="43" xfId="0" applyFont="1" applyFill="1" applyBorder="1" applyAlignment="1">
      <alignment vertical="top"/>
    </xf>
    <xf numFmtId="0" fontId="0" fillId="17" borderId="0" xfId="0" applyFont="1" applyFill="1" applyAlignment="1">
      <alignment vertical="top"/>
    </xf>
    <xf numFmtId="0" fontId="65" fillId="0" borderId="20" xfId="0" applyFont="1" applyFill="1" applyBorder="1" applyAlignment="1" applyProtection="1">
      <alignment vertical="top" wrapText="1"/>
    </xf>
    <xf numFmtId="0" fontId="65" fillId="0" borderId="20" xfId="0" applyFont="1" applyFill="1" applyBorder="1" applyAlignment="1" applyProtection="1">
      <alignment horizontal="right" vertical="top" wrapText="1"/>
    </xf>
    <xf numFmtId="0" fontId="65" fillId="17" borderId="20" xfId="0" applyFont="1" applyFill="1" applyBorder="1" applyAlignment="1" applyProtection="1">
      <alignment horizontal="right" vertical="top" wrapText="1"/>
    </xf>
    <xf numFmtId="1" fontId="65" fillId="0" borderId="20" xfId="0" applyNumberFormat="1" applyFont="1" applyFill="1" applyBorder="1" applyAlignment="1" applyProtection="1">
      <alignment horizontal="right" vertical="top" wrapText="1"/>
    </xf>
    <xf numFmtId="3" fontId="65" fillId="0" borderId="20" xfId="0" applyNumberFormat="1" applyFont="1" applyFill="1" applyBorder="1" applyAlignment="1" applyProtection="1">
      <alignment horizontal="right" vertical="top" wrapText="1"/>
    </xf>
    <xf numFmtId="165" fontId="0" fillId="0" borderId="20" xfId="0" applyNumberFormat="1" applyFont="1" applyBorder="1" applyAlignment="1" applyProtection="1">
      <alignment vertical="center"/>
      <protection locked="0"/>
    </xf>
    <xf numFmtId="165" fontId="0" fillId="12" borderId="20" xfId="0" applyNumberFormat="1" applyFont="1" applyFill="1" applyBorder="1" applyAlignment="1" applyProtection="1">
      <alignment vertical="center"/>
      <protection locked="0"/>
    </xf>
    <xf numFmtId="0" fontId="0" fillId="0" borderId="20" xfId="0" applyNumberFormat="1" applyFont="1" applyFill="1" applyBorder="1" applyAlignment="1" applyProtection="1">
      <alignment horizontal="right" vertical="center"/>
      <protection locked="0"/>
    </xf>
    <xf numFmtId="0" fontId="0" fillId="0" borderId="0" xfId="0" applyFont="1" applyFill="1" applyAlignment="1">
      <alignment vertical="top"/>
    </xf>
    <xf numFmtId="1" fontId="51" fillId="0" borderId="20" xfId="0" applyNumberFormat="1" applyFont="1" applyBorder="1" applyAlignment="1" applyProtection="1">
      <alignment vertical="center"/>
      <protection locked="0"/>
    </xf>
    <xf numFmtId="1" fontId="51" fillId="12" borderId="20" xfId="0" applyNumberFormat="1" applyFont="1" applyFill="1" applyBorder="1" applyAlignment="1" applyProtection="1">
      <alignment vertical="center"/>
      <protection locked="0"/>
    </xf>
    <xf numFmtId="1" fontId="0" fillId="12" borderId="20" xfId="0" applyNumberFormat="1" applyFont="1" applyFill="1" applyBorder="1" applyAlignment="1" applyProtection="1">
      <alignment horizontal="right" vertical="center"/>
      <protection locked="0"/>
    </xf>
    <xf numFmtId="0" fontId="65" fillId="18" borderId="20" xfId="0" applyFont="1" applyFill="1" applyBorder="1" applyAlignment="1" applyProtection="1">
      <alignment horizontal="right" vertical="top" wrapText="1"/>
    </xf>
    <xf numFmtId="1" fontId="0" fillId="0" borderId="20" xfId="0" applyNumberFormat="1" applyFont="1" applyFill="1" applyBorder="1" applyAlignment="1" applyProtection="1">
      <alignment horizontal="right" vertical="center"/>
      <protection locked="0"/>
    </xf>
    <xf numFmtId="1" fontId="0" fillId="0" borderId="20" xfId="0" applyNumberFormat="1" applyFont="1" applyFill="1" applyBorder="1" applyAlignment="1">
      <alignment horizontal="right" vertical="center"/>
    </xf>
    <xf numFmtId="0" fontId="51" fillId="0" borderId="20" xfId="2" applyFont="1" applyFill="1" applyBorder="1" applyAlignment="1">
      <alignment vertical="top" wrapText="1"/>
    </xf>
    <xf numFmtId="0" fontId="51" fillId="0" borderId="20" xfId="2" applyFont="1" applyFill="1" applyBorder="1" applyAlignment="1">
      <alignment horizontal="right" vertical="top" wrapText="1"/>
    </xf>
    <xf numFmtId="0" fontId="51" fillId="17" borderId="20" xfId="2" applyFont="1" applyFill="1" applyBorder="1" applyAlignment="1">
      <alignment horizontal="right" vertical="top" wrapText="1"/>
    </xf>
    <xf numFmtId="3" fontId="51" fillId="0" borderId="20" xfId="2" applyNumberFormat="1" applyFont="1" applyFill="1" applyBorder="1" applyAlignment="1">
      <alignment horizontal="right" vertical="top" wrapText="1"/>
    </xf>
    <xf numFmtId="0" fontId="59" fillId="12" borderId="0" xfId="4" applyFont="1" applyFill="1" applyBorder="1" applyAlignment="1" applyProtection="1">
      <protection hidden="1"/>
    </xf>
    <xf numFmtId="0" fontId="15" fillId="12" borderId="0" xfId="0" applyFont="1" applyFill="1" applyAlignment="1" applyProtection="1">
      <protection hidden="1"/>
    </xf>
    <xf numFmtId="166" fontId="15" fillId="12" borderId="0" xfId="0" applyNumberFormat="1" applyFont="1" applyFill="1" applyBorder="1" applyAlignment="1" applyProtection="1">
      <alignment horizontal="left" wrapText="1"/>
      <protection hidden="1"/>
    </xf>
    <xf numFmtId="0" fontId="2" fillId="12" borderId="0" xfId="0" applyFont="1" applyFill="1" applyBorder="1" applyAlignment="1" applyProtection="1">
      <alignment horizontal="center"/>
      <protection hidden="1"/>
    </xf>
    <xf numFmtId="0" fontId="17" fillId="12" borderId="0" xfId="0" applyFont="1" applyFill="1" applyBorder="1" applyAlignment="1" applyProtection="1">
      <alignment horizontal="left" wrapText="1"/>
      <protection hidden="1"/>
    </xf>
    <xf numFmtId="0" fontId="17" fillId="12" borderId="0" xfId="0" applyFont="1" applyFill="1" applyBorder="1" applyAlignment="1" applyProtection="1">
      <alignment wrapText="1"/>
      <protection hidden="1"/>
    </xf>
    <xf numFmtId="0" fontId="0" fillId="0" borderId="0" xfId="0" applyFont="1" applyAlignment="1">
      <alignment horizontal="left" wrapText="1"/>
    </xf>
    <xf numFmtId="0" fontId="21" fillId="8" borderId="20" xfId="0" applyFont="1" applyFill="1" applyBorder="1" applyAlignment="1">
      <alignment horizontal="center" vertical="top"/>
    </xf>
    <xf numFmtId="0" fontId="38" fillId="16" borderId="0" xfId="0" applyFont="1" applyFill="1" applyBorder="1" applyAlignment="1">
      <alignment horizontal="center" vertical="top" wrapText="1"/>
    </xf>
    <xf numFmtId="0" fontId="20" fillId="2" borderId="25" xfId="0" applyFont="1" applyFill="1" applyBorder="1" applyAlignment="1">
      <alignment horizontal="center" vertical="top"/>
    </xf>
    <xf numFmtId="0" fontId="20" fillId="2" borderId="26" xfId="0" applyFont="1" applyFill="1" applyBorder="1" applyAlignment="1">
      <alignment horizontal="center" vertical="top"/>
    </xf>
    <xf numFmtId="0" fontId="20" fillId="2" borderId="27" xfId="0" applyFont="1" applyFill="1" applyBorder="1" applyAlignment="1">
      <alignment horizontal="center" vertical="top"/>
    </xf>
    <xf numFmtId="0" fontId="44" fillId="0" borderId="23" xfId="0" applyFont="1" applyBorder="1" applyAlignment="1">
      <alignment horizontal="center" vertical="top"/>
    </xf>
    <xf numFmtId="0" fontId="44" fillId="0" borderId="24" xfId="0" applyFont="1" applyBorder="1" applyAlignment="1">
      <alignment horizontal="center" vertical="top"/>
    </xf>
    <xf numFmtId="0" fontId="9" fillId="2" borderId="3" xfId="0" applyFont="1" applyFill="1" applyBorder="1" applyAlignment="1">
      <alignment horizontal="center"/>
    </xf>
    <xf numFmtId="0" fontId="9" fillId="2" borderId="4" xfId="0" applyFont="1" applyFill="1" applyBorder="1" applyAlignment="1">
      <alignment horizontal="center"/>
    </xf>
    <xf numFmtId="164" fontId="2" fillId="5" borderId="6" xfId="0" applyNumberFormat="1" applyFont="1" applyFill="1" applyBorder="1" applyAlignment="1" applyProtection="1">
      <alignment horizontal="center" vertical="center" wrapText="1"/>
    </xf>
    <xf numFmtId="164" fontId="2" fillId="4" borderId="36" xfId="0" applyNumberFormat="1" applyFont="1" applyFill="1" applyBorder="1" applyAlignment="1" applyProtection="1">
      <alignment horizontal="center" vertical="center" wrapText="1"/>
    </xf>
    <xf numFmtId="164" fontId="2" fillId="4" borderId="37" xfId="0" applyNumberFormat="1" applyFont="1" applyFill="1" applyBorder="1" applyAlignment="1" applyProtection="1">
      <alignment horizontal="center" vertical="center" wrapText="1"/>
    </xf>
    <xf numFmtId="164" fontId="2" fillId="4" borderId="38" xfId="0" applyNumberFormat="1" applyFont="1" applyFill="1" applyBorder="1" applyAlignment="1" applyProtection="1">
      <alignment horizontal="center" vertical="center" wrapText="1"/>
    </xf>
    <xf numFmtId="164" fontId="7" fillId="9" borderId="17" xfId="0" applyNumberFormat="1" applyFont="1" applyFill="1" applyBorder="1" applyAlignment="1" applyProtection="1">
      <alignment horizontal="center" vertical="center" wrapText="1"/>
    </xf>
    <xf numFmtId="164" fontId="7" fillId="9" borderId="18" xfId="0" applyNumberFormat="1" applyFont="1" applyFill="1" applyBorder="1" applyAlignment="1" applyProtection="1">
      <alignment horizontal="center" vertical="center" wrapText="1"/>
    </xf>
    <xf numFmtId="164" fontId="7" fillId="9" borderId="19" xfId="0" applyNumberFormat="1" applyFont="1" applyFill="1" applyBorder="1" applyAlignment="1" applyProtection="1">
      <alignment horizontal="center" vertical="center" wrapText="1"/>
    </xf>
    <xf numFmtId="164" fontId="3" fillId="9" borderId="12" xfId="0" applyNumberFormat="1" applyFont="1" applyFill="1" applyBorder="1" applyAlignment="1" applyProtection="1">
      <alignment horizontal="center" vertical="center" wrapText="1"/>
    </xf>
    <xf numFmtId="164" fontId="3" fillId="9" borderId="13" xfId="0" applyNumberFormat="1" applyFont="1" applyFill="1" applyBorder="1" applyAlignment="1" applyProtection="1">
      <alignment horizontal="center" vertical="center" wrapText="1"/>
    </xf>
    <xf numFmtId="164" fontId="3" fillId="9" borderId="14" xfId="0" applyNumberFormat="1" applyFont="1" applyFill="1" applyBorder="1" applyAlignment="1" applyProtection="1">
      <alignment horizontal="center" vertical="center" wrapText="1"/>
    </xf>
    <xf numFmtId="0" fontId="7" fillId="9" borderId="29" xfId="0" applyFont="1" applyFill="1" applyBorder="1" applyAlignment="1">
      <alignment horizontal="center"/>
    </xf>
    <xf numFmtId="0" fontId="7" fillId="9" borderId="0" xfId="0" applyFont="1" applyFill="1" applyBorder="1" applyAlignment="1">
      <alignment horizontal="center"/>
    </xf>
    <xf numFmtId="0" fontId="7" fillId="9" borderId="30" xfId="0" applyFont="1" applyFill="1" applyBorder="1" applyAlignment="1">
      <alignment horizontal="center"/>
    </xf>
    <xf numFmtId="0" fontId="6" fillId="10" borderId="15" xfId="0" applyFont="1" applyFill="1" applyBorder="1" applyAlignment="1">
      <alignment horizontal="center"/>
    </xf>
    <xf numFmtId="0" fontId="6" fillId="10" borderId="28" xfId="0" applyFont="1" applyFill="1" applyBorder="1" applyAlignment="1">
      <alignment horizontal="center"/>
    </xf>
    <xf numFmtId="0" fontId="10" fillId="9" borderId="15" xfId="0" applyFont="1" applyFill="1" applyBorder="1" applyAlignment="1">
      <alignment horizontal="center"/>
    </xf>
    <xf numFmtId="0" fontId="10" fillId="9" borderId="16" xfId="0" applyFont="1" applyFill="1" applyBorder="1" applyAlignment="1">
      <alignment horizontal="center"/>
    </xf>
    <xf numFmtId="3" fontId="17" fillId="12" borderId="0" xfId="0" applyNumberFormat="1" applyFont="1" applyFill="1" applyAlignment="1">
      <alignment horizontal="left" wrapText="1"/>
    </xf>
  </cellXfs>
  <cellStyles count="5">
    <cellStyle name="]_x000d__x000a_Zoomed=1_x000d__x000a_Row=0_x000d__x000a_Column=0_x000d__x000a_Height=0_x000d__x000a_Width=0_x000d__x000a_FontName=FoxFont_x000d__x000a_FontStyle=0_x000d__x000a_FontSize=9_x000d__x000a_PrtFontName=FoxPrin" xfId="1"/>
    <cellStyle name="Hyperlink" xfId="4" builtinId="8"/>
    <cellStyle name="Normal" xfId="0" builtinId="0"/>
    <cellStyle name="Normal 2" xfId="3"/>
    <cellStyle name="Normal_Sheet1" xfId="2"/>
  </cellStyles>
  <dxfs count="1">
    <dxf>
      <fill>
        <patternFill>
          <bgColor indexed="42"/>
        </patternFill>
      </fill>
    </dxf>
  </dxfs>
  <tableStyles count="0" defaultTableStyle="TableStyleMedium2" defaultPivotStyle="PivotStyleLight16"/>
  <colors>
    <mruColors>
      <color rgb="FFFFFF8F"/>
      <color rgb="FFFFFFCC"/>
      <color rgb="FF99FFCC"/>
      <color rgb="FF9BFFC8"/>
      <color rgb="FF0000B0"/>
      <color rgb="FF0000D2"/>
      <color rgb="FF3333FF"/>
      <color rgb="FFFFCC66"/>
      <color rgb="FF99FF99"/>
      <color rgb="FFAECA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129540</xdr:colOff>
      <xdr:row>3</xdr:row>
      <xdr:rowOff>30480</xdr:rowOff>
    </xdr:from>
    <xdr:to>
      <xdr:col>11</xdr:col>
      <xdr:colOff>464820</xdr:colOff>
      <xdr:row>8</xdr:row>
      <xdr:rowOff>68580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5140" y="472440"/>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2</xdr:row>
      <xdr:rowOff>83820</xdr:rowOff>
    </xdr:from>
    <xdr:to>
      <xdr:col>3</xdr:col>
      <xdr:colOff>601980</xdr:colOff>
      <xdr:row>8</xdr:row>
      <xdr:rowOff>83820</xdr:rowOff>
    </xdr:to>
    <xdr:pic>
      <xdr:nvPicPr>
        <xdr:cNvPr id="3" name="Picture 4" descr="DCLG_CMYK_SML_AW"/>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335280"/>
          <a:ext cx="207264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boye\AppData\Local\Microsoft\Windows\Temporary%20Internet%20Files\Content.Outlook\HOAIWQ7I\LA%20drop-down%20COR5%20MRR%202014-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GF3Data\Capital%20statistics\Frms14-15\COR\Grossing\Cor5%202014-15%20Gross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amp; LA dropdown"/>
      <sheetName val="14-15 LA breakdown  "/>
      <sheetName val="Col Refs"/>
    </sheetNames>
    <sheetDataSet>
      <sheetData sheetId="0"/>
      <sheetData sheetId="1">
        <row r="3">
          <cell r="B3" t="str">
            <v>Adur</v>
          </cell>
          <cell r="C3" t="str">
            <v>SD</v>
          </cell>
          <cell r="D3">
            <v>3022</v>
          </cell>
          <cell r="E3">
            <v>3700</v>
          </cell>
          <cell r="F3">
            <v>14</v>
          </cell>
          <cell r="G3">
            <v>3741</v>
          </cell>
          <cell r="H3">
            <v>0</v>
          </cell>
          <cell r="I3">
            <v>1513</v>
          </cell>
          <cell r="J3">
            <v>1763</v>
          </cell>
        </row>
        <row r="4">
          <cell r="B4" t="str">
            <v>Allerdale</v>
          </cell>
          <cell r="C4" t="str">
            <v>SD</v>
          </cell>
          <cell r="D4">
            <v>0</v>
          </cell>
          <cell r="E4">
            <v>0</v>
          </cell>
          <cell r="F4">
            <v>0</v>
          </cell>
          <cell r="G4">
            <v>0</v>
          </cell>
          <cell r="H4">
            <v>0</v>
          </cell>
          <cell r="I4">
            <v>0</v>
          </cell>
          <cell r="J4">
            <v>0</v>
          </cell>
        </row>
        <row r="5">
          <cell r="B5" t="str">
            <v>Amber Valley</v>
          </cell>
          <cell r="C5" t="str">
            <v>SD</v>
          </cell>
          <cell r="D5">
            <v>0</v>
          </cell>
          <cell r="E5">
            <v>0</v>
          </cell>
          <cell r="F5">
            <v>0</v>
          </cell>
          <cell r="G5">
            <v>0</v>
          </cell>
          <cell r="H5">
            <v>0</v>
          </cell>
          <cell r="I5">
            <v>0</v>
          </cell>
          <cell r="J5">
            <v>0</v>
          </cell>
        </row>
        <row r="6">
          <cell r="B6" t="str">
            <v>Arun</v>
          </cell>
          <cell r="C6" t="str">
            <v>SD</v>
          </cell>
          <cell r="D6">
            <v>2903</v>
          </cell>
          <cell r="E6">
            <v>3591</v>
          </cell>
          <cell r="F6">
            <v>0</v>
          </cell>
          <cell r="G6">
            <v>2357</v>
          </cell>
          <cell r="H6">
            <v>3544</v>
          </cell>
          <cell r="I6">
            <v>0</v>
          </cell>
          <cell r="J6">
            <v>593</v>
          </cell>
        </row>
        <row r="7">
          <cell r="B7" t="str">
            <v>Ashfield</v>
          </cell>
          <cell r="C7" t="str">
            <v>SD</v>
          </cell>
          <cell r="D7">
            <v>0</v>
          </cell>
          <cell r="E7">
            <v>2383</v>
          </cell>
          <cell r="F7">
            <v>3869</v>
          </cell>
          <cell r="G7">
            <v>6252</v>
          </cell>
          <cell r="H7">
            <v>0</v>
          </cell>
          <cell r="I7">
            <v>0</v>
          </cell>
          <cell r="J7">
            <v>0</v>
          </cell>
        </row>
        <row r="8">
          <cell r="B8" t="str">
            <v>Ashford</v>
          </cell>
          <cell r="C8" t="str">
            <v>SD</v>
          </cell>
          <cell r="D8">
            <v>4354</v>
          </cell>
          <cell r="E8">
            <v>5404</v>
          </cell>
          <cell r="F8">
            <v>0</v>
          </cell>
          <cell r="G8">
            <v>9464</v>
          </cell>
          <cell r="H8">
            <v>0</v>
          </cell>
          <cell r="I8">
            <v>212</v>
          </cell>
          <cell r="J8">
            <v>82</v>
          </cell>
        </row>
        <row r="9">
          <cell r="B9" t="str">
            <v>Avon &amp; Somerset Police and Crime Commissioner and Chief Cons</v>
          </cell>
          <cell r="C9" t="str">
            <v>O</v>
          </cell>
          <cell r="D9">
            <v>0</v>
          </cell>
          <cell r="E9">
            <v>0</v>
          </cell>
          <cell r="F9">
            <v>0</v>
          </cell>
          <cell r="G9">
            <v>0</v>
          </cell>
          <cell r="H9">
            <v>0</v>
          </cell>
          <cell r="I9">
            <v>0</v>
          </cell>
          <cell r="J9">
            <v>0</v>
          </cell>
        </row>
        <row r="10">
          <cell r="B10" t="str">
            <v>Avon Combined Fire Authority</v>
          </cell>
          <cell r="C10" t="str">
            <v>O</v>
          </cell>
          <cell r="D10">
            <v>0</v>
          </cell>
          <cell r="E10">
            <v>0</v>
          </cell>
          <cell r="F10">
            <v>0</v>
          </cell>
          <cell r="G10">
            <v>0</v>
          </cell>
          <cell r="H10">
            <v>0</v>
          </cell>
          <cell r="I10">
            <v>0</v>
          </cell>
          <cell r="J10">
            <v>0</v>
          </cell>
        </row>
        <row r="11">
          <cell r="B11" t="str">
            <v>Aylesbury Vale</v>
          </cell>
          <cell r="C11" t="str">
            <v>SD</v>
          </cell>
          <cell r="D11">
            <v>0</v>
          </cell>
          <cell r="E11">
            <v>0</v>
          </cell>
          <cell r="F11">
            <v>0</v>
          </cell>
          <cell r="G11">
            <v>0</v>
          </cell>
          <cell r="H11">
            <v>0</v>
          </cell>
          <cell r="I11">
            <v>0</v>
          </cell>
          <cell r="J11">
            <v>0</v>
          </cell>
        </row>
        <row r="12">
          <cell r="B12" t="str">
            <v>Babergh</v>
          </cell>
          <cell r="C12" t="str">
            <v>SD</v>
          </cell>
          <cell r="D12">
            <v>0</v>
          </cell>
          <cell r="E12">
            <v>2647</v>
          </cell>
          <cell r="F12">
            <v>0</v>
          </cell>
          <cell r="G12">
            <v>245</v>
          </cell>
          <cell r="H12">
            <v>0</v>
          </cell>
          <cell r="I12">
            <v>0</v>
          </cell>
          <cell r="J12">
            <v>2402</v>
          </cell>
        </row>
        <row r="13">
          <cell r="B13" t="str">
            <v>Barking &amp; Dagenham</v>
          </cell>
          <cell r="C13" t="str">
            <v>L</v>
          </cell>
          <cell r="D13">
            <v>21354</v>
          </cell>
          <cell r="E13">
            <v>11462</v>
          </cell>
          <cell r="F13">
            <v>0</v>
          </cell>
          <cell r="G13">
            <v>51861</v>
          </cell>
          <cell r="H13">
            <v>0</v>
          </cell>
          <cell r="I13">
            <v>23876</v>
          </cell>
          <cell r="J13">
            <v>4831</v>
          </cell>
        </row>
        <row r="14">
          <cell r="B14" t="str">
            <v>Barnet</v>
          </cell>
          <cell r="C14" t="str">
            <v>L</v>
          </cell>
          <cell r="D14">
            <v>10922</v>
          </cell>
          <cell r="E14">
            <v>20180</v>
          </cell>
          <cell r="F14">
            <v>0</v>
          </cell>
          <cell r="G14">
            <v>21149</v>
          </cell>
          <cell r="H14">
            <v>0</v>
          </cell>
          <cell r="I14">
            <v>33397</v>
          </cell>
          <cell r="J14">
            <v>17930</v>
          </cell>
        </row>
        <row r="15">
          <cell r="B15" t="str">
            <v>Barnsley</v>
          </cell>
          <cell r="C15" t="str">
            <v>MD</v>
          </cell>
          <cell r="D15">
            <v>5015</v>
          </cell>
          <cell r="E15">
            <v>11705</v>
          </cell>
          <cell r="F15">
            <v>7363</v>
          </cell>
          <cell r="G15">
            <v>23474</v>
          </cell>
          <cell r="H15">
            <v>0</v>
          </cell>
          <cell r="I15">
            <v>0</v>
          </cell>
          <cell r="J15">
            <v>609</v>
          </cell>
        </row>
        <row r="16">
          <cell r="B16" t="str">
            <v>Barrow-in-Furness</v>
          </cell>
          <cell r="C16" t="str">
            <v>SD</v>
          </cell>
          <cell r="D16">
            <v>0</v>
          </cell>
          <cell r="E16">
            <v>0</v>
          </cell>
          <cell r="F16">
            <v>0</v>
          </cell>
          <cell r="G16">
            <v>1888</v>
          </cell>
          <cell r="H16">
            <v>0</v>
          </cell>
          <cell r="I16">
            <v>0</v>
          </cell>
          <cell r="J16">
            <v>0</v>
          </cell>
        </row>
        <row r="17">
          <cell r="B17" t="str">
            <v>Basildon</v>
          </cell>
          <cell r="C17" t="str">
            <v>SD</v>
          </cell>
          <cell r="D17">
            <v>0</v>
          </cell>
          <cell r="E17">
            <v>0</v>
          </cell>
          <cell r="F17">
            <v>0</v>
          </cell>
          <cell r="G17">
            <v>10334</v>
          </cell>
          <cell r="H17">
            <v>320</v>
          </cell>
          <cell r="I17">
            <v>0</v>
          </cell>
          <cell r="J17">
            <v>0</v>
          </cell>
        </row>
        <row r="18">
          <cell r="B18" t="str">
            <v>Basingstoke &amp; Deane</v>
          </cell>
          <cell r="C18" t="str">
            <v>SD</v>
          </cell>
          <cell r="D18">
            <v>0</v>
          </cell>
          <cell r="E18">
            <v>0</v>
          </cell>
          <cell r="F18">
            <v>0</v>
          </cell>
          <cell r="G18">
            <v>0</v>
          </cell>
          <cell r="H18">
            <v>0</v>
          </cell>
          <cell r="I18">
            <v>0</v>
          </cell>
          <cell r="J18">
            <v>0</v>
          </cell>
        </row>
        <row r="19">
          <cell r="B19" t="str">
            <v>Bassetlaw</v>
          </cell>
          <cell r="C19" t="str">
            <v>SD</v>
          </cell>
          <cell r="D19">
            <v>3962</v>
          </cell>
          <cell r="E19">
            <v>4931</v>
          </cell>
          <cell r="F19">
            <v>3915</v>
          </cell>
          <cell r="G19">
            <v>7067</v>
          </cell>
          <cell r="H19">
            <v>3273</v>
          </cell>
          <cell r="I19">
            <v>0</v>
          </cell>
          <cell r="J19">
            <v>2468</v>
          </cell>
        </row>
        <row r="20">
          <cell r="B20" t="str">
            <v>Bath &amp; NE Somerset UA</v>
          </cell>
          <cell r="C20" t="str">
            <v>UA</v>
          </cell>
          <cell r="D20">
            <v>0</v>
          </cell>
          <cell r="E20">
            <v>0</v>
          </cell>
          <cell r="F20">
            <v>0</v>
          </cell>
          <cell r="G20">
            <v>0</v>
          </cell>
          <cell r="H20">
            <v>0</v>
          </cell>
          <cell r="I20">
            <v>0</v>
          </cell>
          <cell r="J20">
            <v>0</v>
          </cell>
        </row>
        <row r="21">
          <cell r="B21" t="str">
            <v>Bedford UA</v>
          </cell>
          <cell r="C21" t="str">
            <v>UA</v>
          </cell>
          <cell r="D21">
            <v>0</v>
          </cell>
          <cell r="E21">
            <v>0</v>
          </cell>
          <cell r="F21">
            <v>0</v>
          </cell>
          <cell r="G21">
            <v>0</v>
          </cell>
          <cell r="H21">
            <v>0</v>
          </cell>
          <cell r="I21">
            <v>0</v>
          </cell>
          <cell r="J21">
            <v>0</v>
          </cell>
        </row>
        <row r="22">
          <cell r="B22" t="str">
            <v>Bedfordshire Combined Fire Authority</v>
          </cell>
          <cell r="C22" t="str">
            <v>O</v>
          </cell>
          <cell r="D22">
            <v>0</v>
          </cell>
          <cell r="E22">
            <v>0</v>
          </cell>
          <cell r="F22">
            <v>0</v>
          </cell>
          <cell r="G22">
            <v>0</v>
          </cell>
          <cell r="H22">
            <v>0</v>
          </cell>
          <cell r="I22">
            <v>0</v>
          </cell>
          <cell r="J22">
            <v>0</v>
          </cell>
        </row>
        <row r="23">
          <cell r="B23" t="str">
            <v>Bedfordshire Police and Crime Commissioner and Chief Constab</v>
          </cell>
          <cell r="C23" t="str">
            <v>O</v>
          </cell>
          <cell r="D23">
            <v>0</v>
          </cell>
          <cell r="E23">
            <v>0</v>
          </cell>
          <cell r="F23">
            <v>0</v>
          </cell>
          <cell r="G23">
            <v>0</v>
          </cell>
          <cell r="H23">
            <v>0</v>
          </cell>
          <cell r="I23">
            <v>0</v>
          </cell>
          <cell r="J23">
            <v>0</v>
          </cell>
        </row>
        <row r="24">
          <cell r="B24" t="str">
            <v>Berkshire Combined Fire Authority</v>
          </cell>
          <cell r="C24" t="str">
            <v>O</v>
          </cell>
          <cell r="D24">
            <v>0</v>
          </cell>
          <cell r="E24">
            <v>0</v>
          </cell>
          <cell r="F24">
            <v>0</v>
          </cell>
          <cell r="G24">
            <v>0</v>
          </cell>
          <cell r="H24">
            <v>0</v>
          </cell>
          <cell r="I24">
            <v>0</v>
          </cell>
          <cell r="J24">
            <v>0</v>
          </cell>
        </row>
        <row r="25">
          <cell r="B25" t="str">
            <v>Bexley</v>
          </cell>
          <cell r="C25" t="str">
            <v>L</v>
          </cell>
          <cell r="D25">
            <v>0</v>
          </cell>
          <cell r="E25">
            <v>0</v>
          </cell>
          <cell r="F25">
            <v>0</v>
          </cell>
          <cell r="G25">
            <v>0</v>
          </cell>
          <cell r="H25">
            <v>0</v>
          </cell>
          <cell r="I25">
            <v>0</v>
          </cell>
          <cell r="J25">
            <v>0</v>
          </cell>
        </row>
        <row r="26">
          <cell r="B26" t="str">
            <v>Birmingham</v>
          </cell>
          <cell r="C26" t="str">
            <v>MD</v>
          </cell>
          <cell r="D26">
            <v>44587</v>
          </cell>
          <cell r="E26">
            <v>39337</v>
          </cell>
          <cell r="F26">
            <v>0</v>
          </cell>
          <cell r="G26">
            <v>68155</v>
          </cell>
          <cell r="H26">
            <v>0</v>
          </cell>
          <cell r="I26">
            <v>0</v>
          </cell>
          <cell r="J26">
            <v>15768</v>
          </cell>
        </row>
        <row r="27">
          <cell r="B27" t="str">
            <v>Blaby</v>
          </cell>
          <cell r="C27" t="str">
            <v>SD</v>
          </cell>
          <cell r="D27">
            <v>0</v>
          </cell>
          <cell r="E27">
            <v>0</v>
          </cell>
          <cell r="F27">
            <v>0</v>
          </cell>
          <cell r="G27">
            <v>0</v>
          </cell>
          <cell r="H27">
            <v>0</v>
          </cell>
          <cell r="I27">
            <v>0</v>
          </cell>
          <cell r="J27">
            <v>0</v>
          </cell>
        </row>
        <row r="28">
          <cell r="B28" t="str">
            <v>Blackburn with Darwen UA</v>
          </cell>
          <cell r="C28" t="str">
            <v>UA</v>
          </cell>
          <cell r="D28">
            <v>0</v>
          </cell>
          <cell r="E28">
            <v>0</v>
          </cell>
          <cell r="F28">
            <v>0</v>
          </cell>
          <cell r="G28">
            <v>0</v>
          </cell>
          <cell r="H28">
            <v>0</v>
          </cell>
          <cell r="I28">
            <v>0</v>
          </cell>
          <cell r="J28">
            <v>0</v>
          </cell>
        </row>
        <row r="29">
          <cell r="B29" t="str">
            <v>Blackpool UA</v>
          </cell>
          <cell r="C29" t="str">
            <v>UA</v>
          </cell>
          <cell r="D29">
            <v>0</v>
          </cell>
          <cell r="E29">
            <v>0</v>
          </cell>
          <cell r="F29">
            <v>0</v>
          </cell>
          <cell r="G29">
            <v>4105</v>
          </cell>
          <cell r="H29">
            <v>0</v>
          </cell>
          <cell r="I29">
            <v>0</v>
          </cell>
          <cell r="J29">
            <v>0</v>
          </cell>
        </row>
        <row r="30">
          <cell r="B30" t="str">
            <v>Bolsover</v>
          </cell>
          <cell r="C30" t="str">
            <v>SD</v>
          </cell>
          <cell r="D30">
            <v>4161</v>
          </cell>
          <cell r="E30">
            <v>2122</v>
          </cell>
          <cell r="F30">
            <v>5106</v>
          </cell>
          <cell r="G30">
            <v>1943</v>
          </cell>
          <cell r="H30">
            <v>0</v>
          </cell>
          <cell r="I30">
            <v>3500</v>
          </cell>
          <cell r="J30">
            <v>5947</v>
          </cell>
        </row>
        <row r="31">
          <cell r="B31" t="str">
            <v>Bolton</v>
          </cell>
          <cell r="C31" t="str">
            <v>MD</v>
          </cell>
          <cell r="D31">
            <v>0</v>
          </cell>
          <cell r="E31">
            <v>0</v>
          </cell>
          <cell r="F31">
            <v>0</v>
          </cell>
          <cell r="G31">
            <v>0</v>
          </cell>
          <cell r="H31">
            <v>0</v>
          </cell>
          <cell r="I31">
            <v>0</v>
          </cell>
          <cell r="J31">
            <v>0</v>
          </cell>
        </row>
        <row r="32">
          <cell r="B32" t="str">
            <v>Boston</v>
          </cell>
          <cell r="C32" t="str">
            <v>SD</v>
          </cell>
          <cell r="D32">
            <v>0</v>
          </cell>
          <cell r="E32">
            <v>0</v>
          </cell>
          <cell r="F32">
            <v>0</v>
          </cell>
          <cell r="G32">
            <v>0</v>
          </cell>
          <cell r="H32">
            <v>0</v>
          </cell>
          <cell r="I32">
            <v>0</v>
          </cell>
          <cell r="J32">
            <v>0</v>
          </cell>
        </row>
        <row r="33">
          <cell r="B33" t="str">
            <v>Bournemouth UA</v>
          </cell>
          <cell r="C33" t="str">
            <v>UA</v>
          </cell>
          <cell r="D33">
            <v>3969</v>
          </cell>
          <cell r="E33">
            <v>7777</v>
          </cell>
          <cell r="F33">
            <v>0</v>
          </cell>
          <cell r="G33">
            <v>8210</v>
          </cell>
          <cell r="H33">
            <v>0</v>
          </cell>
          <cell r="I33">
            <v>107</v>
          </cell>
          <cell r="J33">
            <v>3429</v>
          </cell>
        </row>
        <row r="34">
          <cell r="B34" t="str">
            <v>Bracknell Forest UA</v>
          </cell>
          <cell r="C34" t="str">
            <v>UA</v>
          </cell>
          <cell r="D34">
            <v>0</v>
          </cell>
          <cell r="E34">
            <v>0</v>
          </cell>
          <cell r="F34">
            <v>0</v>
          </cell>
          <cell r="G34">
            <v>0</v>
          </cell>
          <cell r="H34">
            <v>0</v>
          </cell>
          <cell r="I34">
            <v>0</v>
          </cell>
          <cell r="J34">
            <v>0</v>
          </cell>
        </row>
        <row r="35">
          <cell r="B35" t="str">
            <v>Bradford</v>
          </cell>
          <cell r="C35" t="str">
            <v>MD</v>
          </cell>
          <cell r="D35">
            <v>0</v>
          </cell>
          <cell r="E35">
            <v>0</v>
          </cell>
          <cell r="F35">
            <v>0</v>
          </cell>
          <cell r="G35">
            <v>0</v>
          </cell>
          <cell r="H35">
            <v>0</v>
          </cell>
          <cell r="I35">
            <v>0</v>
          </cell>
          <cell r="J35">
            <v>0</v>
          </cell>
        </row>
        <row r="36">
          <cell r="B36" t="str">
            <v>Braintree</v>
          </cell>
          <cell r="C36" t="str">
            <v>SD</v>
          </cell>
          <cell r="D36">
            <v>0</v>
          </cell>
          <cell r="E36">
            <v>0</v>
          </cell>
          <cell r="F36">
            <v>0</v>
          </cell>
          <cell r="G36">
            <v>0</v>
          </cell>
          <cell r="H36">
            <v>0</v>
          </cell>
          <cell r="I36">
            <v>0</v>
          </cell>
          <cell r="J36">
            <v>0</v>
          </cell>
        </row>
        <row r="37">
          <cell r="B37" t="str">
            <v>Breckland</v>
          </cell>
          <cell r="C37" t="str">
            <v>SD</v>
          </cell>
          <cell r="D37">
            <v>0</v>
          </cell>
          <cell r="E37">
            <v>0</v>
          </cell>
          <cell r="F37">
            <v>0</v>
          </cell>
          <cell r="G37">
            <v>0</v>
          </cell>
          <cell r="H37">
            <v>0</v>
          </cell>
          <cell r="I37">
            <v>0</v>
          </cell>
          <cell r="J37">
            <v>0</v>
          </cell>
        </row>
        <row r="38">
          <cell r="B38" t="str">
            <v>Brent</v>
          </cell>
          <cell r="C38" t="str">
            <v>L</v>
          </cell>
          <cell r="D38">
            <v>12713</v>
          </cell>
          <cell r="E38">
            <v>0</v>
          </cell>
          <cell r="F38">
            <v>15462</v>
          </cell>
          <cell r="G38">
            <v>6282</v>
          </cell>
          <cell r="H38">
            <v>0</v>
          </cell>
          <cell r="I38">
            <v>0</v>
          </cell>
          <cell r="J38">
            <v>21893</v>
          </cell>
        </row>
        <row r="39">
          <cell r="B39" t="str">
            <v>Brentwood</v>
          </cell>
          <cell r="C39" t="str">
            <v>SD</v>
          </cell>
          <cell r="D39">
            <v>20</v>
          </cell>
          <cell r="E39">
            <v>0</v>
          </cell>
          <cell r="F39">
            <v>2016</v>
          </cell>
          <cell r="G39">
            <v>2036</v>
          </cell>
          <cell r="H39">
            <v>2035</v>
          </cell>
          <cell r="I39">
            <v>0</v>
          </cell>
          <cell r="J39">
            <v>0</v>
          </cell>
        </row>
        <row r="40">
          <cell r="B40" t="str">
            <v>Brighton &amp; Hove UA</v>
          </cell>
          <cell r="C40" t="str">
            <v>UA</v>
          </cell>
          <cell r="D40">
            <v>0</v>
          </cell>
          <cell r="E40">
            <v>-8652</v>
          </cell>
          <cell r="F40">
            <v>0</v>
          </cell>
          <cell r="G40">
            <v>8652</v>
          </cell>
          <cell r="H40">
            <v>0</v>
          </cell>
          <cell r="I40">
            <v>0</v>
          </cell>
          <cell r="J40">
            <v>0</v>
          </cell>
        </row>
        <row r="41">
          <cell r="B41" t="str">
            <v>Bristol UA</v>
          </cell>
          <cell r="C41" t="str">
            <v>UA</v>
          </cell>
          <cell r="D41">
            <v>5316</v>
          </cell>
          <cell r="E41">
            <v>26333</v>
          </cell>
          <cell r="F41">
            <v>5294</v>
          </cell>
          <cell r="G41">
            <v>29893</v>
          </cell>
          <cell r="H41">
            <v>0</v>
          </cell>
          <cell r="I41">
            <v>0</v>
          </cell>
          <cell r="J41">
            <v>7050</v>
          </cell>
        </row>
        <row r="42">
          <cell r="B42" t="str">
            <v>Broadland</v>
          </cell>
          <cell r="C42" t="str">
            <v>SD</v>
          </cell>
          <cell r="D42">
            <v>0</v>
          </cell>
          <cell r="E42">
            <v>0</v>
          </cell>
          <cell r="F42">
            <v>0</v>
          </cell>
          <cell r="G42">
            <v>0</v>
          </cell>
          <cell r="H42">
            <v>0</v>
          </cell>
          <cell r="I42">
            <v>0</v>
          </cell>
          <cell r="J42">
            <v>0</v>
          </cell>
        </row>
        <row r="43">
          <cell r="B43" t="str">
            <v>Bromley</v>
          </cell>
          <cell r="C43" t="str">
            <v>L</v>
          </cell>
          <cell r="D43">
            <v>0</v>
          </cell>
          <cell r="E43">
            <v>0</v>
          </cell>
          <cell r="F43">
            <v>0</v>
          </cell>
          <cell r="G43">
            <v>0</v>
          </cell>
          <cell r="H43">
            <v>0</v>
          </cell>
          <cell r="I43">
            <v>0</v>
          </cell>
          <cell r="J43">
            <v>0</v>
          </cell>
        </row>
        <row r="44">
          <cell r="B44" t="str">
            <v>Bromsgrove</v>
          </cell>
          <cell r="C44" t="str">
            <v>SD</v>
          </cell>
          <cell r="D44">
            <v>0</v>
          </cell>
          <cell r="E44">
            <v>0</v>
          </cell>
          <cell r="F44">
            <v>0</v>
          </cell>
          <cell r="G44">
            <v>0</v>
          </cell>
          <cell r="H44">
            <v>0</v>
          </cell>
          <cell r="I44">
            <v>0</v>
          </cell>
          <cell r="J44">
            <v>0</v>
          </cell>
        </row>
        <row r="45">
          <cell r="B45" t="str">
            <v>Broxbourne</v>
          </cell>
          <cell r="C45" t="str">
            <v>SD</v>
          </cell>
          <cell r="D45">
            <v>0</v>
          </cell>
          <cell r="E45">
            <v>0</v>
          </cell>
          <cell r="F45">
            <v>0</v>
          </cell>
          <cell r="G45">
            <v>0</v>
          </cell>
          <cell r="H45">
            <v>0</v>
          </cell>
          <cell r="I45">
            <v>0</v>
          </cell>
          <cell r="J45">
            <v>0</v>
          </cell>
        </row>
        <row r="46">
          <cell r="B46" t="str">
            <v>Broxtowe</v>
          </cell>
          <cell r="C46" t="str">
            <v>SD</v>
          </cell>
          <cell r="D46">
            <v>0</v>
          </cell>
          <cell r="E46">
            <v>3432</v>
          </cell>
          <cell r="F46">
            <v>0</v>
          </cell>
          <cell r="G46">
            <v>3432</v>
          </cell>
          <cell r="H46">
            <v>0</v>
          </cell>
          <cell r="I46">
            <v>0</v>
          </cell>
          <cell r="J46">
            <v>0</v>
          </cell>
        </row>
        <row r="47">
          <cell r="B47" t="str">
            <v>Buckinghamshire</v>
          </cell>
          <cell r="C47" t="str">
            <v>SC</v>
          </cell>
          <cell r="D47">
            <v>0</v>
          </cell>
          <cell r="E47">
            <v>0</v>
          </cell>
          <cell r="F47">
            <v>0</v>
          </cell>
          <cell r="G47">
            <v>0</v>
          </cell>
          <cell r="H47">
            <v>0</v>
          </cell>
          <cell r="I47">
            <v>0</v>
          </cell>
          <cell r="J47">
            <v>0</v>
          </cell>
        </row>
        <row r="48">
          <cell r="B48" t="str">
            <v>Buckinghamshire Combined Fire Authority</v>
          </cell>
          <cell r="C48" t="str">
            <v>O</v>
          </cell>
          <cell r="D48">
            <v>0</v>
          </cell>
          <cell r="E48">
            <v>0</v>
          </cell>
          <cell r="F48">
            <v>0</v>
          </cell>
          <cell r="G48">
            <v>0</v>
          </cell>
          <cell r="H48">
            <v>0</v>
          </cell>
          <cell r="I48">
            <v>0</v>
          </cell>
          <cell r="J48">
            <v>0</v>
          </cell>
        </row>
        <row r="49">
          <cell r="B49" t="str">
            <v>Burnley</v>
          </cell>
          <cell r="C49" t="str">
            <v>SD</v>
          </cell>
          <cell r="D49">
            <v>0</v>
          </cell>
          <cell r="E49">
            <v>0</v>
          </cell>
          <cell r="F49">
            <v>0</v>
          </cell>
          <cell r="G49">
            <v>0</v>
          </cell>
          <cell r="H49">
            <v>0</v>
          </cell>
          <cell r="I49">
            <v>0</v>
          </cell>
          <cell r="J49">
            <v>0</v>
          </cell>
        </row>
        <row r="50">
          <cell r="B50" t="str">
            <v>Bury</v>
          </cell>
          <cell r="C50" t="str">
            <v>MD</v>
          </cell>
          <cell r="D50">
            <v>1489</v>
          </cell>
          <cell r="E50">
            <v>7404</v>
          </cell>
          <cell r="F50">
            <v>0</v>
          </cell>
          <cell r="G50">
            <v>8768</v>
          </cell>
          <cell r="H50">
            <v>0</v>
          </cell>
          <cell r="I50">
            <v>0</v>
          </cell>
          <cell r="J50">
            <v>0</v>
          </cell>
        </row>
        <row r="51">
          <cell r="B51" t="str">
            <v>Calderdale</v>
          </cell>
          <cell r="C51" t="str">
            <v>MD</v>
          </cell>
          <cell r="D51">
            <v>0</v>
          </cell>
          <cell r="E51">
            <v>0</v>
          </cell>
          <cell r="F51">
            <v>0</v>
          </cell>
          <cell r="G51">
            <v>0</v>
          </cell>
          <cell r="H51">
            <v>0</v>
          </cell>
          <cell r="I51">
            <v>0</v>
          </cell>
          <cell r="J51">
            <v>0</v>
          </cell>
        </row>
        <row r="52">
          <cell r="B52" t="str">
            <v>Cambridge</v>
          </cell>
          <cell r="C52" t="str">
            <v>SD</v>
          </cell>
          <cell r="D52">
            <v>4919</v>
          </cell>
          <cell r="E52">
            <v>12076</v>
          </cell>
          <cell r="F52">
            <v>0</v>
          </cell>
          <cell r="G52">
            <v>10629</v>
          </cell>
          <cell r="H52">
            <v>0</v>
          </cell>
          <cell r="I52">
            <v>4147</v>
          </cell>
          <cell r="J52">
            <v>2219</v>
          </cell>
        </row>
        <row r="53">
          <cell r="B53" t="str">
            <v>Cambridgeshire</v>
          </cell>
          <cell r="C53" t="str">
            <v>SC</v>
          </cell>
          <cell r="D53">
            <v>0</v>
          </cell>
          <cell r="E53">
            <v>0</v>
          </cell>
          <cell r="F53">
            <v>0</v>
          </cell>
          <cell r="G53">
            <v>0</v>
          </cell>
          <cell r="H53">
            <v>0</v>
          </cell>
          <cell r="I53">
            <v>0</v>
          </cell>
          <cell r="J53">
            <v>0</v>
          </cell>
        </row>
        <row r="54">
          <cell r="B54" t="str">
            <v>Cambridgeshire Combined Fire Authority</v>
          </cell>
          <cell r="C54" t="str">
            <v>O</v>
          </cell>
          <cell r="D54">
            <v>0</v>
          </cell>
          <cell r="E54">
            <v>0</v>
          </cell>
          <cell r="F54">
            <v>0</v>
          </cell>
          <cell r="G54">
            <v>0</v>
          </cell>
          <cell r="H54">
            <v>0</v>
          </cell>
          <cell r="I54">
            <v>0</v>
          </cell>
          <cell r="J54">
            <v>0</v>
          </cell>
        </row>
        <row r="55">
          <cell r="B55" t="str">
            <v>Cambridgeshire Police and Crime Commissioner and Chief Const</v>
          </cell>
          <cell r="C55" t="str">
            <v>O</v>
          </cell>
          <cell r="D55">
            <v>0</v>
          </cell>
          <cell r="E55">
            <v>0</v>
          </cell>
          <cell r="F55">
            <v>0</v>
          </cell>
          <cell r="G55">
            <v>0</v>
          </cell>
          <cell r="H55">
            <v>0</v>
          </cell>
          <cell r="I55">
            <v>0</v>
          </cell>
          <cell r="J55">
            <v>0</v>
          </cell>
        </row>
        <row r="56">
          <cell r="B56" t="str">
            <v>Camden</v>
          </cell>
          <cell r="C56" t="str">
            <v>L</v>
          </cell>
          <cell r="D56">
            <v>13178</v>
          </cell>
          <cell r="E56">
            <v>33643</v>
          </cell>
          <cell r="F56">
            <v>0</v>
          </cell>
          <cell r="G56">
            <v>34400</v>
          </cell>
          <cell r="H56">
            <v>0</v>
          </cell>
          <cell r="I56">
            <v>0</v>
          </cell>
          <cell r="J56">
            <v>12421</v>
          </cell>
        </row>
        <row r="57">
          <cell r="B57" t="str">
            <v>Cannock Chase</v>
          </cell>
          <cell r="C57" t="str">
            <v>SD</v>
          </cell>
          <cell r="D57">
            <v>750</v>
          </cell>
          <cell r="E57">
            <v>-709</v>
          </cell>
          <cell r="F57">
            <v>3762</v>
          </cell>
          <cell r="G57">
            <v>2986</v>
          </cell>
          <cell r="H57">
            <v>0</v>
          </cell>
          <cell r="I57">
            <v>0</v>
          </cell>
          <cell r="J57">
            <v>817</v>
          </cell>
        </row>
        <row r="58">
          <cell r="B58" t="str">
            <v>Canterbury</v>
          </cell>
          <cell r="C58" t="str">
            <v>SD</v>
          </cell>
          <cell r="D58">
            <v>0</v>
          </cell>
          <cell r="E58">
            <v>-3297</v>
          </cell>
          <cell r="F58">
            <v>-1483</v>
          </cell>
          <cell r="G58">
            <v>0</v>
          </cell>
          <cell r="H58">
            <v>0</v>
          </cell>
          <cell r="I58">
            <v>4780</v>
          </cell>
          <cell r="J58">
            <v>0</v>
          </cell>
        </row>
        <row r="59">
          <cell r="B59" t="str">
            <v>Carlisle</v>
          </cell>
          <cell r="C59" t="str">
            <v>SD</v>
          </cell>
          <cell r="D59">
            <v>0</v>
          </cell>
          <cell r="E59">
            <v>0</v>
          </cell>
          <cell r="F59">
            <v>0</v>
          </cell>
          <cell r="G59">
            <v>0</v>
          </cell>
          <cell r="H59">
            <v>0</v>
          </cell>
          <cell r="I59">
            <v>0</v>
          </cell>
          <cell r="J59">
            <v>0</v>
          </cell>
        </row>
        <row r="60">
          <cell r="B60" t="str">
            <v>Castle Point</v>
          </cell>
          <cell r="C60" t="str">
            <v>SD</v>
          </cell>
          <cell r="D60">
            <v>0</v>
          </cell>
          <cell r="E60">
            <v>1225</v>
          </cell>
          <cell r="F60">
            <v>51</v>
          </cell>
          <cell r="G60">
            <v>1276</v>
          </cell>
          <cell r="H60">
            <v>0</v>
          </cell>
          <cell r="I60">
            <v>0</v>
          </cell>
          <cell r="J60">
            <v>0</v>
          </cell>
        </row>
        <row r="61">
          <cell r="B61" t="str">
            <v>Central Bedfordshire UA</v>
          </cell>
          <cell r="C61" t="str">
            <v>UA</v>
          </cell>
          <cell r="D61">
            <v>200</v>
          </cell>
          <cell r="E61">
            <v>3597</v>
          </cell>
          <cell r="F61">
            <v>0</v>
          </cell>
          <cell r="G61">
            <v>3597</v>
          </cell>
          <cell r="H61">
            <v>0</v>
          </cell>
          <cell r="I61">
            <v>3597</v>
          </cell>
          <cell r="J61">
            <v>200</v>
          </cell>
        </row>
        <row r="62">
          <cell r="B62" t="str">
            <v>Charnwood</v>
          </cell>
          <cell r="C62" t="str">
            <v>SD</v>
          </cell>
          <cell r="D62">
            <v>1</v>
          </cell>
          <cell r="E62">
            <v>6145</v>
          </cell>
          <cell r="F62">
            <v>0</v>
          </cell>
          <cell r="G62">
            <v>3227</v>
          </cell>
          <cell r="H62">
            <v>0</v>
          </cell>
          <cell r="I62">
            <v>0</v>
          </cell>
          <cell r="J62">
            <v>2919</v>
          </cell>
        </row>
        <row r="63">
          <cell r="B63" t="str">
            <v>Chelmsford</v>
          </cell>
          <cell r="C63" t="str">
            <v>SD</v>
          </cell>
          <cell r="D63">
            <v>0</v>
          </cell>
          <cell r="E63">
            <v>0</v>
          </cell>
          <cell r="F63">
            <v>0</v>
          </cell>
          <cell r="G63">
            <v>0</v>
          </cell>
          <cell r="H63">
            <v>0</v>
          </cell>
          <cell r="I63">
            <v>0</v>
          </cell>
          <cell r="J63">
            <v>0</v>
          </cell>
        </row>
        <row r="64">
          <cell r="B64" t="str">
            <v>Cheltenham</v>
          </cell>
          <cell r="C64" t="str">
            <v>SD</v>
          </cell>
          <cell r="D64">
            <v>0</v>
          </cell>
          <cell r="E64">
            <v>0</v>
          </cell>
          <cell r="F64">
            <v>0</v>
          </cell>
          <cell r="G64">
            <v>5443</v>
          </cell>
          <cell r="H64">
            <v>0</v>
          </cell>
          <cell r="I64">
            <v>0</v>
          </cell>
          <cell r="J64">
            <v>0</v>
          </cell>
        </row>
        <row r="65">
          <cell r="B65" t="str">
            <v>Cherwell</v>
          </cell>
          <cell r="C65" t="str">
            <v>SD</v>
          </cell>
          <cell r="D65">
            <v>0</v>
          </cell>
          <cell r="E65">
            <v>0</v>
          </cell>
          <cell r="F65">
            <v>0</v>
          </cell>
          <cell r="G65">
            <v>0</v>
          </cell>
          <cell r="H65">
            <v>0</v>
          </cell>
          <cell r="I65">
            <v>0</v>
          </cell>
          <cell r="J65">
            <v>0</v>
          </cell>
        </row>
        <row r="66">
          <cell r="B66" t="str">
            <v>Cheshire Combined Fire Authority</v>
          </cell>
          <cell r="C66" t="str">
            <v>O</v>
          </cell>
          <cell r="D66">
            <v>0</v>
          </cell>
          <cell r="E66">
            <v>0</v>
          </cell>
          <cell r="F66">
            <v>0</v>
          </cell>
          <cell r="G66">
            <v>0</v>
          </cell>
          <cell r="H66">
            <v>0</v>
          </cell>
          <cell r="I66">
            <v>0</v>
          </cell>
          <cell r="J66">
            <v>0</v>
          </cell>
        </row>
        <row r="67">
          <cell r="B67" t="str">
            <v>Cheshire East UA</v>
          </cell>
          <cell r="C67" t="str">
            <v>UA</v>
          </cell>
          <cell r="D67">
            <v>0</v>
          </cell>
          <cell r="E67">
            <v>0</v>
          </cell>
          <cell r="F67">
            <v>0</v>
          </cell>
          <cell r="G67">
            <v>0</v>
          </cell>
          <cell r="H67">
            <v>0</v>
          </cell>
          <cell r="I67">
            <v>0</v>
          </cell>
          <cell r="J67">
            <v>0</v>
          </cell>
        </row>
        <row r="68">
          <cell r="B68" t="str">
            <v>Cheshire Police and Crime Commissioner and Chief Constable</v>
          </cell>
          <cell r="C68" t="str">
            <v>O</v>
          </cell>
          <cell r="D68">
            <v>0</v>
          </cell>
          <cell r="E68">
            <v>0</v>
          </cell>
          <cell r="F68">
            <v>0</v>
          </cell>
          <cell r="G68">
            <v>0</v>
          </cell>
          <cell r="H68">
            <v>0</v>
          </cell>
          <cell r="I68">
            <v>0</v>
          </cell>
          <cell r="J68">
            <v>0</v>
          </cell>
        </row>
        <row r="69">
          <cell r="B69" t="str">
            <v>Cheshire West and Chester UA</v>
          </cell>
          <cell r="C69" t="str">
            <v>UA</v>
          </cell>
          <cell r="D69">
            <v>2008</v>
          </cell>
          <cell r="E69">
            <v>5554</v>
          </cell>
          <cell r="F69">
            <v>4044</v>
          </cell>
          <cell r="G69">
            <v>8969</v>
          </cell>
          <cell r="H69">
            <v>2213</v>
          </cell>
          <cell r="I69">
            <v>0</v>
          </cell>
          <cell r="J69">
            <v>424</v>
          </cell>
        </row>
        <row r="70">
          <cell r="B70" t="str">
            <v>Chesterfield</v>
          </cell>
          <cell r="C70" t="str">
            <v>SD</v>
          </cell>
          <cell r="D70">
            <v>66</v>
          </cell>
          <cell r="E70">
            <v>7184</v>
          </cell>
          <cell r="F70">
            <v>2265</v>
          </cell>
          <cell r="G70">
            <v>7236</v>
          </cell>
          <cell r="H70">
            <v>0</v>
          </cell>
          <cell r="I70">
            <v>0</v>
          </cell>
          <cell r="J70">
            <v>2279</v>
          </cell>
        </row>
        <row r="71">
          <cell r="B71" t="str">
            <v>Chichester</v>
          </cell>
          <cell r="C71" t="str">
            <v>SD</v>
          </cell>
          <cell r="D71">
            <v>0</v>
          </cell>
          <cell r="E71">
            <v>0</v>
          </cell>
          <cell r="F71">
            <v>0</v>
          </cell>
          <cell r="G71">
            <v>0</v>
          </cell>
          <cell r="H71">
            <v>0</v>
          </cell>
          <cell r="I71">
            <v>0</v>
          </cell>
          <cell r="J71">
            <v>0</v>
          </cell>
        </row>
        <row r="72">
          <cell r="B72" t="str">
            <v>Chiltern</v>
          </cell>
          <cell r="C72" t="str">
            <v>SD</v>
          </cell>
          <cell r="D72">
            <v>0</v>
          </cell>
          <cell r="E72">
            <v>0</v>
          </cell>
          <cell r="F72">
            <v>0</v>
          </cell>
          <cell r="G72">
            <v>0</v>
          </cell>
          <cell r="H72">
            <v>0</v>
          </cell>
          <cell r="I72">
            <v>0</v>
          </cell>
          <cell r="J72">
            <v>0</v>
          </cell>
        </row>
        <row r="73">
          <cell r="B73" t="str">
            <v>Chorley</v>
          </cell>
          <cell r="C73" t="str">
            <v>SD</v>
          </cell>
          <cell r="D73">
            <v>0</v>
          </cell>
          <cell r="E73">
            <v>0</v>
          </cell>
          <cell r="F73">
            <v>0</v>
          </cell>
          <cell r="G73">
            <v>0</v>
          </cell>
          <cell r="H73">
            <v>0</v>
          </cell>
          <cell r="I73">
            <v>0</v>
          </cell>
          <cell r="J73">
            <v>0</v>
          </cell>
        </row>
        <row r="74">
          <cell r="B74" t="str">
            <v>Christchurch</v>
          </cell>
          <cell r="C74" t="str">
            <v>SD</v>
          </cell>
          <cell r="D74">
            <v>0</v>
          </cell>
          <cell r="E74">
            <v>0</v>
          </cell>
          <cell r="F74">
            <v>0</v>
          </cell>
          <cell r="G74">
            <v>0</v>
          </cell>
          <cell r="H74">
            <v>0</v>
          </cell>
          <cell r="I74">
            <v>0</v>
          </cell>
          <cell r="J74">
            <v>0</v>
          </cell>
        </row>
        <row r="75">
          <cell r="B75" t="str">
            <v>City of London</v>
          </cell>
          <cell r="C75" t="str">
            <v>L</v>
          </cell>
          <cell r="D75">
            <v>4863</v>
          </cell>
          <cell r="E75">
            <v>2671</v>
          </cell>
          <cell r="F75">
            <v>0</v>
          </cell>
          <cell r="G75">
            <v>486</v>
          </cell>
          <cell r="H75">
            <v>0</v>
          </cell>
          <cell r="I75">
            <v>0</v>
          </cell>
          <cell r="J75">
            <v>7048</v>
          </cell>
        </row>
        <row r="76">
          <cell r="B76" t="str">
            <v>Cleveland Combined Fire Authority</v>
          </cell>
          <cell r="C76" t="str">
            <v>O</v>
          </cell>
          <cell r="D76">
            <v>0</v>
          </cell>
          <cell r="E76">
            <v>0</v>
          </cell>
          <cell r="F76">
            <v>0</v>
          </cell>
          <cell r="G76">
            <v>0</v>
          </cell>
          <cell r="H76">
            <v>0</v>
          </cell>
          <cell r="I76">
            <v>0</v>
          </cell>
          <cell r="J76">
            <v>0</v>
          </cell>
        </row>
        <row r="77">
          <cell r="B77" t="str">
            <v>Cleveland Police and Crime Commissioner and Chief Constable</v>
          </cell>
          <cell r="C77" t="str">
            <v>O</v>
          </cell>
          <cell r="D77">
            <v>0</v>
          </cell>
          <cell r="E77">
            <v>0</v>
          </cell>
          <cell r="F77">
            <v>0</v>
          </cell>
          <cell r="G77">
            <v>0</v>
          </cell>
          <cell r="H77">
            <v>0</v>
          </cell>
          <cell r="I77">
            <v>0</v>
          </cell>
          <cell r="J77">
            <v>0</v>
          </cell>
        </row>
        <row r="78">
          <cell r="B78" t="str">
            <v>Colchester</v>
          </cell>
          <cell r="C78" t="str">
            <v>SD</v>
          </cell>
          <cell r="D78">
            <v>1551</v>
          </cell>
          <cell r="E78">
            <v>7042</v>
          </cell>
          <cell r="F78">
            <v>0</v>
          </cell>
          <cell r="G78">
            <v>8593</v>
          </cell>
          <cell r="H78">
            <v>0</v>
          </cell>
          <cell r="I78">
            <v>0</v>
          </cell>
          <cell r="J78">
            <v>0</v>
          </cell>
        </row>
        <row r="79">
          <cell r="B79" t="str">
            <v>Copeland</v>
          </cell>
          <cell r="C79" t="str">
            <v>SD</v>
          </cell>
          <cell r="D79">
            <v>0</v>
          </cell>
          <cell r="E79">
            <v>0</v>
          </cell>
          <cell r="F79">
            <v>0</v>
          </cell>
          <cell r="G79">
            <v>0</v>
          </cell>
          <cell r="H79">
            <v>0</v>
          </cell>
          <cell r="I79">
            <v>0</v>
          </cell>
          <cell r="J79">
            <v>0</v>
          </cell>
        </row>
        <row r="80">
          <cell r="B80" t="str">
            <v>Corby</v>
          </cell>
          <cell r="C80" t="str">
            <v>SD</v>
          </cell>
          <cell r="D80">
            <v>1132</v>
          </cell>
          <cell r="E80">
            <v>3183</v>
          </cell>
          <cell r="F80">
            <v>0</v>
          </cell>
          <cell r="G80">
            <v>4315</v>
          </cell>
          <cell r="H80">
            <v>0</v>
          </cell>
          <cell r="I80">
            <v>0</v>
          </cell>
          <cell r="J80">
            <v>0</v>
          </cell>
        </row>
        <row r="81">
          <cell r="B81" t="str">
            <v>Cornwall UA</v>
          </cell>
          <cell r="C81" t="str">
            <v>UA</v>
          </cell>
          <cell r="D81">
            <v>2850</v>
          </cell>
          <cell r="E81">
            <v>11009</v>
          </cell>
          <cell r="F81">
            <v>0</v>
          </cell>
          <cell r="G81">
            <v>4889</v>
          </cell>
          <cell r="H81">
            <v>0</v>
          </cell>
          <cell r="I81">
            <v>7594</v>
          </cell>
          <cell r="J81">
            <v>1376</v>
          </cell>
        </row>
        <row r="82">
          <cell r="B82" t="str">
            <v>Cotswold</v>
          </cell>
          <cell r="C82" t="str">
            <v>SD</v>
          </cell>
          <cell r="D82">
            <v>0</v>
          </cell>
          <cell r="E82">
            <v>0</v>
          </cell>
          <cell r="F82">
            <v>0</v>
          </cell>
          <cell r="G82">
            <v>0</v>
          </cell>
          <cell r="H82">
            <v>0</v>
          </cell>
          <cell r="I82">
            <v>0</v>
          </cell>
          <cell r="J82">
            <v>0</v>
          </cell>
        </row>
        <row r="83">
          <cell r="B83" t="str">
            <v>County Durham UA</v>
          </cell>
          <cell r="C83" t="str">
            <v>UA</v>
          </cell>
          <cell r="D83">
            <v>0</v>
          </cell>
          <cell r="E83">
            <v>7468</v>
          </cell>
          <cell r="F83">
            <v>0</v>
          </cell>
          <cell r="G83">
            <v>7468</v>
          </cell>
          <cell r="H83">
            <v>0</v>
          </cell>
          <cell r="I83">
            <v>0</v>
          </cell>
          <cell r="J83">
            <v>0</v>
          </cell>
        </row>
        <row r="84">
          <cell r="B84" t="str">
            <v>Coventry</v>
          </cell>
          <cell r="C84" t="str">
            <v>MD</v>
          </cell>
          <cell r="D84">
            <v>0</v>
          </cell>
          <cell r="E84">
            <v>0</v>
          </cell>
          <cell r="F84">
            <v>0</v>
          </cell>
          <cell r="G84">
            <v>0</v>
          </cell>
          <cell r="H84">
            <v>0</v>
          </cell>
          <cell r="I84">
            <v>0</v>
          </cell>
          <cell r="J84">
            <v>0</v>
          </cell>
        </row>
        <row r="85">
          <cell r="B85" t="str">
            <v>Craven</v>
          </cell>
          <cell r="C85" t="str">
            <v>SD</v>
          </cell>
          <cell r="D85">
            <v>0</v>
          </cell>
          <cell r="E85">
            <v>0</v>
          </cell>
          <cell r="F85">
            <v>0</v>
          </cell>
          <cell r="G85">
            <v>0</v>
          </cell>
          <cell r="H85">
            <v>0</v>
          </cell>
          <cell r="I85">
            <v>0</v>
          </cell>
          <cell r="J85">
            <v>0</v>
          </cell>
        </row>
        <row r="86">
          <cell r="B86" t="str">
            <v>Crawley</v>
          </cell>
          <cell r="C86" t="str">
            <v>SD</v>
          </cell>
          <cell r="D86">
            <v>17439</v>
          </cell>
          <cell r="E86">
            <v>4526</v>
          </cell>
          <cell r="F86">
            <v>14441</v>
          </cell>
          <cell r="G86">
            <v>13953</v>
          </cell>
          <cell r="H86">
            <v>0</v>
          </cell>
          <cell r="I86">
            <v>0</v>
          </cell>
          <cell r="J86">
            <v>22453</v>
          </cell>
        </row>
        <row r="87">
          <cell r="B87" t="str">
            <v>Croydon</v>
          </cell>
          <cell r="C87" t="str">
            <v>L</v>
          </cell>
          <cell r="D87">
            <v>947</v>
          </cell>
          <cell r="E87">
            <v>17461</v>
          </cell>
          <cell r="F87">
            <v>0</v>
          </cell>
          <cell r="G87">
            <v>16983</v>
          </cell>
          <cell r="H87">
            <v>0</v>
          </cell>
          <cell r="I87">
            <v>0</v>
          </cell>
          <cell r="J87">
            <v>1425</v>
          </cell>
        </row>
        <row r="88">
          <cell r="B88" t="str">
            <v>Cumbria</v>
          </cell>
          <cell r="C88" t="str">
            <v>SC</v>
          </cell>
          <cell r="D88">
            <v>0</v>
          </cell>
          <cell r="E88">
            <v>0</v>
          </cell>
          <cell r="F88">
            <v>0</v>
          </cell>
          <cell r="G88">
            <v>0</v>
          </cell>
          <cell r="H88">
            <v>0</v>
          </cell>
          <cell r="I88">
            <v>0</v>
          </cell>
          <cell r="J88">
            <v>0</v>
          </cell>
        </row>
        <row r="89">
          <cell r="B89" t="str">
            <v>Cumbria Police and Crime Commissioner and Chief Constable</v>
          </cell>
          <cell r="C89" t="str">
            <v>O</v>
          </cell>
          <cell r="D89">
            <v>0</v>
          </cell>
          <cell r="E89">
            <v>0</v>
          </cell>
          <cell r="F89">
            <v>0</v>
          </cell>
          <cell r="G89">
            <v>0</v>
          </cell>
          <cell r="H89">
            <v>0</v>
          </cell>
          <cell r="I89">
            <v>0</v>
          </cell>
          <cell r="J89">
            <v>0</v>
          </cell>
        </row>
        <row r="90">
          <cell r="B90" t="str">
            <v>Dacorum</v>
          </cell>
          <cell r="C90" t="str">
            <v>SD</v>
          </cell>
          <cell r="D90">
            <v>11120</v>
          </cell>
          <cell r="E90">
            <v>9715</v>
          </cell>
          <cell r="F90">
            <v>0</v>
          </cell>
          <cell r="G90">
            <v>2967</v>
          </cell>
          <cell r="H90">
            <v>298</v>
          </cell>
          <cell r="I90">
            <v>0</v>
          </cell>
          <cell r="J90">
            <v>17570</v>
          </cell>
        </row>
        <row r="91">
          <cell r="B91" t="str">
            <v>Darlington UA</v>
          </cell>
          <cell r="C91" t="str">
            <v>UA</v>
          </cell>
          <cell r="D91">
            <v>0</v>
          </cell>
          <cell r="E91">
            <v>-4455</v>
          </cell>
          <cell r="F91">
            <v>0</v>
          </cell>
          <cell r="G91">
            <v>0</v>
          </cell>
          <cell r="H91">
            <v>0</v>
          </cell>
          <cell r="I91">
            <v>4455</v>
          </cell>
          <cell r="J91">
            <v>0</v>
          </cell>
        </row>
        <row r="92">
          <cell r="B92" t="str">
            <v>Dartford</v>
          </cell>
          <cell r="C92" t="str">
            <v>SD</v>
          </cell>
          <cell r="D92">
            <v>0</v>
          </cell>
          <cell r="E92">
            <v>2772</v>
          </cell>
          <cell r="F92">
            <v>0</v>
          </cell>
          <cell r="G92">
            <v>2646</v>
          </cell>
          <cell r="H92">
            <v>-2646</v>
          </cell>
          <cell r="I92">
            <v>0</v>
          </cell>
          <cell r="J92">
            <v>0</v>
          </cell>
        </row>
        <row r="93">
          <cell r="B93" t="str">
            <v>Dartmoor National Park Authority</v>
          </cell>
          <cell r="C93" t="str">
            <v>O</v>
          </cell>
          <cell r="D93">
            <v>0</v>
          </cell>
          <cell r="E93">
            <v>0</v>
          </cell>
          <cell r="F93">
            <v>0</v>
          </cell>
          <cell r="G93">
            <v>0</v>
          </cell>
          <cell r="H93">
            <v>0</v>
          </cell>
          <cell r="I93">
            <v>0</v>
          </cell>
          <cell r="J93">
            <v>0</v>
          </cell>
        </row>
        <row r="94">
          <cell r="B94" t="str">
            <v>Daventry</v>
          </cell>
          <cell r="C94" t="str">
            <v>SD</v>
          </cell>
          <cell r="D94">
            <v>0</v>
          </cell>
          <cell r="E94">
            <v>0</v>
          </cell>
          <cell r="F94">
            <v>0</v>
          </cell>
          <cell r="G94">
            <v>0</v>
          </cell>
          <cell r="H94">
            <v>0</v>
          </cell>
          <cell r="I94">
            <v>0</v>
          </cell>
          <cell r="J94">
            <v>0</v>
          </cell>
        </row>
        <row r="95">
          <cell r="B95" t="str">
            <v>Derby City UA</v>
          </cell>
          <cell r="C95" t="str">
            <v>UA</v>
          </cell>
          <cell r="D95">
            <v>10556</v>
          </cell>
          <cell r="E95">
            <v>11708</v>
          </cell>
          <cell r="F95">
            <v>0</v>
          </cell>
          <cell r="G95">
            <v>15465</v>
          </cell>
          <cell r="H95">
            <v>15465</v>
          </cell>
          <cell r="I95">
            <v>15465</v>
          </cell>
          <cell r="J95">
            <v>6799</v>
          </cell>
        </row>
        <row r="96">
          <cell r="B96" t="str">
            <v>Derbyshire</v>
          </cell>
          <cell r="C96" t="str">
            <v>SC</v>
          </cell>
          <cell r="D96">
            <v>0</v>
          </cell>
          <cell r="E96">
            <v>0</v>
          </cell>
          <cell r="F96">
            <v>0</v>
          </cell>
          <cell r="G96">
            <v>0</v>
          </cell>
          <cell r="H96">
            <v>0</v>
          </cell>
          <cell r="I96">
            <v>0</v>
          </cell>
          <cell r="J96">
            <v>0</v>
          </cell>
        </row>
        <row r="97">
          <cell r="B97" t="str">
            <v>Derbyshire Combined Fire Authority</v>
          </cell>
          <cell r="C97" t="str">
            <v>O</v>
          </cell>
          <cell r="D97">
            <v>0</v>
          </cell>
          <cell r="E97">
            <v>0</v>
          </cell>
          <cell r="F97">
            <v>0</v>
          </cell>
          <cell r="G97">
            <v>0</v>
          </cell>
          <cell r="H97">
            <v>0</v>
          </cell>
          <cell r="I97">
            <v>0</v>
          </cell>
          <cell r="J97">
            <v>0</v>
          </cell>
        </row>
        <row r="98">
          <cell r="B98" t="str">
            <v>Derbyshire Dales</v>
          </cell>
          <cell r="C98" t="str">
            <v>SD</v>
          </cell>
          <cell r="D98">
            <v>0</v>
          </cell>
          <cell r="E98">
            <v>0</v>
          </cell>
          <cell r="F98">
            <v>0</v>
          </cell>
          <cell r="G98">
            <v>0</v>
          </cell>
          <cell r="H98">
            <v>0</v>
          </cell>
          <cell r="I98">
            <v>0</v>
          </cell>
          <cell r="J98">
            <v>0</v>
          </cell>
        </row>
        <row r="99">
          <cell r="B99" t="str">
            <v>Derbyshire Police and Crime Commissioner and Chief Constable</v>
          </cell>
          <cell r="C99" t="str">
            <v>O</v>
          </cell>
          <cell r="D99">
            <v>0</v>
          </cell>
          <cell r="E99">
            <v>0</v>
          </cell>
          <cell r="F99">
            <v>0</v>
          </cell>
          <cell r="G99">
            <v>0</v>
          </cell>
          <cell r="H99">
            <v>0</v>
          </cell>
          <cell r="I99">
            <v>0</v>
          </cell>
          <cell r="J99">
            <v>0</v>
          </cell>
        </row>
        <row r="100">
          <cell r="B100" t="str">
            <v>Devon</v>
          </cell>
          <cell r="C100" t="str">
            <v>SC</v>
          </cell>
          <cell r="D100">
            <v>0</v>
          </cell>
          <cell r="E100">
            <v>0</v>
          </cell>
          <cell r="F100">
            <v>0</v>
          </cell>
          <cell r="G100">
            <v>0</v>
          </cell>
          <cell r="H100">
            <v>0</v>
          </cell>
          <cell r="I100">
            <v>0</v>
          </cell>
          <cell r="J100">
            <v>0</v>
          </cell>
        </row>
        <row r="101">
          <cell r="B101" t="str">
            <v>Devon &amp; Cornwall Police and Crime Commissioner and Chief Constable</v>
          </cell>
          <cell r="C101" t="str">
            <v>O</v>
          </cell>
          <cell r="D101">
            <v>0</v>
          </cell>
          <cell r="E101">
            <v>0</v>
          </cell>
          <cell r="F101">
            <v>0</v>
          </cell>
          <cell r="G101">
            <v>0</v>
          </cell>
          <cell r="H101">
            <v>0</v>
          </cell>
          <cell r="I101">
            <v>0</v>
          </cell>
          <cell r="J101">
            <v>0</v>
          </cell>
        </row>
        <row r="102">
          <cell r="B102" t="str">
            <v>Devon and Somerset Combined Fire Authority</v>
          </cell>
          <cell r="C102" t="str">
            <v>O</v>
          </cell>
          <cell r="D102">
            <v>0</v>
          </cell>
          <cell r="E102">
            <v>0</v>
          </cell>
          <cell r="F102">
            <v>0</v>
          </cell>
          <cell r="G102">
            <v>0</v>
          </cell>
          <cell r="H102">
            <v>0</v>
          </cell>
          <cell r="I102">
            <v>0</v>
          </cell>
          <cell r="J102">
            <v>0</v>
          </cell>
        </row>
        <row r="103">
          <cell r="B103" t="str">
            <v>Doncaster</v>
          </cell>
          <cell r="C103" t="str">
            <v>MD</v>
          </cell>
          <cell r="D103">
            <v>21187</v>
          </cell>
          <cell r="E103">
            <v>20655</v>
          </cell>
          <cell r="F103">
            <v>0</v>
          </cell>
          <cell r="G103">
            <v>30714</v>
          </cell>
          <cell r="H103">
            <v>0</v>
          </cell>
          <cell r="I103">
            <v>0</v>
          </cell>
          <cell r="J103">
            <v>11128</v>
          </cell>
        </row>
        <row r="104">
          <cell r="B104" t="str">
            <v>Dorset</v>
          </cell>
          <cell r="C104" t="str">
            <v>SC</v>
          </cell>
          <cell r="D104">
            <v>0</v>
          </cell>
          <cell r="E104">
            <v>0</v>
          </cell>
          <cell r="F104">
            <v>0</v>
          </cell>
          <cell r="G104">
            <v>0</v>
          </cell>
          <cell r="H104">
            <v>0</v>
          </cell>
          <cell r="I104">
            <v>0</v>
          </cell>
          <cell r="J104">
            <v>0</v>
          </cell>
        </row>
        <row r="105">
          <cell r="B105" t="str">
            <v>Dorset Combined Fire Authority</v>
          </cell>
          <cell r="C105" t="str">
            <v>O</v>
          </cell>
          <cell r="D105">
            <v>0</v>
          </cell>
          <cell r="E105">
            <v>0</v>
          </cell>
          <cell r="F105">
            <v>0</v>
          </cell>
          <cell r="G105">
            <v>0</v>
          </cell>
          <cell r="H105">
            <v>0</v>
          </cell>
          <cell r="I105">
            <v>0</v>
          </cell>
          <cell r="J105">
            <v>0</v>
          </cell>
        </row>
        <row r="106">
          <cell r="B106" t="str">
            <v>Dorset Police and Crime Commissioner and Chief Constable</v>
          </cell>
          <cell r="C106" t="str">
            <v>O</v>
          </cell>
          <cell r="D106">
            <v>0</v>
          </cell>
          <cell r="E106">
            <v>0</v>
          </cell>
          <cell r="F106">
            <v>0</v>
          </cell>
          <cell r="G106">
            <v>0</v>
          </cell>
          <cell r="H106">
            <v>0</v>
          </cell>
          <cell r="I106">
            <v>0</v>
          </cell>
          <cell r="J106">
            <v>0</v>
          </cell>
        </row>
        <row r="107">
          <cell r="B107" t="str">
            <v>Dover</v>
          </cell>
          <cell r="C107" t="str">
            <v>SD</v>
          </cell>
          <cell r="D107">
            <v>0</v>
          </cell>
          <cell r="E107">
            <v>0</v>
          </cell>
          <cell r="F107">
            <v>0</v>
          </cell>
          <cell r="G107">
            <v>2927</v>
          </cell>
          <cell r="H107">
            <v>0</v>
          </cell>
          <cell r="I107">
            <v>0</v>
          </cell>
          <cell r="J107">
            <v>0</v>
          </cell>
        </row>
        <row r="108">
          <cell r="B108" t="str">
            <v>Dudley</v>
          </cell>
          <cell r="C108" t="str">
            <v>MD</v>
          </cell>
          <cell r="D108">
            <v>142</v>
          </cell>
          <cell r="E108">
            <v>22328</v>
          </cell>
          <cell r="F108">
            <v>0</v>
          </cell>
          <cell r="G108">
            <v>22318</v>
          </cell>
          <cell r="H108">
            <v>0</v>
          </cell>
          <cell r="I108">
            <v>0</v>
          </cell>
          <cell r="J108">
            <v>152</v>
          </cell>
        </row>
        <row r="109">
          <cell r="B109" t="str">
            <v>Durham Combined Fire Authority</v>
          </cell>
          <cell r="C109" t="str">
            <v>O</v>
          </cell>
          <cell r="D109">
            <v>0</v>
          </cell>
          <cell r="E109">
            <v>0</v>
          </cell>
          <cell r="F109">
            <v>0</v>
          </cell>
          <cell r="G109">
            <v>0</v>
          </cell>
          <cell r="H109">
            <v>0</v>
          </cell>
          <cell r="I109">
            <v>0</v>
          </cell>
          <cell r="J109">
            <v>0</v>
          </cell>
        </row>
        <row r="110">
          <cell r="B110" t="str">
            <v>Durham Police and Crime Commissioner and Chief Constable</v>
          </cell>
          <cell r="C110" t="str">
            <v>O</v>
          </cell>
          <cell r="D110">
            <v>0</v>
          </cell>
          <cell r="E110">
            <v>0</v>
          </cell>
          <cell r="F110">
            <v>0</v>
          </cell>
          <cell r="G110">
            <v>0</v>
          </cell>
          <cell r="H110">
            <v>0</v>
          </cell>
          <cell r="I110">
            <v>0</v>
          </cell>
          <cell r="J110">
            <v>0</v>
          </cell>
        </row>
        <row r="111">
          <cell r="B111" t="str">
            <v>Ealing</v>
          </cell>
          <cell r="C111" t="str">
            <v>L</v>
          </cell>
          <cell r="D111">
            <v>0</v>
          </cell>
          <cell r="E111">
            <v>5371</v>
          </cell>
          <cell r="F111">
            <v>9021</v>
          </cell>
          <cell r="G111">
            <v>18108</v>
          </cell>
          <cell r="H111">
            <v>0</v>
          </cell>
          <cell r="I111">
            <v>0</v>
          </cell>
          <cell r="J111">
            <v>0</v>
          </cell>
        </row>
        <row r="112">
          <cell r="B112" t="str">
            <v>East Cambridgeshire</v>
          </cell>
          <cell r="C112" t="str">
            <v>SD</v>
          </cell>
          <cell r="D112">
            <v>0</v>
          </cell>
          <cell r="E112">
            <v>0</v>
          </cell>
          <cell r="F112">
            <v>0</v>
          </cell>
          <cell r="G112">
            <v>0</v>
          </cell>
          <cell r="H112">
            <v>0</v>
          </cell>
          <cell r="I112">
            <v>0</v>
          </cell>
          <cell r="J112">
            <v>0</v>
          </cell>
        </row>
        <row r="113">
          <cell r="B113" t="str">
            <v>East Devon</v>
          </cell>
          <cell r="C113" t="str">
            <v>SD</v>
          </cell>
          <cell r="D113">
            <v>0</v>
          </cell>
          <cell r="E113">
            <v>0</v>
          </cell>
          <cell r="F113">
            <v>0</v>
          </cell>
          <cell r="G113">
            <v>4849</v>
          </cell>
          <cell r="H113">
            <v>0</v>
          </cell>
          <cell r="I113">
            <v>0</v>
          </cell>
          <cell r="J113">
            <v>0</v>
          </cell>
        </row>
        <row r="114">
          <cell r="B114" t="str">
            <v>East Dorset</v>
          </cell>
          <cell r="C114" t="str">
            <v>SD</v>
          </cell>
          <cell r="D114">
            <v>0</v>
          </cell>
          <cell r="E114">
            <v>0</v>
          </cell>
          <cell r="F114">
            <v>0</v>
          </cell>
          <cell r="G114">
            <v>0</v>
          </cell>
          <cell r="H114">
            <v>0</v>
          </cell>
          <cell r="I114">
            <v>0</v>
          </cell>
          <cell r="J114">
            <v>0</v>
          </cell>
        </row>
        <row r="115">
          <cell r="B115" t="str">
            <v>East Hampshire</v>
          </cell>
          <cell r="C115" t="str">
            <v>SD</v>
          </cell>
          <cell r="D115">
            <v>0</v>
          </cell>
          <cell r="E115">
            <v>0</v>
          </cell>
          <cell r="F115">
            <v>0</v>
          </cell>
          <cell r="G115">
            <v>0</v>
          </cell>
          <cell r="H115">
            <v>0</v>
          </cell>
          <cell r="I115">
            <v>0</v>
          </cell>
          <cell r="J115">
            <v>0</v>
          </cell>
        </row>
        <row r="116">
          <cell r="B116" t="str">
            <v>East Hertfordshire</v>
          </cell>
          <cell r="C116" t="str">
            <v>SD</v>
          </cell>
          <cell r="D116">
            <v>0</v>
          </cell>
          <cell r="E116">
            <v>0</v>
          </cell>
          <cell r="F116">
            <v>0</v>
          </cell>
          <cell r="G116">
            <v>0</v>
          </cell>
          <cell r="H116">
            <v>0</v>
          </cell>
          <cell r="I116">
            <v>0</v>
          </cell>
          <cell r="J116">
            <v>0</v>
          </cell>
        </row>
        <row r="117">
          <cell r="B117" t="str">
            <v>East Lindsey</v>
          </cell>
          <cell r="C117" t="str">
            <v>SD</v>
          </cell>
          <cell r="D117">
            <v>0</v>
          </cell>
          <cell r="E117">
            <v>0</v>
          </cell>
          <cell r="F117">
            <v>0</v>
          </cell>
          <cell r="G117">
            <v>0</v>
          </cell>
          <cell r="H117">
            <v>0</v>
          </cell>
          <cell r="I117">
            <v>0</v>
          </cell>
          <cell r="J117">
            <v>0</v>
          </cell>
        </row>
        <row r="118">
          <cell r="B118" t="str">
            <v>East London Waste Authority</v>
          </cell>
          <cell r="C118" t="str">
            <v>O</v>
          </cell>
          <cell r="D118">
            <v>0</v>
          </cell>
          <cell r="E118">
            <v>0</v>
          </cell>
          <cell r="F118">
            <v>0</v>
          </cell>
          <cell r="G118">
            <v>0</v>
          </cell>
          <cell r="H118">
            <v>0</v>
          </cell>
          <cell r="I118">
            <v>0</v>
          </cell>
          <cell r="J118">
            <v>0</v>
          </cell>
        </row>
        <row r="119">
          <cell r="B119" t="str">
            <v>East Northamptonshire</v>
          </cell>
          <cell r="C119" t="str">
            <v>SD</v>
          </cell>
          <cell r="D119">
            <v>0</v>
          </cell>
          <cell r="E119">
            <v>0</v>
          </cell>
          <cell r="F119">
            <v>0</v>
          </cell>
          <cell r="G119">
            <v>0</v>
          </cell>
          <cell r="H119">
            <v>0</v>
          </cell>
          <cell r="I119">
            <v>0</v>
          </cell>
          <cell r="J119">
            <v>0</v>
          </cell>
        </row>
        <row r="120">
          <cell r="B120" t="str">
            <v>East Riding of Yorkshire UA</v>
          </cell>
          <cell r="C120" t="str">
            <v>UA</v>
          </cell>
          <cell r="D120">
            <v>30556</v>
          </cell>
          <cell r="E120">
            <v>6500</v>
          </cell>
          <cell r="F120">
            <v>10184</v>
          </cell>
          <cell r="G120">
            <v>7066</v>
          </cell>
          <cell r="H120">
            <v>0</v>
          </cell>
          <cell r="I120">
            <v>0</v>
          </cell>
          <cell r="J120">
            <v>40174</v>
          </cell>
        </row>
        <row r="121">
          <cell r="B121" t="str">
            <v>East Staffordshire</v>
          </cell>
          <cell r="C121" t="str">
            <v>SD</v>
          </cell>
          <cell r="D121">
            <v>0</v>
          </cell>
          <cell r="E121">
            <v>0</v>
          </cell>
          <cell r="F121">
            <v>0</v>
          </cell>
          <cell r="G121">
            <v>0</v>
          </cell>
          <cell r="H121">
            <v>0</v>
          </cell>
          <cell r="I121">
            <v>0</v>
          </cell>
          <cell r="J121">
            <v>0</v>
          </cell>
        </row>
        <row r="122">
          <cell r="B122" t="str">
            <v>East Sussex</v>
          </cell>
          <cell r="C122" t="str">
            <v>SC</v>
          </cell>
          <cell r="D122">
            <v>0</v>
          </cell>
          <cell r="E122">
            <v>0</v>
          </cell>
          <cell r="F122">
            <v>0</v>
          </cell>
          <cell r="G122">
            <v>0</v>
          </cell>
          <cell r="H122">
            <v>0</v>
          </cell>
          <cell r="I122">
            <v>0</v>
          </cell>
          <cell r="J122">
            <v>0</v>
          </cell>
        </row>
        <row r="123">
          <cell r="B123" t="str">
            <v>East Sussex Combined Fire Authority</v>
          </cell>
          <cell r="C123" t="str">
            <v>O</v>
          </cell>
          <cell r="D123">
            <v>0</v>
          </cell>
          <cell r="E123">
            <v>0</v>
          </cell>
          <cell r="F123">
            <v>0</v>
          </cell>
          <cell r="G123">
            <v>0</v>
          </cell>
          <cell r="H123">
            <v>0</v>
          </cell>
          <cell r="I123">
            <v>0</v>
          </cell>
          <cell r="J123">
            <v>0</v>
          </cell>
        </row>
        <row r="124">
          <cell r="B124" t="str">
            <v>Eastbourne</v>
          </cell>
          <cell r="C124" t="str">
            <v>SD</v>
          </cell>
          <cell r="D124">
            <v>0</v>
          </cell>
          <cell r="E124">
            <v>3288</v>
          </cell>
          <cell r="F124">
            <v>0</v>
          </cell>
          <cell r="G124">
            <v>3594</v>
          </cell>
          <cell r="H124">
            <v>0</v>
          </cell>
          <cell r="I124">
            <v>0</v>
          </cell>
          <cell r="J124">
            <v>0</v>
          </cell>
        </row>
        <row r="125">
          <cell r="B125" t="str">
            <v>Eastleigh</v>
          </cell>
          <cell r="C125" t="str">
            <v>SD</v>
          </cell>
          <cell r="D125">
            <v>0</v>
          </cell>
          <cell r="E125">
            <v>0</v>
          </cell>
          <cell r="F125">
            <v>0</v>
          </cell>
          <cell r="G125">
            <v>0</v>
          </cell>
          <cell r="H125">
            <v>0</v>
          </cell>
          <cell r="I125">
            <v>0</v>
          </cell>
          <cell r="J125">
            <v>0</v>
          </cell>
        </row>
        <row r="126">
          <cell r="B126" t="str">
            <v>Eden</v>
          </cell>
          <cell r="C126" t="str">
            <v>SD</v>
          </cell>
          <cell r="D126">
            <v>0</v>
          </cell>
          <cell r="E126">
            <v>0</v>
          </cell>
          <cell r="F126">
            <v>0</v>
          </cell>
          <cell r="G126">
            <v>0</v>
          </cell>
          <cell r="H126">
            <v>0</v>
          </cell>
          <cell r="I126">
            <v>0</v>
          </cell>
          <cell r="J126">
            <v>0</v>
          </cell>
        </row>
        <row r="127">
          <cell r="B127" t="str">
            <v>Elmbridge</v>
          </cell>
          <cell r="C127" t="str">
            <v>SD</v>
          </cell>
          <cell r="D127">
            <v>0</v>
          </cell>
          <cell r="E127">
            <v>0</v>
          </cell>
          <cell r="F127">
            <v>0</v>
          </cell>
          <cell r="G127">
            <v>0</v>
          </cell>
          <cell r="H127">
            <v>0</v>
          </cell>
          <cell r="I127">
            <v>0</v>
          </cell>
          <cell r="J127">
            <v>0</v>
          </cell>
        </row>
        <row r="128">
          <cell r="B128" t="str">
            <v>Enfield</v>
          </cell>
          <cell r="C128" t="str">
            <v>L</v>
          </cell>
          <cell r="D128">
            <v>8517</v>
          </cell>
          <cell r="E128">
            <v>14937</v>
          </cell>
          <cell r="F128">
            <v>0</v>
          </cell>
          <cell r="G128">
            <v>10630</v>
          </cell>
          <cell r="H128">
            <v>10630</v>
          </cell>
          <cell r="I128">
            <v>0</v>
          </cell>
          <cell r="J128">
            <v>12824</v>
          </cell>
        </row>
        <row r="129">
          <cell r="B129" t="str">
            <v>Epping Forest</v>
          </cell>
          <cell r="C129" t="str">
            <v>SD</v>
          </cell>
          <cell r="D129">
            <v>11359</v>
          </cell>
          <cell r="E129">
            <v>12932</v>
          </cell>
          <cell r="F129">
            <v>0</v>
          </cell>
          <cell r="G129">
            <v>7526</v>
          </cell>
          <cell r="H129">
            <v>0</v>
          </cell>
          <cell r="I129">
            <v>5611</v>
          </cell>
          <cell r="J129">
            <v>11154</v>
          </cell>
        </row>
        <row r="130">
          <cell r="B130" t="str">
            <v>Epsom &amp; Ewell</v>
          </cell>
          <cell r="C130" t="str">
            <v>SD</v>
          </cell>
          <cell r="D130">
            <v>0</v>
          </cell>
          <cell r="E130">
            <v>0</v>
          </cell>
          <cell r="F130">
            <v>0</v>
          </cell>
          <cell r="G130">
            <v>0</v>
          </cell>
          <cell r="H130">
            <v>0</v>
          </cell>
          <cell r="I130">
            <v>0</v>
          </cell>
          <cell r="J130">
            <v>0</v>
          </cell>
        </row>
        <row r="131">
          <cell r="B131" t="str">
            <v>Erewash</v>
          </cell>
          <cell r="C131" t="str">
            <v>SD</v>
          </cell>
          <cell r="D131">
            <v>0</v>
          </cell>
          <cell r="E131">
            <v>0</v>
          </cell>
          <cell r="F131">
            <v>0</v>
          </cell>
          <cell r="G131">
            <v>0</v>
          </cell>
          <cell r="H131">
            <v>0</v>
          </cell>
          <cell r="I131">
            <v>0</v>
          </cell>
          <cell r="J131">
            <v>0</v>
          </cell>
        </row>
        <row r="132">
          <cell r="B132" t="str">
            <v>Essex</v>
          </cell>
          <cell r="C132" t="str">
            <v>SC</v>
          </cell>
          <cell r="D132">
            <v>0</v>
          </cell>
          <cell r="E132">
            <v>0</v>
          </cell>
          <cell r="F132">
            <v>0</v>
          </cell>
          <cell r="G132">
            <v>0</v>
          </cell>
          <cell r="H132">
            <v>0</v>
          </cell>
          <cell r="I132">
            <v>0</v>
          </cell>
          <cell r="J132">
            <v>0</v>
          </cell>
        </row>
        <row r="133">
          <cell r="B133" t="str">
            <v>Essex Combined Fire Authority</v>
          </cell>
          <cell r="C133" t="str">
            <v>O</v>
          </cell>
          <cell r="D133">
            <v>0</v>
          </cell>
          <cell r="E133">
            <v>0</v>
          </cell>
          <cell r="F133">
            <v>0</v>
          </cell>
          <cell r="G133">
            <v>0</v>
          </cell>
          <cell r="H133">
            <v>0</v>
          </cell>
          <cell r="I133">
            <v>0</v>
          </cell>
          <cell r="J133">
            <v>0</v>
          </cell>
        </row>
        <row r="134">
          <cell r="B134" t="str">
            <v>Essex Police and Crime Commissioner and Chief Constable</v>
          </cell>
          <cell r="C134" t="str">
            <v>O</v>
          </cell>
          <cell r="D134">
            <v>0</v>
          </cell>
          <cell r="E134">
            <v>0</v>
          </cell>
          <cell r="F134">
            <v>0</v>
          </cell>
          <cell r="G134">
            <v>0</v>
          </cell>
          <cell r="H134">
            <v>0</v>
          </cell>
          <cell r="I134">
            <v>0</v>
          </cell>
          <cell r="J134">
            <v>0</v>
          </cell>
        </row>
        <row r="135">
          <cell r="B135" t="str">
            <v>Exeter</v>
          </cell>
          <cell r="C135" t="str">
            <v>SD</v>
          </cell>
          <cell r="D135">
            <v>3794</v>
          </cell>
          <cell r="E135">
            <v>2488</v>
          </cell>
          <cell r="F135">
            <v>0</v>
          </cell>
          <cell r="G135">
            <v>1067</v>
          </cell>
          <cell r="H135">
            <v>0</v>
          </cell>
          <cell r="I135">
            <v>0</v>
          </cell>
          <cell r="J135">
            <v>5215</v>
          </cell>
        </row>
        <row r="136">
          <cell r="B136" t="str">
            <v>Exmoor National Park Authority</v>
          </cell>
          <cell r="C136" t="str">
            <v>O</v>
          </cell>
          <cell r="D136">
            <v>0</v>
          </cell>
          <cell r="E136">
            <v>0</v>
          </cell>
          <cell r="F136">
            <v>0</v>
          </cell>
          <cell r="G136">
            <v>0</v>
          </cell>
          <cell r="H136">
            <v>0</v>
          </cell>
          <cell r="I136">
            <v>0</v>
          </cell>
          <cell r="J136">
            <v>0</v>
          </cell>
        </row>
        <row r="137">
          <cell r="B137" t="str">
            <v>Fareham</v>
          </cell>
          <cell r="C137" t="str">
            <v>SD</v>
          </cell>
          <cell r="D137">
            <v>3048</v>
          </cell>
          <cell r="E137">
            <v>1323</v>
          </cell>
          <cell r="F137">
            <v>0</v>
          </cell>
          <cell r="G137">
            <v>4289</v>
          </cell>
          <cell r="H137">
            <v>0</v>
          </cell>
          <cell r="I137">
            <v>0</v>
          </cell>
          <cell r="J137">
            <v>82</v>
          </cell>
        </row>
        <row r="138">
          <cell r="B138" t="str">
            <v>Fenland</v>
          </cell>
          <cell r="C138" t="str">
            <v>SD</v>
          </cell>
          <cell r="D138">
            <v>0</v>
          </cell>
          <cell r="E138">
            <v>0</v>
          </cell>
          <cell r="F138">
            <v>0</v>
          </cell>
          <cell r="G138">
            <v>0</v>
          </cell>
          <cell r="H138">
            <v>0</v>
          </cell>
          <cell r="I138">
            <v>0</v>
          </cell>
          <cell r="J138">
            <v>0</v>
          </cell>
        </row>
        <row r="139">
          <cell r="B139" t="str">
            <v>Forest Heath</v>
          </cell>
          <cell r="C139" t="str">
            <v>SD</v>
          </cell>
          <cell r="D139">
            <v>0</v>
          </cell>
          <cell r="E139">
            <v>0</v>
          </cell>
          <cell r="F139">
            <v>0</v>
          </cell>
          <cell r="G139">
            <v>0</v>
          </cell>
          <cell r="H139">
            <v>0</v>
          </cell>
          <cell r="I139">
            <v>0</v>
          </cell>
          <cell r="J139">
            <v>0</v>
          </cell>
        </row>
        <row r="140">
          <cell r="B140" t="str">
            <v>Forest of Dean</v>
          </cell>
          <cell r="C140" t="str">
            <v>SD</v>
          </cell>
          <cell r="D140">
            <v>0</v>
          </cell>
          <cell r="E140">
            <v>0</v>
          </cell>
          <cell r="F140">
            <v>0</v>
          </cell>
          <cell r="G140">
            <v>0</v>
          </cell>
          <cell r="H140">
            <v>0</v>
          </cell>
          <cell r="I140">
            <v>0</v>
          </cell>
          <cell r="J140">
            <v>0</v>
          </cell>
        </row>
        <row r="141">
          <cell r="B141" t="str">
            <v>Fylde</v>
          </cell>
          <cell r="C141" t="str">
            <v>SD</v>
          </cell>
          <cell r="D141">
            <v>0</v>
          </cell>
          <cell r="E141">
            <v>0</v>
          </cell>
          <cell r="F141">
            <v>0</v>
          </cell>
          <cell r="G141">
            <v>0</v>
          </cell>
          <cell r="H141">
            <v>0</v>
          </cell>
          <cell r="I141">
            <v>0</v>
          </cell>
          <cell r="J141">
            <v>0</v>
          </cell>
        </row>
        <row r="142">
          <cell r="B142" t="str">
            <v>Gateshead</v>
          </cell>
          <cell r="C142" t="str">
            <v>MD</v>
          </cell>
          <cell r="D142">
            <v>0</v>
          </cell>
          <cell r="E142">
            <v>-11566</v>
          </cell>
          <cell r="F142">
            <v>-9044</v>
          </cell>
          <cell r="G142">
            <v>20610</v>
          </cell>
          <cell r="H142">
            <v>0</v>
          </cell>
          <cell r="I142">
            <v>0</v>
          </cell>
          <cell r="J142">
            <v>0</v>
          </cell>
        </row>
        <row r="143">
          <cell r="B143" t="str">
            <v>Gedling</v>
          </cell>
          <cell r="C143" t="str">
            <v>SD</v>
          </cell>
          <cell r="D143">
            <v>0</v>
          </cell>
          <cell r="E143">
            <v>0</v>
          </cell>
          <cell r="F143">
            <v>0</v>
          </cell>
          <cell r="G143">
            <v>0</v>
          </cell>
          <cell r="H143">
            <v>0</v>
          </cell>
          <cell r="I143">
            <v>0</v>
          </cell>
          <cell r="J143">
            <v>0</v>
          </cell>
        </row>
        <row r="144">
          <cell r="B144" t="str">
            <v>Gloucester</v>
          </cell>
          <cell r="C144" t="str">
            <v>SD</v>
          </cell>
          <cell r="D144">
            <v>0</v>
          </cell>
          <cell r="E144">
            <v>2022</v>
          </cell>
          <cell r="F144">
            <v>0</v>
          </cell>
          <cell r="G144">
            <v>2022</v>
          </cell>
          <cell r="H144">
            <v>0</v>
          </cell>
          <cell r="I144">
            <v>0</v>
          </cell>
          <cell r="J144">
            <v>0</v>
          </cell>
        </row>
        <row r="145">
          <cell r="B145" t="str">
            <v>Gloucestershire</v>
          </cell>
          <cell r="C145" t="str">
            <v>SC</v>
          </cell>
          <cell r="D145">
            <v>15321</v>
          </cell>
          <cell r="E145">
            <v>0</v>
          </cell>
          <cell r="F145">
            <v>0</v>
          </cell>
          <cell r="G145">
            <v>0</v>
          </cell>
          <cell r="H145">
            <v>0</v>
          </cell>
          <cell r="I145">
            <v>0</v>
          </cell>
          <cell r="J145">
            <v>13605</v>
          </cell>
        </row>
        <row r="146">
          <cell r="B146" t="str">
            <v>Gloucestershire Police and Crime Commissioner and Chief Constable</v>
          </cell>
          <cell r="C146" t="str">
            <v>O</v>
          </cell>
          <cell r="D146">
            <v>0</v>
          </cell>
          <cell r="E146">
            <v>0</v>
          </cell>
          <cell r="F146">
            <v>0</v>
          </cell>
          <cell r="G146">
            <v>0</v>
          </cell>
          <cell r="H146">
            <v>0</v>
          </cell>
          <cell r="I146">
            <v>0</v>
          </cell>
          <cell r="J146">
            <v>0</v>
          </cell>
        </row>
        <row r="147">
          <cell r="B147" t="str">
            <v>Gosport</v>
          </cell>
          <cell r="C147" t="str">
            <v>SD</v>
          </cell>
          <cell r="D147">
            <v>0</v>
          </cell>
          <cell r="E147">
            <v>2400</v>
          </cell>
          <cell r="F147">
            <v>0</v>
          </cell>
          <cell r="G147">
            <v>2400</v>
          </cell>
          <cell r="H147">
            <v>0</v>
          </cell>
          <cell r="I147">
            <v>0</v>
          </cell>
          <cell r="J147">
            <v>0</v>
          </cell>
        </row>
        <row r="148">
          <cell r="B148" t="str">
            <v>Gravesham</v>
          </cell>
          <cell r="C148" t="str">
            <v>SD</v>
          </cell>
          <cell r="D148">
            <v>107</v>
          </cell>
          <cell r="E148">
            <v>4914</v>
          </cell>
          <cell r="F148">
            <v>0</v>
          </cell>
          <cell r="G148">
            <v>3689</v>
          </cell>
          <cell r="H148">
            <v>0</v>
          </cell>
          <cell r="I148">
            <v>0</v>
          </cell>
          <cell r="J148">
            <v>1332</v>
          </cell>
        </row>
        <row r="149">
          <cell r="B149" t="str">
            <v>Great Yarmouth</v>
          </cell>
          <cell r="C149" t="str">
            <v>SD</v>
          </cell>
          <cell r="D149">
            <v>0</v>
          </cell>
          <cell r="E149">
            <v>0</v>
          </cell>
          <cell r="F149">
            <v>0</v>
          </cell>
          <cell r="G149">
            <v>2825</v>
          </cell>
          <cell r="H149">
            <v>0</v>
          </cell>
          <cell r="I149">
            <v>0</v>
          </cell>
          <cell r="J149">
            <v>0</v>
          </cell>
        </row>
        <row r="150">
          <cell r="B150" t="str">
            <v>Greater London Authority</v>
          </cell>
          <cell r="C150" t="str">
            <v>O</v>
          </cell>
          <cell r="D150">
            <v>0</v>
          </cell>
          <cell r="E150">
            <v>0</v>
          </cell>
          <cell r="F150">
            <v>0</v>
          </cell>
          <cell r="G150">
            <v>0</v>
          </cell>
          <cell r="H150">
            <v>0</v>
          </cell>
          <cell r="I150">
            <v>0</v>
          </cell>
          <cell r="J150">
            <v>0</v>
          </cell>
        </row>
        <row r="151">
          <cell r="B151" t="str">
            <v>Greater Manchester Combined Authority</v>
          </cell>
          <cell r="C151" t="str">
            <v>O</v>
          </cell>
          <cell r="D151">
            <v>0</v>
          </cell>
          <cell r="E151">
            <v>0</v>
          </cell>
          <cell r="F151">
            <v>0</v>
          </cell>
          <cell r="G151">
            <v>0</v>
          </cell>
          <cell r="H151">
            <v>0</v>
          </cell>
          <cell r="I151">
            <v>0</v>
          </cell>
          <cell r="J151">
            <v>0</v>
          </cell>
        </row>
        <row r="152">
          <cell r="B152" t="str">
            <v>Greater Manchester Fire &amp; CD Authority</v>
          </cell>
          <cell r="C152" t="str">
            <v>O</v>
          </cell>
          <cell r="D152">
            <v>0</v>
          </cell>
          <cell r="E152">
            <v>0</v>
          </cell>
          <cell r="F152">
            <v>0</v>
          </cell>
          <cell r="G152">
            <v>0</v>
          </cell>
          <cell r="H152">
            <v>0</v>
          </cell>
          <cell r="I152">
            <v>0</v>
          </cell>
          <cell r="J152">
            <v>0</v>
          </cell>
        </row>
        <row r="153">
          <cell r="B153" t="str">
            <v>Greater Manchester Police and Crime Commissioner and Chief Constable</v>
          </cell>
          <cell r="C153" t="str">
            <v>O</v>
          </cell>
          <cell r="D153">
            <v>0</v>
          </cell>
          <cell r="E153">
            <v>0</v>
          </cell>
          <cell r="F153">
            <v>0</v>
          </cell>
          <cell r="G153">
            <v>0</v>
          </cell>
          <cell r="H153">
            <v>0</v>
          </cell>
          <cell r="I153">
            <v>0</v>
          </cell>
          <cell r="J153">
            <v>0</v>
          </cell>
        </row>
        <row r="154">
          <cell r="B154" t="str">
            <v>Greater Manchester Waste Disposal Authority</v>
          </cell>
          <cell r="C154" t="str">
            <v>O</v>
          </cell>
          <cell r="D154">
            <v>0</v>
          </cell>
          <cell r="E154">
            <v>0</v>
          </cell>
          <cell r="F154">
            <v>0</v>
          </cell>
          <cell r="G154">
            <v>0</v>
          </cell>
          <cell r="H154">
            <v>0</v>
          </cell>
          <cell r="I154">
            <v>0</v>
          </cell>
          <cell r="J154">
            <v>0</v>
          </cell>
        </row>
        <row r="155">
          <cell r="B155" t="str">
            <v>Greenwich</v>
          </cell>
          <cell r="C155" t="str">
            <v>L</v>
          </cell>
          <cell r="D155">
            <v>0</v>
          </cell>
          <cell r="E155">
            <v>17078</v>
          </cell>
          <cell r="F155">
            <v>0</v>
          </cell>
          <cell r="G155">
            <v>17078</v>
          </cell>
          <cell r="H155">
            <v>0</v>
          </cell>
          <cell r="I155">
            <v>0</v>
          </cell>
          <cell r="J155">
            <v>0</v>
          </cell>
        </row>
        <row r="156">
          <cell r="B156" t="str">
            <v>Guildford</v>
          </cell>
          <cell r="C156" t="str">
            <v>SD</v>
          </cell>
          <cell r="D156">
            <v>1607</v>
          </cell>
          <cell r="E156">
            <v>5952</v>
          </cell>
          <cell r="F156">
            <v>0</v>
          </cell>
          <cell r="G156">
            <v>5489</v>
          </cell>
          <cell r="H156">
            <v>0</v>
          </cell>
          <cell r="I156">
            <v>0</v>
          </cell>
          <cell r="J156">
            <v>2070</v>
          </cell>
        </row>
        <row r="157">
          <cell r="B157" t="str">
            <v>Hackney</v>
          </cell>
          <cell r="C157" t="str">
            <v>L</v>
          </cell>
          <cell r="D157">
            <v>0</v>
          </cell>
          <cell r="E157">
            <v>28881</v>
          </cell>
          <cell r="F157">
            <v>0</v>
          </cell>
          <cell r="G157">
            <v>28881</v>
          </cell>
          <cell r="H157">
            <v>0</v>
          </cell>
          <cell r="I157">
            <v>0</v>
          </cell>
          <cell r="J157">
            <v>0</v>
          </cell>
        </row>
        <row r="158">
          <cell r="B158" t="str">
            <v>Halton UA</v>
          </cell>
          <cell r="C158" t="str">
            <v>UA</v>
          </cell>
          <cell r="D158">
            <v>0</v>
          </cell>
          <cell r="E158">
            <v>0</v>
          </cell>
          <cell r="F158">
            <v>0</v>
          </cell>
          <cell r="G158">
            <v>0</v>
          </cell>
          <cell r="H158">
            <v>0</v>
          </cell>
          <cell r="I158">
            <v>0</v>
          </cell>
          <cell r="J158">
            <v>0</v>
          </cell>
        </row>
        <row r="159">
          <cell r="B159" t="str">
            <v>Hambleton</v>
          </cell>
          <cell r="C159" t="str">
            <v>SD</v>
          </cell>
          <cell r="D159">
            <v>0</v>
          </cell>
          <cell r="E159">
            <v>0</v>
          </cell>
          <cell r="F159">
            <v>0</v>
          </cell>
          <cell r="G159">
            <v>132</v>
          </cell>
          <cell r="H159">
            <v>0</v>
          </cell>
          <cell r="I159">
            <v>0</v>
          </cell>
          <cell r="J159">
            <v>0</v>
          </cell>
        </row>
        <row r="160">
          <cell r="B160" t="str">
            <v>Hammersmith &amp; Fulham</v>
          </cell>
          <cell r="C160" t="str">
            <v>L</v>
          </cell>
          <cell r="D160">
            <v>6668</v>
          </cell>
          <cell r="E160">
            <v>-17923</v>
          </cell>
          <cell r="F160">
            <v>1335</v>
          </cell>
          <cell r="G160">
            <v>23256</v>
          </cell>
          <cell r="H160">
            <v>0</v>
          </cell>
          <cell r="I160">
            <v>0</v>
          </cell>
          <cell r="J160">
            <v>0</v>
          </cell>
        </row>
        <row r="161">
          <cell r="B161" t="str">
            <v>Hampshire</v>
          </cell>
          <cell r="C161" t="str">
            <v>SC</v>
          </cell>
          <cell r="D161">
            <v>0</v>
          </cell>
          <cell r="E161">
            <v>0</v>
          </cell>
          <cell r="F161">
            <v>0</v>
          </cell>
          <cell r="G161">
            <v>0</v>
          </cell>
          <cell r="H161">
            <v>0</v>
          </cell>
          <cell r="I161">
            <v>0</v>
          </cell>
          <cell r="J161">
            <v>0</v>
          </cell>
        </row>
        <row r="162">
          <cell r="B162" t="str">
            <v>Hampshire Combined Fire Authority</v>
          </cell>
          <cell r="C162" t="str">
            <v>O</v>
          </cell>
          <cell r="D162">
            <v>0</v>
          </cell>
          <cell r="E162">
            <v>0</v>
          </cell>
          <cell r="F162">
            <v>0</v>
          </cell>
          <cell r="G162">
            <v>0</v>
          </cell>
          <cell r="H162">
            <v>0</v>
          </cell>
          <cell r="I162">
            <v>0</v>
          </cell>
          <cell r="J162">
            <v>0</v>
          </cell>
        </row>
        <row r="163">
          <cell r="B163" t="str">
            <v>Hampshire Police and Crime Commissioner and Chief Constable</v>
          </cell>
          <cell r="C163" t="str">
            <v>O</v>
          </cell>
          <cell r="D163">
            <v>0</v>
          </cell>
          <cell r="E163">
            <v>0</v>
          </cell>
          <cell r="F163">
            <v>0</v>
          </cell>
          <cell r="G163">
            <v>0</v>
          </cell>
          <cell r="H163">
            <v>0</v>
          </cell>
          <cell r="I163">
            <v>0</v>
          </cell>
          <cell r="J163">
            <v>0</v>
          </cell>
        </row>
        <row r="164">
          <cell r="B164" t="str">
            <v>Harborough</v>
          </cell>
          <cell r="C164" t="str">
            <v>SD</v>
          </cell>
          <cell r="D164">
            <v>0</v>
          </cell>
          <cell r="E164">
            <v>0</v>
          </cell>
          <cell r="F164">
            <v>0</v>
          </cell>
          <cell r="G164">
            <v>0</v>
          </cell>
          <cell r="H164">
            <v>0</v>
          </cell>
          <cell r="I164">
            <v>0</v>
          </cell>
          <cell r="J164">
            <v>0</v>
          </cell>
        </row>
        <row r="165">
          <cell r="B165" t="str">
            <v>Haringey</v>
          </cell>
          <cell r="C165" t="str">
            <v>L</v>
          </cell>
          <cell r="D165">
            <v>1846</v>
          </cell>
          <cell r="E165">
            <v>17108</v>
          </cell>
          <cell r="F165">
            <v>0</v>
          </cell>
          <cell r="G165">
            <v>16286</v>
          </cell>
          <cell r="H165">
            <v>0</v>
          </cell>
          <cell r="I165">
            <v>0</v>
          </cell>
          <cell r="J165">
            <v>2668</v>
          </cell>
        </row>
        <row r="166">
          <cell r="B166" t="str">
            <v>Harlow</v>
          </cell>
          <cell r="C166" t="str">
            <v>SD</v>
          </cell>
          <cell r="D166">
            <v>2417</v>
          </cell>
          <cell r="E166">
            <v>0</v>
          </cell>
          <cell r="F166">
            <v>11004</v>
          </cell>
          <cell r="G166">
            <v>13421</v>
          </cell>
          <cell r="H166">
            <v>0</v>
          </cell>
          <cell r="I166">
            <v>0</v>
          </cell>
          <cell r="J166">
            <v>0</v>
          </cell>
        </row>
        <row r="167">
          <cell r="B167" t="str">
            <v>Harrogate</v>
          </cell>
          <cell r="C167" t="str">
            <v>SD</v>
          </cell>
          <cell r="D167">
            <v>77</v>
          </cell>
          <cell r="E167">
            <v>3889</v>
          </cell>
          <cell r="F167">
            <v>0</v>
          </cell>
          <cell r="G167">
            <v>3862</v>
          </cell>
          <cell r="H167">
            <v>0</v>
          </cell>
          <cell r="I167">
            <v>0</v>
          </cell>
          <cell r="J167">
            <v>104</v>
          </cell>
        </row>
        <row r="168">
          <cell r="B168" t="str">
            <v>Harrow</v>
          </cell>
          <cell r="C168" t="str">
            <v>L</v>
          </cell>
          <cell r="D168">
            <v>4582</v>
          </cell>
          <cell r="E168">
            <v>7338</v>
          </cell>
          <cell r="F168">
            <v>0</v>
          </cell>
          <cell r="G168">
            <v>3878</v>
          </cell>
          <cell r="H168">
            <v>0</v>
          </cell>
          <cell r="I168">
            <v>0</v>
          </cell>
          <cell r="J168">
            <v>8042</v>
          </cell>
        </row>
        <row r="169">
          <cell r="B169" t="str">
            <v>Hart</v>
          </cell>
          <cell r="C169" t="str">
            <v>SD</v>
          </cell>
          <cell r="D169">
            <v>0</v>
          </cell>
          <cell r="E169">
            <v>0</v>
          </cell>
          <cell r="F169">
            <v>0</v>
          </cell>
          <cell r="G169">
            <v>0</v>
          </cell>
          <cell r="H169">
            <v>0</v>
          </cell>
          <cell r="I169">
            <v>0</v>
          </cell>
          <cell r="J169">
            <v>0</v>
          </cell>
        </row>
        <row r="170">
          <cell r="B170" t="str">
            <v>Hartlepool UA</v>
          </cell>
          <cell r="C170" t="str">
            <v>UA</v>
          </cell>
          <cell r="D170">
            <v>0</v>
          </cell>
          <cell r="E170">
            <v>0</v>
          </cell>
          <cell r="F170">
            <v>0</v>
          </cell>
          <cell r="G170">
            <v>0</v>
          </cell>
          <cell r="H170">
            <v>0</v>
          </cell>
          <cell r="I170">
            <v>0</v>
          </cell>
          <cell r="J170">
            <v>0</v>
          </cell>
        </row>
        <row r="171">
          <cell r="B171" t="str">
            <v>Hastings</v>
          </cell>
          <cell r="C171" t="str">
            <v>SD</v>
          </cell>
          <cell r="D171">
            <v>0</v>
          </cell>
          <cell r="E171">
            <v>0</v>
          </cell>
          <cell r="F171">
            <v>0</v>
          </cell>
          <cell r="G171">
            <v>0</v>
          </cell>
          <cell r="H171">
            <v>0</v>
          </cell>
          <cell r="I171">
            <v>0</v>
          </cell>
          <cell r="J171">
            <v>0</v>
          </cell>
        </row>
        <row r="172">
          <cell r="B172" t="str">
            <v>Havant</v>
          </cell>
          <cell r="C172" t="str">
            <v>SD</v>
          </cell>
          <cell r="D172">
            <v>0</v>
          </cell>
          <cell r="E172">
            <v>0</v>
          </cell>
          <cell r="F172">
            <v>0</v>
          </cell>
          <cell r="G172">
            <v>0</v>
          </cell>
          <cell r="H172">
            <v>0</v>
          </cell>
          <cell r="I172">
            <v>0</v>
          </cell>
          <cell r="J172">
            <v>0</v>
          </cell>
        </row>
        <row r="173">
          <cell r="B173" t="str">
            <v>Havering</v>
          </cell>
          <cell r="C173" t="str">
            <v>L</v>
          </cell>
          <cell r="D173">
            <v>9742</v>
          </cell>
          <cell r="E173">
            <v>7525</v>
          </cell>
          <cell r="F173">
            <v>0</v>
          </cell>
          <cell r="G173">
            <v>0</v>
          </cell>
          <cell r="H173">
            <v>0</v>
          </cell>
          <cell r="I173">
            <v>0</v>
          </cell>
          <cell r="J173">
            <v>17267</v>
          </cell>
        </row>
        <row r="174">
          <cell r="B174" t="str">
            <v>Hereford &amp; Worcester Combined Fire Authority</v>
          </cell>
          <cell r="C174" t="str">
            <v>O</v>
          </cell>
          <cell r="D174">
            <v>0</v>
          </cell>
          <cell r="E174">
            <v>0</v>
          </cell>
          <cell r="F174">
            <v>0</v>
          </cell>
          <cell r="G174">
            <v>0</v>
          </cell>
          <cell r="H174">
            <v>0</v>
          </cell>
          <cell r="I174">
            <v>0</v>
          </cell>
          <cell r="J174">
            <v>0</v>
          </cell>
        </row>
        <row r="175">
          <cell r="B175" t="str">
            <v>Herefordshire UA</v>
          </cell>
          <cell r="C175" t="str">
            <v>UA</v>
          </cell>
          <cell r="D175">
            <v>0</v>
          </cell>
          <cell r="E175">
            <v>0</v>
          </cell>
          <cell r="F175">
            <v>0</v>
          </cell>
          <cell r="G175">
            <v>0</v>
          </cell>
          <cell r="H175">
            <v>0</v>
          </cell>
          <cell r="I175">
            <v>0</v>
          </cell>
          <cell r="J175">
            <v>0</v>
          </cell>
        </row>
        <row r="176">
          <cell r="B176" t="str">
            <v>Hertfordshire</v>
          </cell>
          <cell r="C176" t="str">
            <v>SC</v>
          </cell>
          <cell r="D176">
            <v>0</v>
          </cell>
          <cell r="E176">
            <v>0</v>
          </cell>
          <cell r="F176">
            <v>0</v>
          </cell>
          <cell r="G176">
            <v>0</v>
          </cell>
          <cell r="H176">
            <v>0</v>
          </cell>
          <cell r="I176">
            <v>0</v>
          </cell>
          <cell r="J176">
            <v>0</v>
          </cell>
        </row>
        <row r="177">
          <cell r="B177" t="str">
            <v>Hertfordshire Police and Crime Commissioner and Chief Constable</v>
          </cell>
          <cell r="C177" t="str">
            <v>O</v>
          </cell>
          <cell r="D177">
            <v>0</v>
          </cell>
          <cell r="E177">
            <v>0</v>
          </cell>
          <cell r="F177">
            <v>0</v>
          </cell>
          <cell r="G177">
            <v>0</v>
          </cell>
          <cell r="H177">
            <v>0</v>
          </cell>
          <cell r="I177">
            <v>0</v>
          </cell>
          <cell r="J177">
            <v>0</v>
          </cell>
        </row>
        <row r="178">
          <cell r="B178" t="str">
            <v>Hertsmere</v>
          </cell>
          <cell r="C178" t="str">
            <v>SD</v>
          </cell>
          <cell r="D178">
            <v>0</v>
          </cell>
          <cell r="E178">
            <v>0</v>
          </cell>
          <cell r="F178">
            <v>0</v>
          </cell>
          <cell r="G178">
            <v>0</v>
          </cell>
          <cell r="H178">
            <v>0</v>
          </cell>
          <cell r="I178">
            <v>0</v>
          </cell>
          <cell r="J178">
            <v>0</v>
          </cell>
        </row>
        <row r="179">
          <cell r="B179" t="str">
            <v>High Peak</v>
          </cell>
          <cell r="C179" t="str">
            <v>SD</v>
          </cell>
          <cell r="D179">
            <v>21</v>
          </cell>
          <cell r="E179">
            <v>1470</v>
          </cell>
          <cell r="F179">
            <v>0</v>
          </cell>
          <cell r="G179">
            <v>1432</v>
          </cell>
          <cell r="H179">
            <v>0</v>
          </cell>
          <cell r="I179">
            <v>0</v>
          </cell>
          <cell r="J179">
            <v>59</v>
          </cell>
        </row>
        <row r="180">
          <cell r="B180" t="str">
            <v>Hillingdon</v>
          </cell>
          <cell r="C180" t="str">
            <v>L</v>
          </cell>
          <cell r="D180">
            <v>11379</v>
          </cell>
          <cell r="E180">
            <v>9818</v>
          </cell>
          <cell r="F180">
            <v>5874</v>
          </cell>
          <cell r="G180">
            <v>2297</v>
          </cell>
          <cell r="H180">
            <v>0</v>
          </cell>
          <cell r="I180">
            <v>0</v>
          </cell>
          <cell r="J180">
            <v>24774</v>
          </cell>
        </row>
        <row r="181">
          <cell r="B181" t="str">
            <v>Hinckley &amp; Bosworth</v>
          </cell>
          <cell r="C181" t="str">
            <v>SD</v>
          </cell>
          <cell r="D181">
            <v>0</v>
          </cell>
          <cell r="E181">
            <v>2991</v>
          </cell>
          <cell r="F181">
            <v>0</v>
          </cell>
          <cell r="G181">
            <v>2000</v>
          </cell>
          <cell r="H181">
            <v>0</v>
          </cell>
          <cell r="I181">
            <v>867</v>
          </cell>
          <cell r="J181">
            <v>0</v>
          </cell>
        </row>
        <row r="182">
          <cell r="B182" t="str">
            <v>Horsham</v>
          </cell>
          <cell r="C182" t="str">
            <v>SD</v>
          </cell>
          <cell r="D182">
            <v>0</v>
          </cell>
          <cell r="E182">
            <v>0</v>
          </cell>
          <cell r="F182">
            <v>0</v>
          </cell>
          <cell r="G182">
            <v>0</v>
          </cell>
          <cell r="H182">
            <v>0</v>
          </cell>
          <cell r="I182">
            <v>0</v>
          </cell>
          <cell r="J182">
            <v>0</v>
          </cell>
        </row>
        <row r="183">
          <cell r="B183" t="str">
            <v>Hounslow</v>
          </cell>
          <cell r="C183" t="str">
            <v>L</v>
          </cell>
          <cell r="D183">
            <v>0</v>
          </cell>
          <cell r="E183">
            <v>15787</v>
          </cell>
          <cell r="F183">
            <v>0</v>
          </cell>
          <cell r="G183">
            <v>14217</v>
          </cell>
          <cell r="H183">
            <v>0</v>
          </cell>
          <cell r="I183">
            <v>0</v>
          </cell>
          <cell r="J183">
            <v>0</v>
          </cell>
        </row>
        <row r="184">
          <cell r="B184" t="str">
            <v>Humberside Combined Fire Authority</v>
          </cell>
          <cell r="C184" t="str">
            <v>O</v>
          </cell>
          <cell r="D184">
            <v>0</v>
          </cell>
          <cell r="E184">
            <v>0</v>
          </cell>
          <cell r="F184">
            <v>0</v>
          </cell>
          <cell r="G184">
            <v>0</v>
          </cell>
          <cell r="H184">
            <v>0</v>
          </cell>
          <cell r="I184">
            <v>0</v>
          </cell>
          <cell r="J184">
            <v>0</v>
          </cell>
        </row>
        <row r="185">
          <cell r="B185" t="str">
            <v>Humberside Police and Crime Commissioner and Chief Constable</v>
          </cell>
          <cell r="C185" t="str">
            <v>O</v>
          </cell>
          <cell r="D185">
            <v>0</v>
          </cell>
          <cell r="E185">
            <v>0</v>
          </cell>
          <cell r="F185">
            <v>0</v>
          </cell>
          <cell r="G185">
            <v>0</v>
          </cell>
          <cell r="H185">
            <v>0</v>
          </cell>
          <cell r="I185">
            <v>0</v>
          </cell>
          <cell r="J185">
            <v>0</v>
          </cell>
        </row>
        <row r="186">
          <cell r="B186" t="str">
            <v>Huntingdonshire</v>
          </cell>
          <cell r="C186" t="str">
            <v>SD</v>
          </cell>
          <cell r="D186">
            <v>0</v>
          </cell>
          <cell r="E186">
            <v>0</v>
          </cell>
          <cell r="F186">
            <v>0</v>
          </cell>
          <cell r="G186">
            <v>0</v>
          </cell>
          <cell r="H186">
            <v>0</v>
          </cell>
          <cell r="I186">
            <v>0</v>
          </cell>
          <cell r="J186">
            <v>0</v>
          </cell>
        </row>
        <row r="187">
          <cell r="B187" t="str">
            <v>Hyndburn</v>
          </cell>
          <cell r="C187" t="str">
            <v>SD</v>
          </cell>
          <cell r="D187">
            <v>0</v>
          </cell>
          <cell r="E187">
            <v>0</v>
          </cell>
          <cell r="F187">
            <v>0</v>
          </cell>
          <cell r="G187">
            <v>0</v>
          </cell>
          <cell r="H187">
            <v>0</v>
          </cell>
          <cell r="I187">
            <v>0</v>
          </cell>
          <cell r="J187">
            <v>0</v>
          </cell>
        </row>
        <row r="188">
          <cell r="B188" t="str">
            <v>Ipswich</v>
          </cell>
          <cell r="C188" t="str">
            <v>SD</v>
          </cell>
          <cell r="D188">
            <v>0</v>
          </cell>
          <cell r="E188">
            <v>0</v>
          </cell>
          <cell r="F188">
            <v>0</v>
          </cell>
          <cell r="G188">
            <v>8552</v>
          </cell>
          <cell r="H188">
            <v>0</v>
          </cell>
          <cell r="I188">
            <v>0</v>
          </cell>
          <cell r="J188">
            <v>0</v>
          </cell>
        </row>
        <row r="189">
          <cell r="B189" t="str">
            <v>Isle of Wight UA</v>
          </cell>
          <cell r="C189" t="str">
            <v>UA</v>
          </cell>
          <cell r="D189">
            <v>0</v>
          </cell>
          <cell r="E189">
            <v>0</v>
          </cell>
          <cell r="F189">
            <v>0</v>
          </cell>
          <cell r="G189">
            <v>0</v>
          </cell>
          <cell r="H189">
            <v>0</v>
          </cell>
          <cell r="I189">
            <v>0</v>
          </cell>
          <cell r="J189">
            <v>0</v>
          </cell>
        </row>
        <row r="190">
          <cell r="B190" t="str">
            <v>Isles of Scilly</v>
          </cell>
          <cell r="C190" t="str">
            <v>UA</v>
          </cell>
          <cell r="D190">
            <v>0</v>
          </cell>
          <cell r="E190">
            <v>0</v>
          </cell>
          <cell r="F190">
            <v>0</v>
          </cell>
          <cell r="G190">
            <v>0</v>
          </cell>
          <cell r="H190">
            <v>0</v>
          </cell>
          <cell r="I190">
            <v>0</v>
          </cell>
          <cell r="J190">
            <v>0</v>
          </cell>
        </row>
        <row r="191">
          <cell r="B191" t="str">
            <v>Islington</v>
          </cell>
          <cell r="C191" t="str">
            <v>L</v>
          </cell>
          <cell r="D191">
            <v>53956</v>
          </cell>
          <cell r="E191">
            <v>0</v>
          </cell>
          <cell r="F191">
            <v>0</v>
          </cell>
          <cell r="G191">
            <v>35831</v>
          </cell>
          <cell r="H191">
            <v>0</v>
          </cell>
          <cell r="I191">
            <v>0</v>
          </cell>
          <cell r="J191">
            <v>73983</v>
          </cell>
        </row>
        <row r="192">
          <cell r="B192" t="str">
            <v>Kensington &amp; Chelsea</v>
          </cell>
          <cell r="C192" t="str">
            <v>L</v>
          </cell>
          <cell r="D192">
            <v>392</v>
          </cell>
          <cell r="E192">
            <v>2992</v>
          </cell>
          <cell r="F192">
            <v>7100</v>
          </cell>
          <cell r="G192">
            <v>9876</v>
          </cell>
          <cell r="H192">
            <v>10</v>
          </cell>
          <cell r="I192">
            <v>9876</v>
          </cell>
          <cell r="J192">
            <v>608</v>
          </cell>
        </row>
        <row r="193">
          <cell r="B193" t="str">
            <v>Kent</v>
          </cell>
          <cell r="C193" t="str">
            <v>SC</v>
          </cell>
          <cell r="D193">
            <v>0</v>
          </cell>
          <cell r="E193">
            <v>0</v>
          </cell>
          <cell r="F193">
            <v>0</v>
          </cell>
          <cell r="G193">
            <v>0</v>
          </cell>
          <cell r="H193">
            <v>0</v>
          </cell>
          <cell r="I193">
            <v>0</v>
          </cell>
          <cell r="J193">
            <v>0</v>
          </cell>
        </row>
        <row r="194">
          <cell r="B194" t="str">
            <v>Kent Combined Fire Authority</v>
          </cell>
          <cell r="C194" t="str">
            <v>O</v>
          </cell>
          <cell r="D194">
            <v>0</v>
          </cell>
          <cell r="E194">
            <v>0</v>
          </cell>
          <cell r="F194">
            <v>0</v>
          </cell>
          <cell r="G194">
            <v>0</v>
          </cell>
          <cell r="H194">
            <v>0</v>
          </cell>
          <cell r="I194">
            <v>0</v>
          </cell>
          <cell r="J194">
            <v>0</v>
          </cell>
        </row>
        <row r="195">
          <cell r="B195" t="str">
            <v>Kent Police and Crime Commissioner and Chief Constable</v>
          </cell>
          <cell r="C195" t="str">
            <v>O</v>
          </cell>
          <cell r="D195">
            <v>0</v>
          </cell>
          <cell r="E195">
            <v>0</v>
          </cell>
          <cell r="F195">
            <v>0</v>
          </cell>
          <cell r="G195">
            <v>0</v>
          </cell>
          <cell r="H195">
            <v>0</v>
          </cell>
          <cell r="I195">
            <v>0</v>
          </cell>
          <cell r="J195">
            <v>0</v>
          </cell>
        </row>
        <row r="196">
          <cell r="B196" t="str">
            <v>Kettering</v>
          </cell>
          <cell r="C196" t="str">
            <v>SD</v>
          </cell>
          <cell r="D196">
            <v>0</v>
          </cell>
          <cell r="E196">
            <v>0</v>
          </cell>
          <cell r="F196">
            <v>0</v>
          </cell>
          <cell r="G196">
            <v>0</v>
          </cell>
          <cell r="H196">
            <v>0</v>
          </cell>
          <cell r="I196">
            <v>0</v>
          </cell>
          <cell r="J196">
            <v>0</v>
          </cell>
        </row>
        <row r="197">
          <cell r="B197" t="str">
            <v>King's Lynn &amp; West Norfolk</v>
          </cell>
          <cell r="C197" t="str">
            <v>SD</v>
          </cell>
          <cell r="D197">
            <v>0</v>
          </cell>
          <cell r="E197">
            <v>0</v>
          </cell>
          <cell r="F197">
            <v>0</v>
          </cell>
          <cell r="G197">
            <v>0</v>
          </cell>
          <cell r="H197">
            <v>0</v>
          </cell>
          <cell r="I197">
            <v>0</v>
          </cell>
          <cell r="J197">
            <v>0</v>
          </cell>
        </row>
        <row r="198">
          <cell r="B198" t="str">
            <v>Kingston upon Hull UA</v>
          </cell>
          <cell r="C198" t="str">
            <v>UA</v>
          </cell>
          <cell r="D198">
            <v>10862</v>
          </cell>
          <cell r="E198">
            <v>7229</v>
          </cell>
          <cell r="F198">
            <v>22985</v>
          </cell>
          <cell r="G198">
            <v>22985</v>
          </cell>
          <cell r="H198">
            <v>0</v>
          </cell>
          <cell r="I198">
            <v>7229</v>
          </cell>
          <cell r="J198">
            <v>10862</v>
          </cell>
        </row>
        <row r="199">
          <cell r="B199" t="str">
            <v>Kingston upon Thames</v>
          </cell>
          <cell r="C199" t="str">
            <v>L</v>
          </cell>
          <cell r="D199">
            <v>2862</v>
          </cell>
          <cell r="E199">
            <v>6138</v>
          </cell>
          <cell r="F199">
            <v>4921</v>
          </cell>
          <cell r="G199">
            <v>13921</v>
          </cell>
          <cell r="H199">
            <v>0</v>
          </cell>
          <cell r="I199">
            <v>0</v>
          </cell>
          <cell r="J199">
            <v>0</v>
          </cell>
        </row>
        <row r="200">
          <cell r="B200" t="str">
            <v>Kirklees</v>
          </cell>
          <cell r="C200" t="str">
            <v>MD</v>
          </cell>
          <cell r="D200">
            <v>0</v>
          </cell>
          <cell r="E200">
            <v>15566</v>
          </cell>
          <cell r="F200">
            <v>0</v>
          </cell>
          <cell r="G200">
            <v>8816</v>
          </cell>
          <cell r="H200">
            <v>6750</v>
          </cell>
          <cell r="I200">
            <v>0</v>
          </cell>
          <cell r="J200">
            <v>0</v>
          </cell>
        </row>
        <row r="201">
          <cell r="B201" t="str">
            <v>Knowsley</v>
          </cell>
          <cell r="C201" t="str">
            <v>MD</v>
          </cell>
          <cell r="D201">
            <v>0</v>
          </cell>
          <cell r="E201">
            <v>0</v>
          </cell>
          <cell r="F201">
            <v>0</v>
          </cell>
          <cell r="G201">
            <v>0</v>
          </cell>
          <cell r="H201">
            <v>0</v>
          </cell>
          <cell r="I201">
            <v>0</v>
          </cell>
          <cell r="J201">
            <v>0</v>
          </cell>
        </row>
        <row r="202">
          <cell r="B202" t="str">
            <v>Lake District National Park</v>
          </cell>
          <cell r="C202" t="str">
            <v>O</v>
          </cell>
          <cell r="D202">
            <v>0</v>
          </cell>
          <cell r="E202">
            <v>0</v>
          </cell>
          <cell r="F202">
            <v>0</v>
          </cell>
          <cell r="G202">
            <v>0</v>
          </cell>
          <cell r="H202">
            <v>0</v>
          </cell>
          <cell r="I202">
            <v>0</v>
          </cell>
          <cell r="J202">
            <v>0</v>
          </cell>
        </row>
        <row r="203">
          <cell r="B203" t="str">
            <v>Lambeth</v>
          </cell>
          <cell r="C203" t="str">
            <v>L</v>
          </cell>
          <cell r="D203">
            <v>3128</v>
          </cell>
          <cell r="E203">
            <v>25267</v>
          </cell>
          <cell r="F203">
            <v>0</v>
          </cell>
          <cell r="G203">
            <v>28267</v>
          </cell>
          <cell r="H203">
            <v>0</v>
          </cell>
          <cell r="I203">
            <v>0</v>
          </cell>
          <cell r="J203">
            <v>128</v>
          </cell>
        </row>
        <row r="204">
          <cell r="B204" t="str">
            <v>Lancashire</v>
          </cell>
          <cell r="C204" t="str">
            <v>SC</v>
          </cell>
          <cell r="D204">
            <v>0</v>
          </cell>
          <cell r="E204">
            <v>0</v>
          </cell>
          <cell r="F204">
            <v>0</v>
          </cell>
          <cell r="G204">
            <v>0</v>
          </cell>
          <cell r="H204">
            <v>0</v>
          </cell>
          <cell r="I204">
            <v>0</v>
          </cell>
          <cell r="J204">
            <v>0</v>
          </cell>
        </row>
        <row r="205">
          <cell r="B205" t="str">
            <v>Lancashire Combined Fire Authority</v>
          </cell>
          <cell r="C205" t="str">
            <v>O</v>
          </cell>
          <cell r="D205">
            <v>0</v>
          </cell>
          <cell r="E205">
            <v>0</v>
          </cell>
          <cell r="F205">
            <v>0</v>
          </cell>
          <cell r="G205">
            <v>0</v>
          </cell>
          <cell r="H205">
            <v>0</v>
          </cell>
          <cell r="I205">
            <v>0</v>
          </cell>
          <cell r="J205">
            <v>0</v>
          </cell>
        </row>
        <row r="206">
          <cell r="B206" t="str">
            <v>Lancashire Police and Crime Commissioner and Chief Constable</v>
          </cell>
          <cell r="C206" t="str">
            <v>O</v>
          </cell>
          <cell r="D206">
            <v>0</v>
          </cell>
          <cell r="E206">
            <v>0</v>
          </cell>
          <cell r="F206">
            <v>0</v>
          </cell>
          <cell r="G206">
            <v>0</v>
          </cell>
          <cell r="H206">
            <v>0</v>
          </cell>
          <cell r="I206">
            <v>0</v>
          </cell>
          <cell r="J206">
            <v>0</v>
          </cell>
        </row>
        <row r="207">
          <cell r="B207" t="str">
            <v>Lancaster</v>
          </cell>
          <cell r="C207" t="str">
            <v>SD</v>
          </cell>
          <cell r="D207">
            <v>0</v>
          </cell>
          <cell r="E207">
            <v>2047</v>
          </cell>
          <cell r="F207">
            <v>1942</v>
          </cell>
          <cell r="G207">
            <v>3989</v>
          </cell>
          <cell r="H207">
            <v>0</v>
          </cell>
          <cell r="I207">
            <v>0</v>
          </cell>
          <cell r="J207">
            <v>0</v>
          </cell>
        </row>
        <row r="208">
          <cell r="B208" t="str">
            <v>Lee Valley Park Authority</v>
          </cell>
          <cell r="C208" t="str">
            <v>O</v>
          </cell>
          <cell r="D208">
            <v>0</v>
          </cell>
          <cell r="E208">
            <v>0</v>
          </cell>
          <cell r="F208">
            <v>0</v>
          </cell>
          <cell r="G208">
            <v>0</v>
          </cell>
          <cell r="H208">
            <v>0</v>
          </cell>
          <cell r="I208">
            <v>0</v>
          </cell>
          <cell r="J208">
            <v>0</v>
          </cell>
        </row>
        <row r="209">
          <cell r="B209" t="str">
            <v>Leeds</v>
          </cell>
          <cell r="C209" t="str">
            <v>MD</v>
          </cell>
          <cell r="D209">
            <v>48892</v>
          </cell>
          <cell r="E209">
            <v>38212</v>
          </cell>
          <cell r="F209">
            <v>17977</v>
          </cell>
          <cell r="G209">
            <v>54716</v>
          </cell>
          <cell r="H209">
            <v>0</v>
          </cell>
          <cell r="I209">
            <v>0</v>
          </cell>
          <cell r="J209">
            <v>50365</v>
          </cell>
        </row>
        <row r="210">
          <cell r="B210" t="str">
            <v>Leicester City UA</v>
          </cell>
          <cell r="C210" t="str">
            <v>UA</v>
          </cell>
          <cell r="D210">
            <v>1200</v>
          </cell>
          <cell r="E210">
            <v>7164</v>
          </cell>
          <cell r="F210">
            <v>0</v>
          </cell>
          <cell r="G210">
            <v>7164</v>
          </cell>
          <cell r="H210">
            <v>0</v>
          </cell>
          <cell r="I210">
            <v>0</v>
          </cell>
          <cell r="J210">
            <v>0</v>
          </cell>
        </row>
        <row r="211">
          <cell r="B211" t="str">
            <v>Leicestershire</v>
          </cell>
          <cell r="C211" t="str">
            <v>SC</v>
          </cell>
          <cell r="D211">
            <v>0</v>
          </cell>
          <cell r="E211">
            <v>0</v>
          </cell>
          <cell r="F211">
            <v>0</v>
          </cell>
          <cell r="G211">
            <v>0</v>
          </cell>
          <cell r="H211">
            <v>0</v>
          </cell>
          <cell r="I211">
            <v>0</v>
          </cell>
          <cell r="J211">
            <v>0</v>
          </cell>
        </row>
        <row r="212">
          <cell r="B212" t="str">
            <v>Leicestershire Combined Fire Authority</v>
          </cell>
          <cell r="C212" t="str">
            <v>O</v>
          </cell>
          <cell r="D212">
            <v>0</v>
          </cell>
          <cell r="E212">
            <v>0</v>
          </cell>
          <cell r="F212">
            <v>0</v>
          </cell>
          <cell r="G212">
            <v>0</v>
          </cell>
          <cell r="H212">
            <v>0</v>
          </cell>
          <cell r="I212">
            <v>0</v>
          </cell>
          <cell r="J212">
            <v>0</v>
          </cell>
        </row>
        <row r="213">
          <cell r="B213" t="str">
            <v>Leicestershire Police and Crime Commissioner and Chief Constable</v>
          </cell>
          <cell r="C213" t="str">
            <v>O</v>
          </cell>
          <cell r="D213">
            <v>0</v>
          </cell>
          <cell r="E213">
            <v>0</v>
          </cell>
          <cell r="F213">
            <v>0</v>
          </cell>
          <cell r="G213">
            <v>0</v>
          </cell>
          <cell r="H213">
            <v>0</v>
          </cell>
          <cell r="I213">
            <v>0</v>
          </cell>
          <cell r="J213">
            <v>0</v>
          </cell>
        </row>
        <row r="214">
          <cell r="B214" t="str">
            <v>Lewes</v>
          </cell>
          <cell r="C214" t="str">
            <v>SD</v>
          </cell>
          <cell r="D214">
            <v>1424</v>
          </cell>
          <cell r="E214">
            <v>4579</v>
          </cell>
          <cell r="F214">
            <v>0</v>
          </cell>
          <cell r="G214">
            <v>4890</v>
          </cell>
          <cell r="H214">
            <v>0</v>
          </cell>
          <cell r="I214">
            <v>0</v>
          </cell>
          <cell r="J214">
            <v>1112</v>
          </cell>
        </row>
        <row r="215">
          <cell r="B215" t="str">
            <v>Lewisham</v>
          </cell>
          <cell r="C215" t="str">
            <v>L</v>
          </cell>
          <cell r="D215">
            <v>19787</v>
          </cell>
          <cell r="E215">
            <v>26331</v>
          </cell>
          <cell r="F215">
            <v>0</v>
          </cell>
          <cell r="G215">
            <v>4481</v>
          </cell>
          <cell r="H215">
            <v>0</v>
          </cell>
          <cell r="I215">
            <v>12273</v>
          </cell>
          <cell r="J215">
            <v>29364</v>
          </cell>
        </row>
        <row r="216">
          <cell r="B216" t="str">
            <v>Lichfield</v>
          </cell>
          <cell r="C216" t="str">
            <v>SD</v>
          </cell>
          <cell r="D216">
            <v>0</v>
          </cell>
          <cell r="E216">
            <v>0</v>
          </cell>
          <cell r="F216">
            <v>0</v>
          </cell>
          <cell r="G216">
            <v>0</v>
          </cell>
          <cell r="H216">
            <v>0</v>
          </cell>
          <cell r="I216">
            <v>0</v>
          </cell>
          <cell r="J216">
            <v>0</v>
          </cell>
        </row>
        <row r="217">
          <cell r="B217" t="str">
            <v>Lincoln</v>
          </cell>
          <cell r="C217" t="str">
            <v>SD</v>
          </cell>
          <cell r="D217">
            <v>8512</v>
          </cell>
          <cell r="E217">
            <v>9922</v>
          </cell>
          <cell r="F217">
            <v>0</v>
          </cell>
          <cell r="G217">
            <v>10279</v>
          </cell>
          <cell r="H217">
            <v>0</v>
          </cell>
          <cell r="I217">
            <v>0</v>
          </cell>
          <cell r="J217">
            <v>8155</v>
          </cell>
        </row>
        <row r="218">
          <cell r="B218" t="str">
            <v>Lincolnshire</v>
          </cell>
          <cell r="C218" t="str">
            <v>SC</v>
          </cell>
          <cell r="D218">
            <v>0</v>
          </cell>
          <cell r="E218">
            <v>0</v>
          </cell>
          <cell r="F218">
            <v>0</v>
          </cell>
          <cell r="G218">
            <v>0</v>
          </cell>
          <cell r="H218">
            <v>0</v>
          </cell>
          <cell r="I218">
            <v>0</v>
          </cell>
          <cell r="J218">
            <v>0</v>
          </cell>
        </row>
        <row r="219">
          <cell r="B219" t="str">
            <v>Lincolnshire Police and Crime Commissioner and Chief Constable</v>
          </cell>
          <cell r="C219" t="str">
            <v>O</v>
          </cell>
          <cell r="D219">
            <v>0</v>
          </cell>
          <cell r="E219">
            <v>0</v>
          </cell>
          <cell r="F219">
            <v>0</v>
          </cell>
          <cell r="G219">
            <v>0</v>
          </cell>
          <cell r="H219">
            <v>0</v>
          </cell>
          <cell r="I219">
            <v>0</v>
          </cell>
          <cell r="J219">
            <v>0</v>
          </cell>
        </row>
        <row r="220">
          <cell r="B220" t="str">
            <v>Liverpool</v>
          </cell>
          <cell r="C220" t="str">
            <v>MD</v>
          </cell>
          <cell r="D220">
            <v>0</v>
          </cell>
          <cell r="E220">
            <v>0</v>
          </cell>
          <cell r="F220">
            <v>0</v>
          </cell>
          <cell r="G220">
            <v>0</v>
          </cell>
          <cell r="H220">
            <v>0</v>
          </cell>
          <cell r="I220">
            <v>0</v>
          </cell>
          <cell r="J220">
            <v>0</v>
          </cell>
        </row>
        <row r="221">
          <cell r="B221" t="str">
            <v>Luton UA</v>
          </cell>
          <cell r="C221" t="str">
            <v>UA</v>
          </cell>
          <cell r="D221">
            <v>1229</v>
          </cell>
          <cell r="E221">
            <v>9282</v>
          </cell>
          <cell r="F221">
            <v>0</v>
          </cell>
          <cell r="G221">
            <v>10215</v>
          </cell>
          <cell r="H221">
            <v>0</v>
          </cell>
          <cell r="I221">
            <v>0</v>
          </cell>
          <cell r="J221">
            <v>296</v>
          </cell>
        </row>
        <row r="222">
          <cell r="B222" t="str">
            <v>Maidstone</v>
          </cell>
          <cell r="C222" t="str">
            <v>SD</v>
          </cell>
          <cell r="D222">
            <v>0</v>
          </cell>
          <cell r="E222">
            <v>0</v>
          </cell>
          <cell r="F222">
            <v>0</v>
          </cell>
          <cell r="G222">
            <v>0</v>
          </cell>
          <cell r="H222">
            <v>0</v>
          </cell>
          <cell r="I222">
            <v>0</v>
          </cell>
          <cell r="J222">
            <v>0</v>
          </cell>
        </row>
        <row r="223">
          <cell r="B223" t="str">
            <v>Maldon</v>
          </cell>
          <cell r="C223" t="str">
            <v>SD</v>
          </cell>
          <cell r="D223">
            <v>0</v>
          </cell>
          <cell r="E223">
            <v>0</v>
          </cell>
          <cell r="F223">
            <v>0</v>
          </cell>
          <cell r="G223">
            <v>0</v>
          </cell>
          <cell r="H223">
            <v>0</v>
          </cell>
          <cell r="I223">
            <v>0</v>
          </cell>
          <cell r="J223">
            <v>0</v>
          </cell>
        </row>
        <row r="224">
          <cell r="B224" t="str">
            <v>Malvern Hills</v>
          </cell>
          <cell r="C224" t="str">
            <v>SD</v>
          </cell>
          <cell r="D224">
            <v>0</v>
          </cell>
          <cell r="E224">
            <v>0</v>
          </cell>
          <cell r="F224">
            <v>0</v>
          </cell>
          <cell r="G224">
            <v>0</v>
          </cell>
          <cell r="H224">
            <v>0</v>
          </cell>
          <cell r="I224">
            <v>0</v>
          </cell>
          <cell r="J224">
            <v>0</v>
          </cell>
        </row>
        <row r="225">
          <cell r="B225" t="str">
            <v>Manchester</v>
          </cell>
          <cell r="C225" t="str">
            <v>MD</v>
          </cell>
          <cell r="D225">
            <v>7311</v>
          </cell>
          <cell r="E225">
            <v>13033</v>
          </cell>
          <cell r="F225">
            <v>0</v>
          </cell>
          <cell r="G225">
            <v>10645</v>
          </cell>
          <cell r="H225">
            <v>0</v>
          </cell>
          <cell r="I225">
            <v>13596</v>
          </cell>
          <cell r="J225">
            <v>6748</v>
          </cell>
        </row>
        <row r="226">
          <cell r="B226" t="str">
            <v>Mansfield</v>
          </cell>
          <cell r="C226" t="str">
            <v>SD</v>
          </cell>
          <cell r="D226">
            <v>0</v>
          </cell>
          <cell r="E226">
            <v>0</v>
          </cell>
          <cell r="F226">
            <v>0</v>
          </cell>
          <cell r="G226">
            <v>496</v>
          </cell>
          <cell r="H226">
            <v>0</v>
          </cell>
          <cell r="I226">
            <v>0</v>
          </cell>
          <cell r="J226">
            <v>0</v>
          </cell>
        </row>
        <row r="227">
          <cell r="B227" t="str">
            <v>Medway UA</v>
          </cell>
          <cell r="C227" t="str">
            <v>UA</v>
          </cell>
          <cell r="D227">
            <v>138</v>
          </cell>
          <cell r="E227">
            <v>3516</v>
          </cell>
          <cell r="F227">
            <v>1264</v>
          </cell>
          <cell r="G227">
            <v>4248</v>
          </cell>
          <cell r="H227">
            <v>790</v>
          </cell>
          <cell r="I227">
            <v>0</v>
          </cell>
          <cell r="J227">
            <v>670</v>
          </cell>
        </row>
        <row r="228">
          <cell r="B228" t="str">
            <v>Melton</v>
          </cell>
          <cell r="C228" t="str">
            <v>SD</v>
          </cell>
          <cell r="D228">
            <v>1647</v>
          </cell>
          <cell r="E228">
            <v>954</v>
          </cell>
          <cell r="F228">
            <v>736</v>
          </cell>
          <cell r="G228">
            <v>660</v>
          </cell>
          <cell r="H228">
            <v>377</v>
          </cell>
          <cell r="I228">
            <v>1036</v>
          </cell>
          <cell r="J228">
            <v>2301</v>
          </cell>
        </row>
        <row r="229">
          <cell r="B229" t="str">
            <v>Mendip</v>
          </cell>
          <cell r="C229" t="str">
            <v>SD</v>
          </cell>
          <cell r="D229">
            <v>0</v>
          </cell>
          <cell r="E229">
            <v>0</v>
          </cell>
          <cell r="F229">
            <v>0</v>
          </cell>
          <cell r="G229">
            <v>0</v>
          </cell>
          <cell r="H229">
            <v>0</v>
          </cell>
          <cell r="I229">
            <v>0</v>
          </cell>
          <cell r="J229">
            <v>0</v>
          </cell>
        </row>
        <row r="230">
          <cell r="B230" t="str">
            <v>Merseyside Fire &amp; CD Authority</v>
          </cell>
          <cell r="C230" t="str">
            <v>O</v>
          </cell>
          <cell r="D230">
            <v>0</v>
          </cell>
          <cell r="E230">
            <v>0</v>
          </cell>
          <cell r="F230">
            <v>0</v>
          </cell>
          <cell r="G230">
            <v>0</v>
          </cell>
          <cell r="H230">
            <v>0</v>
          </cell>
          <cell r="I230">
            <v>0</v>
          </cell>
          <cell r="J230">
            <v>0</v>
          </cell>
        </row>
        <row r="231">
          <cell r="B231" t="str">
            <v>Merseyside Police and Crime Commissioner and Chief Constable</v>
          </cell>
          <cell r="C231" t="str">
            <v>O</v>
          </cell>
          <cell r="D231">
            <v>0</v>
          </cell>
          <cell r="E231">
            <v>0</v>
          </cell>
          <cell r="F231">
            <v>0</v>
          </cell>
          <cell r="G231">
            <v>0</v>
          </cell>
          <cell r="H231">
            <v>0</v>
          </cell>
          <cell r="I231">
            <v>0</v>
          </cell>
          <cell r="J231">
            <v>0</v>
          </cell>
        </row>
        <row r="232">
          <cell r="B232" t="str">
            <v>Merseyside Waste Disposal Authority</v>
          </cell>
          <cell r="C232" t="str">
            <v>O</v>
          </cell>
          <cell r="D232">
            <v>0</v>
          </cell>
          <cell r="E232">
            <v>0</v>
          </cell>
          <cell r="F232">
            <v>0</v>
          </cell>
          <cell r="G232">
            <v>0</v>
          </cell>
          <cell r="H232">
            <v>0</v>
          </cell>
          <cell r="I232">
            <v>0</v>
          </cell>
          <cell r="J232">
            <v>0</v>
          </cell>
        </row>
        <row r="233">
          <cell r="B233" t="str">
            <v>Merton</v>
          </cell>
          <cell r="C233" t="str">
            <v>L</v>
          </cell>
          <cell r="D233">
            <v>0</v>
          </cell>
          <cell r="E233">
            <v>0</v>
          </cell>
          <cell r="F233">
            <v>0</v>
          </cell>
          <cell r="G233">
            <v>0</v>
          </cell>
          <cell r="H233">
            <v>0</v>
          </cell>
          <cell r="I233">
            <v>0</v>
          </cell>
          <cell r="J233">
            <v>0</v>
          </cell>
        </row>
        <row r="234">
          <cell r="B234" t="str">
            <v>Mid Devon</v>
          </cell>
          <cell r="C234" t="str">
            <v>SD</v>
          </cell>
          <cell r="D234">
            <v>0</v>
          </cell>
          <cell r="E234">
            <v>0</v>
          </cell>
          <cell r="F234">
            <v>0</v>
          </cell>
          <cell r="G234">
            <v>2496</v>
          </cell>
          <cell r="H234">
            <v>0</v>
          </cell>
          <cell r="I234">
            <v>0</v>
          </cell>
          <cell r="J234">
            <v>0</v>
          </cell>
        </row>
        <row r="235">
          <cell r="B235" t="str">
            <v>Mid Suffolk</v>
          </cell>
          <cell r="C235" t="str">
            <v>SD</v>
          </cell>
          <cell r="D235">
            <v>0</v>
          </cell>
          <cell r="E235">
            <v>2625</v>
          </cell>
          <cell r="F235">
            <v>0</v>
          </cell>
          <cell r="G235">
            <v>2625</v>
          </cell>
          <cell r="H235">
            <v>0</v>
          </cell>
          <cell r="I235">
            <v>0</v>
          </cell>
          <cell r="J235">
            <v>0</v>
          </cell>
        </row>
        <row r="236">
          <cell r="B236" t="str">
            <v>Mid Sussex</v>
          </cell>
          <cell r="C236" t="str">
            <v>SD</v>
          </cell>
          <cell r="D236">
            <v>0</v>
          </cell>
          <cell r="E236">
            <v>0</v>
          </cell>
          <cell r="F236">
            <v>0</v>
          </cell>
          <cell r="G236">
            <v>0</v>
          </cell>
          <cell r="H236">
            <v>0</v>
          </cell>
          <cell r="I236">
            <v>0</v>
          </cell>
          <cell r="J236">
            <v>0</v>
          </cell>
        </row>
        <row r="237">
          <cell r="B237" t="str">
            <v>Middlesbrough UA</v>
          </cell>
          <cell r="C237" t="str">
            <v>UA</v>
          </cell>
          <cell r="D237">
            <v>0</v>
          </cell>
          <cell r="E237">
            <v>0</v>
          </cell>
          <cell r="F237">
            <v>0</v>
          </cell>
          <cell r="G237">
            <v>0</v>
          </cell>
          <cell r="H237">
            <v>0</v>
          </cell>
          <cell r="I237">
            <v>0</v>
          </cell>
          <cell r="J237">
            <v>0</v>
          </cell>
        </row>
        <row r="238">
          <cell r="B238" t="str">
            <v>Milton Keynes UA</v>
          </cell>
          <cell r="C238" t="str">
            <v>UA</v>
          </cell>
          <cell r="D238">
            <v>10549</v>
          </cell>
          <cell r="E238">
            <v>8211</v>
          </cell>
          <cell r="F238">
            <v>5659</v>
          </cell>
          <cell r="G238">
            <v>6220</v>
          </cell>
          <cell r="H238">
            <v>0</v>
          </cell>
          <cell r="I238">
            <v>0</v>
          </cell>
          <cell r="J238">
            <v>18199</v>
          </cell>
        </row>
        <row r="239">
          <cell r="B239" t="str">
            <v>Mole Valley</v>
          </cell>
          <cell r="C239" t="str">
            <v>SD</v>
          </cell>
          <cell r="D239">
            <v>0</v>
          </cell>
          <cell r="E239">
            <v>0</v>
          </cell>
          <cell r="F239">
            <v>0</v>
          </cell>
          <cell r="G239">
            <v>0</v>
          </cell>
          <cell r="H239">
            <v>0</v>
          </cell>
          <cell r="I239">
            <v>0</v>
          </cell>
          <cell r="J239">
            <v>0</v>
          </cell>
        </row>
        <row r="240">
          <cell r="B240" t="str">
            <v>New Forest</v>
          </cell>
          <cell r="C240" t="str">
            <v>SD</v>
          </cell>
          <cell r="D240">
            <v>0</v>
          </cell>
          <cell r="E240">
            <v>5262</v>
          </cell>
          <cell r="F240">
            <v>0</v>
          </cell>
          <cell r="G240">
            <v>5262</v>
          </cell>
          <cell r="H240">
            <v>0</v>
          </cell>
          <cell r="I240">
            <v>0</v>
          </cell>
          <cell r="J240">
            <v>0</v>
          </cell>
        </row>
        <row r="241">
          <cell r="B241" t="str">
            <v>New Forest National Park</v>
          </cell>
          <cell r="C241" t="str">
            <v>O</v>
          </cell>
          <cell r="D241">
            <v>0</v>
          </cell>
          <cell r="E241">
            <v>0</v>
          </cell>
          <cell r="F241">
            <v>0</v>
          </cell>
          <cell r="G241">
            <v>0</v>
          </cell>
          <cell r="H241">
            <v>0</v>
          </cell>
          <cell r="I241">
            <v>0</v>
          </cell>
          <cell r="J241">
            <v>0</v>
          </cell>
        </row>
        <row r="242">
          <cell r="B242" t="str">
            <v>Newark &amp; Sherwood</v>
          </cell>
          <cell r="C242" t="str">
            <v>SD</v>
          </cell>
          <cell r="D242">
            <v>1425</v>
          </cell>
          <cell r="E242">
            <v>2599</v>
          </cell>
          <cell r="F242">
            <v>7971</v>
          </cell>
          <cell r="G242">
            <v>6015</v>
          </cell>
          <cell r="H242">
            <v>0</v>
          </cell>
          <cell r="I242">
            <v>0</v>
          </cell>
          <cell r="J242">
            <v>5980</v>
          </cell>
        </row>
        <row r="243">
          <cell r="B243" t="str">
            <v>Newcastle upon Tyne</v>
          </cell>
          <cell r="C243" t="str">
            <v>MD</v>
          </cell>
          <cell r="D243">
            <v>0</v>
          </cell>
          <cell r="E243">
            <v>32565</v>
          </cell>
          <cell r="F243">
            <v>0</v>
          </cell>
          <cell r="G243">
            <v>32400</v>
          </cell>
          <cell r="H243">
            <v>0</v>
          </cell>
          <cell r="I243">
            <v>32400</v>
          </cell>
          <cell r="J243">
            <v>165</v>
          </cell>
        </row>
        <row r="244">
          <cell r="B244" t="str">
            <v>Newcastle-under-Lyme</v>
          </cell>
          <cell r="C244" t="str">
            <v>SD</v>
          </cell>
          <cell r="D244">
            <v>0</v>
          </cell>
          <cell r="E244">
            <v>0</v>
          </cell>
          <cell r="F244">
            <v>0</v>
          </cell>
          <cell r="G244">
            <v>0</v>
          </cell>
          <cell r="H244">
            <v>0</v>
          </cell>
          <cell r="I244">
            <v>0</v>
          </cell>
          <cell r="J244">
            <v>0</v>
          </cell>
        </row>
        <row r="245">
          <cell r="B245" t="str">
            <v>Newham</v>
          </cell>
          <cell r="C245" t="str">
            <v>L</v>
          </cell>
          <cell r="D245">
            <v>26780</v>
          </cell>
          <cell r="E245">
            <v>35250</v>
          </cell>
          <cell r="F245">
            <v>0</v>
          </cell>
          <cell r="G245">
            <v>6524</v>
          </cell>
          <cell r="H245">
            <v>0</v>
          </cell>
          <cell r="I245">
            <v>8018</v>
          </cell>
          <cell r="J245">
            <v>4488</v>
          </cell>
        </row>
        <row r="246">
          <cell r="B246" t="str">
            <v>Norfolk</v>
          </cell>
          <cell r="C246" t="str">
            <v>SC</v>
          </cell>
          <cell r="D246">
            <v>0</v>
          </cell>
          <cell r="E246">
            <v>0</v>
          </cell>
          <cell r="F246">
            <v>0</v>
          </cell>
          <cell r="G246">
            <v>0</v>
          </cell>
          <cell r="H246">
            <v>0</v>
          </cell>
          <cell r="I246">
            <v>0</v>
          </cell>
          <cell r="J246">
            <v>0</v>
          </cell>
        </row>
        <row r="247">
          <cell r="B247" t="str">
            <v>Norfolk Police and Crime Commissioner and Chief Constable</v>
          </cell>
          <cell r="C247" t="str">
            <v>O</v>
          </cell>
          <cell r="D247">
            <v>0</v>
          </cell>
          <cell r="E247">
            <v>0</v>
          </cell>
          <cell r="F247">
            <v>0</v>
          </cell>
          <cell r="G247">
            <v>0</v>
          </cell>
          <cell r="H247">
            <v>0</v>
          </cell>
          <cell r="I247">
            <v>0</v>
          </cell>
          <cell r="J247">
            <v>0</v>
          </cell>
        </row>
        <row r="248">
          <cell r="B248" t="str">
            <v>North Devon</v>
          </cell>
          <cell r="C248" t="str">
            <v>SD</v>
          </cell>
          <cell r="D248">
            <v>0</v>
          </cell>
          <cell r="E248">
            <v>0</v>
          </cell>
          <cell r="F248">
            <v>0</v>
          </cell>
          <cell r="G248">
            <v>0</v>
          </cell>
          <cell r="H248">
            <v>0</v>
          </cell>
          <cell r="I248">
            <v>0</v>
          </cell>
          <cell r="J248">
            <v>0</v>
          </cell>
        </row>
        <row r="249">
          <cell r="B249" t="str">
            <v>North Dorset</v>
          </cell>
          <cell r="C249" t="str">
            <v>SD</v>
          </cell>
          <cell r="D249">
            <v>0</v>
          </cell>
          <cell r="E249">
            <v>0</v>
          </cell>
          <cell r="F249">
            <v>0</v>
          </cell>
          <cell r="G249">
            <v>0</v>
          </cell>
          <cell r="H249">
            <v>0</v>
          </cell>
          <cell r="I249">
            <v>0</v>
          </cell>
          <cell r="J249">
            <v>0</v>
          </cell>
        </row>
        <row r="250">
          <cell r="B250" t="str">
            <v>North East Derbyshire</v>
          </cell>
          <cell r="C250" t="str">
            <v>SD</v>
          </cell>
          <cell r="D250">
            <v>786</v>
          </cell>
          <cell r="E250">
            <v>6573</v>
          </cell>
          <cell r="F250">
            <v>1797</v>
          </cell>
          <cell r="G250">
            <v>1868</v>
          </cell>
          <cell r="H250">
            <v>0</v>
          </cell>
          <cell r="I250">
            <v>0</v>
          </cell>
          <cell r="J250">
            <v>7288</v>
          </cell>
        </row>
        <row r="251">
          <cell r="B251" t="str">
            <v>North East Lincolnshire UA</v>
          </cell>
          <cell r="C251" t="str">
            <v>UA</v>
          </cell>
          <cell r="D251">
            <v>0</v>
          </cell>
          <cell r="E251">
            <v>0</v>
          </cell>
          <cell r="F251">
            <v>0</v>
          </cell>
          <cell r="G251">
            <v>0</v>
          </cell>
          <cell r="H251">
            <v>0</v>
          </cell>
          <cell r="I251">
            <v>0</v>
          </cell>
          <cell r="J251">
            <v>0</v>
          </cell>
        </row>
        <row r="252">
          <cell r="B252" t="str">
            <v>North Hertfordshire</v>
          </cell>
          <cell r="C252" t="str">
            <v>SD</v>
          </cell>
          <cell r="D252">
            <v>0</v>
          </cell>
          <cell r="E252">
            <v>0</v>
          </cell>
          <cell r="F252">
            <v>0</v>
          </cell>
          <cell r="G252">
            <v>0</v>
          </cell>
          <cell r="H252">
            <v>0</v>
          </cell>
          <cell r="I252">
            <v>0</v>
          </cell>
          <cell r="J252">
            <v>0</v>
          </cell>
        </row>
        <row r="253">
          <cell r="B253" t="str">
            <v>North Kesteven</v>
          </cell>
          <cell r="C253" t="str">
            <v>SD</v>
          </cell>
          <cell r="D253">
            <v>2900</v>
          </cell>
          <cell r="E253">
            <v>1355</v>
          </cell>
          <cell r="F253">
            <v>7808</v>
          </cell>
          <cell r="G253">
            <v>5341</v>
          </cell>
          <cell r="H253">
            <v>2086</v>
          </cell>
          <cell r="I253">
            <v>0</v>
          </cell>
          <cell r="J253">
            <v>4636</v>
          </cell>
        </row>
        <row r="254">
          <cell r="B254" t="str">
            <v>North Lincolnshire UA</v>
          </cell>
          <cell r="C254" t="str">
            <v>UA</v>
          </cell>
          <cell r="D254">
            <v>0</v>
          </cell>
          <cell r="E254">
            <v>0</v>
          </cell>
          <cell r="F254">
            <v>0</v>
          </cell>
          <cell r="G254">
            <v>0</v>
          </cell>
          <cell r="H254">
            <v>0</v>
          </cell>
          <cell r="I254">
            <v>0</v>
          </cell>
          <cell r="J254">
            <v>0</v>
          </cell>
        </row>
        <row r="255">
          <cell r="B255" t="str">
            <v>North London Waste Authority</v>
          </cell>
          <cell r="C255" t="str">
            <v>O</v>
          </cell>
          <cell r="D255">
            <v>0</v>
          </cell>
          <cell r="E255">
            <v>0</v>
          </cell>
          <cell r="F255">
            <v>0</v>
          </cell>
          <cell r="G255">
            <v>0</v>
          </cell>
          <cell r="H255">
            <v>0</v>
          </cell>
          <cell r="I255">
            <v>0</v>
          </cell>
          <cell r="J255">
            <v>0</v>
          </cell>
        </row>
        <row r="256">
          <cell r="B256" t="str">
            <v>North Norfolk</v>
          </cell>
          <cell r="C256" t="str">
            <v>SD</v>
          </cell>
          <cell r="D256">
            <v>0</v>
          </cell>
          <cell r="E256">
            <v>0</v>
          </cell>
          <cell r="F256">
            <v>0</v>
          </cell>
          <cell r="G256">
            <v>0</v>
          </cell>
          <cell r="H256">
            <v>0</v>
          </cell>
          <cell r="I256">
            <v>0</v>
          </cell>
          <cell r="J256">
            <v>0</v>
          </cell>
        </row>
        <row r="257">
          <cell r="B257" t="str">
            <v>North Somerset UA</v>
          </cell>
          <cell r="C257" t="str">
            <v>UA</v>
          </cell>
          <cell r="D257">
            <v>0</v>
          </cell>
          <cell r="E257">
            <v>0</v>
          </cell>
          <cell r="F257">
            <v>0</v>
          </cell>
          <cell r="G257">
            <v>0</v>
          </cell>
          <cell r="H257">
            <v>0</v>
          </cell>
          <cell r="I257">
            <v>0</v>
          </cell>
          <cell r="J257">
            <v>0</v>
          </cell>
        </row>
        <row r="258">
          <cell r="B258" t="str">
            <v>North Tyneside</v>
          </cell>
          <cell r="C258" t="str">
            <v>MD</v>
          </cell>
          <cell r="D258">
            <v>562</v>
          </cell>
          <cell r="E258">
            <v>14602</v>
          </cell>
          <cell r="F258">
            <v>0</v>
          </cell>
          <cell r="G258">
            <v>12679</v>
          </cell>
          <cell r="H258">
            <v>800</v>
          </cell>
          <cell r="I258">
            <v>0</v>
          </cell>
          <cell r="J258">
            <v>1685</v>
          </cell>
        </row>
        <row r="259">
          <cell r="B259" t="str">
            <v>North Warwickshire</v>
          </cell>
          <cell r="C259" t="str">
            <v>SD</v>
          </cell>
          <cell r="D259">
            <v>1621</v>
          </cell>
          <cell r="E259">
            <v>0</v>
          </cell>
          <cell r="F259">
            <v>1624</v>
          </cell>
          <cell r="G259">
            <v>1709</v>
          </cell>
          <cell r="H259">
            <v>0</v>
          </cell>
          <cell r="I259">
            <v>0</v>
          </cell>
          <cell r="J259">
            <v>1536</v>
          </cell>
        </row>
        <row r="260">
          <cell r="B260" t="str">
            <v>North West Leicestershire</v>
          </cell>
          <cell r="C260" t="str">
            <v>SD</v>
          </cell>
          <cell r="D260">
            <v>1996</v>
          </cell>
          <cell r="E260">
            <v>2198</v>
          </cell>
          <cell r="F260">
            <v>1780</v>
          </cell>
          <cell r="G260">
            <v>5330</v>
          </cell>
          <cell r="H260">
            <v>0</v>
          </cell>
          <cell r="I260">
            <v>0</v>
          </cell>
          <cell r="J260">
            <v>644</v>
          </cell>
        </row>
        <row r="261">
          <cell r="B261" t="str">
            <v>North York Moors National Park Authority</v>
          </cell>
          <cell r="C261" t="str">
            <v>O</v>
          </cell>
          <cell r="D261">
            <v>0</v>
          </cell>
          <cell r="E261">
            <v>0</v>
          </cell>
          <cell r="F261">
            <v>0</v>
          </cell>
          <cell r="G261">
            <v>0</v>
          </cell>
          <cell r="H261">
            <v>0</v>
          </cell>
          <cell r="I261">
            <v>0</v>
          </cell>
          <cell r="J261">
            <v>0</v>
          </cell>
        </row>
        <row r="262">
          <cell r="B262" t="str">
            <v>North Yorkshire</v>
          </cell>
          <cell r="C262" t="str">
            <v>SC</v>
          </cell>
          <cell r="D262">
            <v>0</v>
          </cell>
          <cell r="E262">
            <v>0</v>
          </cell>
          <cell r="F262">
            <v>0</v>
          </cell>
          <cell r="G262">
            <v>0</v>
          </cell>
          <cell r="H262">
            <v>0</v>
          </cell>
          <cell r="I262">
            <v>0</v>
          </cell>
          <cell r="J262">
            <v>0</v>
          </cell>
        </row>
        <row r="263">
          <cell r="B263" t="str">
            <v>North Yorkshire Combined Fire Authority</v>
          </cell>
          <cell r="C263" t="str">
            <v>O</v>
          </cell>
          <cell r="D263">
            <v>0</v>
          </cell>
          <cell r="E263">
            <v>0</v>
          </cell>
          <cell r="F263">
            <v>0</v>
          </cell>
          <cell r="G263">
            <v>0</v>
          </cell>
          <cell r="H263">
            <v>0</v>
          </cell>
          <cell r="I263">
            <v>0</v>
          </cell>
          <cell r="J263">
            <v>0</v>
          </cell>
        </row>
        <row r="264">
          <cell r="B264" t="str">
            <v>North Yorkshire Police and Crime Commissioner and Chief Constable</v>
          </cell>
          <cell r="C264" t="str">
            <v>O</v>
          </cell>
          <cell r="D264">
            <v>0</v>
          </cell>
          <cell r="E264">
            <v>0</v>
          </cell>
          <cell r="F264">
            <v>0</v>
          </cell>
          <cell r="G264">
            <v>0</v>
          </cell>
          <cell r="H264">
            <v>0</v>
          </cell>
          <cell r="I264">
            <v>0</v>
          </cell>
          <cell r="J264">
            <v>0</v>
          </cell>
        </row>
        <row r="265">
          <cell r="B265" t="str">
            <v>Northampton</v>
          </cell>
          <cell r="C265" t="str">
            <v>SD</v>
          </cell>
          <cell r="D265">
            <v>9404</v>
          </cell>
          <cell r="E265">
            <v>3273</v>
          </cell>
          <cell r="F265">
            <v>8939</v>
          </cell>
          <cell r="G265">
            <v>12328</v>
          </cell>
          <cell r="H265">
            <v>0</v>
          </cell>
          <cell r="I265">
            <v>12328</v>
          </cell>
          <cell r="J265">
            <v>9288</v>
          </cell>
        </row>
        <row r="266">
          <cell r="B266" t="str">
            <v>Northamptonshire</v>
          </cell>
          <cell r="C266" t="str">
            <v>SC</v>
          </cell>
          <cell r="D266">
            <v>0</v>
          </cell>
          <cell r="E266">
            <v>0</v>
          </cell>
          <cell r="F266">
            <v>0</v>
          </cell>
          <cell r="G266">
            <v>0</v>
          </cell>
          <cell r="H266">
            <v>0</v>
          </cell>
          <cell r="I266">
            <v>0</v>
          </cell>
          <cell r="J266">
            <v>0</v>
          </cell>
        </row>
        <row r="267">
          <cell r="B267" t="str">
            <v>Northamptonshire Police and Crime Commissioner and Chief Constable</v>
          </cell>
          <cell r="C267" t="str">
            <v>O</v>
          </cell>
          <cell r="D267">
            <v>0</v>
          </cell>
          <cell r="E267">
            <v>0</v>
          </cell>
          <cell r="F267">
            <v>0</v>
          </cell>
          <cell r="G267">
            <v>0</v>
          </cell>
          <cell r="H267">
            <v>0</v>
          </cell>
          <cell r="I267">
            <v>0</v>
          </cell>
          <cell r="J267">
            <v>0</v>
          </cell>
        </row>
        <row r="268">
          <cell r="B268" t="str">
            <v>Northumberland National Park Authority</v>
          </cell>
          <cell r="C268" t="str">
            <v>O</v>
          </cell>
          <cell r="D268">
            <v>0</v>
          </cell>
          <cell r="E268">
            <v>0</v>
          </cell>
          <cell r="F268">
            <v>0</v>
          </cell>
          <cell r="G268">
            <v>0</v>
          </cell>
          <cell r="H268">
            <v>0</v>
          </cell>
          <cell r="I268">
            <v>0</v>
          </cell>
          <cell r="J268">
            <v>0</v>
          </cell>
        </row>
        <row r="269">
          <cell r="B269" t="str">
            <v>Northumberland UA</v>
          </cell>
          <cell r="C269" t="str">
            <v>UA</v>
          </cell>
          <cell r="D269">
            <v>1312</v>
          </cell>
          <cell r="E269">
            <v>7131</v>
          </cell>
          <cell r="F269">
            <v>0</v>
          </cell>
          <cell r="G269">
            <v>7829</v>
          </cell>
          <cell r="H269">
            <v>0</v>
          </cell>
          <cell r="I269">
            <v>0</v>
          </cell>
          <cell r="J269">
            <v>614</v>
          </cell>
        </row>
        <row r="270">
          <cell r="B270" t="str">
            <v>Northumbria Police and Crime Commissioner and Chief Constable</v>
          </cell>
          <cell r="C270" t="str">
            <v>O</v>
          </cell>
          <cell r="D270">
            <v>0</v>
          </cell>
          <cell r="E270">
            <v>0</v>
          </cell>
          <cell r="F270">
            <v>0</v>
          </cell>
          <cell r="G270">
            <v>0</v>
          </cell>
          <cell r="H270">
            <v>0</v>
          </cell>
          <cell r="I270">
            <v>0</v>
          </cell>
          <cell r="J270">
            <v>0</v>
          </cell>
        </row>
        <row r="271">
          <cell r="B271" t="str">
            <v>Norwich</v>
          </cell>
          <cell r="C271" t="str">
            <v>SD</v>
          </cell>
          <cell r="D271">
            <v>12653</v>
          </cell>
          <cell r="E271">
            <v>0</v>
          </cell>
          <cell r="F271">
            <v>0</v>
          </cell>
          <cell r="G271">
            <v>12653</v>
          </cell>
          <cell r="H271">
            <v>0</v>
          </cell>
          <cell r="I271">
            <v>0</v>
          </cell>
          <cell r="J271">
            <v>0</v>
          </cell>
        </row>
        <row r="272">
          <cell r="B272" t="str">
            <v>Nottingham UA</v>
          </cell>
          <cell r="C272" t="str">
            <v>UA</v>
          </cell>
          <cell r="D272">
            <v>38658</v>
          </cell>
          <cell r="E272">
            <v>30069</v>
          </cell>
          <cell r="F272">
            <v>0</v>
          </cell>
          <cell r="G272">
            <v>40257</v>
          </cell>
          <cell r="H272">
            <v>0</v>
          </cell>
          <cell r="I272">
            <v>0</v>
          </cell>
          <cell r="J272">
            <v>28470</v>
          </cell>
        </row>
        <row r="273">
          <cell r="B273" t="str">
            <v>Nottinghamshire</v>
          </cell>
          <cell r="C273" t="str">
            <v>SC</v>
          </cell>
          <cell r="D273">
            <v>0</v>
          </cell>
          <cell r="E273">
            <v>0</v>
          </cell>
          <cell r="F273">
            <v>0</v>
          </cell>
          <cell r="G273">
            <v>0</v>
          </cell>
          <cell r="H273">
            <v>0</v>
          </cell>
          <cell r="I273">
            <v>0</v>
          </cell>
          <cell r="J273">
            <v>0</v>
          </cell>
        </row>
        <row r="274">
          <cell r="B274" t="str">
            <v>Nottinghamshire Combined Fire Authority</v>
          </cell>
          <cell r="C274" t="str">
            <v>O</v>
          </cell>
          <cell r="D274">
            <v>0</v>
          </cell>
          <cell r="E274">
            <v>0</v>
          </cell>
          <cell r="F274">
            <v>0</v>
          </cell>
          <cell r="G274">
            <v>0</v>
          </cell>
          <cell r="H274">
            <v>0</v>
          </cell>
          <cell r="I274">
            <v>0</v>
          </cell>
          <cell r="J274">
            <v>0</v>
          </cell>
        </row>
        <row r="275">
          <cell r="B275" t="str">
            <v>Nottinghamshire Police and Crime Commissioner and Chief Constable</v>
          </cell>
          <cell r="C275" t="str">
            <v>O</v>
          </cell>
          <cell r="D275">
            <v>0</v>
          </cell>
          <cell r="E275">
            <v>0</v>
          </cell>
          <cell r="F275">
            <v>0</v>
          </cell>
          <cell r="G275">
            <v>0</v>
          </cell>
          <cell r="H275">
            <v>0</v>
          </cell>
          <cell r="I275">
            <v>0</v>
          </cell>
          <cell r="J275">
            <v>0</v>
          </cell>
        </row>
        <row r="276">
          <cell r="B276" t="str">
            <v>Nuneaton &amp; Bedworth</v>
          </cell>
          <cell r="C276" t="str">
            <v>SD</v>
          </cell>
          <cell r="D276">
            <v>0</v>
          </cell>
          <cell r="E276">
            <v>6484</v>
          </cell>
          <cell r="F276">
            <v>0</v>
          </cell>
          <cell r="G276">
            <v>6484</v>
          </cell>
          <cell r="H276">
            <v>0</v>
          </cell>
          <cell r="I276">
            <v>0</v>
          </cell>
          <cell r="J276">
            <v>0</v>
          </cell>
        </row>
        <row r="277">
          <cell r="B277" t="str">
            <v>Oadby &amp; Wigston</v>
          </cell>
          <cell r="C277" t="str">
            <v>SD</v>
          </cell>
          <cell r="D277">
            <v>1012</v>
          </cell>
          <cell r="E277">
            <v>828</v>
          </cell>
          <cell r="F277">
            <v>357</v>
          </cell>
          <cell r="G277">
            <v>2197</v>
          </cell>
          <cell r="H277">
            <v>0</v>
          </cell>
          <cell r="I277">
            <v>0</v>
          </cell>
          <cell r="J277">
            <v>0</v>
          </cell>
        </row>
        <row r="278">
          <cell r="B278" t="str">
            <v>Oldham</v>
          </cell>
          <cell r="C278" t="str">
            <v>MD</v>
          </cell>
          <cell r="D278">
            <v>303</v>
          </cell>
          <cell r="E278">
            <v>0</v>
          </cell>
          <cell r="F278">
            <v>3321</v>
          </cell>
          <cell r="G278">
            <v>0</v>
          </cell>
          <cell r="H278">
            <v>0</v>
          </cell>
          <cell r="I278">
            <v>3175</v>
          </cell>
          <cell r="J278">
            <v>449</v>
          </cell>
        </row>
        <row r="279">
          <cell r="B279" t="str">
            <v>Oxford</v>
          </cell>
          <cell r="C279" t="str">
            <v>SD</v>
          </cell>
          <cell r="D279">
            <v>0</v>
          </cell>
          <cell r="E279">
            <v>7808</v>
          </cell>
          <cell r="F279">
            <v>896</v>
          </cell>
          <cell r="G279">
            <v>8704</v>
          </cell>
          <cell r="H279">
            <v>0</v>
          </cell>
          <cell r="I279">
            <v>0</v>
          </cell>
          <cell r="J279">
            <v>0</v>
          </cell>
        </row>
        <row r="280">
          <cell r="B280" t="str">
            <v>Oxfordshire</v>
          </cell>
          <cell r="C280" t="str">
            <v>SC</v>
          </cell>
          <cell r="D280">
            <v>0</v>
          </cell>
          <cell r="E280">
            <v>0</v>
          </cell>
          <cell r="F280">
            <v>0</v>
          </cell>
          <cell r="G280">
            <v>0</v>
          </cell>
          <cell r="H280">
            <v>0</v>
          </cell>
          <cell r="I280">
            <v>0</v>
          </cell>
          <cell r="J280">
            <v>0</v>
          </cell>
        </row>
        <row r="281">
          <cell r="B281" t="str">
            <v>Peak National Park</v>
          </cell>
          <cell r="C281" t="str">
            <v>O</v>
          </cell>
          <cell r="D281">
            <v>0</v>
          </cell>
          <cell r="E281">
            <v>0</v>
          </cell>
          <cell r="F281">
            <v>0</v>
          </cell>
          <cell r="G281">
            <v>0</v>
          </cell>
          <cell r="H281">
            <v>0</v>
          </cell>
          <cell r="I281">
            <v>0</v>
          </cell>
          <cell r="J281">
            <v>0</v>
          </cell>
        </row>
        <row r="282">
          <cell r="B282" t="str">
            <v>Pendle</v>
          </cell>
          <cell r="C282" t="str">
            <v>SD</v>
          </cell>
          <cell r="D282">
            <v>0</v>
          </cell>
          <cell r="E282">
            <v>0</v>
          </cell>
          <cell r="F282">
            <v>0</v>
          </cell>
          <cell r="G282">
            <v>0</v>
          </cell>
          <cell r="H282">
            <v>0</v>
          </cell>
          <cell r="I282">
            <v>0</v>
          </cell>
          <cell r="J282">
            <v>0</v>
          </cell>
        </row>
        <row r="283">
          <cell r="B283" t="str">
            <v>Peterborough UA</v>
          </cell>
          <cell r="C283" t="str">
            <v>UA</v>
          </cell>
          <cell r="D283">
            <v>0</v>
          </cell>
          <cell r="E283">
            <v>0</v>
          </cell>
          <cell r="F283">
            <v>0</v>
          </cell>
          <cell r="G283">
            <v>0</v>
          </cell>
          <cell r="H283">
            <v>0</v>
          </cell>
          <cell r="I283">
            <v>0</v>
          </cell>
          <cell r="J283">
            <v>0</v>
          </cell>
        </row>
        <row r="284">
          <cell r="B284" t="str">
            <v>Plymouth UA</v>
          </cell>
          <cell r="C284" t="str">
            <v>UA</v>
          </cell>
          <cell r="D284">
            <v>0</v>
          </cell>
          <cell r="E284">
            <v>0</v>
          </cell>
          <cell r="F284">
            <v>0</v>
          </cell>
          <cell r="G284">
            <v>0</v>
          </cell>
          <cell r="H284">
            <v>0</v>
          </cell>
          <cell r="I284">
            <v>0</v>
          </cell>
          <cell r="J284">
            <v>0</v>
          </cell>
        </row>
        <row r="285">
          <cell r="B285" t="str">
            <v>Poole UA</v>
          </cell>
          <cell r="C285" t="str">
            <v>UA</v>
          </cell>
          <cell r="D285">
            <v>11614</v>
          </cell>
          <cell r="E285">
            <v>4386</v>
          </cell>
          <cell r="F285">
            <v>0</v>
          </cell>
          <cell r="G285">
            <v>4238</v>
          </cell>
          <cell r="H285">
            <v>0</v>
          </cell>
          <cell r="I285">
            <v>0</v>
          </cell>
          <cell r="J285">
            <v>11761</v>
          </cell>
        </row>
        <row r="286">
          <cell r="B286" t="str">
            <v>Portsmouth UA</v>
          </cell>
          <cell r="C286" t="str">
            <v>UA</v>
          </cell>
          <cell r="D286">
            <v>14001</v>
          </cell>
          <cell r="E286">
            <v>15074</v>
          </cell>
          <cell r="F286">
            <v>0</v>
          </cell>
          <cell r="G286">
            <v>22005</v>
          </cell>
          <cell r="H286">
            <v>0</v>
          </cell>
          <cell r="I286">
            <v>769</v>
          </cell>
          <cell r="J286">
            <v>6301</v>
          </cell>
        </row>
        <row r="287">
          <cell r="B287" t="str">
            <v>Preston</v>
          </cell>
          <cell r="C287" t="str">
            <v>SD</v>
          </cell>
          <cell r="D287">
            <v>0</v>
          </cell>
          <cell r="E287">
            <v>0</v>
          </cell>
          <cell r="F287">
            <v>0</v>
          </cell>
          <cell r="G287">
            <v>0</v>
          </cell>
          <cell r="H287">
            <v>0</v>
          </cell>
          <cell r="I287">
            <v>0</v>
          </cell>
          <cell r="J287">
            <v>0</v>
          </cell>
        </row>
        <row r="288">
          <cell r="B288" t="str">
            <v>Purbeck</v>
          </cell>
          <cell r="C288" t="str">
            <v>SD</v>
          </cell>
          <cell r="D288">
            <v>0</v>
          </cell>
          <cell r="E288">
            <v>0</v>
          </cell>
          <cell r="F288">
            <v>0</v>
          </cell>
          <cell r="G288">
            <v>0</v>
          </cell>
          <cell r="H288">
            <v>0</v>
          </cell>
          <cell r="I288">
            <v>0</v>
          </cell>
          <cell r="J288">
            <v>0</v>
          </cell>
        </row>
        <row r="289">
          <cell r="B289" t="str">
            <v>Reading UA</v>
          </cell>
          <cell r="C289" t="str">
            <v>UA</v>
          </cell>
          <cell r="D289">
            <v>0</v>
          </cell>
          <cell r="E289">
            <v>0</v>
          </cell>
          <cell r="F289">
            <v>0</v>
          </cell>
          <cell r="G289">
            <v>0</v>
          </cell>
          <cell r="H289">
            <v>0</v>
          </cell>
          <cell r="I289">
            <v>0</v>
          </cell>
          <cell r="J289">
            <v>0</v>
          </cell>
        </row>
        <row r="290">
          <cell r="B290" t="str">
            <v>Redbridge</v>
          </cell>
          <cell r="C290" t="str">
            <v>L</v>
          </cell>
          <cell r="D290">
            <v>4816</v>
          </cell>
          <cell r="E290">
            <v>5440</v>
          </cell>
          <cell r="F290">
            <v>0</v>
          </cell>
          <cell r="G290">
            <v>3864</v>
          </cell>
          <cell r="H290">
            <v>0</v>
          </cell>
          <cell r="I290">
            <v>0</v>
          </cell>
          <cell r="J290">
            <v>6392</v>
          </cell>
        </row>
        <row r="291">
          <cell r="B291" t="str">
            <v>Redcar and Cleveland UA</v>
          </cell>
          <cell r="C291" t="str">
            <v>UA</v>
          </cell>
          <cell r="D291">
            <v>0</v>
          </cell>
          <cell r="E291">
            <v>0</v>
          </cell>
          <cell r="F291">
            <v>0</v>
          </cell>
          <cell r="G291">
            <v>0</v>
          </cell>
          <cell r="H291">
            <v>0</v>
          </cell>
          <cell r="I291">
            <v>0</v>
          </cell>
          <cell r="J291">
            <v>0</v>
          </cell>
        </row>
        <row r="292">
          <cell r="B292" t="str">
            <v>Redditch</v>
          </cell>
          <cell r="C292" t="str">
            <v>SD</v>
          </cell>
          <cell r="D292">
            <v>12</v>
          </cell>
          <cell r="E292">
            <v>5987</v>
          </cell>
          <cell r="F292">
            <v>0</v>
          </cell>
          <cell r="G292">
            <v>5999</v>
          </cell>
          <cell r="H292">
            <v>0</v>
          </cell>
          <cell r="I292">
            <v>0</v>
          </cell>
          <cell r="J292">
            <v>1</v>
          </cell>
        </row>
        <row r="293">
          <cell r="B293" t="str">
            <v>Reigate &amp; Banstead</v>
          </cell>
          <cell r="C293" t="str">
            <v>SD</v>
          </cell>
          <cell r="D293">
            <v>0</v>
          </cell>
          <cell r="E293">
            <v>0</v>
          </cell>
          <cell r="F293">
            <v>0</v>
          </cell>
          <cell r="G293">
            <v>0</v>
          </cell>
          <cell r="H293">
            <v>0</v>
          </cell>
          <cell r="I293">
            <v>0</v>
          </cell>
          <cell r="J293">
            <v>0</v>
          </cell>
        </row>
        <row r="294">
          <cell r="B294" t="str">
            <v>Ribble Valley</v>
          </cell>
          <cell r="C294" t="str">
            <v>SD</v>
          </cell>
          <cell r="D294">
            <v>0</v>
          </cell>
          <cell r="E294">
            <v>0</v>
          </cell>
          <cell r="F294">
            <v>0</v>
          </cell>
          <cell r="G294">
            <v>0</v>
          </cell>
          <cell r="H294">
            <v>0</v>
          </cell>
          <cell r="I294">
            <v>0</v>
          </cell>
          <cell r="J294">
            <v>0</v>
          </cell>
        </row>
        <row r="295">
          <cell r="B295" t="str">
            <v>Richmond upon Thames</v>
          </cell>
          <cell r="C295" t="str">
            <v>L</v>
          </cell>
          <cell r="D295">
            <v>0</v>
          </cell>
          <cell r="E295">
            <v>0</v>
          </cell>
          <cell r="F295">
            <v>0</v>
          </cell>
          <cell r="G295">
            <v>0</v>
          </cell>
          <cell r="H295">
            <v>0</v>
          </cell>
          <cell r="I295">
            <v>0</v>
          </cell>
          <cell r="J295">
            <v>0</v>
          </cell>
        </row>
        <row r="296">
          <cell r="B296" t="str">
            <v>Richmondshire</v>
          </cell>
          <cell r="C296" t="str">
            <v>SD</v>
          </cell>
          <cell r="D296">
            <v>450</v>
          </cell>
          <cell r="E296">
            <v>1493</v>
          </cell>
          <cell r="F296">
            <v>0</v>
          </cell>
          <cell r="G296">
            <v>1578</v>
          </cell>
          <cell r="H296">
            <v>0</v>
          </cell>
          <cell r="I296">
            <v>0</v>
          </cell>
          <cell r="J296">
            <v>365</v>
          </cell>
        </row>
        <row r="297">
          <cell r="B297" t="str">
            <v>Rochdale</v>
          </cell>
          <cell r="C297" t="str">
            <v>MD</v>
          </cell>
          <cell r="D297">
            <v>0</v>
          </cell>
          <cell r="E297">
            <v>0</v>
          </cell>
          <cell r="F297">
            <v>0</v>
          </cell>
          <cell r="G297">
            <v>0</v>
          </cell>
          <cell r="H297">
            <v>0</v>
          </cell>
          <cell r="I297">
            <v>0</v>
          </cell>
          <cell r="J297">
            <v>0</v>
          </cell>
        </row>
        <row r="298">
          <cell r="B298" t="str">
            <v>Rochford</v>
          </cell>
          <cell r="C298" t="str">
            <v>SD</v>
          </cell>
          <cell r="D298">
            <v>0</v>
          </cell>
          <cell r="E298">
            <v>0</v>
          </cell>
          <cell r="F298">
            <v>0</v>
          </cell>
          <cell r="G298">
            <v>0</v>
          </cell>
          <cell r="H298">
            <v>0</v>
          </cell>
          <cell r="I298">
            <v>0</v>
          </cell>
          <cell r="J298">
            <v>0</v>
          </cell>
        </row>
        <row r="299">
          <cell r="B299" t="str">
            <v>Rossendale</v>
          </cell>
          <cell r="C299" t="str">
            <v>SD</v>
          </cell>
          <cell r="D299">
            <v>0</v>
          </cell>
          <cell r="E299">
            <v>0</v>
          </cell>
          <cell r="F299">
            <v>0</v>
          </cell>
          <cell r="G299">
            <v>0</v>
          </cell>
          <cell r="H299">
            <v>0</v>
          </cell>
          <cell r="I299">
            <v>0</v>
          </cell>
          <cell r="J299">
            <v>0</v>
          </cell>
        </row>
        <row r="300">
          <cell r="B300" t="str">
            <v>Rother</v>
          </cell>
          <cell r="C300" t="str">
            <v>SD</v>
          </cell>
          <cell r="D300">
            <v>0</v>
          </cell>
          <cell r="E300">
            <v>0</v>
          </cell>
          <cell r="F300">
            <v>0</v>
          </cell>
          <cell r="G300">
            <v>0</v>
          </cell>
          <cell r="H300">
            <v>0</v>
          </cell>
          <cell r="I300">
            <v>0</v>
          </cell>
          <cell r="J300">
            <v>0</v>
          </cell>
        </row>
        <row r="301">
          <cell r="B301" t="str">
            <v>Rotherham</v>
          </cell>
          <cell r="C301" t="str">
            <v>MD</v>
          </cell>
          <cell r="D301">
            <v>5224</v>
          </cell>
          <cell r="E301">
            <v>13321</v>
          </cell>
          <cell r="F301">
            <v>6368</v>
          </cell>
          <cell r="G301">
            <v>20176</v>
          </cell>
          <cell r="H301">
            <v>0</v>
          </cell>
          <cell r="I301">
            <v>0</v>
          </cell>
          <cell r="J301">
            <v>4737</v>
          </cell>
        </row>
        <row r="302">
          <cell r="B302" t="str">
            <v>Rugby</v>
          </cell>
          <cell r="C302" t="str">
            <v>SD</v>
          </cell>
          <cell r="D302">
            <v>2886</v>
          </cell>
          <cell r="E302">
            <v>-1839</v>
          </cell>
          <cell r="F302">
            <v>-1994</v>
          </cell>
          <cell r="G302">
            <v>1618</v>
          </cell>
          <cell r="H302">
            <v>0</v>
          </cell>
          <cell r="I302">
            <v>0</v>
          </cell>
          <cell r="J302">
            <v>5109</v>
          </cell>
        </row>
        <row r="303">
          <cell r="B303" t="str">
            <v>Runnymede</v>
          </cell>
          <cell r="C303" t="str">
            <v>SD</v>
          </cell>
          <cell r="D303">
            <v>1304</v>
          </cell>
          <cell r="E303">
            <v>0</v>
          </cell>
          <cell r="F303">
            <v>3401</v>
          </cell>
          <cell r="G303">
            <v>3570</v>
          </cell>
          <cell r="H303">
            <v>0</v>
          </cell>
          <cell r="I303">
            <v>0</v>
          </cell>
          <cell r="J303">
            <v>1135</v>
          </cell>
        </row>
        <row r="304">
          <cell r="B304" t="str">
            <v>Rushcliffe</v>
          </cell>
          <cell r="C304" t="str">
            <v>SD</v>
          </cell>
          <cell r="D304">
            <v>0</v>
          </cell>
          <cell r="E304">
            <v>0</v>
          </cell>
          <cell r="F304">
            <v>0</v>
          </cell>
          <cell r="G304">
            <v>0</v>
          </cell>
          <cell r="H304">
            <v>0</v>
          </cell>
          <cell r="I304">
            <v>0</v>
          </cell>
          <cell r="J304">
            <v>0</v>
          </cell>
        </row>
        <row r="305">
          <cell r="B305" t="str">
            <v>Rushmoor</v>
          </cell>
          <cell r="C305" t="str">
            <v>SD</v>
          </cell>
          <cell r="D305">
            <v>0</v>
          </cell>
          <cell r="E305">
            <v>0</v>
          </cell>
          <cell r="F305">
            <v>0</v>
          </cell>
          <cell r="G305">
            <v>0</v>
          </cell>
          <cell r="H305">
            <v>0</v>
          </cell>
          <cell r="I305">
            <v>0</v>
          </cell>
          <cell r="J305">
            <v>0</v>
          </cell>
        </row>
        <row r="306">
          <cell r="B306" t="str">
            <v>Rutland UA</v>
          </cell>
          <cell r="C306" t="str">
            <v>UA</v>
          </cell>
          <cell r="D306">
            <v>0</v>
          </cell>
          <cell r="E306">
            <v>0</v>
          </cell>
          <cell r="F306">
            <v>0</v>
          </cell>
          <cell r="G306">
            <v>0</v>
          </cell>
          <cell r="H306">
            <v>0</v>
          </cell>
          <cell r="I306">
            <v>0</v>
          </cell>
          <cell r="J306">
            <v>0</v>
          </cell>
        </row>
        <row r="307">
          <cell r="B307" t="str">
            <v>Ryedale</v>
          </cell>
          <cell r="C307" t="str">
            <v>SD</v>
          </cell>
          <cell r="D307">
            <v>0</v>
          </cell>
          <cell r="E307">
            <v>0</v>
          </cell>
          <cell r="F307">
            <v>0</v>
          </cell>
          <cell r="G307">
            <v>0</v>
          </cell>
          <cell r="H307">
            <v>0</v>
          </cell>
          <cell r="I307">
            <v>0</v>
          </cell>
          <cell r="J307">
            <v>0</v>
          </cell>
        </row>
        <row r="308">
          <cell r="B308" t="str">
            <v>Salford</v>
          </cell>
          <cell r="C308" t="str">
            <v>MD</v>
          </cell>
          <cell r="D308">
            <v>0</v>
          </cell>
          <cell r="E308">
            <v>0</v>
          </cell>
          <cell r="F308">
            <v>0</v>
          </cell>
          <cell r="G308">
            <v>0</v>
          </cell>
          <cell r="H308">
            <v>0</v>
          </cell>
          <cell r="I308">
            <v>0</v>
          </cell>
          <cell r="J308">
            <v>0</v>
          </cell>
        </row>
        <row r="309">
          <cell r="B309" t="str">
            <v>Sandwell</v>
          </cell>
          <cell r="C309" t="str">
            <v>MD</v>
          </cell>
          <cell r="D309">
            <v>0</v>
          </cell>
          <cell r="E309">
            <v>285</v>
          </cell>
          <cell r="F309">
            <v>-285</v>
          </cell>
          <cell r="G309">
            <v>11500</v>
          </cell>
          <cell r="H309">
            <v>0</v>
          </cell>
          <cell r="I309">
            <v>0</v>
          </cell>
          <cell r="J309">
            <v>0</v>
          </cell>
        </row>
        <row r="310">
          <cell r="B310" t="str">
            <v>Scarborough</v>
          </cell>
          <cell r="C310" t="str">
            <v>SD</v>
          </cell>
          <cell r="D310">
            <v>0</v>
          </cell>
          <cell r="E310">
            <v>0</v>
          </cell>
          <cell r="F310">
            <v>0</v>
          </cell>
          <cell r="G310">
            <v>0</v>
          </cell>
          <cell r="H310">
            <v>0</v>
          </cell>
          <cell r="I310">
            <v>0</v>
          </cell>
          <cell r="J310">
            <v>0</v>
          </cell>
        </row>
        <row r="311">
          <cell r="B311" t="str">
            <v>Sedgemoor</v>
          </cell>
          <cell r="C311" t="str">
            <v>SD</v>
          </cell>
          <cell r="D311">
            <v>2751</v>
          </cell>
          <cell r="E311">
            <v>4318</v>
          </cell>
          <cell r="F311">
            <v>0</v>
          </cell>
          <cell r="G311">
            <v>3581</v>
          </cell>
          <cell r="H311">
            <v>0</v>
          </cell>
          <cell r="I311">
            <v>0</v>
          </cell>
          <cell r="J311">
            <v>3488</v>
          </cell>
        </row>
        <row r="312">
          <cell r="B312" t="str">
            <v>Sefton</v>
          </cell>
          <cell r="C312" t="str">
            <v>MD</v>
          </cell>
          <cell r="D312">
            <v>0</v>
          </cell>
          <cell r="E312">
            <v>0</v>
          </cell>
          <cell r="F312">
            <v>0</v>
          </cell>
          <cell r="G312">
            <v>0</v>
          </cell>
          <cell r="H312">
            <v>0</v>
          </cell>
          <cell r="I312">
            <v>0</v>
          </cell>
          <cell r="J312">
            <v>0</v>
          </cell>
        </row>
        <row r="313">
          <cell r="B313" t="str">
            <v>Selby</v>
          </cell>
          <cell r="C313" t="str">
            <v>SD</v>
          </cell>
          <cell r="D313">
            <v>2441</v>
          </cell>
          <cell r="E313">
            <v>1310</v>
          </cell>
          <cell r="F313">
            <v>2022</v>
          </cell>
          <cell r="G313">
            <v>1401</v>
          </cell>
          <cell r="H313">
            <v>0</v>
          </cell>
          <cell r="I313">
            <v>0</v>
          </cell>
          <cell r="J313">
            <v>4372</v>
          </cell>
        </row>
        <row r="314">
          <cell r="B314" t="str">
            <v>Sevenoaks</v>
          </cell>
          <cell r="C314" t="str">
            <v>SD</v>
          </cell>
          <cell r="D314">
            <v>0</v>
          </cell>
          <cell r="E314">
            <v>0</v>
          </cell>
          <cell r="F314">
            <v>0</v>
          </cell>
          <cell r="G314">
            <v>0</v>
          </cell>
          <cell r="H314">
            <v>0</v>
          </cell>
          <cell r="I314">
            <v>0</v>
          </cell>
          <cell r="J314">
            <v>0</v>
          </cell>
        </row>
        <row r="315">
          <cell r="B315" t="str">
            <v>Sheffield</v>
          </cell>
          <cell r="C315" t="str">
            <v>MD</v>
          </cell>
          <cell r="D315">
            <v>43831</v>
          </cell>
          <cell r="E315">
            <v>0</v>
          </cell>
          <cell r="F315">
            <v>53808</v>
          </cell>
          <cell r="G315">
            <v>25788</v>
          </cell>
          <cell r="H315">
            <v>0</v>
          </cell>
          <cell r="I315">
            <v>0</v>
          </cell>
          <cell r="J315">
            <v>71851</v>
          </cell>
        </row>
        <row r="316">
          <cell r="B316" t="str">
            <v>Shepway</v>
          </cell>
          <cell r="C316" t="str">
            <v>SD</v>
          </cell>
          <cell r="D316">
            <v>155</v>
          </cell>
          <cell r="E316">
            <v>3884</v>
          </cell>
          <cell r="F316">
            <v>0</v>
          </cell>
          <cell r="G316">
            <v>2981</v>
          </cell>
          <cell r="H316">
            <v>0</v>
          </cell>
          <cell r="I316">
            <v>0</v>
          </cell>
          <cell r="J316">
            <v>1058</v>
          </cell>
        </row>
        <row r="317">
          <cell r="B317" t="str">
            <v>Shropshire Combined Fire Authority</v>
          </cell>
          <cell r="C317" t="str">
            <v>O</v>
          </cell>
          <cell r="D317">
            <v>0</v>
          </cell>
          <cell r="E317">
            <v>0</v>
          </cell>
          <cell r="F317">
            <v>0</v>
          </cell>
          <cell r="G317">
            <v>0</v>
          </cell>
          <cell r="H317">
            <v>0</v>
          </cell>
          <cell r="I317">
            <v>0</v>
          </cell>
          <cell r="J317">
            <v>0</v>
          </cell>
        </row>
        <row r="318">
          <cell r="B318" t="str">
            <v>Shropshire UA</v>
          </cell>
          <cell r="C318" t="str">
            <v>UA</v>
          </cell>
          <cell r="D318">
            <v>3722</v>
          </cell>
          <cell r="E318">
            <v>4305</v>
          </cell>
          <cell r="F318">
            <v>0</v>
          </cell>
          <cell r="G318">
            <v>6392</v>
          </cell>
          <cell r="H318">
            <v>0</v>
          </cell>
          <cell r="I318">
            <v>0</v>
          </cell>
          <cell r="J318">
            <v>1635</v>
          </cell>
        </row>
        <row r="319">
          <cell r="B319" t="str">
            <v>Slough UA</v>
          </cell>
          <cell r="C319" t="str">
            <v>UA</v>
          </cell>
          <cell r="D319">
            <v>11183</v>
          </cell>
          <cell r="E319">
            <v>7286</v>
          </cell>
          <cell r="F319">
            <v>3000</v>
          </cell>
          <cell r="G319">
            <v>7184</v>
          </cell>
          <cell r="H319">
            <v>0</v>
          </cell>
          <cell r="I319">
            <v>3000</v>
          </cell>
          <cell r="J319">
            <v>11286</v>
          </cell>
        </row>
        <row r="320">
          <cell r="B320" t="str">
            <v>Solihull</v>
          </cell>
          <cell r="C320" t="str">
            <v>MD</v>
          </cell>
          <cell r="D320">
            <v>1831</v>
          </cell>
          <cell r="E320">
            <v>9142</v>
          </cell>
          <cell r="F320">
            <v>1315</v>
          </cell>
          <cell r="G320">
            <v>9584</v>
          </cell>
          <cell r="H320">
            <v>0</v>
          </cell>
          <cell r="I320">
            <v>0</v>
          </cell>
          <cell r="J320">
            <v>2704</v>
          </cell>
        </row>
        <row r="321">
          <cell r="B321" t="str">
            <v>Somerset</v>
          </cell>
          <cell r="C321" t="str">
            <v>SC</v>
          </cell>
          <cell r="D321">
            <v>0</v>
          </cell>
          <cell r="E321">
            <v>0</v>
          </cell>
          <cell r="F321">
            <v>0</v>
          </cell>
          <cell r="G321">
            <v>0</v>
          </cell>
          <cell r="H321">
            <v>0</v>
          </cell>
          <cell r="I321">
            <v>0</v>
          </cell>
          <cell r="J321">
            <v>0</v>
          </cell>
        </row>
        <row r="322">
          <cell r="B322" t="str">
            <v>South Bucks</v>
          </cell>
          <cell r="C322" t="str">
            <v>SD</v>
          </cell>
          <cell r="D322">
            <v>0</v>
          </cell>
          <cell r="E322">
            <v>0</v>
          </cell>
          <cell r="F322">
            <v>0</v>
          </cell>
          <cell r="G322">
            <v>0</v>
          </cell>
          <cell r="H322">
            <v>0</v>
          </cell>
          <cell r="I322">
            <v>0</v>
          </cell>
          <cell r="J322">
            <v>0</v>
          </cell>
        </row>
        <row r="323">
          <cell r="B323" t="str">
            <v>South Cambridgeshire</v>
          </cell>
          <cell r="C323" t="str">
            <v>SD</v>
          </cell>
          <cell r="D323">
            <v>0</v>
          </cell>
          <cell r="E323">
            <v>-10813</v>
          </cell>
          <cell r="F323">
            <v>0</v>
          </cell>
          <cell r="G323">
            <v>5659</v>
          </cell>
          <cell r="H323">
            <v>0</v>
          </cell>
          <cell r="I323">
            <v>5154</v>
          </cell>
          <cell r="J323">
            <v>0</v>
          </cell>
        </row>
        <row r="324">
          <cell r="B324" t="str">
            <v>South Derbyshire</v>
          </cell>
          <cell r="C324" t="str">
            <v>SD</v>
          </cell>
          <cell r="D324">
            <v>1648</v>
          </cell>
          <cell r="E324">
            <v>3673</v>
          </cell>
          <cell r="F324">
            <v>2078</v>
          </cell>
          <cell r="G324">
            <v>5695</v>
          </cell>
          <cell r="H324">
            <v>0</v>
          </cell>
          <cell r="I324">
            <v>0</v>
          </cell>
          <cell r="J324">
            <v>1704</v>
          </cell>
        </row>
        <row r="325">
          <cell r="B325" t="str">
            <v>South Downs National Park</v>
          </cell>
          <cell r="C325" t="str">
            <v>O</v>
          </cell>
          <cell r="D325">
            <v>0</v>
          </cell>
          <cell r="E325">
            <v>0</v>
          </cell>
          <cell r="F325">
            <v>0</v>
          </cell>
          <cell r="G325">
            <v>0</v>
          </cell>
          <cell r="H325">
            <v>0</v>
          </cell>
          <cell r="I325">
            <v>0</v>
          </cell>
          <cell r="J325">
            <v>0</v>
          </cell>
        </row>
        <row r="326">
          <cell r="B326" t="str">
            <v>South Gloucestershire UA</v>
          </cell>
          <cell r="C326" t="str">
            <v>UA</v>
          </cell>
          <cell r="D326">
            <v>0</v>
          </cell>
          <cell r="E326">
            <v>0</v>
          </cell>
          <cell r="F326">
            <v>0</v>
          </cell>
          <cell r="G326">
            <v>0</v>
          </cell>
          <cell r="H326">
            <v>0</v>
          </cell>
          <cell r="I326">
            <v>0</v>
          </cell>
          <cell r="J326">
            <v>0</v>
          </cell>
        </row>
        <row r="327">
          <cell r="B327" t="str">
            <v>South Hams</v>
          </cell>
          <cell r="C327" t="str">
            <v>SD</v>
          </cell>
          <cell r="D327">
            <v>0</v>
          </cell>
          <cell r="E327">
            <v>0</v>
          </cell>
          <cell r="F327">
            <v>0</v>
          </cell>
          <cell r="G327">
            <v>0</v>
          </cell>
          <cell r="H327">
            <v>0</v>
          </cell>
          <cell r="I327">
            <v>0</v>
          </cell>
          <cell r="J327">
            <v>0</v>
          </cell>
        </row>
        <row r="328">
          <cell r="B328" t="str">
            <v>South Holland</v>
          </cell>
          <cell r="C328" t="str">
            <v>SD</v>
          </cell>
          <cell r="D328">
            <v>0</v>
          </cell>
          <cell r="E328">
            <v>1547</v>
          </cell>
          <cell r="F328">
            <v>0</v>
          </cell>
          <cell r="G328">
            <v>1547</v>
          </cell>
          <cell r="H328">
            <v>0</v>
          </cell>
          <cell r="I328">
            <v>0</v>
          </cell>
          <cell r="J328">
            <v>0</v>
          </cell>
        </row>
        <row r="329">
          <cell r="B329" t="str">
            <v>South Kesteven</v>
          </cell>
          <cell r="C329" t="str">
            <v>SD</v>
          </cell>
          <cell r="D329">
            <v>4282</v>
          </cell>
          <cell r="E329">
            <v>5922</v>
          </cell>
          <cell r="F329">
            <v>0</v>
          </cell>
          <cell r="G329">
            <v>4820</v>
          </cell>
          <cell r="H329">
            <v>0</v>
          </cell>
          <cell r="I329">
            <v>0</v>
          </cell>
          <cell r="J329">
            <v>5384</v>
          </cell>
        </row>
        <row r="330">
          <cell r="B330" t="str">
            <v>South Lakeland</v>
          </cell>
          <cell r="C330" t="str">
            <v>SD</v>
          </cell>
          <cell r="D330">
            <v>0</v>
          </cell>
          <cell r="E330">
            <v>0</v>
          </cell>
          <cell r="F330">
            <v>0</v>
          </cell>
          <cell r="G330">
            <v>0</v>
          </cell>
          <cell r="H330">
            <v>0</v>
          </cell>
          <cell r="I330">
            <v>0</v>
          </cell>
          <cell r="J330">
            <v>0</v>
          </cell>
        </row>
        <row r="331">
          <cell r="B331" t="str">
            <v>South Norfolk</v>
          </cell>
          <cell r="C331" t="str">
            <v>SD</v>
          </cell>
          <cell r="D331">
            <v>0</v>
          </cell>
          <cell r="E331">
            <v>0</v>
          </cell>
          <cell r="F331">
            <v>0</v>
          </cell>
          <cell r="G331">
            <v>0</v>
          </cell>
          <cell r="H331">
            <v>0</v>
          </cell>
          <cell r="I331">
            <v>0</v>
          </cell>
          <cell r="J331">
            <v>0</v>
          </cell>
        </row>
        <row r="332">
          <cell r="B332" t="str">
            <v>South Northamptonshire</v>
          </cell>
          <cell r="C332" t="str">
            <v>SD</v>
          </cell>
          <cell r="D332">
            <v>0</v>
          </cell>
          <cell r="E332">
            <v>0</v>
          </cell>
          <cell r="F332">
            <v>0</v>
          </cell>
          <cell r="G332">
            <v>0</v>
          </cell>
          <cell r="H332">
            <v>0</v>
          </cell>
          <cell r="I332">
            <v>0</v>
          </cell>
          <cell r="J332">
            <v>0</v>
          </cell>
        </row>
        <row r="333">
          <cell r="B333" t="str">
            <v>South Oxfordshire</v>
          </cell>
          <cell r="C333" t="str">
            <v>SD</v>
          </cell>
          <cell r="D333">
            <v>0</v>
          </cell>
          <cell r="E333">
            <v>0</v>
          </cell>
          <cell r="F333">
            <v>0</v>
          </cell>
          <cell r="G333">
            <v>0</v>
          </cell>
          <cell r="H333">
            <v>0</v>
          </cell>
          <cell r="I333">
            <v>0</v>
          </cell>
          <cell r="J333">
            <v>0</v>
          </cell>
        </row>
        <row r="334">
          <cell r="B334" t="str">
            <v>South Ribble</v>
          </cell>
          <cell r="C334" t="str">
            <v>SD</v>
          </cell>
          <cell r="D334">
            <v>0</v>
          </cell>
          <cell r="E334">
            <v>0</v>
          </cell>
          <cell r="F334">
            <v>0</v>
          </cell>
          <cell r="G334">
            <v>0</v>
          </cell>
          <cell r="H334">
            <v>0</v>
          </cell>
          <cell r="I334">
            <v>0</v>
          </cell>
          <cell r="J334">
            <v>0</v>
          </cell>
        </row>
        <row r="335">
          <cell r="B335" t="str">
            <v>South Somerset</v>
          </cell>
          <cell r="C335" t="str">
            <v>SD</v>
          </cell>
          <cell r="D335">
            <v>0</v>
          </cell>
          <cell r="E335">
            <v>0</v>
          </cell>
          <cell r="F335">
            <v>0</v>
          </cell>
          <cell r="G335">
            <v>0</v>
          </cell>
          <cell r="H335">
            <v>0</v>
          </cell>
          <cell r="I335">
            <v>0</v>
          </cell>
          <cell r="J335">
            <v>0</v>
          </cell>
        </row>
        <row r="336">
          <cell r="B336" t="str">
            <v>South Staffordshire</v>
          </cell>
          <cell r="C336" t="str">
            <v>SD</v>
          </cell>
          <cell r="D336">
            <v>0</v>
          </cell>
          <cell r="E336">
            <v>0</v>
          </cell>
          <cell r="F336">
            <v>0</v>
          </cell>
          <cell r="G336">
            <v>0</v>
          </cell>
          <cell r="H336">
            <v>0</v>
          </cell>
          <cell r="I336">
            <v>0</v>
          </cell>
          <cell r="J336">
            <v>0</v>
          </cell>
        </row>
        <row r="337">
          <cell r="B337" t="str">
            <v>South Tyneside</v>
          </cell>
          <cell r="C337" t="str">
            <v>MD</v>
          </cell>
          <cell r="D337">
            <v>12293</v>
          </cell>
          <cell r="E337">
            <v>0</v>
          </cell>
          <cell r="F337">
            <v>16983</v>
          </cell>
          <cell r="G337">
            <v>18699</v>
          </cell>
          <cell r="H337">
            <v>0</v>
          </cell>
          <cell r="I337">
            <v>0</v>
          </cell>
          <cell r="J337">
            <v>10577</v>
          </cell>
        </row>
        <row r="338">
          <cell r="B338" t="str">
            <v>South Yorkshire Fire &amp; CD Authority</v>
          </cell>
          <cell r="C338" t="str">
            <v>O</v>
          </cell>
          <cell r="D338">
            <v>0</v>
          </cell>
          <cell r="E338">
            <v>0</v>
          </cell>
          <cell r="F338">
            <v>0</v>
          </cell>
          <cell r="G338">
            <v>0</v>
          </cell>
          <cell r="H338">
            <v>0</v>
          </cell>
          <cell r="I338">
            <v>0</v>
          </cell>
          <cell r="J338">
            <v>0</v>
          </cell>
        </row>
        <row r="339">
          <cell r="B339" t="str">
            <v>South Yorkshire Police and Crime Commissioner and Chief Constable</v>
          </cell>
          <cell r="C339" t="str">
            <v>O</v>
          </cell>
          <cell r="D339">
            <v>0</v>
          </cell>
          <cell r="E339">
            <v>0</v>
          </cell>
          <cell r="F339">
            <v>0</v>
          </cell>
          <cell r="G339">
            <v>0</v>
          </cell>
          <cell r="H339">
            <v>0</v>
          </cell>
          <cell r="I339">
            <v>0</v>
          </cell>
          <cell r="J339">
            <v>0</v>
          </cell>
        </row>
        <row r="340">
          <cell r="B340" t="str">
            <v>Southampton UA</v>
          </cell>
          <cell r="C340" t="str">
            <v>UA</v>
          </cell>
          <cell r="D340">
            <v>0</v>
          </cell>
          <cell r="E340">
            <v>0</v>
          </cell>
          <cell r="F340">
            <v>0</v>
          </cell>
          <cell r="G340">
            <v>18939</v>
          </cell>
          <cell r="H340">
            <v>5130</v>
          </cell>
          <cell r="I340">
            <v>0</v>
          </cell>
          <cell r="J340">
            <v>0</v>
          </cell>
        </row>
        <row r="341">
          <cell r="B341" t="str">
            <v>Southend on Sea UA</v>
          </cell>
          <cell r="C341" t="str">
            <v>UA</v>
          </cell>
          <cell r="D341">
            <v>7312</v>
          </cell>
          <cell r="E341">
            <v>8626</v>
          </cell>
          <cell r="F341">
            <v>0</v>
          </cell>
          <cell r="G341">
            <v>7386</v>
          </cell>
          <cell r="H341">
            <v>0</v>
          </cell>
          <cell r="I341">
            <v>1678</v>
          </cell>
          <cell r="J341">
            <v>6874</v>
          </cell>
        </row>
        <row r="342">
          <cell r="B342" t="str">
            <v>Southwark</v>
          </cell>
          <cell r="C342" t="str">
            <v>L</v>
          </cell>
          <cell r="D342">
            <v>10269</v>
          </cell>
          <cell r="E342">
            <v>58548</v>
          </cell>
          <cell r="F342">
            <v>0</v>
          </cell>
          <cell r="G342">
            <v>18570</v>
          </cell>
          <cell r="H342">
            <v>0</v>
          </cell>
          <cell r="I342">
            <v>10706</v>
          </cell>
          <cell r="J342">
            <v>39541</v>
          </cell>
        </row>
        <row r="343">
          <cell r="B343" t="str">
            <v>Spelthorne</v>
          </cell>
          <cell r="C343" t="str">
            <v>SD</v>
          </cell>
          <cell r="D343">
            <v>0</v>
          </cell>
          <cell r="E343">
            <v>0</v>
          </cell>
          <cell r="F343">
            <v>0</v>
          </cell>
          <cell r="G343">
            <v>0</v>
          </cell>
          <cell r="H343">
            <v>0</v>
          </cell>
          <cell r="I343">
            <v>0</v>
          </cell>
          <cell r="J343">
            <v>0</v>
          </cell>
        </row>
        <row r="344">
          <cell r="B344" t="str">
            <v>St Albans</v>
          </cell>
          <cell r="C344" t="str">
            <v>SD</v>
          </cell>
          <cell r="D344">
            <v>3645</v>
          </cell>
          <cell r="E344">
            <v>5865</v>
          </cell>
          <cell r="F344">
            <v>0</v>
          </cell>
          <cell r="G344">
            <v>5475</v>
          </cell>
          <cell r="H344">
            <v>0</v>
          </cell>
          <cell r="I344">
            <v>0</v>
          </cell>
          <cell r="J344">
            <v>4035</v>
          </cell>
        </row>
        <row r="345">
          <cell r="B345" t="str">
            <v>St Edmundsbury</v>
          </cell>
          <cell r="C345" t="str">
            <v>SD</v>
          </cell>
          <cell r="D345">
            <v>0</v>
          </cell>
          <cell r="E345">
            <v>0</v>
          </cell>
          <cell r="F345">
            <v>0</v>
          </cell>
          <cell r="G345">
            <v>238</v>
          </cell>
          <cell r="H345">
            <v>0</v>
          </cell>
          <cell r="I345">
            <v>0</v>
          </cell>
          <cell r="J345">
            <v>0</v>
          </cell>
        </row>
        <row r="346">
          <cell r="B346" t="str">
            <v>St Helens</v>
          </cell>
          <cell r="C346" t="str">
            <v>MD</v>
          </cell>
          <cell r="D346">
            <v>0</v>
          </cell>
          <cell r="E346">
            <v>0</v>
          </cell>
          <cell r="F346">
            <v>0</v>
          </cell>
          <cell r="G346">
            <v>0</v>
          </cell>
          <cell r="H346">
            <v>0</v>
          </cell>
          <cell r="I346">
            <v>0</v>
          </cell>
          <cell r="J346">
            <v>0</v>
          </cell>
        </row>
        <row r="347">
          <cell r="B347" t="str">
            <v>Stafford</v>
          </cell>
          <cell r="C347" t="str">
            <v>SD</v>
          </cell>
          <cell r="D347">
            <v>0</v>
          </cell>
          <cell r="E347">
            <v>0</v>
          </cell>
          <cell r="F347">
            <v>0</v>
          </cell>
          <cell r="G347">
            <v>0</v>
          </cell>
          <cell r="H347">
            <v>0</v>
          </cell>
          <cell r="I347">
            <v>0</v>
          </cell>
          <cell r="J347">
            <v>0</v>
          </cell>
        </row>
        <row r="348">
          <cell r="B348" t="str">
            <v>Staffordshire</v>
          </cell>
          <cell r="C348" t="str">
            <v>SC</v>
          </cell>
          <cell r="D348">
            <v>0</v>
          </cell>
          <cell r="E348">
            <v>0</v>
          </cell>
          <cell r="F348">
            <v>0</v>
          </cell>
          <cell r="G348">
            <v>0</v>
          </cell>
          <cell r="H348">
            <v>0</v>
          </cell>
          <cell r="I348">
            <v>0</v>
          </cell>
          <cell r="J348">
            <v>0</v>
          </cell>
        </row>
        <row r="349">
          <cell r="B349" t="str">
            <v>Staffordshire Combined Fire Authority</v>
          </cell>
          <cell r="C349" t="str">
            <v>O</v>
          </cell>
          <cell r="D349">
            <v>0</v>
          </cell>
          <cell r="E349">
            <v>0</v>
          </cell>
          <cell r="F349">
            <v>0</v>
          </cell>
          <cell r="G349">
            <v>0</v>
          </cell>
          <cell r="H349">
            <v>0</v>
          </cell>
          <cell r="I349">
            <v>0</v>
          </cell>
          <cell r="J349">
            <v>0</v>
          </cell>
        </row>
        <row r="350">
          <cell r="B350" t="str">
            <v>Staffordshire Moorlands</v>
          </cell>
          <cell r="C350" t="str">
            <v>SD</v>
          </cell>
          <cell r="D350">
            <v>0</v>
          </cell>
          <cell r="E350">
            <v>0</v>
          </cell>
          <cell r="F350">
            <v>0</v>
          </cell>
          <cell r="G350">
            <v>0</v>
          </cell>
          <cell r="H350">
            <v>0</v>
          </cell>
          <cell r="I350">
            <v>0</v>
          </cell>
          <cell r="J350">
            <v>0</v>
          </cell>
        </row>
        <row r="351">
          <cell r="B351" t="str">
            <v>Staffordshire Police and Crime Commissioner and Chief Constable</v>
          </cell>
          <cell r="C351" t="str">
            <v>O</v>
          </cell>
          <cell r="D351">
            <v>0</v>
          </cell>
          <cell r="E351">
            <v>0</v>
          </cell>
          <cell r="F351">
            <v>0</v>
          </cell>
          <cell r="G351">
            <v>0</v>
          </cell>
          <cell r="H351">
            <v>0</v>
          </cell>
          <cell r="I351">
            <v>0</v>
          </cell>
          <cell r="J351">
            <v>0</v>
          </cell>
        </row>
        <row r="352">
          <cell r="B352" t="str">
            <v>Stevenage</v>
          </cell>
          <cell r="C352" t="str">
            <v>SD</v>
          </cell>
          <cell r="D352">
            <v>4607</v>
          </cell>
          <cell r="E352">
            <v>10808</v>
          </cell>
          <cell r="F352">
            <v>0</v>
          </cell>
          <cell r="G352">
            <v>3050</v>
          </cell>
          <cell r="H352">
            <v>0</v>
          </cell>
          <cell r="I352">
            <v>0</v>
          </cell>
          <cell r="J352">
            <v>12366</v>
          </cell>
        </row>
        <row r="353">
          <cell r="B353" t="str">
            <v>Stockport</v>
          </cell>
          <cell r="C353" t="str">
            <v>MD</v>
          </cell>
          <cell r="D353">
            <v>0</v>
          </cell>
          <cell r="E353">
            <v>0</v>
          </cell>
          <cell r="F353">
            <v>8252</v>
          </cell>
          <cell r="G353">
            <v>8252</v>
          </cell>
          <cell r="H353">
            <v>0</v>
          </cell>
          <cell r="I353">
            <v>0</v>
          </cell>
          <cell r="J353">
            <v>0</v>
          </cell>
        </row>
        <row r="354">
          <cell r="B354" t="str">
            <v>Stockton-on-Tees UA</v>
          </cell>
          <cell r="C354" t="str">
            <v>UA</v>
          </cell>
          <cell r="D354">
            <v>0</v>
          </cell>
          <cell r="E354">
            <v>0</v>
          </cell>
          <cell r="F354">
            <v>0</v>
          </cell>
          <cell r="G354">
            <v>0</v>
          </cell>
          <cell r="H354">
            <v>0</v>
          </cell>
          <cell r="I354">
            <v>0</v>
          </cell>
          <cell r="J354">
            <v>0</v>
          </cell>
        </row>
        <row r="355">
          <cell r="B355" t="str">
            <v>Stoke-on-Trent UA</v>
          </cell>
          <cell r="C355" t="str">
            <v>UA</v>
          </cell>
          <cell r="D355">
            <v>3852</v>
          </cell>
          <cell r="E355">
            <v>15075</v>
          </cell>
          <cell r="F355">
            <v>0</v>
          </cell>
          <cell r="G355">
            <v>9500</v>
          </cell>
          <cell r="H355">
            <v>0</v>
          </cell>
          <cell r="I355">
            <v>0</v>
          </cell>
          <cell r="J355">
            <v>9427</v>
          </cell>
        </row>
        <row r="356">
          <cell r="B356" t="str">
            <v>Stratford-on-Avon</v>
          </cell>
          <cell r="C356" t="str">
            <v>SD</v>
          </cell>
          <cell r="D356">
            <v>0</v>
          </cell>
          <cell r="E356">
            <v>0</v>
          </cell>
          <cell r="F356">
            <v>0</v>
          </cell>
          <cell r="G356">
            <v>0</v>
          </cell>
          <cell r="H356">
            <v>0</v>
          </cell>
          <cell r="I356">
            <v>0</v>
          </cell>
          <cell r="J356">
            <v>0</v>
          </cell>
        </row>
        <row r="357">
          <cell r="B357" t="str">
            <v>Stroud</v>
          </cell>
          <cell r="C357" t="str">
            <v>SD</v>
          </cell>
          <cell r="D357">
            <v>0</v>
          </cell>
          <cell r="E357">
            <v>0</v>
          </cell>
          <cell r="F357">
            <v>0</v>
          </cell>
          <cell r="G357">
            <v>4095</v>
          </cell>
          <cell r="H357">
            <v>0</v>
          </cell>
          <cell r="I357">
            <v>0</v>
          </cell>
          <cell r="J357">
            <v>0</v>
          </cell>
        </row>
        <row r="358">
          <cell r="B358" t="str">
            <v>Suffolk</v>
          </cell>
          <cell r="C358" t="str">
            <v>SC</v>
          </cell>
          <cell r="D358">
            <v>0</v>
          </cell>
          <cell r="E358">
            <v>0</v>
          </cell>
          <cell r="F358">
            <v>0</v>
          </cell>
          <cell r="G358">
            <v>0</v>
          </cell>
          <cell r="H358">
            <v>0</v>
          </cell>
          <cell r="I358">
            <v>0</v>
          </cell>
          <cell r="J358">
            <v>0</v>
          </cell>
        </row>
        <row r="359">
          <cell r="B359" t="str">
            <v>Suffolk Coastal</v>
          </cell>
          <cell r="C359" t="str">
            <v>SD</v>
          </cell>
          <cell r="D359">
            <v>0</v>
          </cell>
          <cell r="E359">
            <v>0</v>
          </cell>
          <cell r="F359">
            <v>0</v>
          </cell>
          <cell r="G359">
            <v>0</v>
          </cell>
          <cell r="H359">
            <v>0</v>
          </cell>
          <cell r="I359">
            <v>0</v>
          </cell>
          <cell r="J359">
            <v>0</v>
          </cell>
        </row>
        <row r="360">
          <cell r="B360" t="str">
            <v>Suffolk Police and Crime Commissioner and Chief Constable</v>
          </cell>
          <cell r="C360" t="str">
            <v>O</v>
          </cell>
          <cell r="D360">
            <v>0</v>
          </cell>
          <cell r="E360">
            <v>0</v>
          </cell>
          <cell r="F360">
            <v>0</v>
          </cell>
          <cell r="G360">
            <v>0</v>
          </cell>
          <cell r="H360">
            <v>0</v>
          </cell>
          <cell r="I360">
            <v>0</v>
          </cell>
          <cell r="J360">
            <v>0</v>
          </cell>
        </row>
        <row r="361">
          <cell r="B361" t="str">
            <v>Sunderland</v>
          </cell>
          <cell r="C361" t="str">
            <v>MD</v>
          </cell>
          <cell r="D361">
            <v>0</v>
          </cell>
          <cell r="E361">
            <v>0</v>
          </cell>
          <cell r="F361">
            <v>0</v>
          </cell>
          <cell r="G361">
            <v>0</v>
          </cell>
          <cell r="H361">
            <v>0</v>
          </cell>
          <cell r="I361">
            <v>0</v>
          </cell>
          <cell r="J361">
            <v>0</v>
          </cell>
        </row>
        <row r="362">
          <cell r="B362" t="str">
            <v>Surrey</v>
          </cell>
          <cell r="C362" t="str">
            <v>SC</v>
          </cell>
          <cell r="D362">
            <v>0</v>
          </cell>
          <cell r="E362">
            <v>0</v>
          </cell>
          <cell r="F362">
            <v>0</v>
          </cell>
          <cell r="G362">
            <v>0</v>
          </cell>
          <cell r="H362">
            <v>0</v>
          </cell>
          <cell r="I362">
            <v>0</v>
          </cell>
          <cell r="J362">
            <v>0</v>
          </cell>
        </row>
        <row r="363">
          <cell r="B363" t="str">
            <v>Surrey Heath</v>
          </cell>
          <cell r="C363" t="str">
            <v>SD</v>
          </cell>
          <cell r="D363">
            <v>0</v>
          </cell>
          <cell r="E363">
            <v>0</v>
          </cell>
          <cell r="F363">
            <v>0</v>
          </cell>
          <cell r="G363">
            <v>0</v>
          </cell>
          <cell r="H363">
            <v>0</v>
          </cell>
          <cell r="I363">
            <v>0</v>
          </cell>
          <cell r="J363">
            <v>0</v>
          </cell>
        </row>
        <row r="364">
          <cell r="B364" t="str">
            <v>Surrey Police and Crime Commissioner and Chief Constable</v>
          </cell>
          <cell r="C364" t="str">
            <v>O</v>
          </cell>
          <cell r="D364">
            <v>0</v>
          </cell>
          <cell r="E364">
            <v>0</v>
          </cell>
          <cell r="F364">
            <v>0</v>
          </cell>
          <cell r="G364">
            <v>0</v>
          </cell>
          <cell r="H364">
            <v>0</v>
          </cell>
          <cell r="I364">
            <v>0</v>
          </cell>
          <cell r="J364">
            <v>0</v>
          </cell>
        </row>
        <row r="365">
          <cell r="B365" t="str">
            <v>Sussex Police and Crime Commissioner and Chief Constable</v>
          </cell>
          <cell r="C365" t="str">
            <v>O</v>
          </cell>
          <cell r="D365">
            <v>0</v>
          </cell>
          <cell r="E365">
            <v>0</v>
          </cell>
          <cell r="F365">
            <v>0</v>
          </cell>
          <cell r="G365">
            <v>0</v>
          </cell>
          <cell r="H365">
            <v>0</v>
          </cell>
          <cell r="I365">
            <v>0</v>
          </cell>
          <cell r="J365">
            <v>0</v>
          </cell>
        </row>
        <row r="366">
          <cell r="B366" t="str">
            <v>Sutton</v>
          </cell>
          <cell r="C366" t="str">
            <v>L</v>
          </cell>
          <cell r="D366">
            <v>0</v>
          </cell>
          <cell r="E366">
            <v>7297</v>
          </cell>
          <cell r="F366">
            <v>0</v>
          </cell>
          <cell r="G366">
            <v>7297</v>
          </cell>
          <cell r="H366">
            <v>0</v>
          </cell>
          <cell r="I366">
            <v>0</v>
          </cell>
          <cell r="J366">
            <v>0</v>
          </cell>
        </row>
        <row r="367">
          <cell r="B367" t="str">
            <v>Swale</v>
          </cell>
          <cell r="C367" t="str">
            <v>SD</v>
          </cell>
          <cell r="D367">
            <v>0</v>
          </cell>
          <cell r="E367">
            <v>0</v>
          </cell>
          <cell r="F367">
            <v>0</v>
          </cell>
          <cell r="G367">
            <v>0</v>
          </cell>
          <cell r="H367">
            <v>0</v>
          </cell>
          <cell r="I367">
            <v>0</v>
          </cell>
          <cell r="J367">
            <v>0</v>
          </cell>
        </row>
        <row r="368">
          <cell r="B368" t="str">
            <v>Swindon UA</v>
          </cell>
          <cell r="C368" t="str">
            <v>UA</v>
          </cell>
          <cell r="D368">
            <v>13622</v>
          </cell>
          <cell r="E368">
            <v>14871</v>
          </cell>
          <cell r="F368">
            <v>0</v>
          </cell>
          <cell r="G368">
            <v>8446</v>
          </cell>
          <cell r="H368">
            <v>0</v>
          </cell>
          <cell r="I368">
            <v>0</v>
          </cell>
          <cell r="J368">
            <v>20047</v>
          </cell>
        </row>
        <row r="369">
          <cell r="B369" t="str">
            <v>Tameside</v>
          </cell>
          <cell r="C369" t="str">
            <v>MD</v>
          </cell>
          <cell r="D369">
            <v>0</v>
          </cell>
          <cell r="E369">
            <v>0</v>
          </cell>
          <cell r="F369">
            <v>0</v>
          </cell>
          <cell r="G369">
            <v>0</v>
          </cell>
          <cell r="H369">
            <v>0</v>
          </cell>
          <cell r="I369">
            <v>0</v>
          </cell>
          <cell r="J369">
            <v>0</v>
          </cell>
        </row>
        <row r="370">
          <cell r="B370" t="str">
            <v>Tamworth</v>
          </cell>
          <cell r="C370" t="str">
            <v>SD</v>
          </cell>
          <cell r="D370">
            <v>0</v>
          </cell>
          <cell r="E370">
            <v>4466</v>
          </cell>
          <cell r="F370">
            <v>0</v>
          </cell>
          <cell r="G370">
            <v>4333</v>
          </cell>
          <cell r="H370">
            <v>0</v>
          </cell>
          <cell r="I370">
            <v>0</v>
          </cell>
          <cell r="J370">
            <v>134</v>
          </cell>
        </row>
        <row r="371">
          <cell r="B371" t="str">
            <v>Tandridge</v>
          </cell>
          <cell r="C371" t="str">
            <v>SD</v>
          </cell>
          <cell r="D371">
            <v>560</v>
          </cell>
          <cell r="E371">
            <v>3086</v>
          </cell>
          <cell r="F371">
            <v>140</v>
          </cell>
          <cell r="G371">
            <v>3601</v>
          </cell>
          <cell r="H371">
            <v>0</v>
          </cell>
          <cell r="I371">
            <v>0</v>
          </cell>
          <cell r="J371">
            <v>185</v>
          </cell>
        </row>
        <row r="372">
          <cell r="B372" t="str">
            <v>Taunton Deane</v>
          </cell>
          <cell r="C372" t="str">
            <v>SD</v>
          </cell>
          <cell r="D372">
            <v>2463</v>
          </cell>
          <cell r="E372">
            <v>6700</v>
          </cell>
          <cell r="F372">
            <v>0</v>
          </cell>
          <cell r="G372">
            <v>4100</v>
          </cell>
          <cell r="H372">
            <v>0</v>
          </cell>
          <cell r="I372">
            <v>0</v>
          </cell>
          <cell r="J372">
            <v>5063</v>
          </cell>
        </row>
        <row r="373">
          <cell r="B373" t="str">
            <v>Teignbridge</v>
          </cell>
          <cell r="C373" t="str">
            <v>SD</v>
          </cell>
          <cell r="D373">
            <v>0</v>
          </cell>
          <cell r="E373">
            <v>0</v>
          </cell>
          <cell r="F373">
            <v>0</v>
          </cell>
          <cell r="G373">
            <v>0</v>
          </cell>
          <cell r="H373">
            <v>0</v>
          </cell>
          <cell r="I373">
            <v>0</v>
          </cell>
          <cell r="J373">
            <v>0</v>
          </cell>
        </row>
        <row r="374">
          <cell r="B374" t="str">
            <v>Telford and Wrekin UA</v>
          </cell>
          <cell r="C374" t="str">
            <v>UA</v>
          </cell>
          <cell r="D374">
            <v>0</v>
          </cell>
          <cell r="E374">
            <v>0</v>
          </cell>
          <cell r="F374">
            <v>0</v>
          </cell>
          <cell r="G374">
            <v>0</v>
          </cell>
          <cell r="H374">
            <v>0</v>
          </cell>
          <cell r="I374">
            <v>0</v>
          </cell>
          <cell r="J374">
            <v>0</v>
          </cell>
        </row>
        <row r="375">
          <cell r="B375" t="str">
            <v>Tendring</v>
          </cell>
          <cell r="C375" t="str">
            <v>SD</v>
          </cell>
          <cell r="D375">
            <v>3666</v>
          </cell>
          <cell r="E375">
            <v>3261</v>
          </cell>
          <cell r="F375">
            <v>0</v>
          </cell>
          <cell r="G375">
            <v>3726</v>
          </cell>
          <cell r="H375">
            <v>0</v>
          </cell>
          <cell r="I375">
            <v>0</v>
          </cell>
          <cell r="J375">
            <v>3201</v>
          </cell>
        </row>
        <row r="376">
          <cell r="B376" t="str">
            <v>Test Valley</v>
          </cell>
          <cell r="C376" t="str">
            <v>SD</v>
          </cell>
          <cell r="D376">
            <v>0</v>
          </cell>
          <cell r="E376">
            <v>0</v>
          </cell>
          <cell r="F376">
            <v>0</v>
          </cell>
          <cell r="G376">
            <v>0</v>
          </cell>
          <cell r="H376">
            <v>0</v>
          </cell>
          <cell r="I376">
            <v>0</v>
          </cell>
          <cell r="J376">
            <v>0</v>
          </cell>
        </row>
        <row r="377">
          <cell r="B377" t="str">
            <v>Tewkesbury</v>
          </cell>
          <cell r="C377" t="str">
            <v>SD</v>
          </cell>
          <cell r="D377">
            <v>0</v>
          </cell>
          <cell r="E377">
            <v>0</v>
          </cell>
          <cell r="F377">
            <v>0</v>
          </cell>
          <cell r="G377">
            <v>0</v>
          </cell>
          <cell r="H377">
            <v>0</v>
          </cell>
          <cell r="I377">
            <v>0</v>
          </cell>
          <cell r="J377">
            <v>0</v>
          </cell>
        </row>
        <row r="378">
          <cell r="B378" t="str">
            <v>Thames Valley Police and Crime Commissioner and Chief Constable</v>
          </cell>
          <cell r="C378" t="str">
            <v>O</v>
          </cell>
          <cell r="D378">
            <v>0</v>
          </cell>
          <cell r="E378">
            <v>0</v>
          </cell>
          <cell r="F378">
            <v>0</v>
          </cell>
          <cell r="G378">
            <v>0</v>
          </cell>
          <cell r="H378">
            <v>0</v>
          </cell>
          <cell r="I378">
            <v>0</v>
          </cell>
          <cell r="J378">
            <v>0</v>
          </cell>
        </row>
        <row r="379">
          <cell r="B379" t="str">
            <v>Thanet</v>
          </cell>
          <cell r="C379" t="str">
            <v>SD</v>
          </cell>
          <cell r="D379">
            <v>6000</v>
          </cell>
          <cell r="E379">
            <v>2803</v>
          </cell>
          <cell r="F379">
            <v>0</v>
          </cell>
          <cell r="G379">
            <v>2012</v>
          </cell>
          <cell r="H379">
            <v>0</v>
          </cell>
          <cell r="I379">
            <v>0</v>
          </cell>
          <cell r="J379">
            <v>6791</v>
          </cell>
        </row>
        <row r="380">
          <cell r="B380" t="str">
            <v>The Barnsley Doncaster Rotherham and Sheffield Combined Au</v>
          </cell>
          <cell r="C380" t="str">
            <v>O</v>
          </cell>
          <cell r="D380">
            <v>0</v>
          </cell>
          <cell r="E380">
            <v>0</v>
          </cell>
          <cell r="F380">
            <v>0</v>
          </cell>
          <cell r="G380">
            <v>0</v>
          </cell>
          <cell r="H380">
            <v>0</v>
          </cell>
          <cell r="I380">
            <v>0</v>
          </cell>
          <cell r="J380">
            <v>0</v>
          </cell>
        </row>
        <row r="381">
          <cell r="B381" t="str">
            <v>The Broads Authority</v>
          </cell>
          <cell r="C381" t="str">
            <v>O</v>
          </cell>
          <cell r="D381">
            <v>0</v>
          </cell>
          <cell r="E381">
            <v>0</v>
          </cell>
          <cell r="F381">
            <v>0</v>
          </cell>
          <cell r="G381">
            <v>0</v>
          </cell>
          <cell r="H381">
            <v>0</v>
          </cell>
          <cell r="I381">
            <v>0</v>
          </cell>
          <cell r="J381">
            <v>0</v>
          </cell>
        </row>
        <row r="382">
          <cell r="B382" t="str">
            <v>The Durham Gateshead Newcastle North Tyneside Northumber</v>
          </cell>
          <cell r="C382" t="str">
            <v>O</v>
          </cell>
          <cell r="D382">
            <v>0</v>
          </cell>
          <cell r="E382">
            <v>0</v>
          </cell>
          <cell r="F382">
            <v>0</v>
          </cell>
          <cell r="G382">
            <v>0</v>
          </cell>
          <cell r="H382">
            <v>0</v>
          </cell>
          <cell r="I382">
            <v>0</v>
          </cell>
          <cell r="J382">
            <v>0</v>
          </cell>
        </row>
        <row r="383">
          <cell r="B383" t="str">
            <v>The Halton Knowsley Liverpool St Helens Sefton and Wirra</v>
          </cell>
          <cell r="C383" t="str">
            <v>O</v>
          </cell>
          <cell r="D383">
            <v>0</v>
          </cell>
          <cell r="E383">
            <v>0</v>
          </cell>
          <cell r="F383">
            <v>0</v>
          </cell>
          <cell r="G383">
            <v>0</v>
          </cell>
          <cell r="H383">
            <v>0</v>
          </cell>
          <cell r="I383">
            <v>0</v>
          </cell>
          <cell r="J383">
            <v>0</v>
          </cell>
        </row>
        <row r="384">
          <cell r="B384" t="str">
            <v>The West Yorkshire Combined Authority</v>
          </cell>
          <cell r="C384" t="str">
            <v>O</v>
          </cell>
          <cell r="D384">
            <v>0</v>
          </cell>
          <cell r="E384">
            <v>0</v>
          </cell>
          <cell r="F384">
            <v>0</v>
          </cell>
          <cell r="G384">
            <v>0</v>
          </cell>
          <cell r="H384">
            <v>0</v>
          </cell>
          <cell r="I384">
            <v>0</v>
          </cell>
          <cell r="J384">
            <v>0</v>
          </cell>
        </row>
        <row r="385">
          <cell r="B385" t="str">
            <v>Three Rivers</v>
          </cell>
          <cell r="C385" t="str">
            <v>SD</v>
          </cell>
          <cell r="D385">
            <v>0</v>
          </cell>
          <cell r="E385">
            <v>0</v>
          </cell>
          <cell r="F385">
            <v>0</v>
          </cell>
          <cell r="G385">
            <v>0</v>
          </cell>
          <cell r="H385">
            <v>0</v>
          </cell>
          <cell r="I385">
            <v>0</v>
          </cell>
          <cell r="J385">
            <v>0</v>
          </cell>
        </row>
        <row r="386">
          <cell r="B386" t="str">
            <v>Thurrock UA</v>
          </cell>
          <cell r="C386" t="str">
            <v>UA</v>
          </cell>
          <cell r="D386">
            <v>2293</v>
          </cell>
          <cell r="E386">
            <v>0</v>
          </cell>
          <cell r="F386">
            <v>0</v>
          </cell>
          <cell r="G386">
            <v>2293</v>
          </cell>
          <cell r="H386">
            <v>0</v>
          </cell>
          <cell r="I386">
            <v>0</v>
          </cell>
          <cell r="J386">
            <v>0</v>
          </cell>
        </row>
        <row r="387">
          <cell r="B387" t="str">
            <v>Tonbridge &amp; Malling</v>
          </cell>
          <cell r="C387" t="str">
            <v>SD</v>
          </cell>
          <cell r="D387">
            <v>0</v>
          </cell>
          <cell r="E387">
            <v>0</v>
          </cell>
          <cell r="F387">
            <v>0</v>
          </cell>
          <cell r="G387">
            <v>0</v>
          </cell>
          <cell r="H387">
            <v>0</v>
          </cell>
          <cell r="I387">
            <v>0</v>
          </cell>
          <cell r="J387">
            <v>0</v>
          </cell>
        </row>
        <row r="388">
          <cell r="B388" t="str">
            <v>Torbay UA</v>
          </cell>
          <cell r="C388" t="str">
            <v>UA</v>
          </cell>
          <cell r="D388">
            <v>0</v>
          </cell>
          <cell r="E388">
            <v>0</v>
          </cell>
          <cell r="F388">
            <v>0</v>
          </cell>
          <cell r="G388">
            <v>0</v>
          </cell>
          <cell r="H388">
            <v>0</v>
          </cell>
          <cell r="I388">
            <v>0</v>
          </cell>
          <cell r="J388">
            <v>0</v>
          </cell>
        </row>
        <row r="389">
          <cell r="B389" t="str">
            <v>Torridge</v>
          </cell>
          <cell r="C389" t="str">
            <v>SD</v>
          </cell>
          <cell r="D389">
            <v>0</v>
          </cell>
          <cell r="E389">
            <v>0</v>
          </cell>
          <cell r="F389">
            <v>0</v>
          </cell>
          <cell r="G389">
            <v>0</v>
          </cell>
          <cell r="H389">
            <v>0</v>
          </cell>
          <cell r="I389">
            <v>0</v>
          </cell>
          <cell r="J389">
            <v>0</v>
          </cell>
        </row>
        <row r="390">
          <cell r="B390" t="str">
            <v>Tower Hamlets</v>
          </cell>
          <cell r="C390" t="str">
            <v>L</v>
          </cell>
          <cell r="D390">
            <v>16396</v>
          </cell>
          <cell r="E390">
            <v>15718</v>
          </cell>
          <cell r="F390">
            <v>0</v>
          </cell>
          <cell r="G390">
            <v>9940</v>
          </cell>
          <cell r="H390">
            <v>0</v>
          </cell>
          <cell r="I390">
            <v>0</v>
          </cell>
          <cell r="J390">
            <v>22174</v>
          </cell>
        </row>
        <row r="391">
          <cell r="B391" t="str">
            <v>Trafford</v>
          </cell>
          <cell r="C391" t="str">
            <v>MD</v>
          </cell>
          <cell r="D391">
            <v>0</v>
          </cell>
          <cell r="E391">
            <v>0</v>
          </cell>
          <cell r="F391">
            <v>0</v>
          </cell>
          <cell r="G391">
            <v>0</v>
          </cell>
          <cell r="H391">
            <v>0</v>
          </cell>
          <cell r="I391">
            <v>0</v>
          </cell>
          <cell r="J391">
            <v>0</v>
          </cell>
        </row>
        <row r="392">
          <cell r="B392" t="str">
            <v>Tunbridge Wells</v>
          </cell>
          <cell r="C392" t="str">
            <v>SD</v>
          </cell>
          <cell r="D392">
            <v>0</v>
          </cell>
          <cell r="E392">
            <v>0</v>
          </cell>
          <cell r="F392">
            <v>0</v>
          </cell>
          <cell r="G392">
            <v>0</v>
          </cell>
          <cell r="H392">
            <v>0</v>
          </cell>
          <cell r="I392">
            <v>0</v>
          </cell>
          <cell r="J392">
            <v>0</v>
          </cell>
        </row>
        <row r="393">
          <cell r="B393" t="str">
            <v>Tyne and Wear Fire &amp; CD Authority</v>
          </cell>
          <cell r="C393" t="str">
            <v>O</v>
          </cell>
          <cell r="D393">
            <v>0</v>
          </cell>
          <cell r="E393">
            <v>0</v>
          </cell>
          <cell r="F393">
            <v>0</v>
          </cell>
          <cell r="G393">
            <v>0</v>
          </cell>
          <cell r="H393">
            <v>0</v>
          </cell>
          <cell r="I393">
            <v>0</v>
          </cell>
          <cell r="J393">
            <v>0</v>
          </cell>
        </row>
        <row r="394">
          <cell r="B394" t="str">
            <v>Uttlesford</v>
          </cell>
          <cell r="C394" t="str">
            <v>SD</v>
          </cell>
          <cell r="D394">
            <v>91</v>
          </cell>
          <cell r="E394">
            <v>3267</v>
          </cell>
          <cell r="F394">
            <v>0</v>
          </cell>
          <cell r="G394">
            <v>3227</v>
          </cell>
          <cell r="H394">
            <v>0</v>
          </cell>
          <cell r="I394">
            <v>0</v>
          </cell>
          <cell r="J394">
            <v>131</v>
          </cell>
        </row>
        <row r="395">
          <cell r="B395" t="str">
            <v>Vale of White Horse</v>
          </cell>
          <cell r="C395" t="str">
            <v>SD</v>
          </cell>
          <cell r="D395">
            <v>0</v>
          </cell>
          <cell r="E395">
            <v>0</v>
          </cell>
          <cell r="F395">
            <v>0</v>
          </cell>
          <cell r="G395">
            <v>0</v>
          </cell>
          <cell r="H395">
            <v>0</v>
          </cell>
          <cell r="I395">
            <v>0</v>
          </cell>
          <cell r="J395">
            <v>0</v>
          </cell>
        </row>
        <row r="396">
          <cell r="B396" t="str">
            <v>Wakefield</v>
          </cell>
          <cell r="C396" t="str">
            <v>MD</v>
          </cell>
          <cell r="D396">
            <v>0</v>
          </cell>
          <cell r="E396">
            <v>0</v>
          </cell>
          <cell r="F396">
            <v>0</v>
          </cell>
          <cell r="G396">
            <v>0</v>
          </cell>
          <cell r="H396">
            <v>0</v>
          </cell>
          <cell r="I396">
            <v>0</v>
          </cell>
          <cell r="J396">
            <v>0</v>
          </cell>
        </row>
        <row r="397">
          <cell r="B397" t="str">
            <v>Walsall</v>
          </cell>
          <cell r="C397" t="str">
            <v>MD</v>
          </cell>
          <cell r="D397">
            <v>0</v>
          </cell>
          <cell r="E397">
            <v>0</v>
          </cell>
          <cell r="F397">
            <v>0</v>
          </cell>
          <cell r="G397">
            <v>0</v>
          </cell>
          <cell r="H397">
            <v>0</v>
          </cell>
          <cell r="I397">
            <v>0</v>
          </cell>
          <cell r="J397">
            <v>0</v>
          </cell>
        </row>
        <row r="398">
          <cell r="B398" t="str">
            <v>Waltham Forest</v>
          </cell>
          <cell r="C398" t="str">
            <v>L</v>
          </cell>
          <cell r="D398">
            <v>0</v>
          </cell>
          <cell r="E398">
            <v>10937</v>
          </cell>
          <cell r="F398">
            <v>0</v>
          </cell>
          <cell r="G398">
            <v>10937</v>
          </cell>
          <cell r="H398">
            <v>0</v>
          </cell>
          <cell r="I398">
            <v>0</v>
          </cell>
          <cell r="J398">
            <v>0</v>
          </cell>
        </row>
        <row r="399">
          <cell r="B399" t="str">
            <v>Wandsworth</v>
          </cell>
          <cell r="C399" t="str">
            <v>L</v>
          </cell>
          <cell r="D399">
            <v>128732</v>
          </cell>
          <cell r="E399">
            <v>23241</v>
          </cell>
          <cell r="F399">
            <v>0</v>
          </cell>
          <cell r="G399">
            <v>0</v>
          </cell>
          <cell r="H399">
            <v>0</v>
          </cell>
          <cell r="I399">
            <v>0</v>
          </cell>
          <cell r="J399">
            <v>151973</v>
          </cell>
        </row>
        <row r="400">
          <cell r="B400" t="str">
            <v>Warrington UA</v>
          </cell>
          <cell r="C400" t="str">
            <v>UA</v>
          </cell>
          <cell r="D400">
            <v>0</v>
          </cell>
          <cell r="E400">
            <v>0</v>
          </cell>
          <cell r="F400">
            <v>0</v>
          </cell>
          <cell r="G400">
            <v>0</v>
          </cell>
          <cell r="H400">
            <v>0</v>
          </cell>
          <cell r="I400">
            <v>0</v>
          </cell>
          <cell r="J400">
            <v>0</v>
          </cell>
        </row>
        <row r="401">
          <cell r="B401" t="str">
            <v>Warwick</v>
          </cell>
          <cell r="C401" t="str">
            <v>SD</v>
          </cell>
          <cell r="D401">
            <v>764</v>
          </cell>
          <cell r="E401">
            <v>2432</v>
          </cell>
          <cell r="F401">
            <v>3072</v>
          </cell>
          <cell r="G401">
            <v>4188</v>
          </cell>
          <cell r="H401">
            <v>0</v>
          </cell>
          <cell r="I401">
            <v>0</v>
          </cell>
          <cell r="J401">
            <v>2080</v>
          </cell>
        </row>
        <row r="402">
          <cell r="B402" t="str">
            <v>Warwickshire</v>
          </cell>
          <cell r="C402" t="str">
            <v>SC</v>
          </cell>
          <cell r="D402">
            <v>0</v>
          </cell>
          <cell r="E402">
            <v>0</v>
          </cell>
          <cell r="F402">
            <v>0</v>
          </cell>
          <cell r="G402">
            <v>0</v>
          </cell>
          <cell r="H402">
            <v>0</v>
          </cell>
          <cell r="I402">
            <v>0</v>
          </cell>
          <cell r="J402">
            <v>0</v>
          </cell>
        </row>
        <row r="403">
          <cell r="B403" t="str">
            <v>Warwickshire Police and Crime Commissioner and Chief Constable</v>
          </cell>
          <cell r="C403" t="str">
            <v>O</v>
          </cell>
          <cell r="D403">
            <v>0</v>
          </cell>
          <cell r="E403">
            <v>0</v>
          </cell>
          <cell r="F403">
            <v>0</v>
          </cell>
          <cell r="G403">
            <v>0</v>
          </cell>
          <cell r="H403">
            <v>0</v>
          </cell>
          <cell r="I403">
            <v>0</v>
          </cell>
          <cell r="J403">
            <v>0</v>
          </cell>
        </row>
        <row r="404">
          <cell r="B404" t="str">
            <v>Watford</v>
          </cell>
          <cell r="C404" t="str">
            <v>SD</v>
          </cell>
          <cell r="D404">
            <v>0</v>
          </cell>
          <cell r="E404">
            <v>0</v>
          </cell>
          <cell r="F404">
            <v>0</v>
          </cell>
          <cell r="G404">
            <v>0</v>
          </cell>
          <cell r="H404">
            <v>0</v>
          </cell>
          <cell r="I404">
            <v>0</v>
          </cell>
          <cell r="J404">
            <v>0</v>
          </cell>
        </row>
        <row r="405">
          <cell r="B405" t="str">
            <v>Waveney</v>
          </cell>
          <cell r="C405" t="str">
            <v>SD</v>
          </cell>
          <cell r="D405">
            <v>0</v>
          </cell>
          <cell r="E405">
            <v>0</v>
          </cell>
          <cell r="F405">
            <v>0</v>
          </cell>
          <cell r="G405">
            <v>0</v>
          </cell>
          <cell r="H405">
            <v>0</v>
          </cell>
          <cell r="I405">
            <v>0</v>
          </cell>
          <cell r="J405">
            <v>0</v>
          </cell>
        </row>
        <row r="406">
          <cell r="B406" t="str">
            <v>Waverley</v>
          </cell>
          <cell r="C406" t="str">
            <v>SD</v>
          </cell>
          <cell r="D406">
            <v>2024</v>
          </cell>
          <cell r="E406">
            <v>5929</v>
          </cell>
          <cell r="F406">
            <v>0</v>
          </cell>
          <cell r="G406">
            <v>4993</v>
          </cell>
          <cell r="H406">
            <v>0</v>
          </cell>
          <cell r="I406">
            <v>414</v>
          </cell>
          <cell r="J406">
            <v>2546</v>
          </cell>
        </row>
        <row r="407">
          <cell r="B407" t="str">
            <v>Wealden</v>
          </cell>
          <cell r="C407" t="str">
            <v>SD</v>
          </cell>
          <cell r="D407">
            <v>0</v>
          </cell>
          <cell r="E407">
            <v>3098</v>
          </cell>
          <cell r="F407">
            <v>0</v>
          </cell>
          <cell r="G407">
            <v>2155</v>
          </cell>
          <cell r="H407">
            <v>0</v>
          </cell>
          <cell r="I407">
            <v>0</v>
          </cell>
          <cell r="J407">
            <v>943</v>
          </cell>
        </row>
        <row r="408">
          <cell r="B408" t="str">
            <v>Wellingborough</v>
          </cell>
          <cell r="C408" t="str">
            <v>SD</v>
          </cell>
          <cell r="D408">
            <v>0</v>
          </cell>
          <cell r="E408">
            <v>0</v>
          </cell>
          <cell r="F408">
            <v>0</v>
          </cell>
          <cell r="G408">
            <v>0</v>
          </cell>
          <cell r="H408">
            <v>0</v>
          </cell>
          <cell r="I408">
            <v>0</v>
          </cell>
          <cell r="J408">
            <v>0</v>
          </cell>
        </row>
        <row r="409">
          <cell r="B409" t="str">
            <v>Welwyn Hatfield</v>
          </cell>
          <cell r="C409" t="str">
            <v>SD</v>
          </cell>
          <cell r="D409">
            <v>2457</v>
          </cell>
          <cell r="E409">
            <v>10775</v>
          </cell>
          <cell r="F409">
            <v>0</v>
          </cell>
          <cell r="G409">
            <v>9538</v>
          </cell>
          <cell r="H409">
            <v>0</v>
          </cell>
          <cell r="I409">
            <v>0</v>
          </cell>
          <cell r="J409">
            <v>3694</v>
          </cell>
        </row>
        <row r="410">
          <cell r="B410" t="str">
            <v>West Berkshire UA</v>
          </cell>
          <cell r="C410" t="str">
            <v>UA</v>
          </cell>
          <cell r="D410">
            <v>0</v>
          </cell>
          <cell r="E410">
            <v>0</v>
          </cell>
          <cell r="F410">
            <v>0</v>
          </cell>
          <cell r="G410">
            <v>0</v>
          </cell>
          <cell r="H410">
            <v>0</v>
          </cell>
          <cell r="I410">
            <v>0</v>
          </cell>
          <cell r="J410">
            <v>0</v>
          </cell>
        </row>
        <row r="411">
          <cell r="B411" t="str">
            <v>West Devon</v>
          </cell>
          <cell r="C411" t="str">
            <v>SD</v>
          </cell>
          <cell r="D411">
            <v>0</v>
          </cell>
          <cell r="E411">
            <v>0</v>
          </cell>
          <cell r="F411">
            <v>0</v>
          </cell>
          <cell r="G411">
            <v>0</v>
          </cell>
          <cell r="H411">
            <v>0</v>
          </cell>
          <cell r="I411">
            <v>0</v>
          </cell>
          <cell r="J411">
            <v>0</v>
          </cell>
        </row>
        <row r="412">
          <cell r="B412" t="str">
            <v>West Dorset</v>
          </cell>
          <cell r="C412" t="str">
            <v>SD</v>
          </cell>
          <cell r="D412">
            <v>0</v>
          </cell>
          <cell r="E412">
            <v>0</v>
          </cell>
          <cell r="F412">
            <v>0</v>
          </cell>
          <cell r="G412">
            <v>0</v>
          </cell>
          <cell r="H412">
            <v>0</v>
          </cell>
          <cell r="I412">
            <v>0</v>
          </cell>
          <cell r="J412">
            <v>0</v>
          </cell>
        </row>
        <row r="413">
          <cell r="B413" t="str">
            <v>West Lancashire</v>
          </cell>
          <cell r="C413" t="str">
            <v>SD</v>
          </cell>
          <cell r="D413">
            <v>2623</v>
          </cell>
          <cell r="E413">
            <v>0</v>
          </cell>
          <cell r="F413">
            <v>0</v>
          </cell>
          <cell r="G413">
            <v>2623</v>
          </cell>
          <cell r="H413">
            <v>0</v>
          </cell>
          <cell r="I413">
            <v>0</v>
          </cell>
          <cell r="J413">
            <v>0</v>
          </cell>
        </row>
        <row r="414">
          <cell r="B414" t="str">
            <v>West Lindsey</v>
          </cell>
          <cell r="C414" t="str">
            <v>SD</v>
          </cell>
          <cell r="D414">
            <v>0</v>
          </cell>
          <cell r="E414">
            <v>0</v>
          </cell>
          <cell r="F414">
            <v>0</v>
          </cell>
          <cell r="G414">
            <v>0</v>
          </cell>
          <cell r="H414">
            <v>0</v>
          </cell>
          <cell r="I414">
            <v>0</v>
          </cell>
          <cell r="J414">
            <v>0</v>
          </cell>
        </row>
        <row r="415">
          <cell r="B415" t="str">
            <v>West London Waste Authority</v>
          </cell>
          <cell r="C415" t="str">
            <v>O</v>
          </cell>
          <cell r="D415">
            <v>0</v>
          </cell>
          <cell r="E415">
            <v>0</v>
          </cell>
          <cell r="F415">
            <v>0</v>
          </cell>
          <cell r="G415">
            <v>0</v>
          </cell>
          <cell r="H415">
            <v>0</v>
          </cell>
          <cell r="I415">
            <v>0</v>
          </cell>
          <cell r="J415">
            <v>0</v>
          </cell>
        </row>
        <row r="416">
          <cell r="B416" t="str">
            <v>West Mercia Police and Crime Commissioner and Chief Constable</v>
          </cell>
          <cell r="C416" t="str">
            <v>O</v>
          </cell>
          <cell r="D416">
            <v>0</v>
          </cell>
          <cell r="E416">
            <v>0</v>
          </cell>
          <cell r="F416">
            <v>0</v>
          </cell>
          <cell r="G416">
            <v>0</v>
          </cell>
          <cell r="H416">
            <v>0</v>
          </cell>
          <cell r="I416">
            <v>0</v>
          </cell>
          <cell r="J416">
            <v>0</v>
          </cell>
        </row>
        <row r="417">
          <cell r="B417" t="str">
            <v>West Midlands Fire &amp; CD Authority</v>
          </cell>
          <cell r="C417" t="str">
            <v>O</v>
          </cell>
          <cell r="D417">
            <v>0</v>
          </cell>
          <cell r="E417">
            <v>0</v>
          </cell>
          <cell r="F417">
            <v>0</v>
          </cell>
          <cell r="G417">
            <v>0</v>
          </cell>
          <cell r="H417">
            <v>0</v>
          </cell>
          <cell r="I417">
            <v>0</v>
          </cell>
          <cell r="J417">
            <v>0</v>
          </cell>
        </row>
        <row r="418">
          <cell r="B418" t="str">
            <v>West Midlands Integrated Transport Authority</v>
          </cell>
          <cell r="C418" t="str">
            <v>O</v>
          </cell>
          <cell r="D418">
            <v>0</v>
          </cell>
          <cell r="E418">
            <v>0</v>
          </cell>
          <cell r="F418">
            <v>0</v>
          </cell>
          <cell r="G418">
            <v>0</v>
          </cell>
          <cell r="H418">
            <v>0</v>
          </cell>
          <cell r="I418">
            <v>0</v>
          </cell>
          <cell r="J418">
            <v>0</v>
          </cell>
        </row>
        <row r="419">
          <cell r="B419" t="str">
            <v>West Midlands Police and Crime Commissioner and Chief Constable</v>
          </cell>
          <cell r="C419" t="str">
            <v>O</v>
          </cell>
          <cell r="D419">
            <v>0</v>
          </cell>
          <cell r="E419">
            <v>0</v>
          </cell>
          <cell r="F419">
            <v>0</v>
          </cell>
          <cell r="G419">
            <v>0</v>
          </cell>
          <cell r="H419">
            <v>0</v>
          </cell>
          <cell r="I419">
            <v>0</v>
          </cell>
          <cell r="J419">
            <v>0</v>
          </cell>
        </row>
        <row r="420">
          <cell r="B420" t="str">
            <v>West Oxfordshire</v>
          </cell>
          <cell r="C420" t="str">
            <v>SD</v>
          </cell>
          <cell r="D420">
            <v>0</v>
          </cell>
          <cell r="E420">
            <v>0</v>
          </cell>
          <cell r="F420">
            <v>0</v>
          </cell>
          <cell r="G420">
            <v>0</v>
          </cell>
          <cell r="H420">
            <v>0</v>
          </cell>
          <cell r="I420">
            <v>0</v>
          </cell>
          <cell r="J420">
            <v>0</v>
          </cell>
        </row>
        <row r="421">
          <cell r="B421" t="str">
            <v>West Somerset</v>
          </cell>
          <cell r="C421" t="str">
            <v>SD</v>
          </cell>
          <cell r="D421">
            <v>0</v>
          </cell>
          <cell r="E421">
            <v>0</v>
          </cell>
          <cell r="F421">
            <v>0</v>
          </cell>
          <cell r="G421">
            <v>0</v>
          </cell>
          <cell r="H421">
            <v>0</v>
          </cell>
          <cell r="I421">
            <v>0</v>
          </cell>
          <cell r="J421">
            <v>0</v>
          </cell>
        </row>
        <row r="422">
          <cell r="B422" t="str">
            <v>West Sussex</v>
          </cell>
          <cell r="C422" t="str">
            <v>SC</v>
          </cell>
          <cell r="D422">
            <v>0</v>
          </cell>
          <cell r="E422">
            <v>0</v>
          </cell>
          <cell r="F422">
            <v>0</v>
          </cell>
          <cell r="G422">
            <v>0</v>
          </cell>
          <cell r="H422">
            <v>0</v>
          </cell>
          <cell r="I422">
            <v>0</v>
          </cell>
          <cell r="J422">
            <v>0</v>
          </cell>
        </row>
        <row r="423">
          <cell r="B423" t="str">
            <v>West Yorkshire Fire &amp; CD Authority</v>
          </cell>
          <cell r="C423" t="str">
            <v>O</v>
          </cell>
          <cell r="D423">
            <v>0</v>
          </cell>
          <cell r="E423">
            <v>0</v>
          </cell>
          <cell r="F423">
            <v>0</v>
          </cell>
          <cell r="G423">
            <v>0</v>
          </cell>
          <cell r="H423">
            <v>0</v>
          </cell>
          <cell r="I423">
            <v>0</v>
          </cell>
          <cell r="J423">
            <v>0</v>
          </cell>
        </row>
        <row r="424">
          <cell r="B424" t="str">
            <v>West Yorkshire Police and Crime Commissioner and Chief Constable</v>
          </cell>
          <cell r="C424" t="str">
            <v>O</v>
          </cell>
          <cell r="D424">
            <v>0</v>
          </cell>
          <cell r="E424">
            <v>0</v>
          </cell>
          <cell r="F424">
            <v>0</v>
          </cell>
          <cell r="G424">
            <v>0</v>
          </cell>
          <cell r="H424">
            <v>0</v>
          </cell>
          <cell r="I424">
            <v>0</v>
          </cell>
          <cell r="J424">
            <v>0</v>
          </cell>
        </row>
        <row r="425">
          <cell r="B425" t="str">
            <v>Western Riverside Waste Authority</v>
          </cell>
          <cell r="C425" t="str">
            <v>O</v>
          </cell>
          <cell r="D425">
            <v>0</v>
          </cell>
          <cell r="E425">
            <v>0</v>
          </cell>
          <cell r="F425">
            <v>0</v>
          </cell>
          <cell r="G425">
            <v>0</v>
          </cell>
          <cell r="H425">
            <v>0</v>
          </cell>
          <cell r="I425">
            <v>0</v>
          </cell>
          <cell r="J425">
            <v>0</v>
          </cell>
        </row>
        <row r="426">
          <cell r="B426" t="str">
            <v>Westminster</v>
          </cell>
          <cell r="C426" t="str">
            <v>L</v>
          </cell>
          <cell r="D426">
            <v>0</v>
          </cell>
          <cell r="E426">
            <v>-19021</v>
          </cell>
          <cell r="F426">
            <v>0</v>
          </cell>
          <cell r="G426">
            <v>16592</v>
          </cell>
          <cell r="H426">
            <v>0</v>
          </cell>
          <cell r="I426">
            <v>2429</v>
          </cell>
          <cell r="J426">
            <v>0</v>
          </cell>
        </row>
        <row r="427">
          <cell r="B427" t="str">
            <v>Weymouth &amp; Portland</v>
          </cell>
          <cell r="C427" t="str">
            <v>SD</v>
          </cell>
          <cell r="D427">
            <v>0</v>
          </cell>
          <cell r="E427">
            <v>0</v>
          </cell>
          <cell r="F427">
            <v>0</v>
          </cell>
          <cell r="G427">
            <v>0</v>
          </cell>
          <cell r="H427">
            <v>0</v>
          </cell>
          <cell r="I427">
            <v>0</v>
          </cell>
          <cell r="J427">
            <v>0</v>
          </cell>
        </row>
        <row r="428">
          <cell r="B428" t="str">
            <v>Wigan</v>
          </cell>
          <cell r="C428" t="str">
            <v>MD</v>
          </cell>
          <cell r="D428">
            <v>10582</v>
          </cell>
          <cell r="E428">
            <v>3873</v>
          </cell>
          <cell r="F428">
            <v>0</v>
          </cell>
          <cell r="G428">
            <v>10330</v>
          </cell>
          <cell r="H428">
            <v>2825</v>
          </cell>
          <cell r="I428">
            <v>0</v>
          </cell>
          <cell r="J428">
            <v>0</v>
          </cell>
        </row>
        <row r="429">
          <cell r="B429" t="str">
            <v>Wiltshire &amp; Swindon Fire Authority</v>
          </cell>
          <cell r="C429" t="str">
            <v>O</v>
          </cell>
          <cell r="D429">
            <v>0</v>
          </cell>
          <cell r="E429">
            <v>0</v>
          </cell>
          <cell r="F429">
            <v>0</v>
          </cell>
          <cell r="G429">
            <v>0</v>
          </cell>
          <cell r="H429">
            <v>0</v>
          </cell>
          <cell r="I429">
            <v>0</v>
          </cell>
          <cell r="J429">
            <v>0</v>
          </cell>
        </row>
        <row r="430">
          <cell r="B430" t="str">
            <v>Wiltshire Police and Crime Commissioner and Chief Constable</v>
          </cell>
          <cell r="C430" t="str">
            <v>O</v>
          </cell>
          <cell r="D430">
            <v>0</v>
          </cell>
          <cell r="E430">
            <v>0</v>
          </cell>
          <cell r="F430">
            <v>0</v>
          </cell>
          <cell r="G430">
            <v>0</v>
          </cell>
          <cell r="H430">
            <v>0</v>
          </cell>
          <cell r="I430">
            <v>0</v>
          </cell>
          <cell r="J430">
            <v>0</v>
          </cell>
        </row>
        <row r="431">
          <cell r="B431" t="str">
            <v>Wiltshire UA</v>
          </cell>
          <cell r="C431" t="str">
            <v>UA</v>
          </cell>
          <cell r="D431">
            <v>9640</v>
          </cell>
          <cell r="E431">
            <v>16580</v>
          </cell>
          <cell r="F431">
            <v>0</v>
          </cell>
          <cell r="G431">
            <v>4870</v>
          </cell>
          <cell r="H431">
            <v>0</v>
          </cell>
          <cell r="I431">
            <v>10393</v>
          </cell>
          <cell r="J431">
            <v>10957</v>
          </cell>
        </row>
        <row r="432">
          <cell r="B432" t="str">
            <v>Winchester</v>
          </cell>
          <cell r="C432" t="str">
            <v>SD</v>
          </cell>
          <cell r="D432">
            <v>17</v>
          </cell>
          <cell r="E432">
            <v>5880</v>
          </cell>
          <cell r="F432">
            <v>0</v>
          </cell>
          <cell r="G432">
            <v>5896</v>
          </cell>
          <cell r="H432">
            <v>0</v>
          </cell>
          <cell r="I432">
            <v>0</v>
          </cell>
          <cell r="J432">
            <v>1</v>
          </cell>
        </row>
        <row r="433">
          <cell r="B433" t="str">
            <v>Windsor &amp; Maidenhead UA</v>
          </cell>
          <cell r="C433" t="str">
            <v>UA</v>
          </cell>
          <cell r="D433">
            <v>0</v>
          </cell>
          <cell r="E433">
            <v>0</v>
          </cell>
          <cell r="F433">
            <v>0</v>
          </cell>
          <cell r="G433">
            <v>0</v>
          </cell>
          <cell r="H433">
            <v>0</v>
          </cell>
          <cell r="I433">
            <v>0</v>
          </cell>
          <cell r="J433">
            <v>0</v>
          </cell>
        </row>
        <row r="434">
          <cell r="B434" t="str">
            <v>Wirral</v>
          </cell>
          <cell r="C434" t="str">
            <v>MD</v>
          </cell>
          <cell r="D434">
            <v>0</v>
          </cell>
          <cell r="E434">
            <v>0</v>
          </cell>
          <cell r="F434">
            <v>0</v>
          </cell>
          <cell r="G434">
            <v>0</v>
          </cell>
          <cell r="H434">
            <v>0</v>
          </cell>
          <cell r="I434">
            <v>0</v>
          </cell>
          <cell r="J434">
            <v>0</v>
          </cell>
        </row>
        <row r="435">
          <cell r="B435" t="str">
            <v>Woking</v>
          </cell>
          <cell r="C435" t="str">
            <v>SD</v>
          </cell>
          <cell r="D435">
            <v>2831</v>
          </cell>
          <cell r="E435">
            <v>3959</v>
          </cell>
          <cell r="F435">
            <v>0</v>
          </cell>
          <cell r="G435">
            <v>4193</v>
          </cell>
          <cell r="H435">
            <v>0</v>
          </cell>
          <cell r="I435">
            <v>0</v>
          </cell>
          <cell r="J435">
            <v>2597</v>
          </cell>
        </row>
        <row r="436">
          <cell r="B436" t="str">
            <v>Wokingham UA</v>
          </cell>
          <cell r="C436" t="str">
            <v>UA</v>
          </cell>
          <cell r="D436">
            <v>2047</v>
          </cell>
          <cell r="E436">
            <v>3082</v>
          </cell>
          <cell r="F436">
            <v>1232</v>
          </cell>
          <cell r="G436">
            <v>3409</v>
          </cell>
          <cell r="H436">
            <v>0</v>
          </cell>
          <cell r="I436">
            <v>0</v>
          </cell>
          <cell r="J436">
            <v>2952</v>
          </cell>
        </row>
        <row r="437">
          <cell r="B437" t="str">
            <v>Wolverhampton</v>
          </cell>
          <cell r="C437" t="str">
            <v>MD</v>
          </cell>
          <cell r="D437">
            <v>13203</v>
          </cell>
          <cell r="E437">
            <v>22282</v>
          </cell>
          <cell r="F437">
            <v>0</v>
          </cell>
          <cell r="G437">
            <v>29608</v>
          </cell>
          <cell r="H437">
            <v>0</v>
          </cell>
          <cell r="I437">
            <v>0</v>
          </cell>
          <cell r="J437">
            <v>5877</v>
          </cell>
        </row>
        <row r="438">
          <cell r="B438" t="str">
            <v>Worcester</v>
          </cell>
          <cell r="C438" t="str">
            <v>SD</v>
          </cell>
          <cell r="D438">
            <v>0</v>
          </cell>
          <cell r="E438">
            <v>0</v>
          </cell>
          <cell r="F438">
            <v>0</v>
          </cell>
          <cell r="G438">
            <v>0</v>
          </cell>
          <cell r="H438">
            <v>0</v>
          </cell>
          <cell r="I438">
            <v>0</v>
          </cell>
          <cell r="J438">
            <v>0</v>
          </cell>
        </row>
        <row r="439">
          <cell r="B439" t="str">
            <v>Worcestershire</v>
          </cell>
          <cell r="C439" t="str">
            <v>SC</v>
          </cell>
          <cell r="D439">
            <v>0</v>
          </cell>
          <cell r="E439">
            <v>0</v>
          </cell>
          <cell r="F439">
            <v>0</v>
          </cell>
          <cell r="G439">
            <v>0</v>
          </cell>
          <cell r="H439">
            <v>0</v>
          </cell>
          <cell r="I439">
            <v>0</v>
          </cell>
          <cell r="J439">
            <v>0</v>
          </cell>
        </row>
        <row r="440">
          <cell r="B440" t="str">
            <v>Worthing</v>
          </cell>
          <cell r="C440" t="str">
            <v>SD</v>
          </cell>
          <cell r="D440">
            <v>0</v>
          </cell>
          <cell r="E440">
            <v>0</v>
          </cell>
          <cell r="F440">
            <v>0</v>
          </cell>
          <cell r="G440">
            <v>0</v>
          </cell>
          <cell r="H440">
            <v>0</v>
          </cell>
          <cell r="I440">
            <v>0</v>
          </cell>
          <cell r="J440">
            <v>0</v>
          </cell>
        </row>
        <row r="441">
          <cell r="B441" t="str">
            <v>Wychavon</v>
          </cell>
          <cell r="C441" t="str">
            <v>SD</v>
          </cell>
          <cell r="D441">
            <v>0</v>
          </cell>
          <cell r="E441">
            <v>0</v>
          </cell>
          <cell r="F441">
            <v>0</v>
          </cell>
          <cell r="G441">
            <v>0</v>
          </cell>
          <cell r="H441">
            <v>0</v>
          </cell>
          <cell r="I441">
            <v>0</v>
          </cell>
          <cell r="J441">
            <v>0</v>
          </cell>
        </row>
        <row r="442">
          <cell r="B442" t="str">
            <v>Wycombe</v>
          </cell>
          <cell r="C442" t="str">
            <v>SD</v>
          </cell>
          <cell r="D442">
            <v>0</v>
          </cell>
          <cell r="E442">
            <v>0</v>
          </cell>
          <cell r="F442">
            <v>0</v>
          </cell>
          <cell r="G442">
            <v>0</v>
          </cell>
          <cell r="H442">
            <v>0</v>
          </cell>
          <cell r="I442">
            <v>0</v>
          </cell>
          <cell r="J442">
            <v>0</v>
          </cell>
        </row>
        <row r="443">
          <cell r="B443" t="str">
            <v>Wyre</v>
          </cell>
          <cell r="C443" t="str">
            <v>SD</v>
          </cell>
          <cell r="D443">
            <v>0</v>
          </cell>
          <cell r="E443">
            <v>0</v>
          </cell>
          <cell r="F443">
            <v>0</v>
          </cell>
          <cell r="G443">
            <v>0</v>
          </cell>
          <cell r="H443">
            <v>0</v>
          </cell>
          <cell r="I443">
            <v>0</v>
          </cell>
          <cell r="J443">
            <v>0</v>
          </cell>
        </row>
        <row r="444">
          <cell r="B444" t="str">
            <v>Wyre Forest</v>
          </cell>
          <cell r="C444" t="str">
            <v>SD</v>
          </cell>
          <cell r="D444">
            <v>0</v>
          </cell>
          <cell r="E444">
            <v>0</v>
          </cell>
          <cell r="F444">
            <v>0</v>
          </cell>
          <cell r="G444">
            <v>0</v>
          </cell>
          <cell r="H444">
            <v>0</v>
          </cell>
          <cell r="I444">
            <v>0</v>
          </cell>
          <cell r="J444">
            <v>0</v>
          </cell>
        </row>
        <row r="445">
          <cell r="B445" t="str">
            <v>York UA</v>
          </cell>
          <cell r="C445" t="str">
            <v>UA</v>
          </cell>
          <cell r="D445">
            <v>3272</v>
          </cell>
          <cell r="E445">
            <v>0</v>
          </cell>
          <cell r="F445">
            <v>7349</v>
          </cell>
          <cell r="G445">
            <v>7278</v>
          </cell>
          <cell r="H445">
            <v>0</v>
          </cell>
          <cell r="I445">
            <v>0</v>
          </cell>
          <cell r="J445">
            <v>3343</v>
          </cell>
        </row>
        <row r="446">
          <cell r="B446" t="str">
            <v>Yorkshire Dales National Park Authority</v>
          </cell>
          <cell r="C446" t="str">
            <v>O</v>
          </cell>
          <cell r="D446">
            <v>0</v>
          </cell>
          <cell r="E446">
            <v>0</v>
          </cell>
          <cell r="F446">
            <v>0</v>
          </cell>
          <cell r="G446">
            <v>0</v>
          </cell>
          <cell r="H446">
            <v>0</v>
          </cell>
          <cell r="I446">
            <v>0</v>
          </cell>
          <cell r="J446">
            <v>0</v>
          </cell>
        </row>
        <row r="448">
          <cell r="B448" t="str">
            <v>England</v>
          </cell>
          <cell r="D448">
            <v>976450</v>
          </cell>
          <cell r="E448">
            <v>1137004</v>
          </cell>
          <cell r="F448">
            <v>298311</v>
          </cell>
          <cell r="G448">
            <v>1539620</v>
          </cell>
          <cell r="H448">
            <v>53900</v>
          </cell>
          <cell r="I448">
            <v>169629</v>
          </cell>
          <cell r="J448">
            <v>1048191</v>
          </cell>
        </row>
        <row r="451">
          <cell r="B451" t="str">
            <v>CLASS BREAKDOWN</v>
          </cell>
        </row>
        <row r="452">
          <cell r="B452" t="str">
            <v>London boroughs</v>
          </cell>
          <cell r="C452" t="str">
            <v>L</v>
          </cell>
          <cell r="D452">
            <v>373829</v>
          </cell>
          <cell r="E452">
            <v>389475</v>
          </cell>
          <cell r="F452">
            <v>43713</v>
          </cell>
          <cell r="G452">
            <v>431892</v>
          </cell>
          <cell r="H452">
            <v>10640</v>
          </cell>
          <cell r="I452">
            <v>100575</v>
          </cell>
          <cell r="J452">
            <v>459774</v>
          </cell>
        </row>
        <row r="453">
          <cell r="B453" t="str">
            <v>Metropolitan districts</v>
          </cell>
          <cell r="C453" t="str">
            <v>MD</v>
          </cell>
          <cell r="D453">
            <v>216452</v>
          </cell>
          <cell r="E453">
            <v>252744</v>
          </cell>
          <cell r="F453">
            <v>106058</v>
          </cell>
          <cell r="G453">
            <v>427232</v>
          </cell>
          <cell r="H453">
            <v>10375</v>
          </cell>
          <cell r="I453">
            <v>49171</v>
          </cell>
          <cell r="J453">
            <v>182815</v>
          </cell>
        </row>
        <row r="454">
          <cell r="B454" t="str">
            <v>Unitary authorities</v>
          </cell>
          <cell r="C454" t="str">
            <v>UA</v>
          </cell>
          <cell r="D454">
            <v>201961</v>
          </cell>
          <cell r="E454">
            <v>228726</v>
          </cell>
          <cell r="F454">
            <v>61011</v>
          </cell>
          <cell r="G454">
            <v>299172</v>
          </cell>
          <cell r="H454">
            <v>23598</v>
          </cell>
          <cell r="I454">
            <v>54287</v>
          </cell>
          <cell r="J454">
            <v>203146</v>
          </cell>
        </row>
        <row r="455">
          <cell r="B455" t="str">
            <v>Shire counties</v>
          </cell>
          <cell r="C455" t="str">
            <v>SC</v>
          </cell>
          <cell r="D455">
            <v>15321</v>
          </cell>
          <cell r="E455">
            <v>0</v>
          </cell>
          <cell r="F455">
            <v>0</v>
          </cell>
          <cell r="G455">
            <v>0</v>
          </cell>
          <cell r="H455">
            <v>0</v>
          </cell>
          <cell r="I455">
            <v>0</v>
          </cell>
          <cell r="J455">
            <v>13605</v>
          </cell>
        </row>
        <row r="456">
          <cell r="B456" t="str">
            <v>Shire districts</v>
          </cell>
          <cell r="C456" t="str">
            <v>SD</v>
          </cell>
          <cell r="D456">
            <v>168887</v>
          </cell>
          <cell r="E456">
            <v>266059</v>
          </cell>
          <cell r="F456">
            <v>87529</v>
          </cell>
          <cell r="G456">
            <v>381324</v>
          </cell>
          <cell r="H456">
            <v>9287</v>
          </cell>
          <cell r="I456">
            <v>39562</v>
          </cell>
          <cell r="J456">
            <v>188851</v>
          </cell>
        </row>
        <row r="457">
          <cell r="B457" t="str">
            <v>Other authorities</v>
          </cell>
          <cell r="C457" t="str">
            <v>O</v>
          </cell>
          <cell r="D457">
            <v>0</v>
          </cell>
          <cell r="E457">
            <v>0</v>
          </cell>
          <cell r="F457">
            <v>0</v>
          </cell>
          <cell r="G457">
            <v>0</v>
          </cell>
          <cell r="H457">
            <v>0</v>
          </cell>
          <cell r="I457">
            <v>-73966</v>
          </cell>
          <cell r="J457">
            <v>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1"/>
      <sheetName val="INPUT 2"/>
      <sheetName val="GROSS 1"/>
      <sheetName val="GROSS 2"/>
      <sheetName val="COR5 TOTALS"/>
      <sheetName val="COR5 Actual"/>
      <sheetName val="COR5 Gross"/>
    </sheetNames>
    <sheetDataSet>
      <sheetData sheetId="0"/>
      <sheetData sheetId="1"/>
      <sheetData sheetId="2">
        <row r="4">
          <cell r="I4">
            <v>3022</v>
          </cell>
          <cell r="J4">
            <v>3700</v>
          </cell>
          <cell r="K4">
            <v>14</v>
          </cell>
          <cell r="L4">
            <v>3741</v>
          </cell>
          <cell r="M4">
            <v>0</v>
          </cell>
          <cell r="N4">
            <v>1513</v>
          </cell>
          <cell r="O4">
            <v>1763</v>
          </cell>
        </row>
        <row r="5">
          <cell r="I5">
            <v>0</v>
          </cell>
          <cell r="J5">
            <v>0</v>
          </cell>
          <cell r="K5">
            <v>0</v>
          </cell>
          <cell r="L5">
            <v>0</v>
          </cell>
          <cell r="M5">
            <v>0</v>
          </cell>
          <cell r="N5">
            <v>0</v>
          </cell>
          <cell r="O5">
            <v>0</v>
          </cell>
        </row>
        <row r="6">
          <cell r="I6">
            <v>0</v>
          </cell>
          <cell r="J6">
            <v>0</v>
          </cell>
          <cell r="K6">
            <v>0</v>
          </cell>
          <cell r="L6">
            <v>0</v>
          </cell>
          <cell r="M6">
            <v>0</v>
          </cell>
          <cell r="N6">
            <v>0</v>
          </cell>
          <cell r="O6">
            <v>0</v>
          </cell>
        </row>
        <row r="7">
          <cell r="I7">
            <v>2903</v>
          </cell>
          <cell r="J7">
            <v>3591</v>
          </cell>
          <cell r="K7">
            <v>0</v>
          </cell>
          <cell r="L7">
            <v>2357</v>
          </cell>
          <cell r="M7">
            <v>3544</v>
          </cell>
          <cell r="N7">
            <v>0</v>
          </cell>
          <cell r="O7">
            <v>593</v>
          </cell>
        </row>
        <row r="8">
          <cell r="I8">
            <v>0</v>
          </cell>
          <cell r="J8">
            <v>2383</v>
          </cell>
          <cell r="K8">
            <v>3869</v>
          </cell>
          <cell r="L8">
            <v>6252</v>
          </cell>
          <cell r="M8">
            <v>0</v>
          </cell>
          <cell r="N8">
            <v>0</v>
          </cell>
          <cell r="O8">
            <v>0</v>
          </cell>
        </row>
        <row r="9">
          <cell r="I9">
            <v>4354</v>
          </cell>
          <cell r="J9">
            <v>5404</v>
          </cell>
          <cell r="K9">
            <v>0</v>
          </cell>
          <cell r="L9">
            <v>9464</v>
          </cell>
          <cell r="M9">
            <v>0</v>
          </cell>
          <cell r="N9">
            <v>212</v>
          </cell>
          <cell r="O9">
            <v>82</v>
          </cell>
        </row>
        <row r="10">
          <cell r="I10">
            <v>0</v>
          </cell>
          <cell r="J10">
            <v>0</v>
          </cell>
          <cell r="K10">
            <v>0</v>
          </cell>
          <cell r="L10">
            <v>0</v>
          </cell>
          <cell r="M10">
            <v>0</v>
          </cell>
          <cell r="N10">
            <v>0</v>
          </cell>
          <cell r="O10">
            <v>0</v>
          </cell>
        </row>
        <row r="11">
          <cell r="I11">
            <v>0</v>
          </cell>
          <cell r="J11">
            <v>0</v>
          </cell>
          <cell r="K11">
            <v>0</v>
          </cell>
          <cell r="L11">
            <v>0</v>
          </cell>
          <cell r="M11">
            <v>0</v>
          </cell>
          <cell r="N11">
            <v>0</v>
          </cell>
          <cell r="O11">
            <v>0</v>
          </cell>
        </row>
        <row r="12">
          <cell r="I12">
            <v>0</v>
          </cell>
          <cell r="J12">
            <v>0</v>
          </cell>
          <cell r="K12">
            <v>0</v>
          </cell>
          <cell r="L12">
            <v>0</v>
          </cell>
          <cell r="M12">
            <v>0</v>
          </cell>
          <cell r="N12">
            <v>0</v>
          </cell>
          <cell r="O12">
            <v>0</v>
          </cell>
        </row>
        <row r="13">
          <cell r="I13">
            <v>0</v>
          </cell>
          <cell r="J13">
            <v>2647</v>
          </cell>
          <cell r="K13">
            <v>0</v>
          </cell>
          <cell r="L13">
            <v>245</v>
          </cell>
          <cell r="M13">
            <v>0</v>
          </cell>
          <cell r="N13">
            <v>0</v>
          </cell>
          <cell r="O13">
            <v>2402</v>
          </cell>
        </row>
        <row r="14">
          <cell r="I14">
            <v>21354</v>
          </cell>
          <cell r="J14">
            <v>11462</v>
          </cell>
          <cell r="K14">
            <v>0</v>
          </cell>
          <cell r="L14">
            <v>51861</v>
          </cell>
          <cell r="M14">
            <v>0</v>
          </cell>
          <cell r="N14">
            <v>23876</v>
          </cell>
          <cell r="O14">
            <v>4831</v>
          </cell>
        </row>
        <row r="15">
          <cell r="I15">
            <v>10922</v>
          </cell>
          <cell r="J15">
            <v>20180</v>
          </cell>
          <cell r="K15">
            <v>0</v>
          </cell>
          <cell r="L15">
            <v>21149</v>
          </cell>
          <cell r="M15">
            <v>0</v>
          </cell>
          <cell r="N15">
            <v>33397</v>
          </cell>
          <cell r="O15">
            <v>17930</v>
          </cell>
        </row>
        <row r="16">
          <cell r="I16">
            <v>5015</v>
          </cell>
          <cell r="J16">
            <v>11705</v>
          </cell>
          <cell r="K16">
            <v>7363</v>
          </cell>
          <cell r="L16">
            <v>23474</v>
          </cell>
          <cell r="M16">
            <v>0</v>
          </cell>
          <cell r="N16">
            <v>0</v>
          </cell>
          <cell r="O16">
            <v>609</v>
          </cell>
        </row>
        <row r="17">
          <cell r="I17">
            <v>0</v>
          </cell>
          <cell r="J17">
            <v>0</v>
          </cell>
          <cell r="K17">
            <v>0</v>
          </cell>
          <cell r="L17">
            <v>1888</v>
          </cell>
          <cell r="M17">
            <v>0</v>
          </cell>
          <cell r="N17">
            <v>0</v>
          </cell>
          <cell r="O17">
            <v>0</v>
          </cell>
        </row>
        <row r="18">
          <cell r="I18">
            <v>0</v>
          </cell>
          <cell r="J18">
            <v>0</v>
          </cell>
          <cell r="K18">
            <v>0</v>
          </cell>
          <cell r="L18">
            <v>10334</v>
          </cell>
          <cell r="M18">
            <v>320</v>
          </cell>
          <cell r="N18">
            <v>0</v>
          </cell>
          <cell r="O18">
            <v>0</v>
          </cell>
        </row>
        <row r="19">
          <cell r="I19">
            <v>0</v>
          </cell>
          <cell r="J19">
            <v>0</v>
          </cell>
          <cell r="K19">
            <v>0</v>
          </cell>
          <cell r="L19">
            <v>0</v>
          </cell>
          <cell r="M19">
            <v>0</v>
          </cell>
          <cell r="N19">
            <v>0</v>
          </cell>
          <cell r="O19">
            <v>0</v>
          </cell>
        </row>
        <row r="20">
          <cell r="I20">
            <v>3962</v>
          </cell>
          <cell r="J20">
            <v>4931</v>
          </cell>
          <cell r="K20">
            <v>3915</v>
          </cell>
          <cell r="L20">
            <v>7067</v>
          </cell>
          <cell r="M20">
            <v>3273</v>
          </cell>
          <cell r="N20">
            <v>0</v>
          </cell>
          <cell r="O20">
            <v>2468</v>
          </cell>
        </row>
        <row r="21">
          <cell r="I21">
            <v>0</v>
          </cell>
          <cell r="J21">
            <v>0</v>
          </cell>
          <cell r="K21">
            <v>0</v>
          </cell>
          <cell r="L21">
            <v>0</v>
          </cell>
          <cell r="M21">
            <v>0</v>
          </cell>
          <cell r="N21">
            <v>0</v>
          </cell>
          <cell r="O21">
            <v>0</v>
          </cell>
        </row>
        <row r="22">
          <cell r="I22">
            <v>0</v>
          </cell>
          <cell r="J22">
            <v>0</v>
          </cell>
          <cell r="K22">
            <v>0</v>
          </cell>
          <cell r="L22">
            <v>0</v>
          </cell>
          <cell r="M22">
            <v>0</v>
          </cell>
          <cell r="N22">
            <v>0</v>
          </cell>
          <cell r="O22">
            <v>0</v>
          </cell>
        </row>
        <row r="23">
          <cell r="I23">
            <v>0</v>
          </cell>
          <cell r="J23">
            <v>0</v>
          </cell>
          <cell r="K23">
            <v>0</v>
          </cell>
          <cell r="L23">
            <v>0</v>
          </cell>
          <cell r="M23">
            <v>0</v>
          </cell>
          <cell r="N23">
            <v>0</v>
          </cell>
          <cell r="O23">
            <v>0</v>
          </cell>
        </row>
        <row r="24">
          <cell r="I24">
            <v>0</v>
          </cell>
          <cell r="J24">
            <v>0</v>
          </cell>
          <cell r="K24">
            <v>0</v>
          </cell>
          <cell r="L24">
            <v>0</v>
          </cell>
          <cell r="M24">
            <v>0</v>
          </cell>
          <cell r="N24">
            <v>0</v>
          </cell>
          <cell r="O24">
            <v>0</v>
          </cell>
        </row>
        <row r="25">
          <cell r="I25">
            <v>0</v>
          </cell>
          <cell r="J25">
            <v>0</v>
          </cell>
          <cell r="K25">
            <v>0</v>
          </cell>
          <cell r="L25">
            <v>0</v>
          </cell>
          <cell r="M25">
            <v>0</v>
          </cell>
          <cell r="N25">
            <v>0</v>
          </cell>
          <cell r="O25">
            <v>0</v>
          </cell>
        </row>
        <row r="26">
          <cell r="I26">
            <v>0</v>
          </cell>
          <cell r="J26">
            <v>0</v>
          </cell>
          <cell r="K26">
            <v>0</v>
          </cell>
          <cell r="L26">
            <v>0</v>
          </cell>
          <cell r="M26">
            <v>0</v>
          </cell>
          <cell r="N26">
            <v>0</v>
          </cell>
          <cell r="O26">
            <v>0</v>
          </cell>
        </row>
        <row r="27">
          <cell r="I27">
            <v>44587</v>
          </cell>
          <cell r="J27">
            <v>39337</v>
          </cell>
          <cell r="K27">
            <v>0</v>
          </cell>
          <cell r="L27">
            <v>68155</v>
          </cell>
          <cell r="M27">
            <v>0</v>
          </cell>
          <cell r="N27">
            <v>0</v>
          </cell>
          <cell r="O27">
            <v>15768</v>
          </cell>
        </row>
        <row r="28">
          <cell r="I28">
            <v>0</v>
          </cell>
          <cell r="J28">
            <v>0</v>
          </cell>
          <cell r="K28">
            <v>0</v>
          </cell>
          <cell r="L28">
            <v>0</v>
          </cell>
          <cell r="M28">
            <v>0</v>
          </cell>
          <cell r="N28">
            <v>0</v>
          </cell>
          <cell r="O28">
            <v>0</v>
          </cell>
        </row>
        <row r="29">
          <cell r="I29">
            <v>0</v>
          </cell>
          <cell r="J29">
            <v>0</v>
          </cell>
          <cell r="K29">
            <v>0</v>
          </cell>
          <cell r="L29">
            <v>0</v>
          </cell>
          <cell r="M29">
            <v>0</v>
          </cell>
          <cell r="N29">
            <v>0</v>
          </cell>
          <cell r="O29">
            <v>0</v>
          </cell>
        </row>
        <row r="30">
          <cell r="I30">
            <v>0</v>
          </cell>
          <cell r="J30">
            <v>0</v>
          </cell>
          <cell r="K30">
            <v>0</v>
          </cell>
          <cell r="L30">
            <v>4105</v>
          </cell>
          <cell r="M30">
            <v>0</v>
          </cell>
          <cell r="N30">
            <v>0</v>
          </cell>
          <cell r="O30">
            <v>0</v>
          </cell>
        </row>
        <row r="31">
          <cell r="I31">
            <v>4161</v>
          </cell>
          <cell r="J31">
            <v>2122</v>
          </cell>
          <cell r="K31">
            <v>5106</v>
          </cell>
          <cell r="L31">
            <v>1943</v>
          </cell>
          <cell r="M31">
            <v>0</v>
          </cell>
          <cell r="N31">
            <v>3500</v>
          </cell>
          <cell r="O31">
            <v>5947</v>
          </cell>
        </row>
        <row r="32">
          <cell r="I32">
            <v>0</v>
          </cell>
          <cell r="J32">
            <v>0</v>
          </cell>
          <cell r="K32">
            <v>0</v>
          </cell>
          <cell r="L32">
            <v>0</v>
          </cell>
          <cell r="M32">
            <v>0</v>
          </cell>
          <cell r="N32">
            <v>0</v>
          </cell>
          <cell r="O32">
            <v>0</v>
          </cell>
        </row>
        <row r="33">
          <cell r="I33">
            <v>0</v>
          </cell>
          <cell r="J33">
            <v>0</v>
          </cell>
          <cell r="K33">
            <v>0</v>
          </cell>
          <cell r="L33">
            <v>0</v>
          </cell>
          <cell r="M33">
            <v>0</v>
          </cell>
          <cell r="N33">
            <v>0</v>
          </cell>
          <cell r="O33">
            <v>0</v>
          </cell>
        </row>
        <row r="34">
          <cell r="I34">
            <v>3969</v>
          </cell>
          <cell r="J34">
            <v>7777</v>
          </cell>
          <cell r="K34">
            <v>0</v>
          </cell>
          <cell r="L34">
            <v>8210</v>
          </cell>
          <cell r="M34">
            <v>0</v>
          </cell>
          <cell r="N34">
            <v>107</v>
          </cell>
          <cell r="O34">
            <v>3429</v>
          </cell>
        </row>
        <row r="35">
          <cell r="I35">
            <v>0</v>
          </cell>
          <cell r="J35">
            <v>0</v>
          </cell>
          <cell r="K35">
            <v>0</v>
          </cell>
          <cell r="L35">
            <v>0</v>
          </cell>
          <cell r="M35">
            <v>0</v>
          </cell>
          <cell r="N35">
            <v>0</v>
          </cell>
          <cell r="O35">
            <v>0</v>
          </cell>
        </row>
        <row r="36">
          <cell r="I36">
            <v>0</v>
          </cell>
          <cell r="J36">
            <v>0</v>
          </cell>
          <cell r="K36">
            <v>0</v>
          </cell>
          <cell r="L36">
            <v>0</v>
          </cell>
          <cell r="M36">
            <v>0</v>
          </cell>
          <cell r="N36">
            <v>0</v>
          </cell>
          <cell r="O36">
            <v>0</v>
          </cell>
        </row>
        <row r="37">
          <cell r="I37">
            <v>0</v>
          </cell>
          <cell r="J37">
            <v>0</v>
          </cell>
          <cell r="K37">
            <v>0</v>
          </cell>
          <cell r="L37">
            <v>0</v>
          </cell>
          <cell r="M37">
            <v>0</v>
          </cell>
          <cell r="N37">
            <v>0</v>
          </cell>
          <cell r="O37">
            <v>0</v>
          </cell>
        </row>
        <row r="38">
          <cell r="I38">
            <v>0</v>
          </cell>
          <cell r="J38">
            <v>0</v>
          </cell>
          <cell r="K38">
            <v>0</v>
          </cell>
          <cell r="L38">
            <v>0</v>
          </cell>
          <cell r="M38">
            <v>0</v>
          </cell>
          <cell r="N38">
            <v>0</v>
          </cell>
          <cell r="O38">
            <v>0</v>
          </cell>
        </row>
        <row r="39">
          <cell r="I39">
            <v>12713</v>
          </cell>
          <cell r="J39">
            <v>0</v>
          </cell>
          <cell r="K39">
            <v>15462</v>
          </cell>
          <cell r="L39">
            <v>6282</v>
          </cell>
          <cell r="M39">
            <v>0</v>
          </cell>
          <cell r="N39">
            <v>0</v>
          </cell>
          <cell r="O39">
            <v>21893</v>
          </cell>
        </row>
        <row r="40">
          <cell r="N40">
            <v>0</v>
          </cell>
        </row>
        <row r="41">
          <cell r="I41">
            <v>0</v>
          </cell>
          <cell r="J41">
            <v>-8652</v>
          </cell>
          <cell r="K41">
            <v>0</v>
          </cell>
          <cell r="L41">
            <v>8652</v>
          </cell>
          <cell r="M41">
            <v>0</v>
          </cell>
          <cell r="N41">
            <v>0</v>
          </cell>
          <cell r="O41">
            <v>0</v>
          </cell>
        </row>
        <row r="42">
          <cell r="I42">
            <v>5316</v>
          </cell>
          <cell r="J42">
            <v>26333</v>
          </cell>
          <cell r="K42">
            <v>5294</v>
          </cell>
          <cell r="L42">
            <v>29893</v>
          </cell>
          <cell r="M42">
            <v>0</v>
          </cell>
          <cell r="N42">
            <v>0</v>
          </cell>
          <cell r="O42">
            <v>7050</v>
          </cell>
        </row>
        <row r="43">
          <cell r="I43">
            <v>0</v>
          </cell>
          <cell r="J43">
            <v>0</v>
          </cell>
          <cell r="K43">
            <v>0</v>
          </cell>
          <cell r="L43">
            <v>0</v>
          </cell>
          <cell r="M43">
            <v>0</v>
          </cell>
          <cell r="N43">
            <v>0</v>
          </cell>
          <cell r="O43">
            <v>0</v>
          </cell>
        </row>
        <row r="44">
          <cell r="I44">
            <v>0</v>
          </cell>
          <cell r="J44">
            <v>0</v>
          </cell>
          <cell r="K44">
            <v>0</v>
          </cell>
          <cell r="L44">
            <v>0</v>
          </cell>
          <cell r="M44">
            <v>0</v>
          </cell>
          <cell r="N44">
            <v>0</v>
          </cell>
          <cell r="O44">
            <v>0</v>
          </cell>
        </row>
        <row r="45">
          <cell r="I45">
            <v>0</v>
          </cell>
          <cell r="J45">
            <v>0</v>
          </cell>
          <cell r="K45">
            <v>0</v>
          </cell>
          <cell r="L45">
            <v>0</v>
          </cell>
          <cell r="M45">
            <v>0</v>
          </cell>
          <cell r="N45">
            <v>0</v>
          </cell>
          <cell r="O45">
            <v>0</v>
          </cell>
        </row>
        <row r="46">
          <cell r="I46">
            <v>0</v>
          </cell>
          <cell r="J46">
            <v>0</v>
          </cell>
          <cell r="K46">
            <v>0</v>
          </cell>
          <cell r="L46">
            <v>0</v>
          </cell>
          <cell r="M46">
            <v>0</v>
          </cell>
          <cell r="N46">
            <v>0</v>
          </cell>
          <cell r="O46">
            <v>0</v>
          </cell>
        </row>
        <row r="47">
          <cell r="I47">
            <v>0</v>
          </cell>
          <cell r="J47">
            <v>3432</v>
          </cell>
          <cell r="K47">
            <v>0</v>
          </cell>
          <cell r="L47">
            <v>3432</v>
          </cell>
          <cell r="M47">
            <v>0</v>
          </cell>
          <cell r="N47">
            <v>0</v>
          </cell>
          <cell r="O47">
            <v>0</v>
          </cell>
        </row>
        <row r="48">
          <cell r="I48">
            <v>0</v>
          </cell>
          <cell r="J48">
            <v>0</v>
          </cell>
          <cell r="K48">
            <v>0</v>
          </cell>
          <cell r="L48">
            <v>0</v>
          </cell>
          <cell r="M48">
            <v>0</v>
          </cell>
          <cell r="N48">
            <v>0</v>
          </cell>
          <cell r="O48">
            <v>0</v>
          </cell>
        </row>
        <row r="49">
          <cell r="I49">
            <v>0</v>
          </cell>
          <cell r="J49">
            <v>0</v>
          </cell>
          <cell r="K49">
            <v>0</v>
          </cell>
          <cell r="L49">
            <v>0</v>
          </cell>
          <cell r="M49">
            <v>0</v>
          </cell>
          <cell r="N49">
            <v>0</v>
          </cell>
          <cell r="O49">
            <v>0</v>
          </cell>
        </row>
        <row r="50">
          <cell r="I50">
            <v>0</v>
          </cell>
          <cell r="J50">
            <v>0</v>
          </cell>
          <cell r="K50">
            <v>0</v>
          </cell>
          <cell r="L50">
            <v>0</v>
          </cell>
          <cell r="M50">
            <v>0</v>
          </cell>
          <cell r="N50">
            <v>0</v>
          </cell>
          <cell r="O50">
            <v>0</v>
          </cell>
        </row>
        <row r="51">
          <cell r="I51">
            <v>1489</v>
          </cell>
          <cell r="J51">
            <v>7404</v>
          </cell>
          <cell r="K51">
            <v>0</v>
          </cell>
          <cell r="L51">
            <v>8768</v>
          </cell>
          <cell r="M51">
            <v>0</v>
          </cell>
          <cell r="N51">
            <v>0</v>
          </cell>
          <cell r="O51">
            <v>0</v>
          </cell>
        </row>
        <row r="52">
          <cell r="I52">
            <v>0</v>
          </cell>
          <cell r="J52">
            <v>0</v>
          </cell>
          <cell r="K52">
            <v>0</v>
          </cell>
          <cell r="L52">
            <v>0</v>
          </cell>
          <cell r="M52">
            <v>0</v>
          </cell>
          <cell r="N52">
            <v>0</v>
          </cell>
          <cell r="O52">
            <v>0</v>
          </cell>
        </row>
        <row r="53">
          <cell r="I53">
            <v>4919</v>
          </cell>
          <cell r="J53">
            <v>12076</v>
          </cell>
          <cell r="K53">
            <v>0</v>
          </cell>
          <cell r="L53">
            <v>10629</v>
          </cell>
          <cell r="M53">
            <v>0</v>
          </cell>
          <cell r="N53">
            <v>4147</v>
          </cell>
          <cell r="O53">
            <v>2219</v>
          </cell>
        </row>
        <row r="54">
          <cell r="I54">
            <v>0</v>
          </cell>
          <cell r="J54">
            <v>0</v>
          </cell>
          <cell r="K54">
            <v>0</v>
          </cell>
          <cell r="L54">
            <v>0</v>
          </cell>
          <cell r="M54">
            <v>0</v>
          </cell>
          <cell r="N54">
            <v>0</v>
          </cell>
          <cell r="O54">
            <v>0</v>
          </cell>
        </row>
        <row r="55">
          <cell r="I55">
            <v>0</v>
          </cell>
          <cell r="J55">
            <v>0</v>
          </cell>
          <cell r="K55">
            <v>0</v>
          </cell>
          <cell r="L55">
            <v>0</v>
          </cell>
          <cell r="M55">
            <v>0</v>
          </cell>
          <cell r="N55">
            <v>0</v>
          </cell>
          <cell r="O55">
            <v>0</v>
          </cell>
        </row>
        <row r="56">
          <cell r="I56">
            <v>0</v>
          </cell>
          <cell r="J56">
            <v>0</v>
          </cell>
          <cell r="K56">
            <v>0</v>
          </cell>
          <cell r="L56">
            <v>0</v>
          </cell>
          <cell r="M56">
            <v>0</v>
          </cell>
          <cell r="N56">
            <v>0</v>
          </cell>
          <cell r="O56">
            <v>0</v>
          </cell>
        </row>
        <row r="57">
          <cell r="I57">
            <v>13178</v>
          </cell>
          <cell r="J57">
            <v>33643</v>
          </cell>
          <cell r="K57">
            <v>0</v>
          </cell>
          <cell r="L57">
            <v>34400</v>
          </cell>
          <cell r="M57">
            <v>0</v>
          </cell>
          <cell r="N57">
            <v>0</v>
          </cell>
          <cell r="O57">
            <v>12421</v>
          </cell>
        </row>
        <row r="58">
          <cell r="I58">
            <v>750</v>
          </cell>
          <cell r="J58">
            <v>-709</v>
          </cell>
          <cell r="K58">
            <v>3762</v>
          </cell>
          <cell r="L58">
            <v>2986</v>
          </cell>
          <cell r="M58">
            <v>0</v>
          </cell>
          <cell r="N58">
            <v>0</v>
          </cell>
          <cell r="O58">
            <v>817</v>
          </cell>
        </row>
        <row r="59">
          <cell r="I59">
            <v>0</v>
          </cell>
          <cell r="J59">
            <v>-3297</v>
          </cell>
          <cell r="K59">
            <v>-1483</v>
          </cell>
          <cell r="L59">
            <v>0</v>
          </cell>
          <cell r="M59">
            <v>0</v>
          </cell>
          <cell r="N59">
            <v>4780</v>
          </cell>
          <cell r="O59">
            <v>0</v>
          </cell>
        </row>
        <row r="60">
          <cell r="I60">
            <v>0</v>
          </cell>
          <cell r="J60">
            <v>0</v>
          </cell>
          <cell r="K60">
            <v>0</v>
          </cell>
          <cell r="L60">
            <v>0</v>
          </cell>
          <cell r="M60">
            <v>0</v>
          </cell>
          <cell r="N60">
            <v>0</v>
          </cell>
          <cell r="O60">
            <v>0</v>
          </cell>
        </row>
        <row r="61">
          <cell r="I61">
            <v>0</v>
          </cell>
          <cell r="J61">
            <v>1225</v>
          </cell>
          <cell r="K61">
            <v>51</v>
          </cell>
          <cell r="L61">
            <v>1276</v>
          </cell>
          <cell r="M61">
            <v>0</v>
          </cell>
          <cell r="N61">
            <v>0</v>
          </cell>
          <cell r="O61">
            <v>0</v>
          </cell>
        </row>
        <row r="62">
          <cell r="I62">
            <v>200</v>
          </cell>
          <cell r="J62">
            <v>3597</v>
          </cell>
          <cell r="K62">
            <v>0</v>
          </cell>
          <cell r="L62">
            <v>3597</v>
          </cell>
          <cell r="M62">
            <v>0</v>
          </cell>
          <cell r="N62">
            <v>3597</v>
          </cell>
          <cell r="O62">
            <v>200</v>
          </cell>
        </row>
        <row r="63">
          <cell r="I63">
            <v>1</v>
          </cell>
          <cell r="J63">
            <v>6145</v>
          </cell>
          <cell r="K63">
            <v>0</v>
          </cell>
          <cell r="L63">
            <v>3227</v>
          </cell>
          <cell r="M63">
            <v>0</v>
          </cell>
          <cell r="N63">
            <v>0</v>
          </cell>
          <cell r="O63">
            <v>2919</v>
          </cell>
        </row>
        <row r="64">
          <cell r="I64">
            <v>0</v>
          </cell>
          <cell r="J64">
            <v>0</v>
          </cell>
          <cell r="K64">
            <v>0</v>
          </cell>
          <cell r="L64">
            <v>0</v>
          </cell>
          <cell r="M64">
            <v>0</v>
          </cell>
          <cell r="N64">
            <v>0</v>
          </cell>
          <cell r="O64">
            <v>0</v>
          </cell>
        </row>
        <row r="65">
          <cell r="I65">
            <v>0</v>
          </cell>
          <cell r="J65">
            <v>0</v>
          </cell>
          <cell r="K65">
            <v>0</v>
          </cell>
          <cell r="L65">
            <v>5443</v>
          </cell>
          <cell r="M65">
            <v>0</v>
          </cell>
          <cell r="N65">
            <v>0</v>
          </cell>
          <cell r="O65">
            <v>0</v>
          </cell>
        </row>
        <row r="66">
          <cell r="I66">
            <v>0</v>
          </cell>
          <cell r="J66">
            <v>0</v>
          </cell>
          <cell r="K66">
            <v>0</v>
          </cell>
          <cell r="L66">
            <v>0</v>
          </cell>
          <cell r="M66">
            <v>0</v>
          </cell>
          <cell r="N66">
            <v>0</v>
          </cell>
          <cell r="O66">
            <v>0</v>
          </cell>
        </row>
        <row r="67">
          <cell r="I67">
            <v>0</v>
          </cell>
          <cell r="J67">
            <v>0</v>
          </cell>
          <cell r="K67">
            <v>0</v>
          </cell>
          <cell r="L67">
            <v>0</v>
          </cell>
          <cell r="M67">
            <v>0</v>
          </cell>
          <cell r="N67">
            <v>0</v>
          </cell>
          <cell r="O67">
            <v>0</v>
          </cell>
        </row>
        <row r="68">
          <cell r="I68">
            <v>0</v>
          </cell>
          <cell r="J68">
            <v>0</v>
          </cell>
          <cell r="K68">
            <v>0</v>
          </cell>
          <cell r="L68">
            <v>0</v>
          </cell>
          <cell r="M68">
            <v>0</v>
          </cell>
          <cell r="N68">
            <v>0</v>
          </cell>
          <cell r="O68">
            <v>0</v>
          </cell>
        </row>
        <row r="69">
          <cell r="I69">
            <v>0</v>
          </cell>
          <cell r="J69">
            <v>0</v>
          </cell>
          <cell r="K69">
            <v>0</v>
          </cell>
          <cell r="L69">
            <v>0</v>
          </cell>
          <cell r="M69">
            <v>0</v>
          </cell>
          <cell r="N69">
            <v>0</v>
          </cell>
          <cell r="O69">
            <v>0</v>
          </cell>
        </row>
        <row r="70">
          <cell r="I70">
            <v>2008</v>
          </cell>
          <cell r="J70">
            <v>5554</v>
          </cell>
          <cell r="K70">
            <v>4044</v>
          </cell>
          <cell r="L70">
            <v>8969</v>
          </cell>
          <cell r="M70">
            <v>2213</v>
          </cell>
          <cell r="N70">
            <v>0</v>
          </cell>
          <cell r="O70">
            <v>424</v>
          </cell>
        </row>
        <row r="71">
          <cell r="I71">
            <v>66</v>
          </cell>
          <cell r="J71">
            <v>7184</v>
          </cell>
          <cell r="K71">
            <v>2265</v>
          </cell>
          <cell r="L71">
            <v>7236</v>
          </cell>
          <cell r="M71">
            <v>0</v>
          </cell>
          <cell r="N71">
            <v>0</v>
          </cell>
          <cell r="O71">
            <v>2279</v>
          </cell>
        </row>
        <row r="72">
          <cell r="I72">
            <v>0</v>
          </cell>
          <cell r="J72">
            <v>0</v>
          </cell>
          <cell r="K72">
            <v>0</v>
          </cell>
          <cell r="L72">
            <v>0</v>
          </cell>
          <cell r="M72">
            <v>0</v>
          </cell>
          <cell r="N72">
            <v>0</v>
          </cell>
          <cell r="O72">
            <v>0</v>
          </cell>
        </row>
        <row r="73">
          <cell r="I73">
            <v>0</v>
          </cell>
          <cell r="J73">
            <v>0</v>
          </cell>
          <cell r="K73">
            <v>0</v>
          </cell>
          <cell r="L73">
            <v>0</v>
          </cell>
          <cell r="M73">
            <v>0</v>
          </cell>
          <cell r="N73">
            <v>0</v>
          </cell>
          <cell r="O73">
            <v>0</v>
          </cell>
        </row>
        <row r="74">
          <cell r="I74">
            <v>0</v>
          </cell>
          <cell r="J74">
            <v>0</v>
          </cell>
          <cell r="K74">
            <v>0</v>
          </cell>
          <cell r="L74">
            <v>0</v>
          </cell>
          <cell r="M74">
            <v>0</v>
          </cell>
          <cell r="N74">
            <v>0</v>
          </cell>
          <cell r="O74">
            <v>0</v>
          </cell>
        </row>
        <row r="75">
          <cell r="I75">
            <v>0</v>
          </cell>
          <cell r="J75">
            <v>0</v>
          </cell>
          <cell r="K75">
            <v>0</v>
          </cell>
          <cell r="L75">
            <v>0</v>
          </cell>
          <cell r="M75">
            <v>0</v>
          </cell>
          <cell r="N75">
            <v>0</v>
          </cell>
          <cell r="O75">
            <v>0</v>
          </cell>
        </row>
        <row r="76">
          <cell r="I76">
            <v>4863</v>
          </cell>
          <cell r="J76">
            <v>2671</v>
          </cell>
          <cell r="K76">
            <v>0</v>
          </cell>
          <cell r="L76">
            <v>486</v>
          </cell>
          <cell r="M76">
            <v>0</v>
          </cell>
          <cell r="N76">
            <v>0</v>
          </cell>
          <cell r="O76">
            <v>7048</v>
          </cell>
        </row>
        <row r="77">
          <cell r="I77">
            <v>0</v>
          </cell>
          <cell r="J77">
            <v>0</v>
          </cell>
          <cell r="K77">
            <v>0</v>
          </cell>
          <cell r="L77">
            <v>0</v>
          </cell>
          <cell r="M77">
            <v>0</v>
          </cell>
          <cell r="N77">
            <v>0</v>
          </cell>
          <cell r="O77">
            <v>0</v>
          </cell>
        </row>
        <row r="78">
          <cell r="I78">
            <v>0</v>
          </cell>
          <cell r="J78">
            <v>0</v>
          </cell>
          <cell r="K78">
            <v>0</v>
          </cell>
          <cell r="L78">
            <v>0</v>
          </cell>
          <cell r="M78">
            <v>0</v>
          </cell>
          <cell r="N78">
            <v>0</v>
          </cell>
          <cell r="O78">
            <v>0</v>
          </cell>
        </row>
        <row r="79">
          <cell r="I79">
            <v>1551</v>
          </cell>
          <cell r="J79">
            <v>7042</v>
          </cell>
          <cell r="K79">
            <v>0</v>
          </cell>
          <cell r="L79">
            <v>8593</v>
          </cell>
          <cell r="M79">
            <v>0</v>
          </cell>
          <cell r="N79">
            <v>0</v>
          </cell>
          <cell r="O79">
            <v>0</v>
          </cell>
        </row>
        <row r="80">
          <cell r="I80">
            <v>0</v>
          </cell>
          <cell r="J80">
            <v>0</v>
          </cell>
          <cell r="K80">
            <v>0</v>
          </cell>
          <cell r="L80">
            <v>0</v>
          </cell>
          <cell r="M80">
            <v>0</v>
          </cell>
          <cell r="N80">
            <v>0</v>
          </cell>
          <cell r="O80">
            <v>0</v>
          </cell>
        </row>
        <row r="81">
          <cell r="I81">
            <v>1132</v>
          </cell>
          <cell r="J81">
            <v>3183</v>
          </cell>
          <cell r="K81">
            <v>0</v>
          </cell>
          <cell r="L81">
            <v>4315</v>
          </cell>
          <cell r="M81">
            <v>0</v>
          </cell>
          <cell r="N81">
            <v>0</v>
          </cell>
          <cell r="O81">
            <v>0</v>
          </cell>
        </row>
        <row r="82">
          <cell r="I82">
            <v>2850</v>
          </cell>
          <cell r="J82">
            <v>11009</v>
          </cell>
          <cell r="K82">
            <v>0</v>
          </cell>
          <cell r="L82">
            <v>4889</v>
          </cell>
          <cell r="M82">
            <v>0</v>
          </cell>
          <cell r="N82">
            <v>7594</v>
          </cell>
          <cell r="O82">
            <v>1376</v>
          </cell>
        </row>
        <row r="83">
          <cell r="I83">
            <v>0</v>
          </cell>
          <cell r="J83">
            <v>0</v>
          </cell>
          <cell r="K83">
            <v>0</v>
          </cell>
          <cell r="L83">
            <v>0</v>
          </cell>
          <cell r="M83">
            <v>0</v>
          </cell>
          <cell r="N83">
            <v>0</v>
          </cell>
          <cell r="O83">
            <v>0</v>
          </cell>
        </row>
        <row r="84">
          <cell r="I84">
            <v>0</v>
          </cell>
          <cell r="J84">
            <v>7468</v>
          </cell>
          <cell r="K84">
            <v>0</v>
          </cell>
          <cell r="L84">
            <v>7468</v>
          </cell>
          <cell r="M84">
            <v>0</v>
          </cell>
          <cell r="N84">
            <v>0</v>
          </cell>
          <cell r="O84">
            <v>0</v>
          </cell>
        </row>
        <row r="85">
          <cell r="I85">
            <v>0</v>
          </cell>
          <cell r="J85">
            <v>0</v>
          </cell>
          <cell r="K85">
            <v>0</v>
          </cell>
          <cell r="L85">
            <v>0</v>
          </cell>
          <cell r="M85">
            <v>0</v>
          </cell>
          <cell r="N85">
            <v>0</v>
          </cell>
          <cell r="O85">
            <v>0</v>
          </cell>
        </row>
        <row r="86">
          <cell r="I86">
            <v>0</v>
          </cell>
          <cell r="J86">
            <v>0</v>
          </cell>
          <cell r="K86">
            <v>0</v>
          </cell>
          <cell r="L86">
            <v>0</v>
          </cell>
          <cell r="M86">
            <v>0</v>
          </cell>
          <cell r="N86">
            <v>0</v>
          </cell>
          <cell r="O86">
            <v>0</v>
          </cell>
        </row>
        <row r="87">
          <cell r="I87">
            <v>17439</v>
          </cell>
          <cell r="J87">
            <v>4526</v>
          </cell>
          <cell r="K87">
            <v>14441</v>
          </cell>
          <cell r="L87">
            <v>13953</v>
          </cell>
          <cell r="M87">
            <v>0</v>
          </cell>
          <cell r="N87">
            <v>0</v>
          </cell>
          <cell r="O87">
            <v>22453</v>
          </cell>
        </row>
        <row r="88">
          <cell r="I88">
            <v>947</v>
          </cell>
          <cell r="J88">
            <v>17461</v>
          </cell>
          <cell r="K88">
            <v>0</v>
          </cell>
          <cell r="L88">
            <v>16983</v>
          </cell>
          <cell r="M88">
            <v>0</v>
          </cell>
          <cell r="N88">
            <v>0</v>
          </cell>
          <cell r="O88">
            <v>1425</v>
          </cell>
        </row>
        <row r="89">
          <cell r="I89">
            <v>0</v>
          </cell>
          <cell r="J89">
            <v>0</v>
          </cell>
          <cell r="K89">
            <v>0</v>
          </cell>
          <cell r="L89">
            <v>0</v>
          </cell>
          <cell r="M89">
            <v>0</v>
          </cell>
          <cell r="N89">
            <v>0</v>
          </cell>
          <cell r="O89">
            <v>0</v>
          </cell>
        </row>
        <row r="90">
          <cell r="I90">
            <v>0</v>
          </cell>
          <cell r="J90">
            <v>0</v>
          </cell>
          <cell r="K90">
            <v>0</v>
          </cell>
          <cell r="L90">
            <v>0</v>
          </cell>
          <cell r="M90">
            <v>0</v>
          </cell>
          <cell r="N90">
            <v>0</v>
          </cell>
          <cell r="O90">
            <v>0</v>
          </cell>
        </row>
        <row r="91">
          <cell r="I91">
            <v>11120</v>
          </cell>
          <cell r="J91">
            <v>9715</v>
          </cell>
          <cell r="K91">
            <v>0</v>
          </cell>
          <cell r="L91">
            <v>2967</v>
          </cell>
          <cell r="M91">
            <v>298</v>
          </cell>
          <cell r="N91">
            <v>0</v>
          </cell>
          <cell r="O91">
            <v>17570</v>
          </cell>
        </row>
        <row r="92">
          <cell r="I92">
            <v>0</v>
          </cell>
          <cell r="J92">
            <v>-4455</v>
          </cell>
          <cell r="K92">
            <v>0</v>
          </cell>
          <cell r="L92">
            <v>0</v>
          </cell>
          <cell r="M92">
            <v>0</v>
          </cell>
          <cell r="N92">
            <v>4455</v>
          </cell>
          <cell r="O92">
            <v>0</v>
          </cell>
        </row>
        <row r="93">
          <cell r="I93">
            <v>0</v>
          </cell>
          <cell r="J93">
            <v>2772</v>
          </cell>
          <cell r="K93">
            <v>0</v>
          </cell>
          <cell r="L93">
            <v>2646</v>
          </cell>
          <cell r="M93">
            <v>-2646</v>
          </cell>
          <cell r="N93">
            <v>0</v>
          </cell>
          <cell r="O93">
            <v>0</v>
          </cell>
        </row>
        <row r="94">
          <cell r="I94">
            <v>0</v>
          </cell>
          <cell r="J94">
            <v>0</v>
          </cell>
          <cell r="K94">
            <v>0</v>
          </cell>
          <cell r="L94">
            <v>0</v>
          </cell>
          <cell r="M94">
            <v>0</v>
          </cell>
          <cell r="N94">
            <v>0</v>
          </cell>
          <cell r="O94">
            <v>0</v>
          </cell>
        </row>
        <row r="95">
          <cell r="I95">
            <v>0</v>
          </cell>
          <cell r="J95">
            <v>0</v>
          </cell>
          <cell r="K95">
            <v>0</v>
          </cell>
          <cell r="L95">
            <v>0</v>
          </cell>
          <cell r="M95">
            <v>0</v>
          </cell>
          <cell r="N95">
            <v>0</v>
          </cell>
          <cell r="O95">
            <v>0</v>
          </cell>
        </row>
        <row r="96">
          <cell r="I96">
            <v>10556</v>
          </cell>
          <cell r="J96">
            <v>11708</v>
          </cell>
          <cell r="K96">
            <v>0</v>
          </cell>
          <cell r="L96">
            <v>15465</v>
          </cell>
          <cell r="M96">
            <v>15465</v>
          </cell>
          <cell r="N96">
            <v>15465</v>
          </cell>
          <cell r="O96">
            <v>6799</v>
          </cell>
        </row>
        <row r="97">
          <cell r="I97">
            <v>0</v>
          </cell>
          <cell r="J97">
            <v>0</v>
          </cell>
          <cell r="K97">
            <v>0</v>
          </cell>
          <cell r="L97">
            <v>0</v>
          </cell>
          <cell r="M97">
            <v>0</v>
          </cell>
          <cell r="N97">
            <v>0</v>
          </cell>
          <cell r="O97">
            <v>0</v>
          </cell>
        </row>
        <row r="98">
          <cell r="I98">
            <v>0</v>
          </cell>
          <cell r="J98">
            <v>0</v>
          </cell>
          <cell r="K98">
            <v>0</v>
          </cell>
          <cell r="L98">
            <v>0</v>
          </cell>
          <cell r="M98">
            <v>0</v>
          </cell>
          <cell r="N98">
            <v>0</v>
          </cell>
          <cell r="O98">
            <v>0</v>
          </cell>
        </row>
        <row r="99">
          <cell r="I99">
            <v>0</v>
          </cell>
          <cell r="J99">
            <v>0</v>
          </cell>
          <cell r="K99">
            <v>0</v>
          </cell>
          <cell r="L99">
            <v>0</v>
          </cell>
          <cell r="M99">
            <v>0</v>
          </cell>
          <cell r="N99">
            <v>0</v>
          </cell>
          <cell r="O99">
            <v>0</v>
          </cell>
        </row>
        <row r="100">
          <cell r="I100">
            <v>0</v>
          </cell>
          <cell r="J100">
            <v>0</v>
          </cell>
          <cell r="K100">
            <v>0</v>
          </cell>
          <cell r="L100">
            <v>0</v>
          </cell>
          <cell r="M100">
            <v>0</v>
          </cell>
          <cell r="N100">
            <v>0</v>
          </cell>
          <cell r="O100">
            <v>0</v>
          </cell>
        </row>
        <row r="101">
          <cell r="I101">
            <v>0</v>
          </cell>
          <cell r="J101">
            <v>0</v>
          </cell>
          <cell r="K101">
            <v>0</v>
          </cell>
          <cell r="L101">
            <v>0</v>
          </cell>
          <cell r="M101">
            <v>0</v>
          </cell>
          <cell r="N101">
            <v>0</v>
          </cell>
          <cell r="O101">
            <v>0</v>
          </cell>
        </row>
        <row r="102">
          <cell r="I102">
            <v>0</v>
          </cell>
          <cell r="J102">
            <v>0</v>
          </cell>
          <cell r="K102">
            <v>0</v>
          </cell>
          <cell r="L102">
            <v>0</v>
          </cell>
          <cell r="M102">
            <v>0</v>
          </cell>
          <cell r="N102">
            <v>0</v>
          </cell>
          <cell r="O102">
            <v>0</v>
          </cell>
        </row>
        <row r="103">
          <cell r="I103">
            <v>0</v>
          </cell>
          <cell r="J103">
            <v>0</v>
          </cell>
          <cell r="K103">
            <v>0</v>
          </cell>
          <cell r="L103">
            <v>0</v>
          </cell>
          <cell r="M103">
            <v>0</v>
          </cell>
          <cell r="N103">
            <v>0</v>
          </cell>
          <cell r="O103">
            <v>0</v>
          </cell>
        </row>
        <row r="104">
          <cell r="I104">
            <v>21187</v>
          </cell>
          <cell r="J104">
            <v>20655</v>
          </cell>
          <cell r="K104">
            <v>0</v>
          </cell>
          <cell r="L104">
            <v>30714</v>
          </cell>
          <cell r="M104">
            <v>0</v>
          </cell>
          <cell r="N104">
            <v>0</v>
          </cell>
          <cell r="O104">
            <v>11128</v>
          </cell>
        </row>
        <row r="105">
          <cell r="I105">
            <v>0</v>
          </cell>
          <cell r="J105">
            <v>0</v>
          </cell>
          <cell r="K105">
            <v>0</v>
          </cell>
          <cell r="L105">
            <v>0</v>
          </cell>
          <cell r="M105">
            <v>0</v>
          </cell>
          <cell r="N105">
            <v>0</v>
          </cell>
          <cell r="O105">
            <v>0</v>
          </cell>
        </row>
        <row r="106">
          <cell r="I106">
            <v>0</v>
          </cell>
          <cell r="J106">
            <v>0</v>
          </cell>
          <cell r="K106">
            <v>0</v>
          </cell>
          <cell r="L106">
            <v>0</v>
          </cell>
          <cell r="M106">
            <v>0</v>
          </cell>
          <cell r="N106">
            <v>0</v>
          </cell>
          <cell r="O106">
            <v>0</v>
          </cell>
        </row>
        <row r="107">
          <cell r="I107">
            <v>0</v>
          </cell>
          <cell r="J107">
            <v>0</v>
          </cell>
          <cell r="K107">
            <v>0</v>
          </cell>
          <cell r="L107">
            <v>0</v>
          </cell>
          <cell r="M107">
            <v>0</v>
          </cell>
          <cell r="N107">
            <v>0</v>
          </cell>
          <cell r="O107">
            <v>0</v>
          </cell>
        </row>
        <row r="108">
          <cell r="I108">
            <v>0</v>
          </cell>
          <cell r="J108">
            <v>0</v>
          </cell>
          <cell r="K108">
            <v>0</v>
          </cell>
          <cell r="L108">
            <v>2927</v>
          </cell>
          <cell r="M108">
            <v>0</v>
          </cell>
          <cell r="N108">
            <v>0</v>
          </cell>
          <cell r="O108">
            <v>0</v>
          </cell>
        </row>
        <row r="109">
          <cell r="I109">
            <v>142</v>
          </cell>
          <cell r="J109">
            <v>22328</v>
          </cell>
          <cell r="K109">
            <v>0</v>
          </cell>
          <cell r="L109">
            <v>22318</v>
          </cell>
          <cell r="M109">
            <v>0</v>
          </cell>
          <cell r="N109">
            <v>0</v>
          </cell>
          <cell r="O109">
            <v>152</v>
          </cell>
        </row>
        <row r="110">
          <cell r="I110">
            <v>0</v>
          </cell>
          <cell r="J110">
            <v>0</v>
          </cell>
          <cell r="K110">
            <v>0</v>
          </cell>
          <cell r="L110">
            <v>0</v>
          </cell>
          <cell r="M110">
            <v>0</v>
          </cell>
          <cell r="N110">
            <v>0</v>
          </cell>
          <cell r="O110">
            <v>0</v>
          </cell>
        </row>
        <row r="111">
          <cell r="I111">
            <v>0</v>
          </cell>
          <cell r="J111">
            <v>0</v>
          </cell>
          <cell r="K111">
            <v>0</v>
          </cell>
          <cell r="L111">
            <v>0</v>
          </cell>
          <cell r="M111">
            <v>0</v>
          </cell>
          <cell r="N111">
            <v>0</v>
          </cell>
          <cell r="O111">
            <v>0</v>
          </cell>
        </row>
        <row r="112">
          <cell r="I112">
            <v>0</v>
          </cell>
          <cell r="J112">
            <v>5371</v>
          </cell>
          <cell r="K112">
            <v>9021</v>
          </cell>
          <cell r="L112">
            <v>18108</v>
          </cell>
          <cell r="M112">
            <v>0</v>
          </cell>
          <cell r="N112">
            <v>0</v>
          </cell>
          <cell r="O112">
            <v>0</v>
          </cell>
        </row>
        <row r="113">
          <cell r="I113">
            <v>0</v>
          </cell>
          <cell r="J113">
            <v>0</v>
          </cell>
          <cell r="K113">
            <v>0</v>
          </cell>
          <cell r="L113">
            <v>0</v>
          </cell>
          <cell r="M113">
            <v>0</v>
          </cell>
          <cell r="N113">
            <v>0</v>
          </cell>
          <cell r="O113">
            <v>0</v>
          </cell>
        </row>
        <row r="114">
          <cell r="I114">
            <v>0</v>
          </cell>
          <cell r="J114">
            <v>0</v>
          </cell>
          <cell r="K114">
            <v>0</v>
          </cell>
          <cell r="L114">
            <v>4849</v>
          </cell>
          <cell r="M114">
            <v>0</v>
          </cell>
          <cell r="N114">
            <v>0</v>
          </cell>
          <cell r="O114">
            <v>0</v>
          </cell>
        </row>
        <row r="115">
          <cell r="I115">
            <v>0</v>
          </cell>
          <cell r="J115">
            <v>0</v>
          </cell>
          <cell r="K115">
            <v>0</v>
          </cell>
          <cell r="L115">
            <v>0</v>
          </cell>
          <cell r="M115">
            <v>0</v>
          </cell>
          <cell r="N115">
            <v>0</v>
          </cell>
          <cell r="O115">
            <v>0</v>
          </cell>
        </row>
        <row r="116">
          <cell r="I116">
            <v>0</v>
          </cell>
          <cell r="J116">
            <v>0</v>
          </cell>
          <cell r="K116">
            <v>0</v>
          </cell>
          <cell r="L116">
            <v>0</v>
          </cell>
          <cell r="M116">
            <v>0</v>
          </cell>
          <cell r="N116">
            <v>0</v>
          </cell>
          <cell r="O116">
            <v>0</v>
          </cell>
        </row>
        <row r="117">
          <cell r="I117">
            <v>0</v>
          </cell>
          <cell r="J117">
            <v>0</v>
          </cell>
          <cell r="K117">
            <v>0</v>
          </cell>
          <cell r="L117">
            <v>0</v>
          </cell>
          <cell r="M117">
            <v>0</v>
          </cell>
          <cell r="N117">
            <v>0</v>
          </cell>
          <cell r="O117">
            <v>0</v>
          </cell>
        </row>
        <row r="118">
          <cell r="I118">
            <v>0</v>
          </cell>
          <cell r="J118">
            <v>0</v>
          </cell>
          <cell r="K118">
            <v>0</v>
          </cell>
          <cell r="L118">
            <v>0</v>
          </cell>
          <cell r="M118">
            <v>0</v>
          </cell>
          <cell r="N118">
            <v>0</v>
          </cell>
          <cell r="O118">
            <v>0</v>
          </cell>
        </row>
        <row r="119">
          <cell r="I119">
            <v>0</v>
          </cell>
          <cell r="J119">
            <v>0</v>
          </cell>
          <cell r="K119">
            <v>0</v>
          </cell>
          <cell r="L119">
            <v>0</v>
          </cell>
          <cell r="M119">
            <v>0</v>
          </cell>
          <cell r="N119">
            <v>0</v>
          </cell>
          <cell r="O119">
            <v>0</v>
          </cell>
        </row>
        <row r="120">
          <cell r="I120">
            <v>0</v>
          </cell>
          <cell r="J120">
            <v>0</v>
          </cell>
          <cell r="K120">
            <v>0</v>
          </cell>
          <cell r="L120">
            <v>0</v>
          </cell>
          <cell r="M120">
            <v>0</v>
          </cell>
          <cell r="N120">
            <v>0</v>
          </cell>
          <cell r="O120">
            <v>0</v>
          </cell>
        </row>
        <row r="121">
          <cell r="I121">
            <v>30556</v>
          </cell>
          <cell r="J121">
            <v>6500</v>
          </cell>
          <cell r="K121">
            <v>10184</v>
          </cell>
          <cell r="L121">
            <v>7066</v>
          </cell>
          <cell r="M121">
            <v>0</v>
          </cell>
          <cell r="N121">
            <v>0</v>
          </cell>
          <cell r="O121">
            <v>40174</v>
          </cell>
        </row>
        <row r="122">
          <cell r="I122">
            <v>0</v>
          </cell>
          <cell r="J122">
            <v>0</v>
          </cell>
          <cell r="K122">
            <v>0</v>
          </cell>
          <cell r="L122">
            <v>0</v>
          </cell>
          <cell r="M122">
            <v>0</v>
          </cell>
          <cell r="N122">
            <v>0</v>
          </cell>
          <cell r="O122">
            <v>0</v>
          </cell>
        </row>
        <row r="123">
          <cell r="I123">
            <v>0</v>
          </cell>
          <cell r="J123">
            <v>0</v>
          </cell>
          <cell r="K123">
            <v>0</v>
          </cell>
          <cell r="L123">
            <v>0</v>
          </cell>
          <cell r="M123">
            <v>0</v>
          </cell>
          <cell r="N123">
            <v>0</v>
          </cell>
          <cell r="O123">
            <v>0</v>
          </cell>
        </row>
        <row r="124">
          <cell r="I124">
            <v>0</v>
          </cell>
          <cell r="J124">
            <v>0</v>
          </cell>
          <cell r="K124">
            <v>0</v>
          </cell>
          <cell r="L124">
            <v>0</v>
          </cell>
          <cell r="M124">
            <v>0</v>
          </cell>
          <cell r="N124">
            <v>0</v>
          </cell>
          <cell r="O124">
            <v>0</v>
          </cell>
        </row>
        <row r="125">
          <cell r="I125">
            <v>0</v>
          </cell>
          <cell r="J125">
            <v>3288</v>
          </cell>
          <cell r="K125">
            <v>0</v>
          </cell>
          <cell r="L125">
            <v>3594</v>
          </cell>
          <cell r="M125">
            <v>0</v>
          </cell>
          <cell r="N125">
            <v>0</v>
          </cell>
          <cell r="O125">
            <v>0</v>
          </cell>
        </row>
        <row r="126">
          <cell r="I126">
            <v>0</v>
          </cell>
          <cell r="J126">
            <v>0</v>
          </cell>
          <cell r="K126">
            <v>0</v>
          </cell>
          <cell r="L126">
            <v>0</v>
          </cell>
          <cell r="M126">
            <v>0</v>
          </cell>
          <cell r="N126">
            <v>0</v>
          </cell>
          <cell r="O126">
            <v>0</v>
          </cell>
        </row>
        <row r="127">
          <cell r="I127">
            <v>0</v>
          </cell>
          <cell r="J127">
            <v>0</v>
          </cell>
          <cell r="K127">
            <v>0</v>
          </cell>
          <cell r="L127">
            <v>0</v>
          </cell>
          <cell r="M127">
            <v>0</v>
          </cell>
          <cell r="N127">
            <v>0</v>
          </cell>
          <cell r="O127">
            <v>0</v>
          </cell>
        </row>
        <row r="128">
          <cell r="I128">
            <v>0</v>
          </cell>
          <cell r="J128">
            <v>0</v>
          </cell>
          <cell r="K128">
            <v>0</v>
          </cell>
          <cell r="L128">
            <v>0</v>
          </cell>
          <cell r="M128">
            <v>0</v>
          </cell>
          <cell r="N128">
            <v>0</v>
          </cell>
          <cell r="O128">
            <v>0</v>
          </cell>
        </row>
        <row r="129">
          <cell r="I129">
            <v>8517</v>
          </cell>
          <cell r="J129">
            <v>14937</v>
          </cell>
          <cell r="K129">
            <v>0</v>
          </cell>
          <cell r="L129">
            <v>10630</v>
          </cell>
          <cell r="M129">
            <v>10630</v>
          </cell>
          <cell r="N129">
            <v>0</v>
          </cell>
          <cell r="O129">
            <v>12824</v>
          </cell>
        </row>
        <row r="130">
          <cell r="I130">
            <v>11359</v>
          </cell>
          <cell r="J130">
            <v>12932</v>
          </cell>
          <cell r="K130">
            <v>0</v>
          </cell>
          <cell r="L130">
            <v>7526</v>
          </cell>
          <cell r="M130">
            <v>0</v>
          </cell>
          <cell r="N130">
            <v>5611</v>
          </cell>
          <cell r="O130">
            <v>11154</v>
          </cell>
        </row>
        <row r="131">
          <cell r="I131">
            <v>0</v>
          </cell>
          <cell r="J131">
            <v>0</v>
          </cell>
          <cell r="K131">
            <v>0</v>
          </cell>
          <cell r="L131">
            <v>0</v>
          </cell>
          <cell r="M131">
            <v>0</v>
          </cell>
          <cell r="N131">
            <v>0</v>
          </cell>
          <cell r="O131">
            <v>0</v>
          </cell>
        </row>
        <row r="132">
          <cell r="I132">
            <v>0</v>
          </cell>
          <cell r="J132">
            <v>0</v>
          </cell>
          <cell r="K132">
            <v>0</v>
          </cell>
          <cell r="L132">
            <v>0</v>
          </cell>
          <cell r="M132">
            <v>0</v>
          </cell>
          <cell r="N132">
            <v>0</v>
          </cell>
          <cell r="O132">
            <v>0</v>
          </cell>
        </row>
        <row r="133">
          <cell r="I133">
            <v>0</v>
          </cell>
          <cell r="J133">
            <v>0</v>
          </cell>
          <cell r="K133">
            <v>0</v>
          </cell>
          <cell r="L133">
            <v>0</v>
          </cell>
          <cell r="M133">
            <v>0</v>
          </cell>
          <cell r="N133">
            <v>0</v>
          </cell>
          <cell r="O133">
            <v>0</v>
          </cell>
        </row>
        <row r="134">
          <cell r="I134">
            <v>0</v>
          </cell>
          <cell r="J134">
            <v>0</v>
          </cell>
          <cell r="K134">
            <v>0</v>
          </cell>
          <cell r="L134">
            <v>0</v>
          </cell>
          <cell r="M134">
            <v>0</v>
          </cell>
          <cell r="N134">
            <v>0</v>
          </cell>
          <cell r="O134">
            <v>0</v>
          </cell>
        </row>
        <row r="135">
          <cell r="I135">
            <v>0</v>
          </cell>
          <cell r="J135">
            <v>0</v>
          </cell>
          <cell r="K135">
            <v>0</v>
          </cell>
          <cell r="L135">
            <v>0</v>
          </cell>
          <cell r="M135">
            <v>0</v>
          </cell>
          <cell r="N135">
            <v>0</v>
          </cell>
          <cell r="O135">
            <v>0</v>
          </cell>
        </row>
        <row r="136">
          <cell r="I136">
            <v>3794</v>
          </cell>
          <cell r="J136">
            <v>2488</v>
          </cell>
          <cell r="K136">
            <v>0</v>
          </cell>
          <cell r="L136">
            <v>1067</v>
          </cell>
          <cell r="M136">
            <v>0</v>
          </cell>
          <cell r="N136">
            <v>0</v>
          </cell>
          <cell r="O136">
            <v>5215</v>
          </cell>
        </row>
        <row r="137">
          <cell r="I137">
            <v>0</v>
          </cell>
          <cell r="J137">
            <v>0</v>
          </cell>
          <cell r="K137">
            <v>0</v>
          </cell>
          <cell r="L137">
            <v>0</v>
          </cell>
          <cell r="M137">
            <v>0</v>
          </cell>
          <cell r="N137">
            <v>0</v>
          </cell>
          <cell r="O137">
            <v>0</v>
          </cell>
        </row>
        <row r="138">
          <cell r="I138">
            <v>3048</v>
          </cell>
          <cell r="J138">
            <v>1323</v>
          </cell>
          <cell r="K138">
            <v>0</v>
          </cell>
          <cell r="L138">
            <v>4289</v>
          </cell>
          <cell r="M138">
            <v>0</v>
          </cell>
          <cell r="N138">
            <v>0</v>
          </cell>
          <cell r="O138">
            <v>82</v>
          </cell>
        </row>
        <row r="139">
          <cell r="I139">
            <v>0</v>
          </cell>
          <cell r="J139">
            <v>0</v>
          </cell>
          <cell r="K139">
            <v>0</v>
          </cell>
          <cell r="L139">
            <v>0</v>
          </cell>
          <cell r="M139">
            <v>0</v>
          </cell>
          <cell r="N139">
            <v>0</v>
          </cell>
          <cell r="O139">
            <v>0</v>
          </cell>
        </row>
        <row r="140">
          <cell r="I140">
            <v>0</v>
          </cell>
          <cell r="J140">
            <v>0</v>
          </cell>
          <cell r="K140">
            <v>0</v>
          </cell>
          <cell r="L140">
            <v>0</v>
          </cell>
          <cell r="M140">
            <v>0</v>
          </cell>
          <cell r="N140">
            <v>0</v>
          </cell>
          <cell r="O140">
            <v>0</v>
          </cell>
        </row>
        <row r="141">
          <cell r="I141">
            <v>0</v>
          </cell>
          <cell r="J141">
            <v>0</v>
          </cell>
          <cell r="K141">
            <v>0</v>
          </cell>
          <cell r="L141">
            <v>0</v>
          </cell>
          <cell r="M141">
            <v>0</v>
          </cell>
          <cell r="N141">
            <v>0</v>
          </cell>
          <cell r="O141">
            <v>0</v>
          </cell>
        </row>
        <row r="142">
          <cell r="I142">
            <v>0</v>
          </cell>
          <cell r="J142">
            <v>0</v>
          </cell>
          <cell r="K142">
            <v>0</v>
          </cell>
          <cell r="L142">
            <v>0</v>
          </cell>
          <cell r="M142">
            <v>0</v>
          </cell>
          <cell r="N142">
            <v>0</v>
          </cell>
          <cell r="O142">
            <v>0</v>
          </cell>
        </row>
        <row r="143">
          <cell r="I143">
            <v>0</v>
          </cell>
          <cell r="J143">
            <v>-11566</v>
          </cell>
          <cell r="K143">
            <v>-9044</v>
          </cell>
          <cell r="L143">
            <v>20610</v>
          </cell>
          <cell r="M143">
            <v>0</v>
          </cell>
          <cell r="N143">
            <v>0</v>
          </cell>
          <cell r="O143">
            <v>0</v>
          </cell>
        </row>
        <row r="144">
          <cell r="I144">
            <v>0</v>
          </cell>
          <cell r="J144">
            <v>0</v>
          </cell>
          <cell r="K144">
            <v>0</v>
          </cell>
          <cell r="L144">
            <v>0</v>
          </cell>
          <cell r="M144">
            <v>0</v>
          </cell>
          <cell r="N144">
            <v>0</v>
          </cell>
          <cell r="O144">
            <v>0</v>
          </cell>
        </row>
        <row r="145">
          <cell r="I145">
            <v>0</v>
          </cell>
          <cell r="J145">
            <v>2022</v>
          </cell>
          <cell r="K145">
            <v>0</v>
          </cell>
          <cell r="L145">
            <v>2022</v>
          </cell>
          <cell r="M145">
            <v>0</v>
          </cell>
          <cell r="N145">
            <v>0</v>
          </cell>
          <cell r="O145">
            <v>0</v>
          </cell>
        </row>
        <row r="146">
          <cell r="I146">
            <v>15321</v>
          </cell>
          <cell r="J146">
            <v>0</v>
          </cell>
          <cell r="K146">
            <v>0</v>
          </cell>
          <cell r="L146">
            <v>0</v>
          </cell>
          <cell r="M146">
            <v>0</v>
          </cell>
          <cell r="N146">
            <v>0</v>
          </cell>
          <cell r="O146">
            <v>13605</v>
          </cell>
        </row>
        <row r="147">
          <cell r="I147">
            <v>0</v>
          </cell>
          <cell r="J147">
            <v>0</v>
          </cell>
          <cell r="K147">
            <v>0</v>
          </cell>
          <cell r="L147">
            <v>0</v>
          </cell>
          <cell r="M147">
            <v>0</v>
          </cell>
          <cell r="N147">
            <v>0</v>
          </cell>
          <cell r="O147">
            <v>0</v>
          </cell>
        </row>
        <row r="148">
          <cell r="I148">
            <v>0</v>
          </cell>
          <cell r="J148">
            <v>2400</v>
          </cell>
          <cell r="K148">
            <v>0</v>
          </cell>
          <cell r="L148">
            <v>2400</v>
          </cell>
          <cell r="M148">
            <v>0</v>
          </cell>
          <cell r="N148">
            <v>0</v>
          </cell>
          <cell r="O148">
            <v>0</v>
          </cell>
        </row>
        <row r="149">
          <cell r="I149">
            <v>107</v>
          </cell>
          <cell r="J149">
            <v>4914</v>
          </cell>
          <cell r="K149">
            <v>0</v>
          </cell>
          <cell r="L149">
            <v>3689</v>
          </cell>
          <cell r="M149">
            <v>0</v>
          </cell>
          <cell r="N149">
            <v>0</v>
          </cell>
          <cell r="O149">
            <v>1332</v>
          </cell>
        </row>
        <row r="150">
          <cell r="I150">
            <v>0</v>
          </cell>
          <cell r="J150">
            <v>0</v>
          </cell>
          <cell r="K150">
            <v>0</v>
          </cell>
          <cell r="L150">
            <v>2825</v>
          </cell>
          <cell r="M150">
            <v>0</v>
          </cell>
          <cell r="N150">
            <v>0</v>
          </cell>
          <cell r="O150">
            <v>0</v>
          </cell>
        </row>
        <row r="151">
          <cell r="I151">
            <v>0</v>
          </cell>
          <cell r="J151">
            <v>0</v>
          </cell>
          <cell r="K151">
            <v>0</v>
          </cell>
          <cell r="L151">
            <v>0</v>
          </cell>
          <cell r="M151">
            <v>0</v>
          </cell>
          <cell r="N151">
            <v>0</v>
          </cell>
          <cell r="O151">
            <v>0</v>
          </cell>
        </row>
        <row r="152">
          <cell r="I152">
            <v>0</v>
          </cell>
          <cell r="J152">
            <v>0</v>
          </cell>
          <cell r="K152">
            <v>0</v>
          </cell>
          <cell r="L152">
            <v>0</v>
          </cell>
          <cell r="M152">
            <v>0</v>
          </cell>
          <cell r="N152">
            <v>0</v>
          </cell>
          <cell r="O152">
            <v>0</v>
          </cell>
        </row>
        <row r="153">
          <cell r="I153">
            <v>0</v>
          </cell>
          <cell r="J153">
            <v>0</v>
          </cell>
          <cell r="K153">
            <v>0</v>
          </cell>
          <cell r="L153">
            <v>0</v>
          </cell>
          <cell r="M153">
            <v>0</v>
          </cell>
          <cell r="N153">
            <v>0</v>
          </cell>
          <cell r="O153">
            <v>0</v>
          </cell>
        </row>
        <row r="154">
          <cell r="I154">
            <v>0</v>
          </cell>
          <cell r="J154">
            <v>0</v>
          </cell>
          <cell r="K154">
            <v>0</v>
          </cell>
          <cell r="L154">
            <v>0</v>
          </cell>
          <cell r="M154">
            <v>0</v>
          </cell>
          <cell r="N154">
            <v>0</v>
          </cell>
          <cell r="O154">
            <v>0</v>
          </cell>
        </row>
        <row r="155">
          <cell r="I155">
            <v>0</v>
          </cell>
          <cell r="J155">
            <v>0</v>
          </cell>
          <cell r="K155">
            <v>0</v>
          </cell>
          <cell r="L155">
            <v>0</v>
          </cell>
          <cell r="M155">
            <v>0</v>
          </cell>
          <cell r="N155">
            <v>0</v>
          </cell>
          <cell r="O155">
            <v>0</v>
          </cell>
        </row>
        <row r="156">
          <cell r="I156">
            <v>0</v>
          </cell>
          <cell r="J156">
            <v>17078</v>
          </cell>
          <cell r="K156">
            <v>0</v>
          </cell>
          <cell r="L156">
            <v>17078</v>
          </cell>
          <cell r="M156">
            <v>0</v>
          </cell>
          <cell r="N156">
            <v>0</v>
          </cell>
          <cell r="O156">
            <v>0</v>
          </cell>
        </row>
        <row r="157">
          <cell r="I157">
            <v>1607</v>
          </cell>
          <cell r="J157">
            <v>5952</v>
          </cell>
          <cell r="K157">
            <v>0</v>
          </cell>
          <cell r="L157">
            <v>5489</v>
          </cell>
          <cell r="M157">
            <v>0</v>
          </cell>
          <cell r="N157">
            <v>0</v>
          </cell>
          <cell r="O157">
            <v>2070</v>
          </cell>
        </row>
        <row r="158">
          <cell r="I158">
            <v>0</v>
          </cell>
          <cell r="J158">
            <v>28881</v>
          </cell>
          <cell r="K158">
            <v>0</v>
          </cell>
          <cell r="L158">
            <v>28881</v>
          </cell>
          <cell r="M158">
            <v>0</v>
          </cell>
          <cell r="N158">
            <v>0</v>
          </cell>
          <cell r="O158">
            <v>0</v>
          </cell>
        </row>
        <row r="159">
          <cell r="I159">
            <v>0</v>
          </cell>
          <cell r="J159">
            <v>0</v>
          </cell>
          <cell r="K159">
            <v>0</v>
          </cell>
          <cell r="L159">
            <v>0</v>
          </cell>
          <cell r="M159">
            <v>0</v>
          </cell>
          <cell r="N159">
            <v>0</v>
          </cell>
          <cell r="O159">
            <v>0</v>
          </cell>
        </row>
        <row r="160">
          <cell r="I160">
            <v>0</v>
          </cell>
          <cell r="J160">
            <v>0</v>
          </cell>
          <cell r="K160">
            <v>0</v>
          </cell>
          <cell r="L160">
            <v>132</v>
          </cell>
          <cell r="M160">
            <v>0</v>
          </cell>
          <cell r="N160">
            <v>0</v>
          </cell>
          <cell r="O160">
            <v>0</v>
          </cell>
        </row>
        <row r="161">
          <cell r="I161">
            <v>6668</v>
          </cell>
          <cell r="J161">
            <v>-17923</v>
          </cell>
          <cell r="K161">
            <v>1335</v>
          </cell>
          <cell r="L161">
            <v>23256</v>
          </cell>
          <cell r="M161">
            <v>0</v>
          </cell>
          <cell r="N161">
            <v>0</v>
          </cell>
          <cell r="O161">
            <v>0</v>
          </cell>
        </row>
        <row r="162">
          <cell r="I162">
            <v>0</v>
          </cell>
          <cell r="J162">
            <v>0</v>
          </cell>
          <cell r="K162">
            <v>0</v>
          </cell>
          <cell r="L162">
            <v>0</v>
          </cell>
          <cell r="M162">
            <v>0</v>
          </cell>
          <cell r="N162">
            <v>0</v>
          </cell>
          <cell r="O162">
            <v>0</v>
          </cell>
        </row>
        <row r="163">
          <cell r="I163">
            <v>0</v>
          </cell>
          <cell r="J163">
            <v>0</v>
          </cell>
          <cell r="K163">
            <v>0</v>
          </cell>
          <cell r="L163">
            <v>0</v>
          </cell>
          <cell r="M163">
            <v>0</v>
          </cell>
          <cell r="N163">
            <v>0</v>
          </cell>
          <cell r="O163">
            <v>0</v>
          </cell>
        </row>
        <row r="164">
          <cell r="I164">
            <v>0</v>
          </cell>
          <cell r="J164">
            <v>0</v>
          </cell>
          <cell r="K164">
            <v>0</v>
          </cell>
          <cell r="L164">
            <v>0</v>
          </cell>
          <cell r="M164">
            <v>0</v>
          </cell>
          <cell r="N164">
            <v>0</v>
          </cell>
          <cell r="O164">
            <v>0</v>
          </cell>
        </row>
        <row r="165">
          <cell r="I165">
            <v>0</v>
          </cell>
          <cell r="J165">
            <v>0</v>
          </cell>
          <cell r="K165">
            <v>0</v>
          </cell>
          <cell r="L165">
            <v>0</v>
          </cell>
          <cell r="M165">
            <v>0</v>
          </cell>
          <cell r="N165">
            <v>0</v>
          </cell>
          <cell r="O165">
            <v>0</v>
          </cell>
        </row>
        <row r="166">
          <cell r="I166">
            <v>1846</v>
          </cell>
          <cell r="J166">
            <v>17108</v>
          </cell>
          <cell r="K166">
            <v>0</v>
          </cell>
          <cell r="L166">
            <v>16286</v>
          </cell>
          <cell r="M166">
            <v>0</v>
          </cell>
          <cell r="N166">
            <v>0</v>
          </cell>
          <cell r="O166">
            <v>2668</v>
          </cell>
        </row>
        <row r="167">
          <cell r="I167">
            <v>2417</v>
          </cell>
          <cell r="J167">
            <v>0</v>
          </cell>
          <cell r="K167">
            <v>11004</v>
          </cell>
          <cell r="L167">
            <v>13421</v>
          </cell>
          <cell r="M167">
            <v>0</v>
          </cell>
          <cell r="N167">
            <v>0</v>
          </cell>
          <cell r="O167">
            <v>0</v>
          </cell>
        </row>
        <row r="168">
          <cell r="I168">
            <v>77</v>
          </cell>
          <cell r="J168">
            <v>3889</v>
          </cell>
          <cell r="K168">
            <v>0</v>
          </cell>
          <cell r="L168">
            <v>3862</v>
          </cell>
          <cell r="M168">
            <v>0</v>
          </cell>
          <cell r="N168">
            <v>0</v>
          </cell>
          <cell r="O168">
            <v>104</v>
          </cell>
        </row>
        <row r="169">
          <cell r="I169">
            <v>4582</v>
          </cell>
          <cell r="J169">
            <v>7338</v>
          </cell>
          <cell r="K169">
            <v>0</v>
          </cell>
          <cell r="L169">
            <v>3878</v>
          </cell>
          <cell r="M169">
            <v>0</v>
          </cell>
          <cell r="N169">
            <v>0</v>
          </cell>
          <cell r="O169">
            <v>8042</v>
          </cell>
        </row>
        <row r="170">
          <cell r="I170">
            <v>0</v>
          </cell>
          <cell r="J170">
            <v>0</v>
          </cell>
          <cell r="K170">
            <v>0</v>
          </cell>
          <cell r="L170">
            <v>0</v>
          </cell>
          <cell r="M170">
            <v>0</v>
          </cell>
          <cell r="N170">
            <v>0</v>
          </cell>
          <cell r="O170">
            <v>0</v>
          </cell>
        </row>
        <row r="171">
          <cell r="I171">
            <v>0</v>
          </cell>
          <cell r="J171">
            <v>0</v>
          </cell>
          <cell r="K171">
            <v>0</v>
          </cell>
          <cell r="L171">
            <v>0</v>
          </cell>
          <cell r="M171">
            <v>0</v>
          </cell>
          <cell r="N171">
            <v>0</v>
          </cell>
          <cell r="O171">
            <v>0</v>
          </cell>
        </row>
        <row r="172">
          <cell r="I172">
            <v>0</v>
          </cell>
          <cell r="J172">
            <v>0</v>
          </cell>
          <cell r="K172">
            <v>0</v>
          </cell>
          <cell r="L172">
            <v>0</v>
          </cell>
          <cell r="M172">
            <v>0</v>
          </cell>
          <cell r="N172">
            <v>0</v>
          </cell>
          <cell r="O172">
            <v>0</v>
          </cell>
        </row>
        <row r="173">
          <cell r="I173">
            <v>0</v>
          </cell>
          <cell r="J173">
            <v>0</v>
          </cell>
          <cell r="K173">
            <v>0</v>
          </cell>
          <cell r="L173">
            <v>0</v>
          </cell>
          <cell r="M173">
            <v>0</v>
          </cell>
          <cell r="N173">
            <v>0</v>
          </cell>
          <cell r="O173">
            <v>0</v>
          </cell>
        </row>
        <row r="174">
          <cell r="I174">
            <v>9742</v>
          </cell>
          <cell r="J174">
            <v>7525</v>
          </cell>
          <cell r="K174">
            <v>0</v>
          </cell>
          <cell r="L174">
            <v>0</v>
          </cell>
          <cell r="M174">
            <v>0</v>
          </cell>
          <cell r="N174">
            <v>0</v>
          </cell>
          <cell r="O174">
            <v>17267</v>
          </cell>
        </row>
        <row r="175">
          <cell r="I175">
            <v>0</v>
          </cell>
          <cell r="J175">
            <v>0</v>
          </cell>
          <cell r="K175">
            <v>0</v>
          </cell>
          <cell r="L175">
            <v>0</v>
          </cell>
          <cell r="M175">
            <v>0</v>
          </cell>
          <cell r="N175">
            <v>0</v>
          </cell>
          <cell r="O175">
            <v>0</v>
          </cell>
        </row>
        <row r="176">
          <cell r="I176">
            <v>0</v>
          </cell>
          <cell r="J176">
            <v>0</v>
          </cell>
          <cell r="K176">
            <v>0</v>
          </cell>
          <cell r="L176">
            <v>0</v>
          </cell>
          <cell r="M176">
            <v>0</v>
          </cell>
          <cell r="N176">
            <v>0</v>
          </cell>
          <cell r="O176">
            <v>0</v>
          </cell>
        </row>
        <row r="177">
          <cell r="I177">
            <v>0</v>
          </cell>
          <cell r="J177">
            <v>0</v>
          </cell>
          <cell r="K177">
            <v>0</v>
          </cell>
          <cell r="L177">
            <v>0</v>
          </cell>
          <cell r="M177">
            <v>0</v>
          </cell>
          <cell r="N177">
            <v>0</v>
          </cell>
          <cell r="O177">
            <v>0</v>
          </cell>
        </row>
        <row r="178">
          <cell r="I178">
            <v>0</v>
          </cell>
          <cell r="J178">
            <v>0</v>
          </cell>
          <cell r="K178">
            <v>0</v>
          </cell>
          <cell r="L178">
            <v>0</v>
          </cell>
          <cell r="M178">
            <v>0</v>
          </cell>
          <cell r="N178">
            <v>0</v>
          </cell>
          <cell r="O178">
            <v>0</v>
          </cell>
        </row>
        <row r="179">
          <cell r="I179">
            <v>0</v>
          </cell>
          <cell r="J179">
            <v>0</v>
          </cell>
          <cell r="K179">
            <v>0</v>
          </cell>
          <cell r="L179">
            <v>0</v>
          </cell>
          <cell r="M179">
            <v>0</v>
          </cell>
          <cell r="N179">
            <v>0</v>
          </cell>
          <cell r="O179">
            <v>0</v>
          </cell>
        </row>
        <row r="180">
          <cell r="I180">
            <v>21</v>
          </cell>
          <cell r="J180">
            <v>1470</v>
          </cell>
          <cell r="K180">
            <v>0</v>
          </cell>
          <cell r="L180">
            <v>1432</v>
          </cell>
          <cell r="M180">
            <v>0</v>
          </cell>
          <cell r="N180">
            <v>0</v>
          </cell>
          <cell r="O180">
            <v>59</v>
          </cell>
        </row>
        <row r="181">
          <cell r="I181">
            <v>11379</v>
          </cell>
          <cell r="J181">
            <v>9818</v>
          </cell>
          <cell r="K181">
            <v>5874</v>
          </cell>
          <cell r="L181">
            <v>2297</v>
          </cell>
          <cell r="M181">
            <v>0</v>
          </cell>
          <cell r="N181">
            <v>0</v>
          </cell>
          <cell r="O181">
            <v>24774</v>
          </cell>
        </row>
        <row r="182">
          <cell r="I182">
            <v>0</v>
          </cell>
          <cell r="J182">
            <v>2991</v>
          </cell>
          <cell r="K182">
            <v>0</v>
          </cell>
          <cell r="L182">
            <v>2000</v>
          </cell>
          <cell r="M182">
            <v>0</v>
          </cell>
          <cell r="N182">
            <v>867</v>
          </cell>
          <cell r="O182">
            <v>0</v>
          </cell>
        </row>
        <row r="183">
          <cell r="I183">
            <v>0</v>
          </cell>
          <cell r="J183">
            <v>0</v>
          </cell>
          <cell r="K183">
            <v>0</v>
          </cell>
          <cell r="L183">
            <v>0</v>
          </cell>
          <cell r="M183">
            <v>0</v>
          </cell>
          <cell r="N183">
            <v>0</v>
          </cell>
          <cell r="O183">
            <v>0</v>
          </cell>
        </row>
        <row r="184">
          <cell r="I184">
            <v>0</v>
          </cell>
          <cell r="J184">
            <v>15787</v>
          </cell>
          <cell r="K184">
            <v>0</v>
          </cell>
          <cell r="L184">
            <v>14217</v>
          </cell>
          <cell r="M184">
            <v>0</v>
          </cell>
          <cell r="N184">
            <v>0</v>
          </cell>
          <cell r="O184">
            <v>0</v>
          </cell>
        </row>
        <row r="185">
          <cell r="I185">
            <v>0</v>
          </cell>
          <cell r="J185">
            <v>0</v>
          </cell>
          <cell r="K185">
            <v>0</v>
          </cell>
          <cell r="L185">
            <v>0</v>
          </cell>
          <cell r="M185">
            <v>0</v>
          </cell>
          <cell r="N185">
            <v>0</v>
          </cell>
          <cell r="O185">
            <v>0</v>
          </cell>
        </row>
        <row r="186">
          <cell r="I186">
            <v>0</v>
          </cell>
          <cell r="J186">
            <v>0</v>
          </cell>
          <cell r="K186">
            <v>0</v>
          </cell>
          <cell r="L186">
            <v>0</v>
          </cell>
          <cell r="M186">
            <v>0</v>
          </cell>
          <cell r="N186">
            <v>0</v>
          </cell>
          <cell r="O186">
            <v>0</v>
          </cell>
        </row>
        <row r="187">
          <cell r="I187">
            <v>0</v>
          </cell>
          <cell r="J187">
            <v>0</v>
          </cell>
          <cell r="K187">
            <v>0</v>
          </cell>
          <cell r="L187">
            <v>0</v>
          </cell>
          <cell r="M187">
            <v>0</v>
          </cell>
          <cell r="N187">
            <v>0</v>
          </cell>
          <cell r="O187">
            <v>0</v>
          </cell>
        </row>
        <row r="188">
          <cell r="I188">
            <v>0</v>
          </cell>
          <cell r="J188">
            <v>0</v>
          </cell>
          <cell r="K188">
            <v>0</v>
          </cell>
          <cell r="L188">
            <v>0</v>
          </cell>
          <cell r="M188">
            <v>0</v>
          </cell>
          <cell r="N188">
            <v>0</v>
          </cell>
          <cell r="O188">
            <v>0</v>
          </cell>
        </row>
        <row r="189">
          <cell r="I189">
            <v>0</v>
          </cell>
          <cell r="J189">
            <v>0</v>
          </cell>
          <cell r="K189">
            <v>0</v>
          </cell>
          <cell r="L189">
            <v>8552</v>
          </cell>
          <cell r="M189">
            <v>0</v>
          </cell>
          <cell r="N189">
            <v>0</v>
          </cell>
          <cell r="O189">
            <v>0</v>
          </cell>
        </row>
        <row r="190">
          <cell r="I190">
            <v>0</v>
          </cell>
          <cell r="J190">
            <v>0</v>
          </cell>
          <cell r="K190">
            <v>0</v>
          </cell>
          <cell r="L190">
            <v>0</v>
          </cell>
          <cell r="M190">
            <v>0</v>
          </cell>
          <cell r="N190">
            <v>0</v>
          </cell>
          <cell r="O190">
            <v>0</v>
          </cell>
        </row>
        <row r="191">
          <cell r="I191">
            <v>0</v>
          </cell>
          <cell r="J191">
            <v>0</v>
          </cell>
          <cell r="K191">
            <v>0</v>
          </cell>
          <cell r="L191">
            <v>0</v>
          </cell>
          <cell r="M191">
            <v>0</v>
          </cell>
          <cell r="N191">
            <v>0</v>
          </cell>
          <cell r="O191">
            <v>0</v>
          </cell>
        </row>
        <row r="192">
          <cell r="I192">
            <v>53956</v>
          </cell>
          <cell r="J192">
            <v>0</v>
          </cell>
          <cell r="K192">
            <v>0</v>
          </cell>
          <cell r="L192">
            <v>35831</v>
          </cell>
          <cell r="M192">
            <v>0</v>
          </cell>
          <cell r="N192">
            <v>0</v>
          </cell>
          <cell r="O192">
            <v>73983</v>
          </cell>
        </row>
        <row r="193">
          <cell r="I193">
            <v>392</v>
          </cell>
          <cell r="J193">
            <v>2992</v>
          </cell>
          <cell r="K193">
            <v>7100</v>
          </cell>
          <cell r="L193">
            <v>9876</v>
          </cell>
          <cell r="M193">
            <v>10</v>
          </cell>
          <cell r="N193">
            <v>9876</v>
          </cell>
          <cell r="O193">
            <v>608</v>
          </cell>
        </row>
        <row r="194">
          <cell r="I194">
            <v>0</v>
          </cell>
          <cell r="J194">
            <v>0</v>
          </cell>
          <cell r="K194">
            <v>0</v>
          </cell>
          <cell r="L194">
            <v>0</v>
          </cell>
          <cell r="M194">
            <v>0</v>
          </cell>
          <cell r="N194">
            <v>0</v>
          </cell>
          <cell r="O194">
            <v>0</v>
          </cell>
        </row>
        <row r="195">
          <cell r="I195">
            <v>0</v>
          </cell>
          <cell r="J195">
            <v>0</v>
          </cell>
          <cell r="K195">
            <v>0</v>
          </cell>
          <cell r="L195">
            <v>0</v>
          </cell>
          <cell r="M195">
            <v>0</v>
          </cell>
          <cell r="N195">
            <v>0</v>
          </cell>
          <cell r="O195">
            <v>0</v>
          </cell>
        </row>
        <row r="196">
          <cell r="I196">
            <v>0</v>
          </cell>
          <cell r="J196">
            <v>0</v>
          </cell>
          <cell r="K196">
            <v>0</v>
          </cell>
          <cell r="L196">
            <v>0</v>
          </cell>
          <cell r="M196">
            <v>0</v>
          </cell>
          <cell r="N196">
            <v>0</v>
          </cell>
          <cell r="O196">
            <v>0</v>
          </cell>
        </row>
        <row r="197">
          <cell r="I197">
            <v>0</v>
          </cell>
          <cell r="J197">
            <v>0</v>
          </cell>
          <cell r="K197">
            <v>0</v>
          </cell>
          <cell r="L197">
            <v>0</v>
          </cell>
          <cell r="M197">
            <v>0</v>
          </cell>
          <cell r="N197">
            <v>0</v>
          </cell>
          <cell r="O197">
            <v>0</v>
          </cell>
        </row>
        <row r="198">
          <cell r="I198">
            <v>0</v>
          </cell>
          <cell r="J198">
            <v>0</v>
          </cell>
          <cell r="K198">
            <v>0</v>
          </cell>
          <cell r="L198">
            <v>0</v>
          </cell>
          <cell r="M198">
            <v>0</v>
          </cell>
          <cell r="N198">
            <v>0</v>
          </cell>
          <cell r="O198">
            <v>0</v>
          </cell>
        </row>
        <row r="199">
          <cell r="I199">
            <v>10862</v>
          </cell>
          <cell r="J199">
            <v>7229</v>
          </cell>
          <cell r="K199">
            <v>22985</v>
          </cell>
          <cell r="L199">
            <v>22985</v>
          </cell>
          <cell r="M199">
            <v>0</v>
          </cell>
          <cell r="N199">
            <v>7229</v>
          </cell>
          <cell r="O199">
            <v>10862</v>
          </cell>
        </row>
        <row r="200">
          <cell r="I200">
            <v>2862</v>
          </cell>
          <cell r="J200">
            <v>6138</v>
          </cell>
          <cell r="K200">
            <v>4921</v>
          </cell>
          <cell r="L200">
            <v>13921</v>
          </cell>
          <cell r="M200">
            <v>0</v>
          </cell>
          <cell r="N200">
            <v>0</v>
          </cell>
          <cell r="O200">
            <v>0</v>
          </cell>
        </row>
        <row r="201">
          <cell r="I201">
            <v>0</v>
          </cell>
          <cell r="J201">
            <v>15566</v>
          </cell>
          <cell r="K201">
            <v>0</v>
          </cell>
          <cell r="L201">
            <v>8816</v>
          </cell>
          <cell r="M201">
            <v>6750</v>
          </cell>
          <cell r="N201">
            <v>0</v>
          </cell>
          <cell r="O201">
            <v>0</v>
          </cell>
        </row>
        <row r="202">
          <cell r="I202">
            <v>0</v>
          </cell>
          <cell r="J202">
            <v>0</v>
          </cell>
          <cell r="K202">
            <v>0</v>
          </cell>
          <cell r="L202">
            <v>0</v>
          </cell>
          <cell r="M202">
            <v>0</v>
          </cell>
          <cell r="N202">
            <v>0</v>
          </cell>
          <cell r="O202">
            <v>0</v>
          </cell>
        </row>
        <row r="203">
          <cell r="I203">
            <v>0</v>
          </cell>
          <cell r="J203">
            <v>0</v>
          </cell>
          <cell r="K203">
            <v>0</v>
          </cell>
          <cell r="L203">
            <v>0</v>
          </cell>
          <cell r="M203">
            <v>0</v>
          </cell>
          <cell r="N203">
            <v>0</v>
          </cell>
          <cell r="O203">
            <v>0</v>
          </cell>
        </row>
        <row r="204">
          <cell r="I204">
            <v>3128</v>
          </cell>
          <cell r="J204">
            <v>25267</v>
          </cell>
          <cell r="K204">
            <v>0</v>
          </cell>
          <cell r="L204">
            <v>28267</v>
          </cell>
          <cell r="M204">
            <v>0</v>
          </cell>
          <cell r="N204">
            <v>0</v>
          </cell>
          <cell r="O204">
            <v>128</v>
          </cell>
        </row>
        <row r="205">
          <cell r="I205">
            <v>0</v>
          </cell>
          <cell r="J205">
            <v>0</v>
          </cell>
          <cell r="K205">
            <v>0</v>
          </cell>
          <cell r="L205">
            <v>0</v>
          </cell>
          <cell r="M205">
            <v>0</v>
          </cell>
          <cell r="N205">
            <v>0</v>
          </cell>
          <cell r="O205">
            <v>0</v>
          </cell>
        </row>
        <row r="206">
          <cell r="I206">
            <v>0</v>
          </cell>
          <cell r="J206">
            <v>0</v>
          </cell>
          <cell r="K206">
            <v>0</v>
          </cell>
          <cell r="L206">
            <v>0</v>
          </cell>
          <cell r="M206">
            <v>0</v>
          </cell>
          <cell r="N206">
            <v>0</v>
          </cell>
          <cell r="O206">
            <v>0</v>
          </cell>
        </row>
        <row r="207">
          <cell r="I207">
            <v>0</v>
          </cell>
          <cell r="J207">
            <v>0</v>
          </cell>
          <cell r="K207">
            <v>0</v>
          </cell>
          <cell r="L207">
            <v>0</v>
          </cell>
          <cell r="M207">
            <v>0</v>
          </cell>
          <cell r="N207">
            <v>0</v>
          </cell>
          <cell r="O207">
            <v>0</v>
          </cell>
        </row>
        <row r="208">
          <cell r="I208">
            <v>0</v>
          </cell>
          <cell r="J208">
            <v>2047</v>
          </cell>
          <cell r="K208">
            <v>1942</v>
          </cell>
          <cell r="L208">
            <v>3989</v>
          </cell>
          <cell r="M208">
            <v>0</v>
          </cell>
          <cell r="N208">
            <v>0</v>
          </cell>
          <cell r="O208">
            <v>0</v>
          </cell>
        </row>
        <row r="209">
          <cell r="I209">
            <v>0</v>
          </cell>
          <cell r="J209">
            <v>0</v>
          </cell>
          <cell r="K209">
            <v>0</v>
          </cell>
          <cell r="L209">
            <v>0</v>
          </cell>
          <cell r="M209">
            <v>0</v>
          </cell>
          <cell r="N209">
            <v>0</v>
          </cell>
          <cell r="O209">
            <v>0</v>
          </cell>
        </row>
        <row r="210">
          <cell r="I210">
            <v>48892</v>
          </cell>
          <cell r="J210">
            <v>38212</v>
          </cell>
          <cell r="K210">
            <v>17977</v>
          </cell>
          <cell r="L210">
            <v>54716</v>
          </cell>
          <cell r="M210">
            <v>0</v>
          </cell>
          <cell r="N210">
            <v>0</v>
          </cell>
          <cell r="O210">
            <v>50365</v>
          </cell>
        </row>
        <row r="211">
          <cell r="I211">
            <v>1200</v>
          </cell>
          <cell r="J211">
            <v>7164</v>
          </cell>
          <cell r="K211">
            <v>0</v>
          </cell>
          <cell r="L211">
            <v>7164</v>
          </cell>
          <cell r="M211">
            <v>0</v>
          </cell>
          <cell r="N211">
            <v>0</v>
          </cell>
          <cell r="O211">
            <v>0</v>
          </cell>
        </row>
        <row r="212">
          <cell r="I212">
            <v>0</v>
          </cell>
          <cell r="J212">
            <v>0</v>
          </cell>
          <cell r="K212">
            <v>0</v>
          </cell>
          <cell r="L212">
            <v>0</v>
          </cell>
          <cell r="M212">
            <v>0</v>
          </cell>
          <cell r="N212">
            <v>0</v>
          </cell>
          <cell r="O212">
            <v>0</v>
          </cell>
        </row>
        <row r="213">
          <cell r="I213">
            <v>0</v>
          </cell>
          <cell r="J213">
            <v>0</v>
          </cell>
          <cell r="K213">
            <v>0</v>
          </cell>
          <cell r="L213">
            <v>0</v>
          </cell>
          <cell r="M213">
            <v>0</v>
          </cell>
          <cell r="N213">
            <v>0</v>
          </cell>
          <cell r="O213">
            <v>0</v>
          </cell>
        </row>
        <row r="214">
          <cell r="I214">
            <v>0</v>
          </cell>
          <cell r="J214">
            <v>0</v>
          </cell>
          <cell r="K214">
            <v>0</v>
          </cell>
          <cell r="L214">
            <v>0</v>
          </cell>
          <cell r="M214">
            <v>0</v>
          </cell>
          <cell r="N214">
            <v>0</v>
          </cell>
          <cell r="O214">
            <v>0</v>
          </cell>
        </row>
        <row r="215">
          <cell r="I215">
            <v>1424</v>
          </cell>
          <cell r="J215">
            <v>4579</v>
          </cell>
          <cell r="K215">
            <v>0</v>
          </cell>
          <cell r="L215">
            <v>4890</v>
          </cell>
          <cell r="M215">
            <v>0</v>
          </cell>
          <cell r="N215">
            <v>0</v>
          </cell>
          <cell r="O215">
            <v>1112</v>
          </cell>
        </row>
        <row r="216">
          <cell r="I216">
            <v>19787</v>
          </cell>
          <cell r="J216">
            <v>26331</v>
          </cell>
          <cell r="K216">
            <v>0</v>
          </cell>
          <cell r="L216">
            <v>4481</v>
          </cell>
          <cell r="M216">
            <v>0</v>
          </cell>
          <cell r="N216">
            <v>12273</v>
          </cell>
          <cell r="O216">
            <v>29364</v>
          </cell>
        </row>
        <row r="217">
          <cell r="I217">
            <v>0</v>
          </cell>
          <cell r="J217">
            <v>0</v>
          </cell>
          <cell r="K217">
            <v>0</v>
          </cell>
          <cell r="L217">
            <v>0</v>
          </cell>
          <cell r="M217">
            <v>0</v>
          </cell>
          <cell r="N217">
            <v>0</v>
          </cell>
          <cell r="O217">
            <v>0</v>
          </cell>
        </row>
        <row r="218">
          <cell r="I218">
            <v>8512</v>
          </cell>
          <cell r="J218">
            <v>9922</v>
          </cell>
          <cell r="K218">
            <v>0</v>
          </cell>
          <cell r="L218">
            <v>10279</v>
          </cell>
          <cell r="M218">
            <v>0</v>
          </cell>
          <cell r="N218">
            <v>0</v>
          </cell>
          <cell r="O218">
            <v>8155</v>
          </cell>
        </row>
        <row r="219">
          <cell r="I219">
            <v>0</v>
          </cell>
          <cell r="J219">
            <v>0</v>
          </cell>
          <cell r="K219">
            <v>0</v>
          </cell>
          <cell r="L219">
            <v>0</v>
          </cell>
          <cell r="M219">
            <v>0</v>
          </cell>
          <cell r="N219">
            <v>0</v>
          </cell>
          <cell r="O219">
            <v>0</v>
          </cell>
        </row>
        <row r="220">
          <cell r="I220">
            <v>0</v>
          </cell>
          <cell r="J220">
            <v>0</v>
          </cell>
          <cell r="K220">
            <v>0</v>
          </cell>
          <cell r="L220">
            <v>0</v>
          </cell>
          <cell r="M220">
            <v>0</v>
          </cell>
          <cell r="N220">
            <v>0</v>
          </cell>
          <cell r="O220">
            <v>0</v>
          </cell>
        </row>
        <row r="221">
          <cell r="I221">
            <v>0</v>
          </cell>
          <cell r="J221">
            <v>0</v>
          </cell>
          <cell r="K221">
            <v>0</v>
          </cell>
          <cell r="L221">
            <v>0</v>
          </cell>
          <cell r="M221">
            <v>0</v>
          </cell>
          <cell r="N221">
            <v>0</v>
          </cell>
          <cell r="O221">
            <v>0</v>
          </cell>
        </row>
        <row r="222">
          <cell r="I222">
            <v>1229</v>
          </cell>
          <cell r="J222">
            <v>9282</v>
          </cell>
          <cell r="K222">
            <v>0</v>
          </cell>
          <cell r="L222">
            <v>10215</v>
          </cell>
          <cell r="M222">
            <v>0</v>
          </cell>
          <cell r="N222">
            <v>0</v>
          </cell>
          <cell r="O222">
            <v>296</v>
          </cell>
        </row>
        <row r="223">
          <cell r="I223">
            <v>0</v>
          </cell>
          <cell r="J223">
            <v>0</v>
          </cell>
          <cell r="K223">
            <v>0</v>
          </cell>
          <cell r="L223">
            <v>0</v>
          </cell>
          <cell r="M223">
            <v>0</v>
          </cell>
          <cell r="N223">
            <v>0</v>
          </cell>
          <cell r="O223">
            <v>0</v>
          </cell>
        </row>
        <row r="224">
          <cell r="I224">
            <v>0</v>
          </cell>
          <cell r="J224">
            <v>0</v>
          </cell>
          <cell r="K224">
            <v>0</v>
          </cell>
          <cell r="L224">
            <v>0</v>
          </cell>
          <cell r="M224">
            <v>0</v>
          </cell>
          <cell r="N224">
            <v>0</v>
          </cell>
          <cell r="O224">
            <v>0</v>
          </cell>
        </row>
        <row r="225">
          <cell r="I225">
            <v>0</v>
          </cell>
          <cell r="J225">
            <v>0</v>
          </cell>
          <cell r="K225">
            <v>0</v>
          </cell>
          <cell r="L225">
            <v>0</v>
          </cell>
          <cell r="M225">
            <v>0</v>
          </cell>
          <cell r="N225">
            <v>0</v>
          </cell>
          <cell r="O225">
            <v>0</v>
          </cell>
        </row>
        <row r="226">
          <cell r="I226">
            <v>7311</v>
          </cell>
          <cell r="J226">
            <v>13033</v>
          </cell>
          <cell r="K226">
            <v>0</v>
          </cell>
          <cell r="L226">
            <v>10645</v>
          </cell>
          <cell r="M226">
            <v>0</v>
          </cell>
          <cell r="N226">
            <v>13596</v>
          </cell>
          <cell r="O226">
            <v>6748</v>
          </cell>
        </row>
        <row r="227">
          <cell r="I227">
            <v>0</v>
          </cell>
          <cell r="J227">
            <v>0</v>
          </cell>
          <cell r="K227">
            <v>0</v>
          </cell>
          <cell r="L227">
            <v>496</v>
          </cell>
          <cell r="M227">
            <v>0</v>
          </cell>
          <cell r="N227">
            <v>0</v>
          </cell>
          <cell r="O227">
            <v>0</v>
          </cell>
        </row>
        <row r="228">
          <cell r="I228">
            <v>138</v>
          </cell>
          <cell r="J228">
            <v>3516</v>
          </cell>
          <cell r="K228">
            <v>1264</v>
          </cell>
          <cell r="L228">
            <v>4248</v>
          </cell>
          <cell r="M228">
            <v>790</v>
          </cell>
          <cell r="N228">
            <v>0</v>
          </cell>
          <cell r="O228">
            <v>670</v>
          </cell>
        </row>
        <row r="229">
          <cell r="I229">
            <v>1647</v>
          </cell>
          <cell r="J229">
            <v>954</v>
          </cell>
          <cell r="K229">
            <v>736</v>
          </cell>
          <cell r="L229">
            <v>660</v>
          </cell>
          <cell r="M229">
            <v>377</v>
          </cell>
          <cell r="N229">
            <v>1036</v>
          </cell>
          <cell r="O229">
            <v>2301</v>
          </cell>
        </row>
        <row r="230">
          <cell r="I230">
            <v>0</v>
          </cell>
          <cell r="J230">
            <v>0</v>
          </cell>
          <cell r="K230">
            <v>0</v>
          </cell>
          <cell r="L230">
            <v>0</v>
          </cell>
          <cell r="M230">
            <v>0</v>
          </cell>
          <cell r="N230">
            <v>0</v>
          </cell>
          <cell r="O230">
            <v>0</v>
          </cell>
        </row>
        <row r="231">
          <cell r="I231">
            <v>0</v>
          </cell>
          <cell r="J231">
            <v>0</v>
          </cell>
          <cell r="K231">
            <v>0</v>
          </cell>
          <cell r="L231">
            <v>0</v>
          </cell>
          <cell r="M231">
            <v>0</v>
          </cell>
          <cell r="N231">
            <v>0</v>
          </cell>
          <cell r="O231">
            <v>0</v>
          </cell>
        </row>
        <row r="232">
          <cell r="I232">
            <v>0</v>
          </cell>
          <cell r="J232">
            <v>0</v>
          </cell>
          <cell r="K232">
            <v>0</v>
          </cell>
          <cell r="L232">
            <v>0</v>
          </cell>
          <cell r="M232">
            <v>0</v>
          </cell>
          <cell r="N232">
            <v>0</v>
          </cell>
          <cell r="O232">
            <v>0</v>
          </cell>
        </row>
        <row r="233">
          <cell r="I233">
            <v>0</v>
          </cell>
          <cell r="J233">
            <v>0</v>
          </cell>
          <cell r="K233">
            <v>0</v>
          </cell>
          <cell r="L233">
            <v>0</v>
          </cell>
          <cell r="M233">
            <v>0</v>
          </cell>
          <cell r="N233">
            <v>0</v>
          </cell>
          <cell r="O233">
            <v>0</v>
          </cell>
        </row>
        <row r="234">
          <cell r="I234">
            <v>0</v>
          </cell>
          <cell r="J234">
            <v>0</v>
          </cell>
          <cell r="K234">
            <v>0</v>
          </cell>
          <cell r="L234">
            <v>0</v>
          </cell>
          <cell r="M234">
            <v>0</v>
          </cell>
          <cell r="N234">
            <v>0</v>
          </cell>
          <cell r="O234">
            <v>0</v>
          </cell>
        </row>
        <row r="235">
          <cell r="I235">
            <v>0</v>
          </cell>
          <cell r="J235">
            <v>0</v>
          </cell>
          <cell r="K235">
            <v>0</v>
          </cell>
          <cell r="L235">
            <v>2496</v>
          </cell>
          <cell r="M235">
            <v>0</v>
          </cell>
          <cell r="N235">
            <v>0</v>
          </cell>
          <cell r="O235">
            <v>0</v>
          </cell>
        </row>
        <row r="236">
          <cell r="I236">
            <v>0</v>
          </cell>
          <cell r="J236">
            <v>2625</v>
          </cell>
          <cell r="K236">
            <v>0</v>
          </cell>
          <cell r="L236">
            <v>2625</v>
          </cell>
          <cell r="M236">
            <v>0</v>
          </cell>
          <cell r="N236">
            <v>0</v>
          </cell>
          <cell r="O236">
            <v>0</v>
          </cell>
        </row>
        <row r="237">
          <cell r="I237">
            <v>0</v>
          </cell>
          <cell r="J237">
            <v>0</v>
          </cell>
          <cell r="K237">
            <v>0</v>
          </cell>
          <cell r="L237">
            <v>0</v>
          </cell>
          <cell r="M237">
            <v>0</v>
          </cell>
          <cell r="N237">
            <v>0</v>
          </cell>
          <cell r="O237">
            <v>0</v>
          </cell>
        </row>
        <row r="238">
          <cell r="I238">
            <v>0</v>
          </cell>
          <cell r="J238">
            <v>0</v>
          </cell>
          <cell r="K238">
            <v>0</v>
          </cell>
          <cell r="L238">
            <v>0</v>
          </cell>
          <cell r="M238">
            <v>0</v>
          </cell>
          <cell r="N238">
            <v>0</v>
          </cell>
          <cell r="O238">
            <v>0</v>
          </cell>
        </row>
        <row r="239">
          <cell r="I239">
            <v>10549</v>
          </cell>
          <cell r="J239">
            <v>8211</v>
          </cell>
          <cell r="K239">
            <v>5659</v>
          </cell>
          <cell r="L239">
            <v>6220</v>
          </cell>
          <cell r="M239">
            <v>0</v>
          </cell>
          <cell r="N239">
            <v>0</v>
          </cell>
          <cell r="O239">
            <v>18199</v>
          </cell>
        </row>
        <row r="240">
          <cell r="I240">
            <v>0</v>
          </cell>
          <cell r="J240">
            <v>0</v>
          </cell>
          <cell r="K240">
            <v>0</v>
          </cell>
          <cell r="L240">
            <v>0</v>
          </cell>
          <cell r="M240">
            <v>0</v>
          </cell>
          <cell r="N240">
            <v>0</v>
          </cell>
          <cell r="O240">
            <v>0</v>
          </cell>
        </row>
        <row r="241">
          <cell r="I241">
            <v>0</v>
          </cell>
          <cell r="J241">
            <v>5262</v>
          </cell>
          <cell r="K241">
            <v>0</v>
          </cell>
          <cell r="L241">
            <v>5262</v>
          </cell>
          <cell r="M241">
            <v>0</v>
          </cell>
          <cell r="N241">
            <v>0</v>
          </cell>
          <cell r="O241">
            <v>0</v>
          </cell>
        </row>
        <row r="242">
          <cell r="I242">
            <v>0</v>
          </cell>
          <cell r="J242">
            <v>0</v>
          </cell>
          <cell r="K242">
            <v>0</v>
          </cell>
          <cell r="L242">
            <v>0</v>
          </cell>
          <cell r="M242">
            <v>0</v>
          </cell>
          <cell r="N242">
            <v>0</v>
          </cell>
          <cell r="O242">
            <v>0</v>
          </cell>
        </row>
        <row r="243">
          <cell r="I243">
            <v>1425</v>
          </cell>
          <cell r="J243">
            <v>2599</v>
          </cell>
          <cell r="K243">
            <v>7971</v>
          </cell>
          <cell r="L243">
            <v>6015</v>
          </cell>
          <cell r="M243">
            <v>0</v>
          </cell>
          <cell r="N243">
            <v>0</v>
          </cell>
          <cell r="O243">
            <v>5980</v>
          </cell>
        </row>
        <row r="244">
          <cell r="I244">
            <v>0</v>
          </cell>
          <cell r="J244">
            <v>32565</v>
          </cell>
          <cell r="K244">
            <v>0</v>
          </cell>
          <cell r="L244">
            <v>32400</v>
          </cell>
          <cell r="M244">
            <v>0</v>
          </cell>
          <cell r="N244">
            <v>32400</v>
          </cell>
          <cell r="O244">
            <v>165</v>
          </cell>
        </row>
        <row r="245">
          <cell r="I245">
            <v>0</v>
          </cell>
          <cell r="J245">
            <v>0</v>
          </cell>
          <cell r="K245">
            <v>0</v>
          </cell>
          <cell r="L245">
            <v>0</v>
          </cell>
          <cell r="M245">
            <v>0</v>
          </cell>
          <cell r="N245">
            <v>0</v>
          </cell>
          <cell r="O245">
            <v>0</v>
          </cell>
        </row>
        <row r="246">
          <cell r="I246">
            <v>26780</v>
          </cell>
          <cell r="J246">
            <v>35250</v>
          </cell>
          <cell r="K246">
            <v>0</v>
          </cell>
          <cell r="L246">
            <v>6524</v>
          </cell>
          <cell r="M246">
            <v>0</v>
          </cell>
          <cell r="N246">
            <v>8018</v>
          </cell>
          <cell r="O246">
            <v>4488</v>
          </cell>
        </row>
        <row r="247">
          <cell r="I247">
            <v>0</v>
          </cell>
          <cell r="J247">
            <v>0</v>
          </cell>
          <cell r="K247">
            <v>0</v>
          </cell>
          <cell r="L247">
            <v>0</v>
          </cell>
          <cell r="M247">
            <v>0</v>
          </cell>
          <cell r="N247">
            <v>0</v>
          </cell>
          <cell r="O247">
            <v>0</v>
          </cell>
        </row>
        <row r="248">
          <cell r="I248">
            <v>0</v>
          </cell>
          <cell r="J248">
            <v>0</v>
          </cell>
          <cell r="K248">
            <v>0</v>
          </cell>
          <cell r="L248">
            <v>0</v>
          </cell>
          <cell r="M248">
            <v>0</v>
          </cell>
          <cell r="N248">
            <v>0</v>
          </cell>
          <cell r="O248">
            <v>0</v>
          </cell>
        </row>
        <row r="249">
          <cell r="I249">
            <v>0</v>
          </cell>
          <cell r="J249">
            <v>0</v>
          </cell>
          <cell r="K249">
            <v>0</v>
          </cell>
          <cell r="L249">
            <v>0</v>
          </cell>
          <cell r="M249">
            <v>0</v>
          </cell>
          <cell r="N249">
            <v>0</v>
          </cell>
          <cell r="O249">
            <v>0</v>
          </cell>
        </row>
        <row r="250">
          <cell r="I250">
            <v>0</v>
          </cell>
          <cell r="J250">
            <v>0</v>
          </cell>
          <cell r="K250">
            <v>0</v>
          </cell>
          <cell r="L250">
            <v>0</v>
          </cell>
          <cell r="M250">
            <v>0</v>
          </cell>
          <cell r="N250">
            <v>0</v>
          </cell>
          <cell r="O250">
            <v>0</v>
          </cell>
        </row>
        <row r="251">
          <cell r="I251">
            <v>786</v>
          </cell>
          <cell r="J251">
            <v>6573</v>
          </cell>
          <cell r="K251">
            <v>1797</v>
          </cell>
          <cell r="L251">
            <v>1868</v>
          </cell>
          <cell r="M251">
            <v>0</v>
          </cell>
          <cell r="N251">
            <v>0</v>
          </cell>
          <cell r="O251">
            <v>7288</v>
          </cell>
        </row>
        <row r="252">
          <cell r="I252">
            <v>0</v>
          </cell>
          <cell r="J252">
            <v>0</v>
          </cell>
          <cell r="K252">
            <v>0</v>
          </cell>
          <cell r="L252">
            <v>0</v>
          </cell>
          <cell r="M252">
            <v>0</v>
          </cell>
          <cell r="N252">
            <v>0</v>
          </cell>
          <cell r="O252">
            <v>0</v>
          </cell>
        </row>
        <row r="253">
          <cell r="I253">
            <v>0</v>
          </cell>
          <cell r="J253">
            <v>0</v>
          </cell>
          <cell r="K253">
            <v>0</v>
          </cell>
          <cell r="L253">
            <v>0</v>
          </cell>
          <cell r="M253">
            <v>0</v>
          </cell>
          <cell r="N253">
            <v>0</v>
          </cell>
          <cell r="O253">
            <v>0</v>
          </cell>
        </row>
        <row r="254">
          <cell r="I254">
            <v>2900</v>
          </cell>
          <cell r="J254">
            <v>1355</v>
          </cell>
          <cell r="K254">
            <v>7808</v>
          </cell>
          <cell r="L254">
            <v>5341</v>
          </cell>
          <cell r="M254">
            <v>2086</v>
          </cell>
          <cell r="N254">
            <v>0</v>
          </cell>
          <cell r="O254">
            <v>4636</v>
          </cell>
        </row>
        <row r="255">
          <cell r="I255">
            <v>0</v>
          </cell>
          <cell r="J255">
            <v>0</v>
          </cell>
          <cell r="K255">
            <v>0</v>
          </cell>
          <cell r="L255">
            <v>0</v>
          </cell>
          <cell r="M255">
            <v>0</v>
          </cell>
          <cell r="N255">
            <v>0</v>
          </cell>
          <cell r="O255">
            <v>0</v>
          </cell>
        </row>
        <row r="256">
          <cell r="I256">
            <v>0</v>
          </cell>
          <cell r="J256">
            <v>0</v>
          </cell>
          <cell r="K256">
            <v>0</v>
          </cell>
          <cell r="L256">
            <v>0</v>
          </cell>
          <cell r="M256">
            <v>0</v>
          </cell>
          <cell r="N256">
            <v>0</v>
          </cell>
          <cell r="O256">
            <v>0</v>
          </cell>
        </row>
        <row r="257">
          <cell r="I257">
            <v>0</v>
          </cell>
          <cell r="J257">
            <v>0</v>
          </cell>
          <cell r="K257">
            <v>0</v>
          </cell>
          <cell r="L257">
            <v>0</v>
          </cell>
          <cell r="M257">
            <v>0</v>
          </cell>
          <cell r="N257">
            <v>0</v>
          </cell>
          <cell r="O257">
            <v>0</v>
          </cell>
        </row>
        <row r="258">
          <cell r="I258">
            <v>0</v>
          </cell>
          <cell r="J258">
            <v>0</v>
          </cell>
          <cell r="K258">
            <v>0</v>
          </cell>
          <cell r="L258">
            <v>0</v>
          </cell>
          <cell r="M258">
            <v>0</v>
          </cell>
          <cell r="N258">
            <v>0</v>
          </cell>
          <cell r="O258">
            <v>0</v>
          </cell>
        </row>
        <row r="259">
          <cell r="I259">
            <v>562</v>
          </cell>
          <cell r="J259">
            <v>14602</v>
          </cell>
          <cell r="K259">
            <v>0</v>
          </cell>
          <cell r="L259">
            <v>12679</v>
          </cell>
          <cell r="M259">
            <v>800</v>
          </cell>
          <cell r="N259">
            <v>0</v>
          </cell>
          <cell r="O259">
            <v>1685</v>
          </cell>
        </row>
        <row r="260">
          <cell r="I260">
            <v>1621</v>
          </cell>
          <cell r="J260">
            <v>0</v>
          </cell>
          <cell r="K260">
            <v>1624</v>
          </cell>
          <cell r="L260">
            <v>1709</v>
          </cell>
          <cell r="M260">
            <v>0</v>
          </cell>
          <cell r="N260">
            <v>0</v>
          </cell>
          <cell r="O260">
            <v>1536</v>
          </cell>
        </row>
        <row r="261">
          <cell r="I261">
            <v>1996</v>
          </cell>
          <cell r="J261">
            <v>2198</v>
          </cell>
          <cell r="K261">
            <v>1780</v>
          </cell>
          <cell r="L261">
            <v>5330</v>
          </cell>
          <cell r="M261">
            <v>0</v>
          </cell>
          <cell r="N261">
            <v>0</v>
          </cell>
          <cell r="O261">
            <v>644</v>
          </cell>
        </row>
        <row r="262">
          <cell r="I262">
            <v>0</v>
          </cell>
          <cell r="J262">
            <v>0</v>
          </cell>
          <cell r="K262">
            <v>0</v>
          </cell>
          <cell r="L262">
            <v>0</v>
          </cell>
          <cell r="M262">
            <v>0</v>
          </cell>
          <cell r="N262">
            <v>0</v>
          </cell>
          <cell r="O262">
            <v>0</v>
          </cell>
        </row>
        <row r="263">
          <cell r="I263">
            <v>0</v>
          </cell>
          <cell r="J263">
            <v>0</v>
          </cell>
          <cell r="K263">
            <v>0</v>
          </cell>
          <cell r="L263">
            <v>0</v>
          </cell>
          <cell r="M263">
            <v>0</v>
          </cell>
          <cell r="N263">
            <v>0</v>
          </cell>
          <cell r="O263">
            <v>0</v>
          </cell>
        </row>
        <row r="264">
          <cell r="I264">
            <v>0</v>
          </cell>
          <cell r="J264">
            <v>0</v>
          </cell>
          <cell r="K264">
            <v>0</v>
          </cell>
          <cell r="L264">
            <v>0</v>
          </cell>
          <cell r="M264">
            <v>0</v>
          </cell>
          <cell r="N264">
            <v>0</v>
          </cell>
          <cell r="O264">
            <v>0</v>
          </cell>
        </row>
        <row r="265">
          <cell r="I265">
            <v>0</v>
          </cell>
          <cell r="J265">
            <v>0</v>
          </cell>
          <cell r="K265">
            <v>0</v>
          </cell>
          <cell r="L265">
            <v>0</v>
          </cell>
          <cell r="M265">
            <v>0</v>
          </cell>
          <cell r="N265">
            <v>0</v>
          </cell>
          <cell r="O265">
            <v>0</v>
          </cell>
        </row>
        <row r="266">
          <cell r="I266">
            <v>9404</v>
          </cell>
          <cell r="J266">
            <v>3273</v>
          </cell>
          <cell r="K266">
            <v>8939</v>
          </cell>
          <cell r="L266">
            <v>12328</v>
          </cell>
          <cell r="M266">
            <v>0</v>
          </cell>
          <cell r="N266">
            <v>12328</v>
          </cell>
          <cell r="O266">
            <v>9288</v>
          </cell>
        </row>
        <row r="267">
          <cell r="I267">
            <v>0</v>
          </cell>
          <cell r="J267">
            <v>0</v>
          </cell>
          <cell r="K267">
            <v>0</v>
          </cell>
          <cell r="L267">
            <v>0</v>
          </cell>
          <cell r="M267">
            <v>0</v>
          </cell>
          <cell r="N267">
            <v>0</v>
          </cell>
          <cell r="O267">
            <v>0</v>
          </cell>
        </row>
        <row r="268">
          <cell r="I268">
            <v>0</v>
          </cell>
          <cell r="J268">
            <v>0</v>
          </cell>
          <cell r="K268">
            <v>0</v>
          </cell>
          <cell r="L268">
            <v>0</v>
          </cell>
          <cell r="M268">
            <v>0</v>
          </cell>
          <cell r="N268">
            <v>0</v>
          </cell>
          <cell r="O268">
            <v>0</v>
          </cell>
        </row>
        <row r="269">
          <cell r="I269">
            <v>0</v>
          </cell>
          <cell r="J269">
            <v>0</v>
          </cell>
          <cell r="K269">
            <v>0</v>
          </cell>
          <cell r="L269">
            <v>0</v>
          </cell>
          <cell r="M269">
            <v>0</v>
          </cell>
          <cell r="N269">
            <v>0</v>
          </cell>
          <cell r="O269">
            <v>0</v>
          </cell>
        </row>
        <row r="270">
          <cell r="I270">
            <v>1312</v>
          </cell>
          <cell r="J270">
            <v>7131</v>
          </cell>
          <cell r="K270">
            <v>0</v>
          </cell>
          <cell r="L270">
            <v>7829</v>
          </cell>
          <cell r="M270">
            <v>0</v>
          </cell>
          <cell r="N270">
            <v>0</v>
          </cell>
          <cell r="O270">
            <v>614</v>
          </cell>
        </row>
        <row r="271">
          <cell r="I271">
            <v>0</v>
          </cell>
          <cell r="J271">
            <v>0</v>
          </cell>
          <cell r="K271">
            <v>0</v>
          </cell>
          <cell r="L271">
            <v>0</v>
          </cell>
          <cell r="M271">
            <v>0</v>
          </cell>
          <cell r="N271">
            <v>0</v>
          </cell>
          <cell r="O271">
            <v>0</v>
          </cell>
        </row>
        <row r="272">
          <cell r="I272">
            <v>12653</v>
          </cell>
          <cell r="J272">
            <v>0</v>
          </cell>
          <cell r="K272">
            <v>0</v>
          </cell>
          <cell r="L272">
            <v>12653</v>
          </cell>
          <cell r="M272">
            <v>0</v>
          </cell>
          <cell r="N272">
            <v>0</v>
          </cell>
          <cell r="O272">
            <v>0</v>
          </cell>
        </row>
        <row r="273">
          <cell r="I273">
            <v>38658</v>
          </cell>
          <cell r="J273">
            <v>30069</v>
          </cell>
          <cell r="K273">
            <v>0</v>
          </cell>
          <cell r="L273">
            <v>40257</v>
          </cell>
          <cell r="M273">
            <v>0</v>
          </cell>
          <cell r="N273">
            <v>0</v>
          </cell>
          <cell r="O273">
            <v>28470</v>
          </cell>
        </row>
        <row r="274">
          <cell r="I274">
            <v>0</v>
          </cell>
          <cell r="J274">
            <v>0</v>
          </cell>
          <cell r="K274">
            <v>0</v>
          </cell>
          <cell r="L274">
            <v>0</v>
          </cell>
          <cell r="M274">
            <v>0</v>
          </cell>
          <cell r="N274">
            <v>0</v>
          </cell>
          <cell r="O274">
            <v>0</v>
          </cell>
        </row>
        <row r="275">
          <cell r="I275">
            <v>0</v>
          </cell>
          <cell r="J275">
            <v>0</v>
          </cell>
          <cell r="K275">
            <v>0</v>
          </cell>
          <cell r="L275">
            <v>0</v>
          </cell>
          <cell r="M275">
            <v>0</v>
          </cell>
          <cell r="N275">
            <v>0</v>
          </cell>
          <cell r="O275">
            <v>0</v>
          </cell>
        </row>
        <row r="276">
          <cell r="I276">
            <v>0</v>
          </cell>
          <cell r="J276">
            <v>0</v>
          </cell>
          <cell r="K276">
            <v>0</v>
          </cell>
          <cell r="L276">
            <v>0</v>
          </cell>
          <cell r="M276">
            <v>0</v>
          </cell>
          <cell r="N276">
            <v>0</v>
          </cell>
          <cell r="O276">
            <v>0</v>
          </cell>
        </row>
        <row r="277">
          <cell r="I277">
            <v>0</v>
          </cell>
          <cell r="J277">
            <v>6484</v>
          </cell>
          <cell r="K277">
            <v>0</v>
          </cell>
          <cell r="L277">
            <v>6484</v>
          </cell>
          <cell r="M277">
            <v>0</v>
          </cell>
          <cell r="N277">
            <v>0</v>
          </cell>
          <cell r="O277">
            <v>0</v>
          </cell>
        </row>
        <row r="278">
          <cell r="I278">
            <v>1012</v>
          </cell>
          <cell r="J278">
            <v>828</v>
          </cell>
          <cell r="K278">
            <v>357</v>
          </cell>
          <cell r="L278">
            <v>2197</v>
          </cell>
          <cell r="M278">
            <v>0</v>
          </cell>
          <cell r="N278">
            <v>0</v>
          </cell>
          <cell r="O278">
            <v>0</v>
          </cell>
        </row>
        <row r="279">
          <cell r="I279">
            <v>303</v>
          </cell>
          <cell r="J279">
            <v>0</v>
          </cell>
          <cell r="K279">
            <v>3321</v>
          </cell>
          <cell r="L279">
            <v>0</v>
          </cell>
          <cell r="M279">
            <v>0</v>
          </cell>
          <cell r="N279">
            <v>3175</v>
          </cell>
          <cell r="O279">
            <v>449</v>
          </cell>
        </row>
        <row r="280">
          <cell r="I280">
            <v>0</v>
          </cell>
          <cell r="J280">
            <v>7808</v>
          </cell>
          <cell r="K280">
            <v>896</v>
          </cell>
          <cell r="L280">
            <v>8704</v>
          </cell>
          <cell r="M280">
            <v>0</v>
          </cell>
          <cell r="N280">
            <v>0</v>
          </cell>
          <cell r="O280">
            <v>0</v>
          </cell>
        </row>
        <row r="281">
          <cell r="I281">
            <v>0</v>
          </cell>
          <cell r="J281">
            <v>0</v>
          </cell>
          <cell r="K281">
            <v>0</v>
          </cell>
          <cell r="L281">
            <v>0</v>
          </cell>
          <cell r="M281">
            <v>0</v>
          </cell>
          <cell r="N281">
            <v>0</v>
          </cell>
          <cell r="O281">
            <v>0</v>
          </cell>
        </row>
        <row r="282">
          <cell r="I282">
            <v>0</v>
          </cell>
          <cell r="J282">
            <v>0</v>
          </cell>
          <cell r="K282">
            <v>0</v>
          </cell>
          <cell r="L282">
            <v>0</v>
          </cell>
          <cell r="M282">
            <v>0</v>
          </cell>
          <cell r="N282">
            <v>0</v>
          </cell>
          <cell r="O282">
            <v>0</v>
          </cell>
        </row>
        <row r="283">
          <cell r="I283">
            <v>0</v>
          </cell>
          <cell r="J283">
            <v>0</v>
          </cell>
          <cell r="K283">
            <v>0</v>
          </cell>
          <cell r="L283">
            <v>0</v>
          </cell>
          <cell r="M283">
            <v>0</v>
          </cell>
          <cell r="N283">
            <v>0</v>
          </cell>
          <cell r="O283">
            <v>0</v>
          </cell>
        </row>
        <row r="284">
          <cell r="I284">
            <v>0</v>
          </cell>
          <cell r="J284">
            <v>0</v>
          </cell>
          <cell r="K284">
            <v>0</v>
          </cell>
          <cell r="L284">
            <v>0</v>
          </cell>
          <cell r="M284">
            <v>0</v>
          </cell>
          <cell r="N284">
            <v>0</v>
          </cell>
          <cell r="O284">
            <v>0</v>
          </cell>
        </row>
        <row r="285">
          <cell r="I285">
            <v>0</v>
          </cell>
          <cell r="J285">
            <v>0</v>
          </cell>
          <cell r="K285">
            <v>0</v>
          </cell>
          <cell r="L285">
            <v>0</v>
          </cell>
          <cell r="M285">
            <v>0</v>
          </cell>
          <cell r="N285">
            <v>0</v>
          </cell>
          <cell r="O285">
            <v>0</v>
          </cell>
        </row>
        <row r="286">
          <cell r="I286">
            <v>11614</v>
          </cell>
          <cell r="J286">
            <v>4386</v>
          </cell>
          <cell r="K286">
            <v>0</v>
          </cell>
          <cell r="L286">
            <v>4238</v>
          </cell>
          <cell r="M286">
            <v>0</v>
          </cell>
          <cell r="N286">
            <v>0</v>
          </cell>
          <cell r="O286">
            <v>11761</v>
          </cell>
        </row>
        <row r="287">
          <cell r="I287">
            <v>14001</v>
          </cell>
          <cell r="J287">
            <v>15074</v>
          </cell>
          <cell r="K287">
            <v>0</v>
          </cell>
          <cell r="L287">
            <v>22005</v>
          </cell>
          <cell r="M287">
            <v>0</v>
          </cell>
          <cell r="N287">
            <v>769</v>
          </cell>
          <cell r="O287">
            <v>6301</v>
          </cell>
        </row>
        <row r="288">
          <cell r="I288">
            <v>0</v>
          </cell>
          <cell r="J288">
            <v>0</v>
          </cell>
          <cell r="K288">
            <v>0</v>
          </cell>
          <cell r="L288">
            <v>0</v>
          </cell>
          <cell r="M288">
            <v>0</v>
          </cell>
          <cell r="N288">
            <v>0</v>
          </cell>
          <cell r="O288">
            <v>0</v>
          </cell>
        </row>
        <row r="289">
          <cell r="I289">
            <v>0</v>
          </cell>
          <cell r="J289">
            <v>0</v>
          </cell>
          <cell r="K289">
            <v>0</v>
          </cell>
          <cell r="L289">
            <v>0</v>
          </cell>
          <cell r="M289">
            <v>0</v>
          </cell>
          <cell r="N289">
            <v>0</v>
          </cell>
          <cell r="O289">
            <v>0</v>
          </cell>
        </row>
        <row r="291">
          <cell r="I291">
            <v>4816</v>
          </cell>
          <cell r="J291">
            <v>5440</v>
          </cell>
          <cell r="K291">
            <v>0</v>
          </cell>
          <cell r="L291">
            <v>3864</v>
          </cell>
          <cell r="M291">
            <v>0</v>
          </cell>
          <cell r="N291">
            <v>0</v>
          </cell>
          <cell r="O291">
            <v>6392</v>
          </cell>
        </row>
        <row r="292">
          <cell r="I292">
            <v>0</v>
          </cell>
          <cell r="J292">
            <v>0</v>
          </cell>
          <cell r="K292">
            <v>0</v>
          </cell>
          <cell r="L292">
            <v>0</v>
          </cell>
          <cell r="M292">
            <v>0</v>
          </cell>
          <cell r="N292">
            <v>0</v>
          </cell>
          <cell r="O292">
            <v>0</v>
          </cell>
        </row>
        <row r="293">
          <cell r="I293">
            <v>12</v>
          </cell>
          <cell r="J293">
            <v>5987</v>
          </cell>
          <cell r="K293">
            <v>0</v>
          </cell>
          <cell r="L293">
            <v>5999</v>
          </cell>
          <cell r="M293">
            <v>0</v>
          </cell>
          <cell r="N293">
            <v>0</v>
          </cell>
          <cell r="O293">
            <v>1</v>
          </cell>
        </row>
        <row r="294">
          <cell r="I294">
            <v>0</v>
          </cell>
          <cell r="J294">
            <v>0</v>
          </cell>
          <cell r="K294">
            <v>0</v>
          </cell>
          <cell r="L294">
            <v>0</v>
          </cell>
          <cell r="M294">
            <v>0</v>
          </cell>
          <cell r="N294">
            <v>0</v>
          </cell>
          <cell r="O294">
            <v>0</v>
          </cell>
        </row>
        <row r="295">
          <cell r="I295">
            <v>0</v>
          </cell>
          <cell r="J295">
            <v>0</v>
          </cell>
          <cell r="K295">
            <v>0</v>
          </cell>
          <cell r="L295">
            <v>0</v>
          </cell>
          <cell r="M295">
            <v>0</v>
          </cell>
          <cell r="N295">
            <v>0</v>
          </cell>
          <cell r="O295">
            <v>0</v>
          </cell>
        </row>
        <row r="296">
          <cell r="I296">
            <v>0</v>
          </cell>
          <cell r="J296">
            <v>0</v>
          </cell>
          <cell r="K296">
            <v>0</v>
          </cell>
          <cell r="L296">
            <v>0</v>
          </cell>
          <cell r="M296">
            <v>0</v>
          </cell>
          <cell r="N296">
            <v>0</v>
          </cell>
          <cell r="O296">
            <v>0</v>
          </cell>
        </row>
        <row r="297">
          <cell r="I297">
            <v>450</v>
          </cell>
          <cell r="J297">
            <v>1493</v>
          </cell>
          <cell r="K297">
            <v>0</v>
          </cell>
          <cell r="L297">
            <v>1578</v>
          </cell>
          <cell r="M297">
            <v>0</v>
          </cell>
          <cell r="N297">
            <v>0</v>
          </cell>
          <cell r="O297">
            <v>365</v>
          </cell>
        </row>
        <row r="298">
          <cell r="I298">
            <v>0</v>
          </cell>
          <cell r="J298">
            <v>0</v>
          </cell>
          <cell r="K298">
            <v>0</v>
          </cell>
          <cell r="L298">
            <v>0</v>
          </cell>
          <cell r="M298">
            <v>0</v>
          </cell>
          <cell r="N298">
            <v>0</v>
          </cell>
          <cell r="O298">
            <v>0</v>
          </cell>
        </row>
        <row r="299">
          <cell r="I299">
            <v>0</v>
          </cell>
          <cell r="J299">
            <v>0</v>
          </cell>
          <cell r="K299">
            <v>0</v>
          </cell>
          <cell r="L299">
            <v>0</v>
          </cell>
          <cell r="M299">
            <v>0</v>
          </cell>
          <cell r="N299">
            <v>0</v>
          </cell>
          <cell r="O299">
            <v>0</v>
          </cell>
        </row>
        <row r="300">
          <cell r="I300">
            <v>0</v>
          </cell>
          <cell r="J300">
            <v>0</v>
          </cell>
          <cell r="K300">
            <v>0</v>
          </cell>
          <cell r="L300">
            <v>0</v>
          </cell>
          <cell r="M300">
            <v>0</v>
          </cell>
          <cell r="N300">
            <v>0</v>
          </cell>
          <cell r="O300">
            <v>0</v>
          </cell>
        </row>
        <row r="301">
          <cell r="I301">
            <v>0</v>
          </cell>
          <cell r="J301">
            <v>0</v>
          </cell>
          <cell r="K301">
            <v>0</v>
          </cell>
          <cell r="L301">
            <v>0</v>
          </cell>
          <cell r="M301">
            <v>0</v>
          </cell>
          <cell r="N301">
            <v>0</v>
          </cell>
          <cell r="O301">
            <v>0</v>
          </cell>
        </row>
        <row r="302">
          <cell r="I302">
            <v>5224</v>
          </cell>
          <cell r="J302">
            <v>13321</v>
          </cell>
          <cell r="K302">
            <v>6368</v>
          </cell>
          <cell r="L302">
            <v>20176</v>
          </cell>
          <cell r="M302">
            <v>0</v>
          </cell>
          <cell r="N302">
            <v>0</v>
          </cell>
          <cell r="O302">
            <v>4737</v>
          </cell>
        </row>
        <row r="303">
          <cell r="I303">
            <v>2886</v>
          </cell>
          <cell r="J303">
            <v>-1839</v>
          </cell>
          <cell r="K303">
            <v>-1994</v>
          </cell>
          <cell r="L303">
            <v>1618</v>
          </cell>
          <cell r="M303">
            <v>0</v>
          </cell>
          <cell r="N303">
            <v>0</v>
          </cell>
          <cell r="O303">
            <v>5109</v>
          </cell>
        </row>
        <row r="304">
          <cell r="I304">
            <v>1304</v>
          </cell>
          <cell r="J304">
            <v>0</v>
          </cell>
          <cell r="K304">
            <v>3401</v>
          </cell>
          <cell r="L304">
            <v>3570</v>
          </cell>
          <cell r="M304">
            <v>0</v>
          </cell>
          <cell r="N304">
            <v>0</v>
          </cell>
          <cell r="O304">
            <v>1135</v>
          </cell>
        </row>
        <row r="305">
          <cell r="I305">
            <v>0</v>
          </cell>
          <cell r="J305">
            <v>0</v>
          </cell>
          <cell r="K305">
            <v>0</v>
          </cell>
          <cell r="L305">
            <v>0</v>
          </cell>
          <cell r="M305">
            <v>0</v>
          </cell>
          <cell r="N305">
            <v>0</v>
          </cell>
          <cell r="O305">
            <v>0</v>
          </cell>
        </row>
        <row r="306">
          <cell r="I306">
            <v>0</v>
          </cell>
          <cell r="J306">
            <v>0</v>
          </cell>
          <cell r="K306">
            <v>0</v>
          </cell>
          <cell r="L306">
            <v>0</v>
          </cell>
          <cell r="M306">
            <v>0</v>
          </cell>
          <cell r="N306">
            <v>0</v>
          </cell>
          <cell r="O306">
            <v>0</v>
          </cell>
        </row>
        <row r="307">
          <cell r="I307">
            <v>0</v>
          </cell>
          <cell r="J307">
            <v>0</v>
          </cell>
          <cell r="K307">
            <v>0</v>
          </cell>
          <cell r="L307">
            <v>0</v>
          </cell>
          <cell r="M307">
            <v>0</v>
          </cell>
          <cell r="N307">
            <v>0</v>
          </cell>
          <cell r="O307">
            <v>0</v>
          </cell>
        </row>
        <row r="308">
          <cell r="I308">
            <v>0</v>
          </cell>
          <cell r="J308">
            <v>0</v>
          </cell>
          <cell r="K308">
            <v>0</v>
          </cell>
          <cell r="L308">
            <v>0</v>
          </cell>
          <cell r="M308">
            <v>0</v>
          </cell>
          <cell r="N308">
            <v>0</v>
          </cell>
          <cell r="O308">
            <v>0</v>
          </cell>
        </row>
        <row r="309">
          <cell r="I309">
            <v>3543</v>
          </cell>
          <cell r="J309">
            <v>0</v>
          </cell>
          <cell r="K309">
            <v>8457</v>
          </cell>
          <cell r="L309">
            <v>9780</v>
          </cell>
          <cell r="M309">
            <v>0</v>
          </cell>
          <cell r="N309">
            <v>0</v>
          </cell>
          <cell r="O309">
            <v>2220</v>
          </cell>
        </row>
        <row r="310">
          <cell r="I310">
            <v>0</v>
          </cell>
          <cell r="J310">
            <v>285</v>
          </cell>
          <cell r="K310">
            <v>-285</v>
          </cell>
          <cell r="L310">
            <v>11500</v>
          </cell>
          <cell r="M310">
            <v>0</v>
          </cell>
          <cell r="N310">
            <v>0</v>
          </cell>
          <cell r="O310">
            <v>0</v>
          </cell>
        </row>
        <row r="311">
          <cell r="I311">
            <v>0</v>
          </cell>
          <cell r="J311">
            <v>0</v>
          </cell>
          <cell r="K311">
            <v>0</v>
          </cell>
          <cell r="L311">
            <v>0</v>
          </cell>
          <cell r="M311">
            <v>0</v>
          </cell>
          <cell r="N311">
            <v>0</v>
          </cell>
          <cell r="O311">
            <v>0</v>
          </cell>
        </row>
        <row r="312">
          <cell r="I312">
            <v>2751</v>
          </cell>
          <cell r="J312">
            <v>4318</v>
          </cell>
          <cell r="K312">
            <v>0</v>
          </cell>
          <cell r="L312">
            <v>3581</v>
          </cell>
          <cell r="M312">
            <v>0</v>
          </cell>
          <cell r="N312">
            <v>0</v>
          </cell>
          <cell r="O312">
            <v>3488</v>
          </cell>
        </row>
        <row r="313">
          <cell r="I313">
            <v>0</v>
          </cell>
          <cell r="J313">
            <v>0</v>
          </cell>
          <cell r="K313">
            <v>0</v>
          </cell>
          <cell r="L313">
            <v>0</v>
          </cell>
          <cell r="M313">
            <v>0</v>
          </cell>
          <cell r="N313">
            <v>0</v>
          </cell>
          <cell r="O313">
            <v>0</v>
          </cell>
        </row>
        <row r="314">
          <cell r="I314">
            <v>2441</v>
          </cell>
          <cell r="J314">
            <v>1310</v>
          </cell>
          <cell r="K314">
            <v>2022</v>
          </cell>
          <cell r="L314">
            <v>1401</v>
          </cell>
          <cell r="M314">
            <v>0</v>
          </cell>
          <cell r="N314">
            <v>0</v>
          </cell>
          <cell r="O314">
            <v>4372</v>
          </cell>
        </row>
        <row r="315">
          <cell r="I315">
            <v>0</v>
          </cell>
          <cell r="J315">
            <v>0</v>
          </cell>
          <cell r="K315">
            <v>0</v>
          </cell>
          <cell r="L315">
            <v>0</v>
          </cell>
          <cell r="M315">
            <v>0</v>
          </cell>
          <cell r="N315">
            <v>0</v>
          </cell>
          <cell r="O315">
            <v>0</v>
          </cell>
        </row>
        <row r="316">
          <cell r="I316">
            <v>43831</v>
          </cell>
          <cell r="J316">
            <v>0</v>
          </cell>
          <cell r="K316">
            <v>53808</v>
          </cell>
          <cell r="L316">
            <v>25788</v>
          </cell>
          <cell r="M316">
            <v>0</v>
          </cell>
          <cell r="N316">
            <v>0</v>
          </cell>
          <cell r="O316">
            <v>71851</v>
          </cell>
        </row>
        <row r="317">
          <cell r="I317">
            <v>155</v>
          </cell>
          <cell r="J317">
            <v>3884</v>
          </cell>
          <cell r="K317">
            <v>0</v>
          </cell>
          <cell r="L317">
            <v>2981</v>
          </cell>
          <cell r="M317">
            <v>0</v>
          </cell>
          <cell r="N317">
            <v>0</v>
          </cell>
          <cell r="O317">
            <v>1058</v>
          </cell>
        </row>
        <row r="318">
          <cell r="I318">
            <v>0</v>
          </cell>
          <cell r="J318">
            <v>0</v>
          </cell>
          <cell r="K318">
            <v>0</v>
          </cell>
          <cell r="L318">
            <v>0</v>
          </cell>
          <cell r="M318">
            <v>0</v>
          </cell>
          <cell r="N318">
            <v>0</v>
          </cell>
          <cell r="O318">
            <v>0</v>
          </cell>
        </row>
        <row r="319">
          <cell r="I319">
            <v>3722</v>
          </cell>
          <cell r="J319">
            <v>4305</v>
          </cell>
          <cell r="K319">
            <v>0</v>
          </cell>
          <cell r="L319">
            <v>6392</v>
          </cell>
          <cell r="M319">
            <v>0</v>
          </cell>
          <cell r="N319">
            <v>0</v>
          </cell>
          <cell r="O319">
            <v>1635</v>
          </cell>
        </row>
        <row r="320">
          <cell r="I320">
            <v>11183</v>
          </cell>
          <cell r="J320">
            <v>7286</v>
          </cell>
          <cell r="K320">
            <v>3000</v>
          </cell>
          <cell r="L320">
            <v>7184</v>
          </cell>
          <cell r="M320">
            <v>0</v>
          </cell>
          <cell r="N320">
            <v>3000</v>
          </cell>
          <cell r="O320">
            <v>11286</v>
          </cell>
        </row>
        <row r="321">
          <cell r="I321">
            <v>1831</v>
          </cell>
          <cell r="J321">
            <v>9142</v>
          </cell>
          <cell r="K321">
            <v>1315</v>
          </cell>
          <cell r="L321">
            <v>9584</v>
          </cell>
          <cell r="M321">
            <v>0</v>
          </cell>
          <cell r="N321">
            <v>0</v>
          </cell>
          <cell r="O321">
            <v>2704</v>
          </cell>
        </row>
        <row r="322">
          <cell r="I322">
            <v>0</v>
          </cell>
          <cell r="J322">
            <v>0</v>
          </cell>
          <cell r="K322">
            <v>0</v>
          </cell>
          <cell r="L322">
            <v>0</v>
          </cell>
          <cell r="M322">
            <v>0</v>
          </cell>
          <cell r="N322">
            <v>0</v>
          </cell>
          <cell r="O322">
            <v>0</v>
          </cell>
        </row>
        <row r="323">
          <cell r="I323">
            <v>0</v>
          </cell>
          <cell r="J323">
            <v>0</v>
          </cell>
          <cell r="K323">
            <v>0</v>
          </cell>
          <cell r="L323">
            <v>0</v>
          </cell>
          <cell r="M323">
            <v>0</v>
          </cell>
          <cell r="N323">
            <v>0</v>
          </cell>
          <cell r="O323">
            <v>0</v>
          </cell>
        </row>
        <row r="324">
          <cell r="I324">
            <v>0</v>
          </cell>
          <cell r="J324">
            <v>-10813</v>
          </cell>
          <cell r="K324">
            <v>0</v>
          </cell>
          <cell r="L324">
            <v>5659</v>
          </cell>
          <cell r="M324">
            <v>0</v>
          </cell>
          <cell r="N324">
            <v>5154</v>
          </cell>
          <cell r="O324">
            <v>0</v>
          </cell>
        </row>
        <row r="325">
          <cell r="I325">
            <v>1648</v>
          </cell>
          <cell r="J325">
            <v>3673</v>
          </cell>
          <cell r="K325">
            <v>2078</v>
          </cell>
          <cell r="L325">
            <v>5695</v>
          </cell>
          <cell r="M325">
            <v>0</v>
          </cell>
          <cell r="N325">
            <v>0</v>
          </cell>
          <cell r="O325">
            <v>1704</v>
          </cell>
        </row>
        <row r="326">
          <cell r="I326">
            <v>0</v>
          </cell>
          <cell r="J326">
            <v>0</v>
          </cell>
          <cell r="K326">
            <v>0</v>
          </cell>
          <cell r="L326">
            <v>0</v>
          </cell>
          <cell r="M326">
            <v>0</v>
          </cell>
          <cell r="N326">
            <v>0</v>
          </cell>
          <cell r="O326">
            <v>0</v>
          </cell>
        </row>
        <row r="327">
          <cell r="I327">
            <v>0</v>
          </cell>
          <cell r="J327">
            <v>0</v>
          </cell>
          <cell r="K327">
            <v>0</v>
          </cell>
          <cell r="L327">
            <v>0</v>
          </cell>
          <cell r="M327">
            <v>0</v>
          </cell>
          <cell r="N327">
            <v>0</v>
          </cell>
          <cell r="O327">
            <v>0</v>
          </cell>
        </row>
        <row r="328">
          <cell r="I328">
            <v>0</v>
          </cell>
          <cell r="J328">
            <v>0</v>
          </cell>
          <cell r="K328">
            <v>0</v>
          </cell>
          <cell r="L328">
            <v>0</v>
          </cell>
          <cell r="M328">
            <v>0</v>
          </cell>
          <cell r="N328">
            <v>0</v>
          </cell>
          <cell r="O328">
            <v>0</v>
          </cell>
        </row>
        <row r="329">
          <cell r="I329">
            <v>0</v>
          </cell>
          <cell r="J329">
            <v>1547</v>
          </cell>
          <cell r="K329">
            <v>0</v>
          </cell>
          <cell r="L329">
            <v>1547</v>
          </cell>
          <cell r="M329">
            <v>0</v>
          </cell>
          <cell r="N329">
            <v>0</v>
          </cell>
          <cell r="O329">
            <v>0</v>
          </cell>
        </row>
        <row r="330">
          <cell r="I330">
            <v>4282</v>
          </cell>
          <cell r="J330">
            <v>5922</v>
          </cell>
          <cell r="K330">
            <v>0</v>
          </cell>
          <cell r="L330">
            <v>4820</v>
          </cell>
          <cell r="M330">
            <v>0</v>
          </cell>
          <cell r="N330">
            <v>0</v>
          </cell>
          <cell r="O330">
            <v>5384</v>
          </cell>
        </row>
        <row r="331">
          <cell r="I331">
            <v>0</v>
          </cell>
          <cell r="J331">
            <v>0</v>
          </cell>
          <cell r="K331">
            <v>0</v>
          </cell>
          <cell r="L331">
            <v>0</v>
          </cell>
          <cell r="M331">
            <v>0</v>
          </cell>
          <cell r="N331">
            <v>0</v>
          </cell>
          <cell r="O331">
            <v>0</v>
          </cell>
        </row>
        <row r="332">
          <cell r="I332">
            <v>0</v>
          </cell>
          <cell r="J332">
            <v>0</v>
          </cell>
          <cell r="K332">
            <v>0</v>
          </cell>
          <cell r="L332">
            <v>0</v>
          </cell>
          <cell r="M332">
            <v>0</v>
          </cell>
          <cell r="N332">
            <v>0</v>
          </cell>
          <cell r="O332">
            <v>0</v>
          </cell>
        </row>
        <row r="333">
          <cell r="I333">
            <v>0</v>
          </cell>
          <cell r="J333">
            <v>0</v>
          </cell>
          <cell r="K333">
            <v>0</v>
          </cell>
          <cell r="L333">
            <v>0</v>
          </cell>
          <cell r="M333">
            <v>0</v>
          </cell>
          <cell r="N333">
            <v>0</v>
          </cell>
          <cell r="O333">
            <v>0</v>
          </cell>
        </row>
        <row r="334">
          <cell r="I334">
            <v>0</v>
          </cell>
          <cell r="J334">
            <v>0</v>
          </cell>
          <cell r="K334">
            <v>0</v>
          </cell>
          <cell r="L334">
            <v>0</v>
          </cell>
          <cell r="M334">
            <v>0</v>
          </cell>
          <cell r="N334">
            <v>0</v>
          </cell>
          <cell r="O334">
            <v>0</v>
          </cell>
        </row>
        <row r="335">
          <cell r="I335">
            <v>0</v>
          </cell>
          <cell r="J335">
            <v>0</v>
          </cell>
          <cell r="K335">
            <v>0</v>
          </cell>
          <cell r="L335">
            <v>0</v>
          </cell>
          <cell r="M335">
            <v>0</v>
          </cell>
          <cell r="N335">
            <v>0</v>
          </cell>
          <cell r="O335">
            <v>0</v>
          </cell>
        </row>
        <row r="336">
          <cell r="I336">
            <v>0</v>
          </cell>
          <cell r="J336">
            <v>0</v>
          </cell>
          <cell r="K336">
            <v>0</v>
          </cell>
          <cell r="L336">
            <v>0</v>
          </cell>
          <cell r="M336">
            <v>0</v>
          </cell>
          <cell r="N336">
            <v>0</v>
          </cell>
          <cell r="O336">
            <v>0</v>
          </cell>
        </row>
        <row r="337">
          <cell r="I337">
            <v>0</v>
          </cell>
          <cell r="J337">
            <v>0</v>
          </cell>
          <cell r="K337">
            <v>0</v>
          </cell>
          <cell r="L337">
            <v>0</v>
          </cell>
          <cell r="M337">
            <v>0</v>
          </cell>
          <cell r="N337">
            <v>0</v>
          </cell>
          <cell r="O337">
            <v>0</v>
          </cell>
        </row>
        <row r="338">
          <cell r="I338">
            <v>12293</v>
          </cell>
          <cell r="J338">
            <v>0</v>
          </cell>
          <cell r="K338">
            <v>16983</v>
          </cell>
          <cell r="L338">
            <v>18699</v>
          </cell>
          <cell r="M338">
            <v>0</v>
          </cell>
          <cell r="N338">
            <v>0</v>
          </cell>
          <cell r="O338">
            <v>10577</v>
          </cell>
        </row>
        <row r="339">
          <cell r="I339">
            <v>0</v>
          </cell>
          <cell r="J339">
            <v>0</v>
          </cell>
          <cell r="K339">
            <v>0</v>
          </cell>
          <cell r="L339">
            <v>0</v>
          </cell>
          <cell r="M339">
            <v>0</v>
          </cell>
          <cell r="N339">
            <v>0</v>
          </cell>
          <cell r="O339">
            <v>0</v>
          </cell>
        </row>
        <row r="340">
          <cell r="I340">
            <v>0</v>
          </cell>
          <cell r="J340">
            <v>0</v>
          </cell>
          <cell r="K340">
            <v>0</v>
          </cell>
          <cell r="L340">
            <v>0</v>
          </cell>
          <cell r="M340">
            <v>0</v>
          </cell>
          <cell r="N340">
            <v>0</v>
          </cell>
          <cell r="O340">
            <v>0</v>
          </cell>
        </row>
        <row r="341">
          <cell r="I341">
            <v>0</v>
          </cell>
          <cell r="J341">
            <v>0</v>
          </cell>
          <cell r="K341">
            <v>0</v>
          </cell>
          <cell r="L341">
            <v>18939</v>
          </cell>
          <cell r="M341">
            <v>5130</v>
          </cell>
          <cell r="N341">
            <v>0</v>
          </cell>
          <cell r="O341">
            <v>0</v>
          </cell>
        </row>
        <row r="342">
          <cell r="I342">
            <v>7312</v>
          </cell>
          <cell r="J342">
            <v>8626</v>
          </cell>
          <cell r="K342">
            <v>0</v>
          </cell>
          <cell r="L342">
            <v>7386</v>
          </cell>
          <cell r="M342">
            <v>0</v>
          </cell>
          <cell r="N342">
            <v>1678</v>
          </cell>
          <cell r="O342">
            <v>6874</v>
          </cell>
        </row>
        <row r="343">
          <cell r="I343">
            <v>10269</v>
          </cell>
          <cell r="J343">
            <v>58548</v>
          </cell>
          <cell r="K343">
            <v>0</v>
          </cell>
          <cell r="L343">
            <v>18570</v>
          </cell>
          <cell r="M343">
            <v>0</v>
          </cell>
          <cell r="N343">
            <v>10706</v>
          </cell>
          <cell r="O343">
            <v>39541</v>
          </cell>
        </row>
        <row r="344">
          <cell r="I344">
            <v>0</v>
          </cell>
          <cell r="J344">
            <v>0</v>
          </cell>
          <cell r="K344">
            <v>0</v>
          </cell>
          <cell r="L344">
            <v>0</v>
          </cell>
          <cell r="M344">
            <v>0</v>
          </cell>
          <cell r="N344">
            <v>0</v>
          </cell>
          <cell r="O344">
            <v>0</v>
          </cell>
        </row>
        <row r="345">
          <cell r="I345">
            <v>3645</v>
          </cell>
          <cell r="J345">
            <v>5865</v>
          </cell>
          <cell r="K345">
            <v>0</v>
          </cell>
          <cell r="L345">
            <v>5475</v>
          </cell>
          <cell r="M345">
            <v>0</v>
          </cell>
          <cell r="N345">
            <v>0</v>
          </cell>
          <cell r="O345">
            <v>4035</v>
          </cell>
        </row>
        <row r="346">
          <cell r="I346">
            <v>0</v>
          </cell>
          <cell r="J346">
            <v>0</v>
          </cell>
          <cell r="K346">
            <v>0</v>
          </cell>
          <cell r="L346">
            <v>238</v>
          </cell>
          <cell r="M346">
            <v>0</v>
          </cell>
          <cell r="N346">
            <v>0</v>
          </cell>
          <cell r="O346">
            <v>0</v>
          </cell>
        </row>
        <row r="347">
          <cell r="I347">
            <v>0</v>
          </cell>
          <cell r="J347">
            <v>0</v>
          </cell>
          <cell r="K347">
            <v>0</v>
          </cell>
          <cell r="L347">
            <v>0</v>
          </cell>
          <cell r="M347">
            <v>0</v>
          </cell>
          <cell r="N347">
            <v>0</v>
          </cell>
          <cell r="O347">
            <v>0</v>
          </cell>
        </row>
        <row r="348">
          <cell r="I348">
            <v>0</v>
          </cell>
          <cell r="J348">
            <v>0</v>
          </cell>
          <cell r="K348">
            <v>0</v>
          </cell>
          <cell r="L348">
            <v>0</v>
          </cell>
          <cell r="M348">
            <v>0</v>
          </cell>
          <cell r="N348">
            <v>0</v>
          </cell>
          <cell r="O348">
            <v>0</v>
          </cell>
        </row>
        <row r="349">
          <cell r="I349">
            <v>0</v>
          </cell>
          <cell r="J349">
            <v>0</v>
          </cell>
          <cell r="K349">
            <v>0</v>
          </cell>
          <cell r="L349">
            <v>0</v>
          </cell>
          <cell r="M349">
            <v>0</v>
          </cell>
          <cell r="N349">
            <v>0</v>
          </cell>
          <cell r="O349">
            <v>0</v>
          </cell>
        </row>
        <row r="350">
          <cell r="I350">
            <v>0</v>
          </cell>
          <cell r="J350">
            <v>0</v>
          </cell>
          <cell r="K350">
            <v>0</v>
          </cell>
          <cell r="L350">
            <v>0</v>
          </cell>
          <cell r="M350">
            <v>0</v>
          </cell>
          <cell r="N350">
            <v>0</v>
          </cell>
          <cell r="O350">
            <v>0</v>
          </cell>
        </row>
        <row r="351">
          <cell r="I351">
            <v>0</v>
          </cell>
          <cell r="J351">
            <v>0</v>
          </cell>
          <cell r="K351">
            <v>0</v>
          </cell>
          <cell r="L351">
            <v>0</v>
          </cell>
          <cell r="M351">
            <v>0</v>
          </cell>
          <cell r="N351">
            <v>0</v>
          </cell>
          <cell r="O351">
            <v>0</v>
          </cell>
        </row>
        <row r="352">
          <cell r="I352">
            <v>0</v>
          </cell>
          <cell r="J352">
            <v>0</v>
          </cell>
          <cell r="K352">
            <v>0</v>
          </cell>
          <cell r="L352">
            <v>0</v>
          </cell>
          <cell r="M352">
            <v>0</v>
          </cell>
          <cell r="N352">
            <v>0</v>
          </cell>
          <cell r="O352">
            <v>0</v>
          </cell>
        </row>
        <row r="353">
          <cell r="I353">
            <v>4607</v>
          </cell>
          <cell r="J353">
            <v>10808</v>
          </cell>
          <cell r="K353">
            <v>0</v>
          </cell>
          <cell r="L353">
            <v>3050</v>
          </cell>
          <cell r="M353">
            <v>0</v>
          </cell>
          <cell r="N353">
            <v>0</v>
          </cell>
          <cell r="O353">
            <v>12366</v>
          </cell>
        </row>
        <row r="354">
          <cell r="I354">
            <v>0</v>
          </cell>
          <cell r="J354">
            <v>0</v>
          </cell>
          <cell r="K354">
            <v>8252</v>
          </cell>
          <cell r="L354">
            <v>8252</v>
          </cell>
          <cell r="M354">
            <v>0</v>
          </cell>
          <cell r="N354">
            <v>0</v>
          </cell>
          <cell r="O354">
            <v>0</v>
          </cell>
        </row>
        <row r="355">
          <cell r="I355">
            <v>0</v>
          </cell>
          <cell r="J355">
            <v>0</v>
          </cell>
          <cell r="K355">
            <v>0</v>
          </cell>
          <cell r="L355">
            <v>0</v>
          </cell>
          <cell r="M355">
            <v>0</v>
          </cell>
          <cell r="N355">
            <v>0</v>
          </cell>
          <cell r="O355">
            <v>0</v>
          </cell>
        </row>
        <row r="356">
          <cell r="I356">
            <v>3852</v>
          </cell>
          <cell r="J356">
            <v>15075</v>
          </cell>
          <cell r="K356">
            <v>0</v>
          </cell>
          <cell r="L356">
            <v>9500</v>
          </cell>
          <cell r="M356">
            <v>0</v>
          </cell>
          <cell r="N356">
            <v>0</v>
          </cell>
          <cell r="O356">
            <v>9427</v>
          </cell>
        </row>
        <row r="357">
          <cell r="I357">
            <v>0</v>
          </cell>
          <cell r="J357">
            <v>0</v>
          </cell>
          <cell r="K357">
            <v>0</v>
          </cell>
          <cell r="L357">
            <v>0</v>
          </cell>
          <cell r="M357">
            <v>0</v>
          </cell>
          <cell r="N357">
            <v>0</v>
          </cell>
          <cell r="O357">
            <v>0</v>
          </cell>
        </row>
        <row r="358">
          <cell r="I358">
            <v>0</v>
          </cell>
          <cell r="J358">
            <v>0</v>
          </cell>
          <cell r="K358">
            <v>0</v>
          </cell>
          <cell r="L358">
            <v>4095</v>
          </cell>
          <cell r="M358">
            <v>0</v>
          </cell>
          <cell r="N358">
            <v>0</v>
          </cell>
          <cell r="O358">
            <v>0</v>
          </cell>
        </row>
        <row r="359">
          <cell r="I359">
            <v>0</v>
          </cell>
          <cell r="J359">
            <v>0</v>
          </cell>
          <cell r="K359">
            <v>0</v>
          </cell>
          <cell r="L359">
            <v>0</v>
          </cell>
          <cell r="M359">
            <v>0</v>
          </cell>
          <cell r="N359">
            <v>0</v>
          </cell>
          <cell r="O359">
            <v>0</v>
          </cell>
        </row>
        <row r="360">
          <cell r="I360">
            <v>0</v>
          </cell>
          <cell r="J360">
            <v>0</v>
          </cell>
          <cell r="K360">
            <v>0</v>
          </cell>
          <cell r="L360">
            <v>0</v>
          </cell>
          <cell r="M360">
            <v>0</v>
          </cell>
          <cell r="N360">
            <v>0</v>
          </cell>
          <cell r="O360">
            <v>0</v>
          </cell>
        </row>
        <row r="361">
          <cell r="I361">
            <v>0</v>
          </cell>
          <cell r="J361">
            <v>0</v>
          </cell>
          <cell r="K361">
            <v>0</v>
          </cell>
          <cell r="L361">
            <v>0</v>
          </cell>
          <cell r="M361">
            <v>0</v>
          </cell>
          <cell r="N361">
            <v>0</v>
          </cell>
          <cell r="O361">
            <v>0</v>
          </cell>
        </row>
        <row r="362">
          <cell r="I362">
            <v>0</v>
          </cell>
          <cell r="J362">
            <v>0</v>
          </cell>
          <cell r="K362">
            <v>0</v>
          </cell>
          <cell r="L362">
            <v>0</v>
          </cell>
          <cell r="M362">
            <v>0</v>
          </cell>
          <cell r="N362">
            <v>0</v>
          </cell>
          <cell r="O362">
            <v>0</v>
          </cell>
        </row>
        <row r="363">
          <cell r="I363">
            <v>0</v>
          </cell>
          <cell r="J363">
            <v>0</v>
          </cell>
          <cell r="K363">
            <v>0</v>
          </cell>
          <cell r="L363">
            <v>0</v>
          </cell>
          <cell r="M363">
            <v>0</v>
          </cell>
          <cell r="N363">
            <v>0</v>
          </cell>
          <cell r="O363">
            <v>0</v>
          </cell>
        </row>
        <row r="364">
          <cell r="I364">
            <v>0</v>
          </cell>
          <cell r="J364">
            <v>0</v>
          </cell>
          <cell r="K364">
            <v>0</v>
          </cell>
          <cell r="L364">
            <v>0</v>
          </cell>
          <cell r="M364">
            <v>0</v>
          </cell>
          <cell r="N364">
            <v>0</v>
          </cell>
          <cell r="O364">
            <v>0</v>
          </cell>
        </row>
        <row r="365">
          <cell r="I365">
            <v>0</v>
          </cell>
          <cell r="J365">
            <v>0</v>
          </cell>
          <cell r="K365">
            <v>0</v>
          </cell>
          <cell r="L365">
            <v>0</v>
          </cell>
          <cell r="M365">
            <v>0</v>
          </cell>
          <cell r="N365">
            <v>0</v>
          </cell>
          <cell r="O365">
            <v>0</v>
          </cell>
        </row>
        <row r="366">
          <cell r="I366">
            <v>0</v>
          </cell>
          <cell r="J366">
            <v>0</v>
          </cell>
          <cell r="K366">
            <v>0</v>
          </cell>
          <cell r="L366">
            <v>0</v>
          </cell>
          <cell r="M366">
            <v>0</v>
          </cell>
          <cell r="N366">
            <v>0</v>
          </cell>
          <cell r="O366">
            <v>0</v>
          </cell>
        </row>
        <row r="367">
          <cell r="I367">
            <v>0</v>
          </cell>
          <cell r="J367">
            <v>7297</v>
          </cell>
          <cell r="K367">
            <v>0</v>
          </cell>
          <cell r="L367">
            <v>7297</v>
          </cell>
          <cell r="M367">
            <v>0</v>
          </cell>
          <cell r="N367">
            <v>0</v>
          </cell>
          <cell r="O367">
            <v>0</v>
          </cell>
        </row>
        <row r="368">
          <cell r="I368">
            <v>0</v>
          </cell>
          <cell r="J368">
            <v>0</v>
          </cell>
          <cell r="K368">
            <v>0</v>
          </cell>
          <cell r="L368">
            <v>0</v>
          </cell>
          <cell r="M368">
            <v>0</v>
          </cell>
          <cell r="N368">
            <v>0</v>
          </cell>
          <cell r="O368">
            <v>0</v>
          </cell>
        </row>
        <row r="369">
          <cell r="I369">
            <v>13622</v>
          </cell>
          <cell r="J369">
            <v>14871</v>
          </cell>
          <cell r="K369">
            <v>0</v>
          </cell>
          <cell r="L369">
            <v>8446</v>
          </cell>
          <cell r="M369">
            <v>0</v>
          </cell>
          <cell r="N369">
            <v>0</v>
          </cell>
          <cell r="O369">
            <v>20047</v>
          </cell>
        </row>
        <row r="370">
          <cell r="I370">
            <v>0</v>
          </cell>
          <cell r="J370">
            <v>0</v>
          </cell>
          <cell r="K370">
            <v>0</v>
          </cell>
          <cell r="L370">
            <v>0</v>
          </cell>
          <cell r="M370">
            <v>0</v>
          </cell>
          <cell r="N370">
            <v>0</v>
          </cell>
          <cell r="O370">
            <v>0</v>
          </cell>
        </row>
        <row r="371">
          <cell r="I371">
            <v>0</v>
          </cell>
          <cell r="J371">
            <v>4466</v>
          </cell>
          <cell r="K371">
            <v>0</v>
          </cell>
          <cell r="L371">
            <v>4333</v>
          </cell>
          <cell r="M371">
            <v>0</v>
          </cell>
          <cell r="N371">
            <v>0</v>
          </cell>
          <cell r="O371">
            <v>134</v>
          </cell>
        </row>
        <row r="372">
          <cell r="I372">
            <v>560</v>
          </cell>
          <cell r="J372">
            <v>3086</v>
          </cell>
          <cell r="K372">
            <v>140</v>
          </cell>
          <cell r="L372">
            <v>3601</v>
          </cell>
          <cell r="M372">
            <v>0</v>
          </cell>
          <cell r="N372">
            <v>0</v>
          </cell>
          <cell r="O372">
            <v>185</v>
          </cell>
        </row>
        <row r="373">
          <cell r="I373">
            <v>2463</v>
          </cell>
          <cell r="J373">
            <v>6700</v>
          </cell>
          <cell r="K373">
            <v>0</v>
          </cell>
          <cell r="L373">
            <v>4100</v>
          </cell>
          <cell r="M373">
            <v>0</v>
          </cell>
          <cell r="N373">
            <v>0</v>
          </cell>
          <cell r="O373">
            <v>5063</v>
          </cell>
        </row>
        <row r="374">
          <cell r="I374">
            <v>0</v>
          </cell>
          <cell r="J374">
            <v>0</v>
          </cell>
          <cell r="K374">
            <v>0</v>
          </cell>
          <cell r="L374">
            <v>0</v>
          </cell>
          <cell r="M374">
            <v>0</v>
          </cell>
          <cell r="N374">
            <v>0</v>
          </cell>
          <cell r="O374">
            <v>0</v>
          </cell>
        </row>
        <row r="375">
          <cell r="I375">
            <v>0</v>
          </cell>
          <cell r="J375">
            <v>0</v>
          </cell>
          <cell r="K375">
            <v>0</v>
          </cell>
          <cell r="L375">
            <v>0</v>
          </cell>
          <cell r="M375">
            <v>0</v>
          </cell>
          <cell r="N375">
            <v>0</v>
          </cell>
          <cell r="O375">
            <v>0</v>
          </cell>
        </row>
        <row r="376">
          <cell r="I376">
            <v>3666</v>
          </cell>
          <cell r="J376">
            <v>3261</v>
          </cell>
          <cell r="K376">
            <v>0</v>
          </cell>
          <cell r="L376">
            <v>3726</v>
          </cell>
          <cell r="M376">
            <v>0</v>
          </cell>
          <cell r="N376">
            <v>0</v>
          </cell>
          <cell r="O376">
            <v>3201</v>
          </cell>
        </row>
        <row r="377">
          <cell r="I377">
            <v>0</v>
          </cell>
          <cell r="J377">
            <v>0</v>
          </cell>
          <cell r="K377">
            <v>0</v>
          </cell>
          <cell r="L377">
            <v>0</v>
          </cell>
          <cell r="M377">
            <v>0</v>
          </cell>
          <cell r="N377">
            <v>0</v>
          </cell>
          <cell r="O377">
            <v>0</v>
          </cell>
        </row>
        <row r="378">
          <cell r="I378">
            <v>0</v>
          </cell>
          <cell r="J378">
            <v>0</v>
          </cell>
          <cell r="K378">
            <v>0</v>
          </cell>
          <cell r="L378">
            <v>0</v>
          </cell>
          <cell r="M378">
            <v>0</v>
          </cell>
          <cell r="N378">
            <v>0</v>
          </cell>
          <cell r="O378">
            <v>0</v>
          </cell>
        </row>
        <row r="379">
          <cell r="I379">
            <v>0</v>
          </cell>
          <cell r="J379">
            <v>0</v>
          </cell>
          <cell r="K379">
            <v>0</v>
          </cell>
          <cell r="L379">
            <v>0</v>
          </cell>
          <cell r="M379">
            <v>0</v>
          </cell>
          <cell r="N379">
            <v>0</v>
          </cell>
          <cell r="O379">
            <v>0</v>
          </cell>
        </row>
        <row r="380">
          <cell r="I380">
            <v>6000</v>
          </cell>
          <cell r="J380">
            <v>2803</v>
          </cell>
          <cell r="K380">
            <v>0</v>
          </cell>
          <cell r="L380">
            <v>2012</v>
          </cell>
          <cell r="M380">
            <v>0</v>
          </cell>
          <cell r="N380">
            <v>0</v>
          </cell>
          <cell r="O380">
            <v>6791</v>
          </cell>
        </row>
        <row r="381">
          <cell r="I381">
            <v>0</v>
          </cell>
          <cell r="J381">
            <v>0</v>
          </cell>
          <cell r="K381">
            <v>0</v>
          </cell>
          <cell r="L381">
            <v>0</v>
          </cell>
          <cell r="M381">
            <v>0</v>
          </cell>
          <cell r="N381">
            <v>0</v>
          </cell>
          <cell r="O381">
            <v>0</v>
          </cell>
        </row>
        <row r="382">
          <cell r="I382">
            <v>0</v>
          </cell>
          <cell r="J382">
            <v>0</v>
          </cell>
          <cell r="K382">
            <v>0</v>
          </cell>
          <cell r="L382">
            <v>0</v>
          </cell>
          <cell r="M382">
            <v>0</v>
          </cell>
          <cell r="N382">
            <v>0</v>
          </cell>
          <cell r="O382">
            <v>0</v>
          </cell>
        </row>
        <row r="383">
          <cell r="I383">
            <v>0</v>
          </cell>
          <cell r="J383">
            <v>0</v>
          </cell>
          <cell r="K383">
            <v>0</v>
          </cell>
          <cell r="L383">
            <v>0</v>
          </cell>
          <cell r="M383">
            <v>0</v>
          </cell>
          <cell r="N383">
            <v>0</v>
          </cell>
          <cell r="O383">
            <v>0</v>
          </cell>
        </row>
        <row r="384">
          <cell r="I384">
            <v>0</v>
          </cell>
          <cell r="J384">
            <v>0</v>
          </cell>
          <cell r="K384">
            <v>0</v>
          </cell>
          <cell r="L384">
            <v>0</v>
          </cell>
          <cell r="M384">
            <v>0</v>
          </cell>
          <cell r="N384">
            <v>0</v>
          </cell>
          <cell r="O384">
            <v>0</v>
          </cell>
        </row>
        <row r="385">
          <cell r="I385">
            <v>0</v>
          </cell>
          <cell r="J385">
            <v>0</v>
          </cell>
          <cell r="K385">
            <v>0</v>
          </cell>
          <cell r="L385">
            <v>0</v>
          </cell>
          <cell r="M385">
            <v>0</v>
          </cell>
          <cell r="N385">
            <v>0</v>
          </cell>
          <cell r="O385">
            <v>0</v>
          </cell>
        </row>
        <row r="386">
          <cell r="I386">
            <v>0</v>
          </cell>
          <cell r="J386">
            <v>0</v>
          </cell>
          <cell r="K386">
            <v>0</v>
          </cell>
          <cell r="L386">
            <v>0</v>
          </cell>
          <cell r="M386">
            <v>0</v>
          </cell>
          <cell r="N386">
            <v>0</v>
          </cell>
          <cell r="O386">
            <v>0</v>
          </cell>
        </row>
        <row r="387">
          <cell r="I387">
            <v>2293</v>
          </cell>
          <cell r="J387">
            <v>0</v>
          </cell>
          <cell r="K387">
            <v>0</v>
          </cell>
          <cell r="L387">
            <v>2293</v>
          </cell>
          <cell r="M387">
            <v>0</v>
          </cell>
          <cell r="N387">
            <v>0</v>
          </cell>
          <cell r="O387">
            <v>0</v>
          </cell>
        </row>
        <row r="388">
          <cell r="I388">
            <v>0</v>
          </cell>
          <cell r="J388">
            <v>0</v>
          </cell>
          <cell r="K388">
            <v>0</v>
          </cell>
          <cell r="L388">
            <v>0</v>
          </cell>
          <cell r="M388">
            <v>0</v>
          </cell>
          <cell r="N388">
            <v>0</v>
          </cell>
          <cell r="O388">
            <v>0</v>
          </cell>
        </row>
        <row r="389">
          <cell r="I389">
            <v>0</v>
          </cell>
          <cell r="J389">
            <v>0</v>
          </cell>
          <cell r="K389">
            <v>0</v>
          </cell>
          <cell r="L389">
            <v>0</v>
          </cell>
          <cell r="M389">
            <v>0</v>
          </cell>
          <cell r="N389">
            <v>0</v>
          </cell>
          <cell r="O389">
            <v>0</v>
          </cell>
        </row>
        <row r="390">
          <cell r="I390">
            <v>0</v>
          </cell>
          <cell r="J390">
            <v>0</v>
          </cell>
          <cell r="K390">
            <v>0</v>
          </cell>
          <cell r="L390">
            <v>0</v>
          </cell>
          <cell r="M390">
            <v>0</v>
          </cell>
          <cell r="N390">
            <v>0</v>
          </cell>
          <cell r="O390">
            <v>0</v>
          </cell>
        </row>
        <row r="391">
          <cell r="I391">
            <v>16396</v>
          </cell>
          <cell r="J391">
            <v>15718</v>
          </cell>
          <cell r="K391">
            <v>0</v>
          </cell>
          <cell r="L391">
            <v>9940</v>
          </cell>
          <cell r="M391">
            <v>0</v>
          </cell>
          <cell r="N391">
            <v>0</v>
          </cell>
          <cell r="O391">
            <v>22174</v>
          </cell>
        </row>
        <row r="392">
          <cell r="I392">
            <v>0</v>
          </cell>
          <cell r="J392">
            <v>0</v>
          </cell>
          <cell r="K392">
            <v>0</v>
          </cell>
          <cell r="L392">
            <v>0</v>
          </cell>
          <cell r="M392">
            <v>0</v>
          </cell>
          <cell r="N392">
            <v>0</v>
          </cell>
          <cell r="O392">
            <v>0</v>
          </cell>
        </row>
        <row r="393">
          <cell r="I393">
            <v>0</v>
          </cell>
          <cell r="J393">
            <v>0</v>
          </cell>
          <cell r="K393">
            <v>0</v>
          </cell>
          <cell r="L393">
            <v>0</v>
          </cell>
          <cell r="M393">
            <v>0</v>
          </cell>
          <cell r="N393">
            <v>0</v>
          </cell>
          <cell r="O393">
            <v>0</v>
          </cell>
        </row>
        <row r="394">
          <cell r="I394">
            <v>0</v>
          </cell>
          <cell r="J394">
            <v>0</v>
          </cell>
          <cell r="K394">
            <v>0</v>
          </cell>
          <cell r="L394">
            <v>0</v>
          </cell>
          <cell r="M394">
            <v>0</v>
          </cell>
          <cell r="N394">
            <v>0</v>
          </cell>
          <cell r="O394">
            <v>0</v>
          </cell>
        </row>
        <row r="395">
          <cell r="I395">
            <v>91</v>
          </cell>
          <cell r="J395">
            <v>3267</v>
          </cell>
          <cell r="K395">
            <v>0</v>
          </cell>
          <cell r="L395">
            <v>3227</v>
          </cell>
          <cell r="M395">
            <v>0</v>
          </cell>
          <cell r="N395">
            <v>0</v>
          </cell>
          <cell r="O395">
            <v>131</v>
          </cell>
        </row>
        <row r="396">
          <cell r="I396">
            <v>0</v>
          </cell>
          <cell r="J396">
            <v>0</v>
          </cell>
          <cell r="K396">
            <v>0</v>
          </cell>
          <cell r="L396">
            <v>0</v>
          </cell>
          <cell r="M396">
            <v>0</v>
          </cell>
          <cell r="N396">
            <v>0</v>
          </cell>
          <cell r="O396">
            <v>0</v>
          </cell>
        </row>
        <row r="397">
          <cell r="I397">
            <v>0</v>
          </cell>
          <cell r="J397">
            <v>0</v>
          </cell>
          <cell r="K397">
            <v>0</v>
          </cell>
          <cell r="L397">
            <v>0</v>
          </cell>
          <cell r="M397">
            <v>0</v>
          </cell>
          <cell r="N397">
            <v>0</v>
          </cell>
          <cell r="O397">
            <v>0</v>
          </cell>
        </row>
        <row r="398">
          <cell r="I398">
            <v>0</v>
          </cell>
          <cell r="J398">
            <v>0</v>
          </cell>
          <cell r="K398">
            <v>0</v>
          </cell>
          <cell r="L398">
            <v>0</v>
          </cell>
          <cell r="M398">
            <v>0</v>
          </cell>
          <cell r="N398">
            <v>0</v>
          </cell>
          <cell r="O398">
            <v>0</v>
          </cell>
        </row>
        <row r="399">
          <cell r="I399">
            <v>0</v>
          </cell>
          <cell r="J399">
            <v>10937</v>
          </cell>
          <cell r="K399">
            <v>0</v>
          </cell>
          <cell r="L399">
            <v>10937</v>
          </cell>
          <cell r="M399">
            <v>0</v>
          </cell>
          <cell r="N399">
            <v>0</v>
          </cell>
          <cell r="O399">
            <v>0</v>
          </cell>
        </row>
        <row r="400">
          <cell r="I400">
            <v>128732</v>
          </cell>
          <cell r="J400">
            <v>23241</v>
          </cell>
          <cell r="K400">
            <v>0</v>
          </cell>
          <cell r="L400">
            <v>0</v>
          </cell>
          <cell r="M400">
            <v>0</v>
          </cell>
          <cell r="N400">
            <v>0</v>
          </cell>
          <cell r="O400">
            <v>151973</v>
          </cell>
        </row>
        <row r="401">
          <cell r="I401">
            <v>0</v>
          </cell>
          <cell r="J401">
            <v>0</v>
          </cell>
          <cell r="K401">
            <v>0</v>
          </cell>
          <cell r="L401">
            <v>0</v>
          </cell>
          <cell r="M401">
            <v>0</v>
          </cell>
          <cell r="N401">
            <v>0</v>
          </cell>
          <cell r="O401">
            <v>0</v>
          </cell>
        </row>
        <row r="402">
          <cell r="I402">
            <v>764</v>
          </cell>
          <cell r="J402">
            <v>2432</v>
          </cell>
          <cell r="K402">
            <v>3072</v>
          </cell>
          <cell r="L402">
            <v>4188</v>
          </cell>
          <cell r="M402">
            <v>0</v>
          </cell>
          <cell r="N402">
            <v>0</v>
          </cell>
          <cell r="O402">
            <v>2080</v>
          </cell>
        </row>
        <row r="403">
          <cell r="I403">
            <v>0</v>
          </cell>
          <cell r="J403">
            <v>0</v>
          </cell>
          <cell r="K403">
            <v>0</v>
          </cell>
          <cell r="L403">
            <v>0</v>
          </cell>
          <cell r="M403">
            <v>0</v>
          </cell>
          <cell r="N403">
            <v>0</v>
          </cell>
          <cell r="O403">
            <v>0</v>
          </cell>
        </row>
        <row r="404">
          <cell r="I404">
            <v>0</v>
          </cell>
          <cell r="J404">
            <v>0</v>
          </cell>
          <cell r="K404">
            <v>0</v>
          </cell>
          <cell r="L404">
            <v>0</v>
          </cell>
          <cell r="M404">
            <v>0</v>
          </cell>
          <cell r="N404">
            <v>0</v>
          </cell>
          <cell r="O404">
            <v>0</v>
          </cell>
        </row>
        <row r="405">
          <cell r="I405">
            <v>0</v>
          </cell>
          <cell r="J405">
            <v>0</v>
          </cell>
          <cell r="K405">
            <v>0</v>
          </cell>
          <cell r="L405">
            <v>0</v>
          </cell>
          <cell r="M405">
            <v>0</v>
          </cell>
          <cell r="N405">
            <v>0</v>
          </cell>
          <cell r="O405">
            <v>0</v>
          </cell>
        </row>
        <row r="406">
          <cell r="I406">
            <v>0</v>
          </cell>
          <cell r="J406">
            <v>0</v>
          </cell>
          <cell r="K406">
            <v>0</v>
          </cell>
          <cell r="L406">
            <v>0</v>
          </cell>
          <cell r="M406">
            <v>0</v>
          </cell>
          <cell r="N406">
            <v>0</v>
          </cell>
          <cell r="O406">
            <v>0</v>
          </cell>
        </row>
        <row r="407">
          <cell r="I407">
            <v>2024</v>
          </cell>
          <cell r="J407">
            <v>5929</v>
          </cell>
          <cell r="K407">
            <v>0</v>
          </cell>
          <cell r="L407">
            <v>4993</v>
          </cell>
          <cell r="M407">
            <v>0</v>
          </cell>
          <cell r="N407">
            <v>414</v>
          </cell>
          <cell r="O407">
            <v>2546</v>
          </cell>
        </row>
        <row r="408">
          <cell r="I408">
            <v>0</v>
          </cell>
          <cell r="J408">
            <v>3098</v>
          </cell>
          <cell r="K408">
            <v>0</v>
          </cell>
          <cell r="L408">
            <v>2155</v>
          </cell>
          <cell r="M408">
            <v>0</v>
          </cell>
          <cell r="N408">
            <v>0</v>
          </cell>
          <cell r="O408">
            <v>943</v>
          </cell>
        </row>
        <row r="409">
          <cell r="I409">
            <v>0</v>
          </cell>
          <cell r="J409">
            <v>0</v>
          </cell>
          <cell r="K409">
            <v>0</v>
          </cell>
          <cell r="L409">
            <v>0</v>
          </cell>
          <cell r="M409">
            <v>0</v>
          </cell>
          <cell r="N409">
            <v>0</v>
          </cell>
          <cell r="O409">
            <v>0</v>
          </cell>
        </row>
        <row r="410">
          <cell r="I410">
            <v>2457</v>
          </cell>
          <cell r="J410">
            <v>10775</v>
          </cell>
          <cell r="K410">
            <v>0</v>
          </cell>
          <cell r="L410">
            <v>9538</v>
          </cell>
          <cell r="M410">
            <v>0</v>
          </cell>
          <cell r="N410">
            <v>0</v>
          </cell>
          <cell r="O410">
            <v>3694</v>
          </cell>
        </row>
        <row r="411">
          <cell r="I411">
            <v>0</v>
          </cell>
          <cell r="J411">
            <v>0</v>
          </cell>
          <cell r="K411">
            <v>0</v>
          </cell>
          <cell r="L411">
            <v>0</v>
          </cell>
          <cell r="M411">
            <v>0</v>
          </cell>
          <cell r="N411">
            <v>0</v>
          </cell>
          <cell r="O411">
            <v>0</v>
          </cell>
        </row>
        <row r="412">
          <cell r="I412">
            <v>0</v>
          </cell>
          <cell r="J412">
            <v>0</v>
          </cell>
          <cell r="K412">
            <v>0</v>
          </cell>
          <cell r="L412">
            <v>0</v>
          </cell>
          <cell r="M412">
            <v>0</v>
          </cell>
          <cell r="N412">
            <v>0</v>
          </cell>
          <cell r="O412">
            <v>0</v>
          </cell>
        </row>
        <row r="413">
          <cell r="I413">
            <v>0</v>
          </cell>
          <cell r="J413">
            <v>0</v>
          </cell>
          <cell r="K413">
            <v>0</v>
          </cell>
          <cell r="L413">
            <v>0</v>
          </cell>
          <cell r="M413">
            <v>0</v>
          </cell>
          <cell r="N413">
            <v>0</v>
          </cell>
          <cell r="O413">
            <v>0</v>
          </cell>
        </row>
        <row r="414">
          <cell r="I414">
            <v>2623</v>
          </cell>
          <cell r="J414">
            <v>0</v>
          </cell>
          <cell r="K414">
            <v>0</v>
          </cell>
          <cell r="L414">
            <v>2623</v>
          </cell>
          <cell r="M414">
            <v>0</v>
          </cell>
          <cell r="N414">
            <v>0</v>
          </cell>
          <cell r="O414">
            <v>0</v>
          </cell>
        </row>
        <row r="415">
          <cell r="I415">
            <v>0</v>
          </cell>
          <cell r="J415">
            <v>0</v>
          </cell>
          <cell r="K415">
            <v>0</v>
          </cell>
          <cell r="L415">
            <v>0</v>
          </cell>
          <cell r="M415">
            <v>0</v>
          </cell>
          <cell r="N415">
            <v>0</v>
          </cell>
          <cell r="O415">
            <v>0</v>
          </cell>
        </row>
        <row r="416">
          <cell r="I416">
            <v>0</v>
          </cell>
          <cell r="J416">
            <v>0</v>
          </cell>
          <cell r="K416">
            <v>0</v>
          </cell>
          <cell r="L416">
            <v>0</v>
          </cell>
          <cell r="M416">
            <v>0</v>
          </cell>
          <cell r="N416">
            <v>0</v>
          </cell>
          <cell r="O416">
            <v>0</v>
          </cell>
        </row>
        <row r="417">
          <cell r="I417">
            <v>0</v>
          </cell>
          <cell r="J417">
            <v>0</v>
          </cell>
          <cell r="K417">
            <v>0</v>
          </cell>
          <cell r="L417">
            <v>0</v>
          </cell>
          <cell r="M417">
            <v>0</v>
          </cell>
          <cell r="N417">
            <v>0</v>
          </cell>
          <cell r="O417">
            <v>0</v>
          </cell>
        </row>
        <row r="418">
          <cell r="I418">
            <v>0</v>
          </cell>
          <cell r="J418">
            <v>0</v>
          </cell>
          <cell r="K418">
            <v>0</v>
          </cell>
          <cell r="L418">
            <v>0</v>
          </cell>
          <cell r="M418">
            <v>0</v>
          </cell>
          <cell r="N418">
            <v>0</v>
          </cell>
          <cell r="O418">
            <v>0</v>
          </cell>
        </row>
        <row r="419">
          <cell r="I419">
            <v>0</v>
          </cell>
          <cell r="J419">
            <v>0</v>
          </cell>
          <cell r="K419">
            <v>0</v>
          </cell>
          <cell r="L419">
            <v>0</v>
          </cell>
          <cell r="M419">
            <v>0</v>
          </cell>
          <cell r="N419">
            <v>0</v>
          </cell>
          <cell r="O419">
            <v>0</v>
          </cell>
        </row>
        <row r="420">
          <cell r="I420">
            <v>0</v>
          </cell>
          <cell r="J420">
            <v>0</v>
          </cell>
          <cell r="K420">
            <v>0</v>
          </cell>
          <cell r="L420">
            <v>0</v>
          </cell>
          <cell r="M420">
            <v>0</v>
          </cell>
          <cell r="N420">
            <v>0</v>
          </cell>
          <cell r="O420">
            <v>0</v>
          </cell>
        </row>
        <row r="421">
          <cell r="I421">
            <v>0</v>
          </cell>
          <cell r="J421">
            <v>0</v>
          </cell>
          <cell r="K421">
            <v>0</v>
          </cell>
          <cell r="L421">
            <v>0</v>
          </cell>
          <cell r="M421">
            <v>0</v>
          </cell>
          <cell r="N421">
            <v>0</v>
          </cell>
          <cell r="O421">
            <v>0</v>
          </cell>
        </row>
        <row r="422">
          <cell r="I422">
            <v>0</v>
          </cell>
          <cell r="J422">
            <v>0</v>
          </cell>
          <cell r="K422">
            <v>0</v>
          </cell>
          <cell r="L422">
            <v>0</v>
          </cell>
          <cell r="M422">
            <v>0</v>
          </cell>
          <cell r="N422">
            <v>0</v>
          </cell>
          <cell r="O422">
            <v>0</v>
          </cell>
        </row>
        <row r="423">
          <cell r="I423">
            <v>0</v>
          </cell>
          <cell r="J423">
            <v>0</v>
          </cell>
          <cell r="K423">
            <v>0</v>
          </cell>
          <cell r="L423">
            <v>0</v>
          </cell>
          <cell r="M423">
            <v>0</v>
          </cell>
          <cell r="N423">
            <v>0</v>
          </cell>
          <cell r="O423">
            <v>0</v>
          </cell>
        </row>
        <row r="424">
          <cell r="I424">
            <v>0</v>
          </cell>
          <cell r="J424">
            <v>0</v>
          </cell>
          <cell r="K424">
            <v>0</v>
          </cell>
          <cell r="L424">
            <v>0</v>
          </cell>
          <cell r="M424">
            <v>0</v>
          </cell>
          <cell r="N424">
            <v>0</v>
          </cell>
          <cell r="O424">
            <v>0</v>
          </cell>
        </row>
        <row r="425">
          <cell r="I425">
            <v>0</v>
          </cell>
          <cell r="J425">
            <v>0</v>
          </cell>
          <cell r="K425">
            <v>0</v>
          </cell>
          <cell r="L425">
            <v>0</v>
          </cell>
          <cell r="M425">
            <v>0</v>
          </cell>
          <cell r="N425">
            <v>0</v>
          </cell>
          <cell r="O425">
            <v>0</v>
          </cell>
        </row>
        <row r="426">
          <cell r="I426">
            <v>0</v>
          </cell>
          <cell r="J426">
            <v>0</v>
          </cell>
          <cell r="K426">
            <v>0</v>
          </cell>
          <cell r="L426">
            <v>0</v>
          </cell>
          <cell r="M426">
            <v>0</v>
          </cell>
          <cell r="N426">
            <v>0</v>
          </cell>
          <cell r="O426">
            <v>0</v>
          </cell>
        </row>
        <row r="427">
          <cell r="I427">
            <v>0</v>
          </cell>
          <cell r="J427">
            <v>-19021</v>
          </cell>
          <cell r="K427">
            <v>0</v>
          </cell>
          <cell r="L427">
            <v>16592</v>
          </cell>
          <cell r="M427">
            <v>0</v>
          </cell>
          <cell r="N427">
            <v>2429</v>
          </cell>
          <cell r="O427">
            <v>0</v>
          </cell>
        </row>
        <row r="428">
          <cell r="I428">
            <v>0</v>
          </cell>
          <cell r="J428">
            <v>0</v>
          </cell>
          <cell r="K428">
            <v>0</v>
          </cell>
          <cell r="L428">
            <v>0</v>
          </cell>
          <cell r="M428">
            <v>0</v>
          </cell>
          <cell r="N428">
            <v>0</v>
          </cell>
          <cell r="O428">
            <v>0</v>
          </cell>
        </row>
        <row r="429">
          <cell r="I429">
            <v>10582</v>
          </cell>
          <cell r="J429">
            <v>3873</v>
          </cell>
          <cell r="K429">
            <v>0</v>
          </cell>
          <cell r="L429">
            <v>10330</v>
          </cell>
          <cell r="M429">
            <v>2825</v>
          </cell>
          <cell r="N429">
            <v>0</v>
          </cell>
          <cell r="O429">
            <v>0</v>
          </cell>
        </row>
        <row r="430">
          <cell r="I430">
            <v>0</v>
          </cell>
          <cell r="J430">
            <v>0</v>
          </cell>
          <cell r="K430">
            <v>0</v>
          </cell>
          <cell r="L430">
            <v>0</v>
          </cell>
          <cell r="M430">
            <v>0</v>
          </cell>
          <cell r="N430">
            <v>0</v>
          </cell>
          <cell r="O430">
            <v>0</v>
          </cell>
        </row>
        <row r="431">
          <cell r="I431">
            <v>0</v>
          </cell>
          <cell r="J431">
            <v>0</v>
          </cell>
          <cell r="K431">
            <v>0</v>
          </cell>
          <cell r="L431">
            <v>0</v>
          </cell>
          <cell r="M431">
            <v>0</v>
          </cell>
          <cell r="N431">
            <v>0</v>
          </cell>
          <cell r="O431">
            <v>0</v>
          </cell>
        </row>
        <row r="432">
          <cell r="I432">
            <v>9640</v>
          </cell>
          <cell r="J432">
            <v>16580</v>
          </cell>
          <cell r="K432">
            <v>0</v>
          </cell>
          <cell r="L432">
            <v>4870</v>
          </cell>
          <cell r="M432">
            <v>0</v>
          </cell>
          <cell r="N432">
            <v>10393</v>
          </cell>
          <cell r="O432">
            <v>10957</v>
          </cell>
        </row>
        <row r="433">
          <cell r="I433">
            <v>17</v>
          </cell>
          <cell r="J433">
            <v>5880</v>
          </cell>
          <cell r="K433">
            <v>0</v>
          </cell>
          <cell r="L433">
            <v>5896</v>
          </cell>
          <cell r="M433">
            <v>0</v>
          </cell>
          <cell r="N433">
            <v>0</v>
          </cell>
          <cell r="O433">
            <v>1</v>
          </cell>
        </row>
        <row r="434">
          <cell r="I434">
            <v>0</v>
          </cell>
          <cell r="J434">
            <v>0</v>
          </cell>
          <cell r="K434">
            <v>0</v>
          </cell>
          <cell r="L434">
            <v>0</v>
          </cell>
          <cell r="M434">
            <v>0</v>
          </cell>
          <cell r="N434">
            <v>0</v>
          </cell>
          <cell r="O434">
            <v>0</v>
          </cell>
        </row>
        <row r="435">
          <cell r="I435">
            <v>0</v>
          </cell>
          <cell r="J435">
            <v>0</v>
          </cell>
          <cell r="K435">
            <v>0</v>
          </cell>
          <cell r="L435">
            <v>0</v>
          </cell>
          <cell r="M435">
            <v>0</v>
          </cell>
          <cell r="N435">
            <v>0</v>
          </cell>
          <cell r="O435">
            <v>0</v>
          </cell>
        </row>
        <row r="436">
          <cell r="I436">
            <v>2831</v>
          </cell>
          <cell r="J436">
            <v>3959</v>
          </cell>
          <cell r="K436">
            <v>0</v>
          </cell>
          <cell r="L436">
            <v>4193</v>
          </cell>
          <cell r="M436">
            <v>0</v>
          </cell>
          <cell r="N436">
            <v>0</v>
          </cell>
          <cell r="O436">
            <v>2597</v>
          </cell>
        </row>
        <row r="437">
          <cell r="I437">
            <v>2047</v>
          </cell>
          <cell r="J437">
            <v>3082</v>
          </cell>
          <cell r="K437">
            <v>1232</v>
          </cell>
          <cell r="L437">
            <v>3409</v>
          </cell>
          <cell r="M437">
            <v>0</v>
          </cell>
          <cell r="N437">
            <v>0</v>
          </cell>
          <cell r="O437">
            <v>2952</v>
          </cell>
        </row>
        <row r="438">
          <cell r="I438">
            <v>13203</v>
          </cell>
          <cell r="J438">
            <v>22282</v>
          </cell>
          <cell r="K438">
            <v>0</v>
          </cell>
          <cell r="L438">
            <v>29608</v>
          </cell>
          <cell r="M438">
            <v>0</v>
          </cell>
          <cell r="N438">
            <v>0</v>
          </cell>
          <cell r="O438">
            <v>5877</v>
          </cell>
        </row>
        <row r="439">
          <cell r="I439">
            <v>0</v>
          </cell>
          <cell r="J439">
            <v>0</v>
          </cell>
          <cell r="K439">
            <v>0</v>
          </cell>
          <cell r="L439">
            <v>0</v>
          </cell>
          <cell r="M439">
            <v>0</v>
          </cell>
          <cell r="N439">
            <v>0</v>
          </cell>
          <cell r="O439">
            <v>0</v>
          </cell>
        </row>
        <row r="440">
          <cell r="I440">
            <v>0</v>
          </cell>
          <cell r="J440">
            <v>0</v>
          </cell>
          <cell r="K440">
            <v>0</v>
          </cell>
          <cell r="L440">
            <v>0</v>
          </cell>
          <cell r="M440">
            <v>0</v>
          </cell>
          <cell r="N440">
            <v>0</v>
          </cell>
          <cell r="O440">
            <v>0</v>
          </cell>
        </row>
        <row r="441">
          <cell r="I441">
            <v>0</v>
          </cell>
          <cell r="J441">
            <v>0</v>
          </cell>
          <cell r="K441">
            <v>0</v>
          </cell>
          <cell r="L441">
            <v>0</v>
          </cell>
          <cell r="M441">
            <v>0</v>
          </cell>
          <cell r="N441">
            <v>0</v>
          </cell>
          <cell r="O441">
            <v>0</v>
          </cell>
        </row>
        <row r="442">
          <cell r="I442">
            <v>0</v>
          </cell>
          <cell r="J442">
            <v>0</v>
          </cell>
          <cell r="K442">
            <v>0</v>
          </cell>
          <cell r="L442">
            <v>0</v>
          </cell>
          <cell r="M442">
            <v>0</v>
          </cell>
          <cell r="N442">
            <v>0</v>
          </cell>
          <cell r="O442">
            <v>0</v>
          </cell>
        </row>
        <row r="443">
          <cell r="I443">
            <v>0</v>
          </cell>
          <cell r="J443">
            <v>0</v>
          </cell>
          <cell r="K443">
            <v>0</v>
          </cell>
          <cell r="L443">
            <v>0</v>
          </cell>
          <cell r="M443">
            <v>0</v>
          </cell>
          <cell r="N443">
            <v>0</v>
          </cell>
          <cell r="O443">
            <v>0</v>
          </cell>
        </row>
        <row r="444">
          <cell r="I444">
            <v>0</v>
          </cell>
          <cell r="J444">
            <v>0</v>
          </cell>
          <cell r="K444">
            <v>0</v>
          </cell>
          <cell r="L444">
            <v>0</v>
          </cell>
          <cell r="M444">
            <v>0</v>
          </cell>
          <cell r="N444">
            <v>0</v>
          </cell>
          <cell r="O444">
            <v>0</v>
          </cell>
        </row>
        <row r="445">
          <cell r="I445">
            <v>0</v>
          </cell>
          <cell r="J445">
            <v>0</v>
          </cell>
          <cell r="K445">
            <v>0</v>
          </cell>
          <cell r="L445">
            <v>0</v>
          </cell>
          <cell r="M445">
            <v>0</v>
          </cell>
          <cell r="N445">
            <v>0</v>
          </cell>
          <cell r="O445">
            <v>0</v>
          </cell>
        </row>
        <row r="446">
          <cell r="I446">
            <v>3272</v>
          </cell>
          <cell r="J446">
            <v>0</v>
          </cell>
          <cell r="K446">
            <v>7349</v>
          </cell>
          <cell r="L446">
            <v>7278</v>
          </cell>
          <cell r="M446">
            <v>0</v>
          </cell>
          <cell r="N446">
            <v>0</v>
          </cell>
          <cell r="O446">
            <v>3343</v>
          </cell>
        </row>
        <row r="447">
          <cell r="I447">
            <v>0</v>
          </cell>
          <cell r="J447">
            <v>0</v>
          </cell>
          <cell r="K447">
            <v>0</v>
          </cell>
          <cell r="L447">
            <v>0</v>
          </cell>
          <cell r="M447">
            <v>0</v>
          </cell>
          <cell r="N447">
            <v>0</v>
          </cell>
          <cell r="O447">
            <v>0</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pital.receipts@communities.gsi.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7"/>
  <sheetViews>
    <sheetView tabSelected="1" workbookViewId="0">
      <selection activeCell="B17" sqref="B17:M17"/>
    </sheetView>
  </sheetViews>
  <sheetFormatPr defaultRowHeight="15" x14ac:dyDescent="0.25"/>
  <cols>
    <col min="1" max="1" width="1.453125" customWidth="1"/>
    <col min="14" max="14" width="2.36328125" customWidth="1"/>
    <col min="15" max="15" width="1.81640625" customWidth="1"/>
    <col min="257" max="257" width="1.453125" customWidth="1"/>
    <col min="270" max="270" width="2.36328125" customWidth="1"/>
    <col min="271" max="271" width="1.81640625" customWidth="1"/>
    <col min="513" max="513" width="1.453125" customWidth="1"/>
    <col min="526" max="526" width="2.36328125" customWidth="1"/>
    <col min="527" max="527" width="1.81640625" customWidth="1"/>
    <col min="769" max="769" width="1.453125" customWidth="1"/>
    <col min="782" max="782" width="2.36328125" customWidth="1"/>
    <col min="783" max="783" width="1.81640625" customWidth="1"/>
    <col min="1025" max="1025" width="1.453125" customWidth="1"/>
    <col min="1038" max="1038" width="2.36328125" customWidth="1"/>
    <col min="1039" max="1039" width="1.81640625" customWidth="1"/>
    <col min="1281" max="1281" width="1.453125" customWidth="1"/>
    <col min="1294" max="1294" width="2.36328125" customWidth="1"/>
    <col min="1295" max="1295" width="1.81640625" customWidth="1"/>
    <col min="1537" max="1537" width="1.453125" customWidth="1"/>
    <col min="1550" max="1550" width="2.36328125" customWidth="1"/>
    <col min="1551" max="1551" width="1.81640625" customWidth="1"/>
    <col min="1793" max="1793" width="1.453125" customWidth="1"/>
    <col min="1806" max="1806" width="2.36328125" customWidth="1"/>
    <col min="1807" max="1807" width="1.81640625" customWidth="1"/>
    <col min="2049" max="2049" width="1.453125" customWidth="1"/>
    <col min="2062" max="2062" width="2.36328125" customWidth="1"/>
    <col min="2063" max="2063" width="1.81640625" customWidth="1"/>
    <col min="2305" max="2305" width="1.453125" customWidth="1"/>
    <col min="2318" max="2318" width="2.36328125" customWidth="1"/>
    <col min="2319" max="2319" width="1.81640625" customWidth="1"/>
    <col min="2561" max="2561" width="1.453125" customWidth="1"/>
    <col min="2574" max="2574" width="2.36328125" customWidth="1"/>
    <col min="2575" max="2575" width="1.81640625" customWidth="1"/>
    <col min="2817" max="2817" width="1.453125" customWidth="1"/>
    <col min="2830" max="2830" width="2.36328125" customWidth="1"/>
    <col min="2831" max="2831" width="1.81640625" customWidth="1"/>
    <col min="3073" max="3073" width="1.453125" customWidth="1"/>
    <col min="3086" max="3086" width="2.36328125" customWidth="1"/>
    <col min="3087" max="3087" width="1.81640625" customWidth="1"/>
    <col min="3329" max="3329" width="1.453125" customWidth="1"/>
    <col min="3342" max="3342" width="2.36328125" customWidth="1"/>
    <col min="3343" max="3343" width="1.81640625" customWidth="1"/>
    <col min="3585" max="3585" width="1.453125" customWidth="1"/>
    <col min="3598" max="3598" width="2.36328125" customWidth="1"/>
    <col min="3599" max="3599" width="1.81640625" customWidth="1"/>
    <col min="3841" max="3841" width="1.453125" customWidth="1"/>
    <col min="3854" max="3854" width="2.36328125" customWidth="1"/>
    <col min="3855" max="3855" width="1.81640625" customWidth="1"/>
    <col min="4097" max="4097" width="1.453125" customWidth="1"/>
    <col min="4110" max="4110" width="2.36328125" customWidth="1"/>
    <col min="4111" max="4111" width="1.81640625" customWidth="1"/>
    <col min="4353" max="4353" width="1.453125" customWidth="1"/>
    <col min="4366" max="4366" width="2.36328125" customWidth="1"/>
    <col min="4367" max="4367" width="1.81640625" customWidth="1"/>
    <col min="4609" max="4609" width="1.453125" customWidth="1"/>
    <col min="4622" max="4622" width="2.36328125" customWidth="1"/>
    <col min="4623" max="4623" width="1.81640625" customWidth="1"/>
    <col min="4865" max="4865" width="1.453125" customWidth="1"/>
    <col min="4878" max="4878" width="2.36328125" customWidth="1"/>
    <col min="4879" max="4879" width="1.81640625" customWidth="1"/>
    <col min="5121" max="5121" width="1.453125" customWidth="1"/>
    <col min="5134" max="5134" width="2.36328125" customWidth="1"/>
    <col min="5135" max="5135" width="1.81640625" customWidth="1"/>
    <col min="5377" max="5377" width="1.453125" customWidth="1"/>
    <col min="5390" max="5390" width="2.36328125" customWidth="1"/>
    <col min="5391" max="5391" width="1.81640625" customWidth="1"/>
    <col min="5633" max="5633" width="1.453125" customWidth="1"/>
    <col min="5646" max="5646" width="2.36328125" customWidth="1"/>
    <col min="5647" max="5647" width="1.81640625" customWidth="1"/>
    <col min="5889" max="5889" width="1.453125" customWidth="1"/>
    <col min="5902" max="5902" width="2.36328125" customWidth="1"/>
    <col min="5903" max="5903" width="1.81640625" customWidth="1"/>
    <col min="6145" max="6145" width="1.453125" customWidth="1"/>
    <col min="6158" max="6158" width="2.36328125" customWidth="1"/>
    <col min="6159" max="6159" width="1.81640625" customWidth="1"/>
    <col min="6401" max="6401" width="1.453125" customWidth="1"/>
    <col min="6414" max="6414" width="2.36328125" customWidth="1"/>
    <col min="6415" max="6415" width="1.81640625" customWidth="1"/>
    <col min="6657" max="6657" width="1.453125" customWidth="1"/>
    <col min="6670" max="6670" width="2.36328125" customWidth="1"/>
    <col min="6671" max="6671" width="1.81640625" customWidth="1"/>
    <col min="6913" max="6913" width="1.453125" customWidth="1"/>
    <col min="6926" max="6926" width="2.36328125" customWidth="1"/>
    <col min="6927" max="6927" width="1.81640625" customWidth="1"/>
    <col min="7169" max="7169" width="1.453125" customWidth="1"/>
    <col min="7182" max="7182" width="2.36328125" customWidth="1"/>
    <col min="7183" max="7183" width="1.81640625" customWidth="1"/>
    <col min="7425" max="7425" width="1.453125" customWidth="1"/>
    <col min="7438" max="7438" width="2.36328125" customWidth="1"/>
    <col min="7439" max="7439" width="1.81640625" customWidth="1"/>
    <col min="7681" max="7681" width="1.453125" customWidth="1"/>
    <col min="7694" max="7694" width="2.36328125" customWidth="1"/>
    <col min="7695" max="7695" width="1.81640625" customWidth="1"/>
    <col min="7937" max="7937" width="1.453125" customWidth="1"/>
    <col min="7950" max="7950" width="2.36328125" customWidth="1"/>
    <col min="7951" max="7951" width="1.81640625" customWidth="1"/>
    <col min="8193" max="8193" width="1.453125" customWidth="1"/>
    <col min="8206" max="8206" width="2.36328125" customWidth="1"/>
    <col min="8207" max="8207" width="1.81640625" customWidth="1"/>
    <col min="8449" max="8449" width="1.453125" customWidth="1"/>
    <col min="8462" max="8462" width="2.36328125" customWidth="1"/>
    <col min="8463" max="8463" width="1.81640625" customWidth="1"/>
    <col min="8705" max="8705" width="1.453125" customWidth="1"/>
    <col min="8718" max="8718" width="2.36328125" customWidth="1"/>
    <col min="8719" max="8719" width="1.81640625" customWidth="1"/>
    <col min="8961" max="8961" width="1.453125" customWidth="1"/>
    <col min="8974" max="8974" width="2.36328125" customWidth="1"/>
    <col min="8975" max="8975" width="1.81640625" customWidth="1"/>
    <col min="9217" max="9217" width="1.453125" customWidth="1"/>
    <col min="9230" max="9230" width="2.36328125" customWidth="1"/>
    <col min="9231" max="9231" width="1.81640625" customWidth="1"/>
    <col min="9473" max="9473" width="1.453125" customWidth="1"/>
    <col min="9486" max="9486" width="2.36328125" customWidth="1"/>
    <col min="9487" max="9487" width="1.81640625" customWidth="1"/>
    <col min="9729" max="9729" width="1.453125" customWidth="1"/>
    <col min="9742" max="9742" width="2.36328125" customWidth="1"/>
    <col min="9743" max="9743" width="1.81640625" customWidth="1"/>
    <col min="9985" max="9985" width="1.453125" customWidth="1"/>
    <col min="9998" max="9998" width="2.36328125" customWidth="1"/>
    <col min="9999" max="9999" width="1.81640625" customWidth="1"/>
    <col min="10241" max="10241" width="1.453125" customWidth="1"/>
    <col min="10254" max="10254" width="2.36328125" customWidth="1"/>
    <col min="10255" max="10255" width="1.81640625" customWidth="1"/>
    <col min="10497" max="10497" width="1.453125" customWidth="1"/>
    <col min="10510" max="10510" width="2.36328125" customWidth="1"/>
    <col min="10511" max="10511" width="1.81640625" customWidth="1"/>
    <col min="10753" max="10753" width="1.453125" customWidth="1"/>
    <col min="10766" max="10766" width="2.36328125" customWidth="1"/>
    <col min="10767" max="10767" width="1.81640625" customWidth="1"/>
    <col min="11009" max="11009" width="1.453125" customWidth="1"/>
    <col min="11022" max="11022" width="2.36328125" customWidth="1"/>
    <col min="11023" max="11023" width="1.81640625" customWidth="1"/>
    <col min="11265" max="11265" width="1.453125" customWidth="1"/>
    <col min="11278" max="11278" width="2.36328125" customWidth="1"/>
    <col min="11279" max="11279" width="1.81640625" customWidth="1"/>
    <col min="11521" max="11521" width="1.453125" customWidth="1"/>
    <col min="11534" max="11534" width="2.36328125" customWidth="1"/>
    <col min="11535" max="11535" width="1.81640625" customWidth="1"/>
    <col min="11777" max="11777" width="1.453125" customWidth="1"/>
    <col min="11790" max="11790" width="2.36328125" customWidth="1"/>
    <col min="11791" max="11791" width="1.81640625" customWidth="1"/>
    <col min="12033" max="12033" width="1.453125" customWidth="1"/>
    <col min="12046" max="12046" width="2.36328125" customWidth="1"/>
    <col min="12047" max="12047" width="1.81640625" customWidth="1"/>
    <col min="12289" max="12289" width="1.453125" customWidth="1"/>
    <col min="12302" max="12302" width="2.36328125" customWidth="1"/>
    <col min="12303" max="12303" width="1.81640625" customWidth="1"/>
    <col min="12545" max="12545" width="1.453125" customWidth="1"/>
    <col min="12558" max="12558" width="2.36328125" customWidth="1"/>
    <col min="12559" max="12559" width="1.81640625" customWidth="1"/>
    <col min="12801" max="12801" width="1.453125" customWidth="1"/>
    <col min="12814" max="12814" width="2.36328125" customWidth="1"/>
    <col min="12815" max="12815" width="1.81640625" customWidth="1"/>
    <col min="13057" max="13057" width="1.453125" customWidth="1"/>
    <col min="13070" max="13070" width="2.36328125" customWidth="1"/>
    <col min="13071" max="13071" width="1.81640625" customWidth="1"/>
    <col min="13313" max="13313" width="1.453125" customWidth="1"/>
    <col min="13326" max="13326" width="2.36328125" customWidth="1"/>
    <col min="13327" max="13327" width="1.81640625" customWidth="1"/>
    <col min="13569" max="13569" width="1.453125" customWidth="1"/>
    <col min="13582" max="13582" width="2.36328125" customWidth="1"/>
    <col min="13583" max="13583" width="1.81640625" customWidth="1"/>
    <col min="13825" max="13825" width="1.453125" customWidth="1"/>
    <col min="13838" max="13838" width="2.36328125" customWidth="1"/>
    <col min="13839" max="13839" width="1.81640625" customWidth="1"/>
    <col min="14081" max="14081" width="1.453125" customWidth="1"/>
    <col min="14094" max="14094" width="2.36328125" customWidth="1"/>
    <col min="14095" max="14095" width="1.81640625" customWidth="1"/>
    <col min="14337" max="14337" width="1.453125" customWidth="1"/>
    <col min="14350" max="14350" width="2.36328125" customWidth="1"/>
    <col min="14351" max="14351" width="1.81640625" customWidth="1"/>
    <col min="14593" max="14593" width="1.453125" customWidth="1"/>
    <col min="14606" max="14606" width="2.36328125" customWidth="1"/>
    <col min="14607" max="14607" width="1.81640625" customWidth="1"/>
    <col min="14849" max="14849" width="1.453125" customWidth="1"/>
    <col min="14862" max="14862" width="2.36328125" customWidth="1"/>
    <col min="14863" max="14863" width="1.81640625" customWidth="1"/>
    <col min="15105" max="15105" width="1.453125" customWidth="1"/>
    <col min="15118" max="15118" width="2.36328125" customWidth="1"/>
    <col min="15119" max="15119" width="1.81640625" customWidth="1"/>
    <col min="15361" max="15361" width="1.453125" customWidth="1"/>
    <col min="15374" max="15374" width="2.36328125" customWidth="1"/>
    <col min="15375" max="15375" width="1.81640625" customWidth="1"/>
    <col min="15617" max="15617" width="1.453125" customWidth="1"/>
    <col min="15630" max="15630" width="2.36328125" customWidth="1"/>
    <col min="15631" max="15631" width="1.81640625" customWidth="1"/>
    <col min="15873" max="15873" width="1.453125" customWidth="1"/>
    <col min="15886" max="15886" width="2.36328125" customWidth="1"/>
    <col min="15887" max="15887" width="1.81640625" customWidth="1"/>
    <col min="16129" max="16129" width="1.453125" customWidth="1"/>
    <col min="16142" max="16142" width="2.36328125" customWidth="1"/>
    <col min="16143" max="16143" width="1.81640625" customWidth="1"/>
  </cols>
  <sheetData>
    <row r="1" spans="1:48" ht="5.25" customHeight="1" thickBot="1" x14ac:dyDescent="0.3"/>
    <row r="2" spans="1:48" x14ac:dyDescent="0.25">
      <c r="A2" s="161"/>
      <c r="B2" s="162"/>
      <c r="C2" s="162"/>
      <c r="D2" s="162"/>
      <c r="E2" s="162"/>
      <c r="F2" s="162"/>
      <c r="G2" s="162"/>
      <c r="H2" s="162"/>
      <c r="I2" s="162"/>
      <c r="J2" s="162"/>
      <c r="K2" s="162"/>
      <c r="L2" s="162"/>
      <c r="M2" s="162"/>
      <c r="N2" s="163"/>
      <c r="O2" s="164"/>
      <c r="P2" s="164"/>
      <c r="Q2" s="164"/>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row>
    <row r="3" spans="1:48" x14ac:dyDescent="0.25">
      <c r="A3" s="166"/>
      <c r="B3" s="167"/>
      <c r="C3" s="167"/>
      <c r="D3" s="167"/>
      <c r="E3" s="167"/>
      <c r="F3" s="167"/>
      <c r="G3" s="167"/>
      <c r="H3" s="167"/>
      <c r="I3" s="167"/>
      <c r="J3" s="167"/>
      <c r="K3" s="167"/>
      <c r="L3" s="167"/>
      <c r="M3" s="167"/>
      <c r="N3" s="168"/>
      <c r="O3" s="164"/>
      <c r="P3" s="164"/>
      <c r="Q3" s="164"/>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row>
    <row r="4" spans="1:48" x14ac:dyDescent="0.25">
      <c r="A4" s="166"/>
      <c r="B4" s="167"/>
      <c r="C4" s="167"/>
      <c r="D4" s="167"/>
      <c r="E4" s="167"/>
      <c r="F4" s="167"/>
      <c r="G4" s="167"/>
      <c r="H4" s="167"/>
      <c r="I4" s="167"/>
      <c r="J4" s="167"/>
      <c r="K4" s="167"/>
      <c r="L4" s="167"/>
      <c r="M4" s="167"/>
      <c r="N4" s="168"/>
      <c r="O4" s="164"/>
      <c r="P4" s="164"/>
      <c r="Q4" s="164"/>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row>
    <row r="5" spans="1:48" x14ac:dyDescent="0.25">
      <c r="A5" s="166"/>
      <c r="B5" s="167"/>
      <c r="C5" s="167"/>
      <c r="D5" s="167"/>
      <c r="E5" s="167"/>
      <c r="F5" s="167"/>
      <c r="G5" s="167"/>
      <c r="H5" s="167"/>
      <c r="I5" s="167"/>
      <c r="J5" s="167"/>
      <c r="K5" s="167"/>
      <c r="L5" s="167"/>
      <c r="M5" s="167"/>
      <c r="N5" s="168"/>
      <c r="O5" s="164"/>
      <c r="P5" s="164"/>
      <c r="Q5" s="164"/>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row>
    <row r="6" spans="1:48" x14ac:dyDescent="0.25">
      <c r="A6" s="166"/>
      <c r="B6" s="167"/>
      <c r="C6" s="167"/>
      <c r="D6" s="167"/>
      <c r="E6" s="167"/>
      <c r="F6" s="167"/>
      <c r="G6" s="167"/>
      <c r="H6" s="167"/>
      <c r="I6" s="167"/>
      <c r="J6" s="167"/>
      <c r="K6" s="167"/>
      <c r="L6" s="167"/>
      <c r="M6" s="167"/>
      <c r="N6" s="168"/>
      <c r="O6" s="164"/>
      <c r="P6" s="164"/>
      <c r="Q6" s="164"/>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row>
    <row r="7" spans="1:48" x14ac:dyDescent="0.25">
      <c r="A7" s="166"/>
      <c r="B7" s="167"/>
      <c r="C7" s="167"/>
      <c r="D7" s="167"/>
      <c r="E7" s="167"/>
      <c r="F7" s="167"/>
      <c r="G7" s="167"/>
      <c r="H7" s="167"/>
      <c r="I7" s="167"/>
      <c r="J7" s="167"/>
      <c r="K7" s="167"/>
      <c r="L7" s="167"/>
      <c r="M7" s="167"/>
      <c r="N7" s="168"/>
      <c r="O7" s="164"/>
      <c r="P7" s="164"/>
      <c r="Q7" s="164"/>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row>
    <row r="8" spans="1:48" x14ac:dyDescent="0.25">
      <c r="A8" s="166"/>
      <c r="B8" s="167"/>
      <c r="C8" s="167"/>
      <c r="D8" s="167"/>
      <c r="E8" s="167"/>
      <c r="F8" s="167"/>
      <c r="G8" s="167"/>
      <c r="H8" s="167"/>
      <c r="I8" s="167"/>
      <c r="J8" s="167"/>
      <c r="K8" s="167"/>
      <c r="L8" s="167"/>
      <c r="M8" s="167"/>
      <c r="N8" s="168"/>
      <c r="O8" s="164"/>
      <c r="P8" s="164"/>
      <c r="Q8" s="164"/>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row>
    <row r="9" spans="1:48" x14ac:dyDescent="0.25">
      <c r="A9" s="166"/>
      <c r="B9" s="167"/>
      <c r="C9" s="167"/>
      <c r="D9" s="167"/>
      <c r="E9" s="167"/>
      <c r="F9" s="167"/>
      <c r="G9" s="167"/>
      <c r="H9" s="167"/>
      <c r="I9" s="167"/>
      <c r="J9" s="167"/>
      <c r="K9" s="167"/>
      <c r="L9" s="167"/>
      <c r="M9" s="167"/>
      <c r="N9" s="168"/>
      <c r="O9" s="164"/>
      <c r="P9" s="164"/>
      <c r="Q9" s="164"/>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row>
    <row r="10" spans="1:48" x14ac:dyDescent="0.25">
      <c r="A10" s="166"/>
      <c r="B10" s="167"/>
      <c r="C10" s="167"/>
      <c r="D10" s="167"/>
      <c r="E10" s="167"/>
      <c r="F10" s="167"/>
      <c r="G10" s="167"/>
      <c r="H10" s="167"/>
      <c r="I10" s="167"/>
      <c r="J10" s="167"/>
      <c r="K10" s="167"/>
      <c r="L10" s="167"/>
      <c r="M10" s="167"/>
      <c r="N10" s="168"/>
      <c r="O10" s="164"/>
      <c r="P10" s="164"/>
      <c r="Q10" s="164"/>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row>
    <row r="11" spans="1:48" x14ac:dyDescent="0.25">
      <c r="A11" s="166"/>
      <c r="B11" s="167"/>
      <c r="C11" s="167"/>
      <c r="D11" s="167"/>
      <c r="E11" s="167"/>
      <c r="F11" s="167"/>
      <c r="G11" s="167"/>
      <c r="H11" s="167"/>
      <c r="I11" s="167"/>
      <c r="J11" s="167"/>
      <c r="K11" s="167"/>
      <c r="L11" s="167"/>
      <c r="M11" s="167"/>
      <c r="N11" s="168"/>
      <c r="O11" s="164"/>
      <c r="P11" s="164"/>
      <c r="Q11" s="164"/>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row>
    <row r="12" spans="1:48" x14ac:dyDescent="0.25">
      <c r="A12" s="166"/>
      <c r="B12" s="167"/>
      <c r="C12" s="167"/>
      <c r="D12" s="167"/>
      <c r="E12" s="167"/>
      <c r="F12" s="167"/>
      <c r="G12" s="167"/>
      <c r="H12" s="167"/>
      <c r="I12" s="167"/>
      <c r="J12" s="167"/>
      <c r="K12" s="167"/>
      <c r="L12" s="167"/>
      <c r="M12" s="167"/>
      <c r="N12" s="168"/>
      <c r="O12" s="164"/>
      <c r="P12" s="164"/>
      <c r="Q12" s="164"/>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row>
    <row r="13" spans="1:48" ht="15.6" customHeight="1" x14ac:dyDescent="0.3">
      <c r="A13" s="166"/>
      <c r="B13" s="215" t="s">
        <v>1023</v>
      </c>
      <c r="C13" s="215"/>
      <c r="D13" s="215"/>
      <c r="E13" s="215"/>
      <c r="F13" s="215"/>
      <c r="G13" s="215"/>
      <c r="H13" s="215"/>
      <c r="I13" s="215"/>
      <c r="J13" s="215"/>
      <c r="K13" s="215"/>
      <c r="L13" s="215"/>
      <c r="M13" s="215"/>
      <c r="N13" s="168"/>
      <c r="O13" s="164"/>
      <c r="P13" s="164"/>
      <c r="Q13" s="164"/>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row>
    <row r="14" spans="1:48" x14ac:dyDescent="0.25">
      <c r="A14" s="166"/>
      <c r="B14" s="167"/>
      <c r="C14" s="167"/>
      <c r="D14" s="167"/>
      <c r="E14" s="167"/>
      <c r="F14" s="167"/>
      <c r="G14" s="167"/>
      <c r="H14" s="167"/>
      <c r="I14" s="167"/>
      <c r="J14" s="167"/>
      <c r="K14" s="167"/>
      <c r="L14" s="167"/>
      <c r="M14" s="167"/>
      <c r="N14" s="168"/>
      <c r="O14" s="164"/>
      <c r="P14" s="164"/>
      <c r="Q14" s="164"/>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row>
    <row r="15" spans="1:48" ht="4.95" customHeight="1" x14ac:dyDescent="0.25">
      <c r="A15" s="166"/>
      <c r="B15" s="169"/>
      <c r="C15" s="169"/>
      <c r="D15" s="169"/>
      <c r="E15" s="169"/>
      <c r="F15" s="169"/>
      <c r="G15" s="169"/>
      <c r="H15" s="169"/>
      <c r="I15" s="169"/>
      <c r="J15" s="169"/>
      <c r="K15" s="169"/>
      <c r="L15" s="169"/>
      <c r="M15" s="169"/>
      <c r="N15" s="168"/>
      <c r="O15" s="164"/>
      <c r="P15" s="164"/>
      <c r="Q15" s="164"/>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row>
    <row r="16" spans="1:48" ht="82.2" customHeight="1" x14ac:dyDescent="0.25">
      <c r="A16" s="166"/>
      <c r="B16" s="216" t="s">
        <v>1027</v>
      </c>
      <c r="C16" s="216"/>
      <c r="D16" s="216"/>
      <c r="E16" s="216"/>
      <c r="F16" s="216"/>
      <c r="G16" s="216"/>
      <c r="H16" s="216"/>
      <c r="I16" s="216"/>
      <c r="J16" s="216"/>
      <c r="K16" s="216"/>
      <c r="L16" s="216"/>
      <c r="M16" s="216"/>
      <c r="N16" s="168"/>
      <c r="O16" s="164"/>
      <c r="P16" s="164"/>
      <c r="Q16" s="164"/>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row>
    <row r="17" spans="1:48" ht="52.2" customHeight="1" x14ac:dyDescent="0.25">
      <c r="A17" s="166"/>
      <c r="B17" s="216" t="s">
        <v>1019</v>
      </c>
      <c r="C17" s="216"/>
      <c r="D17" s="216"/>
      <c r="E17" s="216"/>
      <c r="F17" s="216"/>
      <c r="G17" s="216"/>
      <c r="H17" s="216"/>
      <c r="I17" s="216"/>
      <c r="J17" s="216"/>
      <c r="K17" s="216"/>
      <c r="L17" s="216"/>
      <c r="M17" s="216"/>
      <c r="N17" s="168"/>
      <c r="O17" s="164"/>
      <c r="P17" s="164"/>
      <c r="Q17" s="164"/>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row>
    <row r="18" spans="1:48" ht="66.599999999999994" customHeight="1" x14ac:dyDescent="0.25">
      <c r="A18" s="166"/>
      <c r="B18" s="216" t="s">
        <v>1020</v>
      </c>
      <c r="C18" s="216"/>
      <c r="D18" s="216"/>
      <c r="E18" s="216"/>
      <c r="F18" s="216"/>
      <c r="G18" s="216"/>
      <c r="H18" s="216"/>
      <c r="I18" s="216"/>
      <c r="J18" s="216"/>
      <c r="K18" s="216"/>
      <c r="L18" s="216"/>
      <c r="M18" s="216"/>
      <c r="N18" s="168"/>
      <c r="O18" s="164"/>
      <c r="P18" s="164"/>
      <c r="Q18" s="164"/>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row>
    <row r="19" spans="1:48" ht="84" customHeight="1" x14ac:dyDescent="0.25">
      <c r="A19" s="166"/>
      <c r="B19" s="216" t="s">
        <v>1026</v>
      </c>
      <c r="C19" s="216"/>
      <c r="D19" s="216"/>
      <c r="E19" s="216"/>
      <c r="F19" s="216"/>
      <c r="G19" s="216"/>
      <c r="H19" s="216"/>
      <c r="I19" s="216"/>
      <c r="J19" s="216"/>
      <c r="K19" s="216"/>
      <c r="L19" s="216"/>
      <c r="M19" s="216"/>
      <c r="N19" s="168"/>
      <c r="O19" s="164"/>
      <c r="P19" s="164"/>
      <c r="Q19" s="164"/>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row>
    <row r="20" spans="1:48" ht="41.4" customHeight="1" x14ac:dyDescent="0.25">
      <c r="A20" s="166"/>
      <c r="B20" s="218" t="s">
        <v>1024</v>
      </c>
      <c r="C20" s="218"/>
      <c r="D20" s="218"/>
      <c r="E20" s="218"/>
      <c r="F20" s="218"/>
      <c r="G20" s="218"/>
      <c r="H20" s="218"/>
      <c r="I20" s="218"/>
      <c r="J20" s="218"/>
      <c r="K20" s="218"/>
      <c r="L20" s="218"/>
      <c r="M20" s="218"/>
      <c r="N20" s="168"/>
      <c r="O20" s="164"/>
      <c r="P20" s="164"/>
      <c r="Q20" s="164"/>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row>
    <row r="21" spans="1:48" x14ac:dyDescent="0.25">
      <c r="A21" s="166"/>
      <c r="B21" s="169"/>
      <c r="C21" s="169"/>
      <c r="D21" s="169"/>
      <c r="E21" s="169"/>
      <c r="F21" s="169"/>
      <c r="G21" s="169"/>
      <c r="H21" s="169"/>
      <c r="I21" s="169"/>
      <c r="J21" s="169"/>
      <c r="K21" s="169"/>
      <c r="L21" s="169"/>
      <c r="M21" s="169"/>
      <c r="N21" s="168"/>
      <c r="O21" s="164"/>
      <c r="P21" s="164"/>
      <c r="Q21" s="164"/>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row>
    <row r="22" spans="1:48" ht="31.5" customHeight="1" x14ac:dyDescent="0.25">
      <c r="A22" s="166"/>
      <c r="B22" s="217" t="s">
        <v>1021</v>
      </c>
      <c r="C22" s="217"/>
      <c r="D22" s="217"/>
      <c r="E22" s="217"/>
      <c r="F22" s="217"/>
      <c r="G22" s="217"/>
      <c r="H22" s="217"/>
      <c r="I22" s="217"/>
      <c r="J22" s="217"/>
      <c r="K22" s="217"/>
      <c r="L22" s="217"/>
      <c r="M22" s="217"/>
      <c r="N22" s="168"/>
      <c r="O22" s="164"/>
      <c r="P22" s="164"/>
      <c r="Q22" s="164"/>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row>
    <row r="23" spans="1:48" x14ac:dyDescent="0.25">
      <c r="A23" s="166"/>
      <c r="B23" s="167"/>
      <c r="C23" s="167"/>
      <c r="D23" s="167"/>
      <c r="E23" s="167"/>
      <c r="F23" s="167"/>
      <c r="G23" s="167"/>
      <c r="H23" s="167"/>
      <c r="I23" s="167"/>
      <c r="J23" s="167"/>
      <c r="K23" s="167"/>
      <c r="L23" s="167"/>
      <c r="M23" s="167"/>
      <c r="N23" s="168"/>
      <c r="O23" s="164"/>
      <c r="P23" s="164"/>
      <c r="Q23" s="164"/>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5"/>
    </row>
    <row r="24" spans="1:48" x14ac:dyDescent="0.25">
      <c r="A24" s="166"/>
      <c r="B24" s="212" t="s">
        <v>1022</v>
      </c>
      <c r="C24" s="213"/>
      <c r="D24" s="213"/>
      <c r="E24" s="213"/>
      <c r="F24" s="167"/>
      <c r="G24" s="167"/>
      <c r="H24" s="167"/>
      <c r="I24" s="167"/>
      <c r="J24" s="167"/>
      <c r="K24" s="167"/>
      <c r="L24" s="167"/>
      <c r="M24" s="167"/>
      <c r="N24" s="168"/>
      <c r="O24" s="164"/>
      <c r="P24" s="164"/>
      <c r="Q24" s="164"/>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row>
    <row r="25" spans="1:48" x14ac:dyDescent="0.25">
      <c r="A25" s="166"/>
      <c r="B25" s="170"/>
      <c r="C25" s="171"/>
      <c r="D25" s="171"/>
      <c r="E25" s="171"/>
      <c r="F25" s="167"/>
      <c r="G25" s="167"/>
      <c r="H25" s="167"/>
      <c r="I25" s="167"/>
      <c r="J25" s="167"/>
      <c r="K25" s="167"/>
      <c r="L25" s="167"/>
      <c r="M25" s="167"/>
      <c r="N25" s="168"/>
      <c r="O25" s="164"/>
      <c r="P25" s="164"/>
      <c r="Q25" s="164"/>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row>
    <row r="26" spans="1:48" x14ac:dyDescent="0.25">
      <c r="A26" s="166"/>
      <c r="B26" s="214">
        <v>42312</v>
      </c>
      <c r="C26" s="214"/>
      <c r="D26" s="214"/>
      <c r="E26" s="214"/>
      <c r="F26" s="214"/>
      <c r="G26" s="214"/>
      <c r="H26" s="214"/>
      <c r="I26" s="214"/>
      <c r="J26" s="214"/>
      <c r="K26" s="214"/>
      <c r="L26" s="214"/>
      <c r="M26" s="214"/>
      <c r="N26" s="168"/>
      <c r="O26" s="164"/>
      <c r="P26" s="164"/>
      <c r="Q26" s="164"/>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row>
    <row r="27" spans="1:48" ht="15.6" thickBot="1" x14ac:dyDescent="0.3">
      <c r="A27" s="172"/>
      <c r="B27" s="173"/>
      <c r="C27" s="173"/>
      <c r="D27" s="173"/>
      <c r="E27" s="173"/>
      <c r="F27" s="173"/>
      <c r="G27" s="173"/>
      <c r="H27" s="173"/>
      <c r="I27" s="173"/>
      <c r="J27" s="173"/>
      <c r="K27" s="173"/>
      <c r="L27" s="173"/>
      <c r="M27" s="173"/>
      <c r="N27" s="174"/>
      <c r="O27" s="164"/>
      <c r="P27" s="164"/>
      <c r="Q27" s="164"/>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5"/>
    </row>
    <row r="28" spans="1:48" x14ac:dyDescent="0.25">
      <c r="A28" s="164"/>
      <c r="B28" s="164"/>
      <c r="C28" s="164"/>
      <c r="D28" s="164"/>
      <c r="E28" s="164"/>
      <c r="F28" s="164"/>
      <c r="G28" s="164"/>
      <c r="H28" s="164"/>
      <c r="I28" s="164"/>
      <c r="J28" s="164"/>
      <c r="K28" s="164"/>
      <c r="L28" s="164"/>
      <c r="M28" s="164"/>
      <c r="N28" s="164"/>
      <c r="O28" s="164"/>
      <c r="P28" s="164"/>
      <c r="Q28" s="164"/>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row>
    <row r="29" spans="1:48" x14ac:dyDescent="0.25">
      <c r="A29" s="164"/>
      <c r="B29" s="164"/>
      <c r="C29" s="164"/>
      <c r="D29" s="164"/>
      <c r="E29" s="164"/>
      <c r="F29" s="164"/>
      <c r="G29" s="164"/>
      <c r="H29" s="164"/>
      <c r="I29" s="164"/>
      <c r="J29" s="164"/>
      <c r="K29" s="164"/>
      <c r="L29" s="164"/>
      <c r="M29" s="164"/>
      <c r="N29" s="164"/>
      <c r="O29" s="164"/>
      <c r="P29" s="164"/>
      <c r="Q29" s="164"/>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row>
    <row r="30" spans="1:48" x14ac:dyDescent="0.25">
      <c r="A30" s="164"/>
      <c r="B30" s="164"/>
      <c r="C30" s="164"/>
      <c r="D30" s="164"/>
      <c r="E30" s="164"/>
      <c r="F30" s="164"/>
      <c r="G30" s="164"/>
      <c r="H30" s="164"/>
      <c r="I30" s="164"/>
      <c r="J30" s="164"/>
      <c r="K30" s="164"/>
      <c r="L30" s="164"/>
      <c r="M30" s="164"/>
      <c r="N30" s="164"/>
      <c r="O30" s="164"/>
      <c r="P30" s="164"/>
      <c r="Q30" s="164"/>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row>
    <row r="31" spans="1:48" x14ac:dyDescent="0.25">
      <c r="A31" s="164"/>
      <c r="B31" s="164"/>
      <c r="C31" s="164"/>
      <c r="D31" s="164"/>
      <c r="E31" s="164"/>
      <c r="F31" s="164"/>
      <c r="G31" s="164"/>
      <c r="H31" s="164"/>
      <c r="I31" s="164"/>
      <c r="J31" s="164"/>
      <c r="K31" s="164"/>
      <c r="L31" s="164"/>
      <c r="M31" s="164"/>
      <c r="N31" s="164"/>
      <c r="O31" s="164"/>
      <c r="P31" s="164"/>
      <c r="Q31" s="164"/>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c r="AS31" s="165"/>
      <c r="AT31" s="165"/>
      <c r="AU31" s="165"/>
      <c r="AV31" s="165"/>
    </row>
    <row r="32" spans="1:48" x14ac:dyDescent="0.25">
      <c r="A32" s="164"/>
      <c r="B32" s="164"/>
      <c r="C32" s="164"/>
      <c r="D32" s="164"/>
      <c r="E32" s="164"/>
      <c r="F32" s="164"/>
      <c r="G32" s="164"/>
      <c r="H32" s="164"/>
      <c r="I32" s="164"/>
      <c r="J32" s="164"/>
      <c r="K32" s="164"/>
      <c r="L32" s="164"/>
      <c r="M32" s="164"/>
      <c r="N32" s="164"/>
      <c r="O32" s="164"/>
      <c r="P32" s="164"/>
      <c r="Q32" s="164"/>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row>
    <row r="33" spans="1:48" x14ac:dyDescent="0.25">
      <c r="A33" s="164"/>
      <c r="B33" s="164"/>
      <c r="C33" s="164"/>
      <c r="D33" s="164"/>
      <c r="E33" s="164"/>
      <c r="F33" s="164"/>
      <c r="G33" s="164"/>
      <c r="H33" s="164"/>
      <c r="I33" s="164"/>
      <c r="J33" s="164"/>
      <c r="K33" s="164"/>
      <c r="L33" s="164"/>
      <c r="M33" s="164"/>
      <c r="N33" s="164"/>
      <c r="O33" s="164"/>
      <c r="P33" s="164"/>
      <c r="Q33" s="164"/>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row>
    <row r="34" spans="1:48" x14ac:dyDescent="0.25">
      <c r="A34" s="164"/>
      <c r="B34" s="164"/>
      <c r="C34" s="164"/>
      <c r="D34" s="164"/>
      <c r="E34" s="164"/>
      <c r="F34" s="164"/>
      <c r="G34" s="164"/>
      <c r="H34" s="164"/>
      <c r="I34" s="164"/>
      <c r="J34" s="164"/>
      <c r="K34" s="164"/>
      <c r="L34" s="164"/>
      <c r="M34" s="164"/>
      <c r="N34" s="164"/>
      <c r="O34" s="164"/>
      <c r="P34" s="164"/>
      <c r="Q34" s="164"/>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row>
    <row r="35" spans="1:48" x14ac:dyDescent="0.25">
      <c r="A35" s="164"/>
      <c r="B35" s="164"/>
      <c r="C35" s="164"/>
      <c r="D35" s="164"/>
      <c r="E35" s="164"/>
      <c r="F35" s="164"/>
      <c r="G35" s="164"/>
      <c r="H35" s="164"/>
      <c r="I35" s="164"/>
      <c r="J35" s="164"/>
      <c r="K35" s="164"/>
      <c r="L35" s="164"/>
      <c r="M35" s="164"/>
      <c r="N35" s="164"/>
      <c r="O35" s="164"/>
      <c r="P35" s="164"/>
      <c r="Q35" s="164"/>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row>
    <row r="36" spans="1:48" x14ac:dyDescent="0.25">
      <c r="A36" s="164"/>
      <c r="B36" s="164"/>
      <c r="C36" s="164"/>
      <c r="D36" s="164"/>
      <c r="E36" s="164"/>
      <c r="F36" s="164"/>
      <c r="G36" s="164"/>
      <c r="H36" s="164"/>
      <c r="I36" s="164"/>
      <c r="J36" s="164"/>
      <c r="K36" s="164"/>
      <c r="L36" s="164"/>
      <c r="M36" s="164"/>
      <c r="N36" s="164"/>
      <c r="O36" s="164"/>
      <c r="P36" s="164"/>
      <c r="Q36" s="164"/>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row>
    <row r="37" spans="1:48" x14ac:dyDescent="0.25">
      <c r="A37" s="164"/>
      <c r="B37" s="164"/>
      <c r="C37" s="164"/>
      <c r="D37" s="164"/>
      <c r="E37" s="164"/>
      <c r="F37" s="164"/>
      <c r="G37" s="164"/>
      <c r="H37" s="164"/>
      <c r="I37" s="164"/>
      <c r="J37" s="164"/>
      <c r="K37" s="164"/>
      <c r="L37" s="164"/>
      <c r="M37" s="164"/>
      <c r="N37" s="164"/>
      <c r="O37" s="164"/>
      <c r="P37" s="164"/>
      <c r="Q37" s="164"/>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row>
    <row r="38" spans="1:48" x14ac:dyDescent="0.25">
      <c r="A38" s="164"/>
      <c r="B38" s="164"/>
      <c r="C38" s="164"/>
      <c r="D38" s="164"/>
      <c r="E38" s="164"/>
      <c r="F38" s="164"/>
      <c r="G38" s="164"/>
      <c r="H38" s="164"/>
      <c r="I38" s="164"/>
      <c r="J38" s="164"/>
      <c r="K38" s="164"/>
      <c r="L38" s="164"/>
      <c r="M38" s="164"/>
      <c r="N38" s="164"/>
      <c r="O38" s="164"/>
      <c r="P38" s="164"/>
      <c r="Q38" s="164"/>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row>
    <row r="39" spans="1:48" x14ac:dyDescent="0.25">
      <c r="A39" s="164"/>
      <c r="B39" s="164"/>
      <c r="C39" s="164"/>
      <c r="D39" s="164"/>
      <c r="E39" s="164"/>
      <c r="F39" s="164"/>
      <c r="G39" s="164"/>
      <c r="H39" s="164"/>
      <c r="I39" s="164"/>
      <c r="J39" s="164"/>
      <c r="K39" s="164"/>
      <c r="L39" s="164"/>
      <c r="M39" s="164"/>
      <c r="N39" s="164"/>
      <c r="O39" s="164"/>
      <c r="P39" s="164"/>
      <c r="Q39" s="164"/>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row>
    <row r="40" spans="1:48" x14ac:dyDescent="0.25">
      <c r="A40" s="164"/>
      <c r="B40" s="164"/>
      <c r="C40" s="164"/>
      <c r="D40" s="164"/>
      <c r="E40" s="164"/>
      <c r="F40" s="164"/>
      <c r="G40" s="164"/>
      <c r="H40" s="164"/>
      <c r="I40" s="164"/>
      <c r="J40" s="164"/>
      <c r="K40" s="164"/>
      <c r="L40" s="164"/>
      <c r="M40" s="164"/>
      <c r="N40" s="164"/>
      <c r="O40" s="164"/>
      <c r="P40" s="164"/>
      <c r="Q40" s="164"/>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row>
    <row r="41" spans="1:48" x14ac:dyDescent="0.25">
      <c r="A41" s="164"/>
      <c r="B41" s="164"/>
      <c r="C41" s="164"/>
      <c r="D41" s="164"/>
      <c r="E41" s="164"/>
      <c r="F41" s="164"/>
      <c r="G41" s="164"/>
      <c r="H41" s="164"/>
      <c r="I41" s="164"/>
      <c r="J41" s="164"/>
      <c r="K41" s="164"/>
      <c r="L41" s="164"/>
      <c r="M41" s="164"/>
      <c r="N41" s="164"/>
      <c r="O41" s="164"/>
      <c r="P41" s="164"/>
      <c r="Q41" s="164"/>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row>
    <row r="42" spans="1:48" x14ac:dyDescent="0.25">
      <c r="A42" s="164"/>
      <c r="B42" s="164"/>
      <c r="C42" s="164"/>
      <c r="D42" s="164"/>
      <c r="E42" s="164"/>
      <c r="F42" s="164"/>
      <c r="G42" s="164"/>
      <c r="H42" s="164"/>
      <c r="I42" s="164"/>
      <c r="J42" s="164"/>
      <c r="K42" s="164"/>
      <c r="L42" s="164"/>
      <c r="M42" s="164"/>
      <c r="N42" s="164"/>
      <c r="O42" s="164"/>
      <c r="P42" s="164"/>
      <c r="Q42" s="164"/>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row>
    <row r="43" spans="1:48" x14ac:dyDescent="0.25">
      <c r="A43" s="164"/>
      <c r="B43" s="164"/>
      <c r="C43" s="164"/>
      <c r="D43" s="164"/>
      <c r="E43" s="164"/>
      <c r="F43" s="164"/>
      <c r="G43" s="164"/>
      <c r="H43" s="164"/>
      <c r="I43" s="164"/>
      <c r="J43" s="164"/>
      <c r="K43" s="164"/>
      <c r="L43" s="164"/>
      <c r="M43" s="164"/>
      <c r="N43" s="164"/>
      <c r="O43" s="164"/>
      <c r="P43" s="164"/>
      <c r="Q43" s="164"/>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row>
    <row r="44" spans="1:48" x14ac:dyDescent="0.25">
      <c r="A44" s="164"/>
      <c r="B44" s="164"/>
      <c r="C44" s="164"/>
      <c r="D44" s="164"/>
      <c r="E44" s="164"/>
      <c r="F44" s="164"/>
      <c r="G44" s="164"/>
      <c r="H44" s="164"/>
      <c r="I44" s="164"/>
      <c r="J44" s="164"/>
      <c r="K44" s="164"/>
      <c r="L44" s="164"/>
      <c r="M44" s="164"/>
      <c r="N44" s="164"/>
      <c r="O44" s="164"/>
      <c r="P44" s="164"/>
      <c r="Q44" s="164"/>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row>
    <row r="45" spans="1:48" x14ac:dyDescent="0.25">
      <c r="A45" s="164"/>
      <c r="B45" s="164"/>
      <c r="C45" s="164"/>
      <c r="D45" s="164"/>
      <c r="E45" s="164"/>
      <c r="F45" s="164"/>
      <c r="G45" s="164"/>
      <c r="H45" s="164"/>
      <c r="I45" s="164"/>
      <c r="J45" s="164"/>
      <c r="K45" s="164"/>
      <c r="L45" s="164"/>
      <c r="M45" s="164"/>
      <c r="N45" s="164"/>
      <c r="O45" s="164"/>
      <c r="P45" s="164"/>
      <c r="Q45" s="164"/>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row>
    <row r="46" spans="1:48" x14ac:dyDescent="0.25">
      <c r="A46" s="164"/>
      <c r="B46" s="164"/>
      <c r="C46" s="164"/>
      <c r="D46" s="164"/>
      <c r="E46" s="164"/>
      <c r="F46" s="164"/>
      <c r="G46" s="164"/>
      <c r="H46" s="164"/>
      <c r="I46" s="164"/>
      <c r="J46" s="164"/>
      <c r="K46" s="164"/>
      <c r="L46" s="164"/>
      <c r="M46" s="164"/>
      <c r="N46" s="164"/>
      <c r="O46" s="164"/>
      <c r="P46" s="164"/>
      <c r="Q46" s="164"/>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row>
    <row r="47" spans="1:48" x14ac:dyDescent="0.25">
      <c r="A47" s="164"/>
      <c r="B47" s="164"/>
      <c r="C47" s="164"/>
      <c r="D47" s="164"/>
      <c r="E47" s="164"/>
      <c r="F47" s="164"/>
      <c r="G47" s="164"/>
      <c r="H47" s="164"/>
      <c r="I47" s="164"/>
      <c r="J47" s="164"/>
      <c r="K47" s="164"/>
      <c r="L47" s="164"/>
      <c r="M47" s="164"/>
      <c r="N47" s="164"/>
      <c r="O47" s="164"/>
      <c r="P47" s="164"/>
      <c r="Q47" s="164"/>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row>
    <row r="48" spans="1:48" x14ac:dyDescent="0.25">
      <c r="A48" s="164"/>
      <c r="B48" s="164"/>
      <c r="C48" s="164"/>
      <c r="D48" s="164"/>
      <c r="E48" s="164"/>
      <c r="F48" s="164"/>
      <c r="G48" s="164"/>
      <c r="H48" s="164"/>
      <c r="I48" s="164"/>
      <c r="J48" s="164"/>
      <c r="K48" s="164"/>
      <c r="L48" s="164"/>
      <c r="M48" s="164"/>
      <c r="N48" s="164"/>
      <c r="O48" s="164"/>
      <c r="P48" s="164"/>
      <c r="Q48" s="164"/>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row>
    <row r="49" spans="1:48" x14ac:dyDescent="0.25">
      <c r="A49" s="164"/>
      <c r="B49" s="164"/>
      <c r="C49" s="164"/>
      <c r="D49" s="164"/>
      <c r="E49" s="164"/>
      <c r="F49" s="164"/>
      <c r="G49" s="164"/>
      <c r="H49" s="164"/>
      <c r="I49" s="164"/>
      <c r="J49" s="164"/>
      <c r="K49" s="164"/>
      <c r="L49" s="164"/>
      <c r="M49" s="164"/>
      <c r="N49" s="164"/>
      <c r="O49" s="164"/>
      <c r="P49" s="164"/>
      <c r="Q49" s="164"/>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row>
    <row r="50" spans="1:48" x14ac:dyDescent="0.25">
      <c r="A50" s="164"/>
      <c r="B50" s="164"/>
      <c r="C50" s="164"/>
      <c r="D50" s="164"/>
      <c r="E50" s="164"/>
      <c r="F50" s="164"/>
      <c r="G50" s="164"/>
      <c r="H50" s="164"/>
      <c r="I50" s="164"/>
      <c r="J50" s="164"/>
      <c r="K50" s="164"/>
      <c r="L50" s="164"/>
      <c r="M50" s="164"/>
      <c r="N50" s="164"/>
      <c r="O50" s="164"/>
      <c r="P50" s="164"/>
      <c r="Q50" s="164"/>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row>
    <row r="51" spans="1:48" x14ac:dyDescent="0.25">
      <c r="A51" s="164"/>
      <c r="B51" s="164"/>
      <c r="C51" s="164"/>
      <c r="D51" s="164"/>
      <c r="E51" s="164"/>
      <c r="F51" s="164"/>
      <c r="G51" s="164"/>
      <c r="H51" s="164"/>
      <c r="I51" s="164"/>
      <c r="J51" s="164"/>
      <c r="K51" s="164"/>
      <c r="L51" s="164"/>
      <c r="M51" s="164"/>
      <c r="N51" s="164"/>
      <c r="O51" s="164"/>
      <c r="P51" s="164"/>
      <c r="Q51" s="164"/>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row>
    <row r="52" spans="1:48" x14ac:dyDescent="0.25">
      <c r="A52" s="164"/>
      <c r="B52" s="164"/>
      <c r="C52" s="164"/>
      <c r="D52" s="164"/>
      <c r="E52" s="164"/>
      <c r="F52" s="164"/>
      <c r="G52" s="164"/>
      <c r="H52" s="164"/>
      <c r="I52" s="164"/>
      <c r="J52" s="164"/>
      <c r="K52" s="164"/>
      <c r="L52" s="164"/>
      <c r="M52" s="164"/>
      <c r="N52" s="164"/>
      <c r="O52" s="164"/>
      <c r="P52" s="164"/>
      <c r="Q52" s="164"/>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row>
    <row r="53" spans="1:48" x14ac:dyDescent="0.25">
      <c r="A53" s="164"/>
      <c r="B53" s="164"/>
      <c r="C53" s="164"/>
      <c r="D53" s="164"/>
      <c r="E53" s="164"/>
      <c r="F53" s="164"/>
      <c r="G53" s="164"/>
      <c r="H53" s="164"/>
      <c r="I53" s="164"/>
      <c r="J53" s="164"/>
      <c r="K53" s="164"/>
      <c r="L53" s="164"/>
      <c r="M53" s="164"/>
      <c r="N53" s="164"/>
      <c r="O53" s="164"/>
      <c r="P53" s="164"/>
      <c r="Q53" s="164"/>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row>
    <row r="54" spans="1:48" x14ac:dyDescent="0.25">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row>
    <row r="55" spans="1:48" x14ac:dyDescent="0.25">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row>
    <row r="56" spans="1:48" x14ac:dyDescent="0.25">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row>
    <row r="57" spans="1:48" x14ac:dyDescent="0.25">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5"/>
      <c r="AT57" s="165"/>
      <c r="AU57" s="165"/>
      <c r="AV57" s="165"/>
    </row>
    <row r="58" spans="1:48" x14ac:dyDescent="0.25">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row>
    <row r="59" spans="1:48" x14ac:dyDescent="0.25">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row>
    <row r="60" spans="1:48" x14ac:dyDescent="0.25">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row>
    <row r="61" spans="1:48" x14ac:dyDescent="0.25">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row>
    <row r="62" spans="1:48" x14ac:dyDescent="0.25">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row>
    <row r="63" spans="1:48" x14ac:dyDescent="0.25">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row>
    <row r="64" spans="1:48" x14ac:dyDescent="0.25">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row>
    <row r="65" spans="1:48" x14ac:dyDescent="0.25">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row>
    <row r="66" spans="1:48" x14ac:dyDescent="0.25">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row>
    <row r="67" spans="1:48" x14ac:dyDescent="0.25">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row>
    <row r="68" spans="1:48" x14ac:dyDescent="0.25">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row>
    <row r="69" spans="1:48" x14ac:dyDescent="0.25">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c r="AS69" s="165"/>
      <c r="AT69" s="165"/>
      <c r="AU69" s="165"/>
      <c r="AV69" s="165"/>
    </row>
    <row r="70" spans="1:48" x14ac:dyDescent="0.25">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row>
    <row r="71" spans="1:48" x14ac:dyDescent="0.25">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row>
    <row r="72" spans="1:48" x14ac:dyDescent="0.25">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row>
    <row r="73" spans="1:48" x14ac:dyDescent="0.25">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row>
    <row r="74" spans="1:48" x14ac:dyDescent="0.25">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row>
    <row r="75" spans="1:48" x14ac:dyDescent="0.25">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c r="AO75" s="165"/>
      <c r="AP75" s="165"/>
      <c r="AQ75" s="165"/>
      <c r="AR75" s="165"/>
      <c r="AS75" s="165"/>
      <c r="AT75" s="165"/>
      <c r="AU75" s="165"/>
      <c r="AV75" s="165"/>
    </row>
    <row r="76" spans="1:48" x14ac:dyDescent="0.25">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c r="AK76" s="165"/>
      <c r="AL76" s="165"/>
      <c r="AM76" s="165"/>
      <c r="AN76" s="165"/>
      <c r="AO76" s="165"/>
      <c r="AP76" s="165"/>
      <c r="AQ76" s="165"/>
      <c r="AR76" s="165"/>
      <c r="AS76" s="165"/>
      <c r="AT76" s="165"/>
      <c r="AU76" s="165"/>
      <c r="AV76" s="165"/>
    </row>
    <row r="77" spans="1:48" x14ac:dyDescent="0.25">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165"/>
      <c r="AD77" s="165"/>
      <c r="AE77" s="165"/>
      <c r="AF77" s="165"/>
      <c r="AG77" s="165"/>
      <c r="AH77" s="165"/>
      <c r="AI77" s="165"/>
      <c r="AJ77" s="165"/>
      <c r="AK77" s="165"/>
      <c r="AL77" s="165"/>
      <c r="AM77" s="165"/>
      <c r="AN77" s="165"/>
      <c r="AO77" s="165"/>
      <c r="AP77" s="165"/>
      <c r="AQ77" s="165"/>
      <c r="AR77" s="165"/>
      <c r="AS77" s="165"/>
      <c r="AT77" s="165"/>
      <c r="AU77" s="165"/>
      <c r="AV77" s="165"/>
    </row>
    <row r="78" spans="1:48" x14ac:dyDescent="0.25">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c r="AS78" s="165"/>
      <c r="AT78" s="165"/>
      <c r="AU78" s="165"/>
      <c r="AV78" s="165"/>
    </row>
    <row r="79" spans="1:48" x14ac:dyDescent="0.25">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5"/>
      <c r="AG79" s="165"/>
      <c r="AH79" s="165"/>
      <c r="AI79" s="165"/>
      <c r="AJ79" s="165"/>
      <c r="AK79" s="165"/>
      <c r="AL79" s="165"/>
      <c r="AM79" s="165"/>
      <c r="AN79" s="165"/>
      <c r="AO79" s="165"/>
      <c r="AP79" s="165"/>
      <c r="AQ79" s="165"/>
      <c r="AR79" s="165"/>
      <c r="AS79" s="165"/>
      <c r="AT79" s="165"/>
      <c r="AU79" s="165"/>
      <c r="AV79" s="165"/>
    </row>
    <row r="80" spans="1:48" x14ac:dyDescent="0.25">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5"/>
      <c r="AT80" s="165"/>
      <c r="AU80" s="165"/>
      <c r="AV80" s="165"/>
    </row>
    <row r="81" spans="1:48" x14ac:dyDescent="0.2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5"/>
      <c r="AT81" s="165"/>
      <c r="AU81" s="165"/>
      <c r="AV81" s="165"/>
    </row>
    <row r="82" spans="1:48" x14ac:dyDescent="0.25">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row>
    <row r="83" spans="1:48" x14ac:dyDescent="0.25">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row>
    <row r="84" spans="1:48" x14ac:dyDescent="0.25">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c r="AO84" s="165"/>
      <c r="AP84" s="165"/>
      <c r="AQ84" s="165"/>
      <c r="AR84" s="165"/>
      <c r="AS84" s="165"/>
      <c r="AT84" s="165"/>
      <c r="AU84" s="165"/>
      <c r="AV84" s="165"/>
    </row>
    <row r="85" spans="1:48" x14ac:dyDescent="0.25">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c r="AS85" s="165"/>
      <c r="AT85" s="165"/>
      <c r="AU85" s="165"/>
      <c r="AV85" s="165"/>
    </row>
    <row r="86" spans="1:48" x14ac:dyDescent="0.25">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row>
    <row r="87" spans="1:48" x14ac:dyDescent="0.25">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row>
  </sheetData>
  <mergeCells count="9">
    <mergeCell ref="B24:E24"/>
    <mergeCell ref="B26:M26"/>
    <mergeCell ref="B13:M13"/>
    <mergeCell ref="B16:M16"/>
    <mergeCell ref="B17:M17"/>
    <mergeCell ref="B18:M18"/>
    <mergeCell ref="B19:M19"/>
    <mergeCell ref="B22:M22"/>
    <mergeCell ref="B20:M20"/>
  </mergeCells>
  <hyperlinks>
    <hyperlink ref="B24"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5"/>
  <sheetViews>
    <sheetView topLeftCell="A31" zoomScale="80" zoomScaleNormal="80" workbookViewId="0">
      <selection activeCell="C51" sqref="C51"/>
    </sheetView>
  </sheetViews>
  <sheetFormatPr defaultColWidth="8.81640625" defaultRowHeight="15" x14ac:dyDescent="0.25"/>
  <cols>
    <col min="1" max="1" width="3.1796875" style="38" customWidth="1"/>
    <col min="2" max="2" width="68.6328125" style="38" customWidth="1"/>
    <col min="3" max="4" width="12.08984375" style="38" customWidth="1"/>
    <col min="5" max="14" width="8.81640625" style="38"/>
    <col min="15" max="15" width="8.81640625" style="38" customWidth="1"/>
    <col min="16" max="16" width="8.81640625" style="35" hidden="1" customWidth="1"/>
    <col min="17" max="17" width="8.81640625" style="38" customWidth="1"/>
    <col min="18" max="16384" width="8.81640625" style="38"/>
  </cols>
  <sheetData>
    <row r="1" spans="1:16" ht="38.4" customHeight="1" x14ac:dyDescent="0.25">
      <c r="A1" s="220" t="str">
        <f>CONCATENATE("Capital outturn return (COR) 2014-15: Housing Revenue Account capital expenditure, financing and Major Repairs Reserve ",$B$3)</f>
        <v>Capital outturn return (COR) 2014-15: Housing Revenue Account capital expenditure, financing and Major Repairs Reserve TOTAL</v>
      </c>
      <c r="B1" s="220"/>
      <c r="C1" s="220"/>
      <c r="D1" s="220"/>
      <c r="P1" s="35" t="s">
        <v>968</v>
      </c>
    </row>
    <row r="2" spans="1:16" ht="15.6" thickBot="1" x14ac:dyDescent="0.3">
      <c r="P2" s="150" t="s">
        <v>476</v>
      </c>
    </row>
    <row r="3" spans="1:16" ht="18.600000000000001" thickTop="1" thickBot="1" x14ac:dyDescent="0.3">
      <c r="B3" s="224" t="s">
        <v>968</v>
      </c>
      <c r="C3" s="225"/>
      <c r="P3" s="150" t="s">
        <v>477</v>
      </c>
    </row>
    <row r="4" spans="1:16" ht="16.2" thickTop="1" thickBot="1" x14ac:dyDescent="0.3">
      <c r="P4" s="150" t="s">
        <v>478</v>
      </c>
    </row>
    <row r="5" spans="1:16" ht="22.2" thickTop="1" thickBot="1" x14ac:dyDescent="0.3">
      <c r="A5" s="221" t="s">
        <v>33</v>
      </c>
      <c r="B5" s="222"/>
      <c r="C5" s="222"/>
      <c r="D5" s="223"/>
      <c r="P5" s="150" t="s">
        <v>479</v>
      </c>
    </row>
    <row r="6" spans="1:16" ht="15.6" thickTop="1" x14ac:dyDescent="0.25">
      <c r="P6" s="150" t="s">
        <v>480</v>
      </c>
    </row>
    <row r="7" spans="1:16" s="32" customFormat="1" x14ac:dyDescent="0.25">
      <c r="A7" s="97" t="s">
        <v>1</v>
      </c>
      <c r="P7" s="150" t="s">
        <v>481</v>
      </c>
    </row>
    <row r="8" spans="1:16" x14ac:dyDescent="0.25">
      <c r="P8" s="150" t="s">
        <v>999</v>
      </c>
    </row>
    <row r="9" spans="1:16" s="33" customFormat="1" x14ac:dyDescent="0.25">
      <c r="A9" s="75">
        <v>16</v>
      </c>
      <c r="B9" s="76" t="s">
        <v>2</v>
      </c>
      <c r="C9" s="77">
        <f>VLOOKUP($B$3,'Data COR4'!$B$11:$AC$179,'Col Ref'!C5,FALSE)</f>
        <v>2228143</v>
      </c>
      <c r="P9" s="150" t="s">
        <v>483</v>
      </c>
    </row>
    <row r="10" spans="1:16" x14ac:dyDescent="0.25">
      <c r="P10" s="150" t="s">
        <v>484</v>
      </c>
    </row>
    <row r="11" spans="1:16" x14ac:dyDescent="0.25">
      <c r="P11" s="150" t="s">
        <v>485</v>
      </c>
    </row>
    <row r="12" spans="1:16" s="32" customFormat="1" x14ac:dyDescent="0.25">
      <c r="A12" s="98" t="s">
        <v>986</v>
      </c>
      <c r="P12" s="150" t="s">
        <v>486</v>
      </c>
    </row>
    <row r="13" spans="1:16" x14ac:dyDescent="0.25">
      <c r="P13" s="150" t="s">
        <v>487</v>
      </c>
    </row>
    <row r="14" spans="1:16" s="73" customFormat="1" ht="25.95" customHeight="1" x14ac:dyDescent="0.25">
      <c r="C14" s="74"/>
      <c r="D14" s="74"/>
      <c r="P14" s="150" t="s">
        <v>488</v>
      </c>
    </row>
    <row r="15" spans="1:16" s="33" customFormat="1" ht="39.6" x14ac:dyDescent="0.25">
      <c r="C15" s="34" t="s">
        <v>6</v>
      </c>
      <c r="D15" s="34" t="s">
        <v>6</v>
      </c>
      <c r="P15" s="150" t="s">
        <v>489</v>
      </c>
    </row>
    <row r="16" spans="1:16" s="94" customFormat="1" ht="20.399999999999999" x14ac:dyDescent="0.25">
      <c r="C16" s="95" t="s">
        <v>967</v>
      </c>
      <c r="D16" s="96" t="s">
        <v>4</v>
      </c>
      <c r="P16" s="150" t="s">
        <v>490</v>
      </c>
    </row>
    <row r="17" spans="1:16" s="33" customFormat="1" x14ac:dyDescent="0.25">
      <c r="A17" s="78">
        <v>16</v>
      </c>
      <c r="B17" s="79" t="s">
        <v>8</v>
      </c>
      <c r="C17" s="80">
        <f>VLOOKUP($B$3,'Data COR4'!$B$11:$AC$179,'Col Ref'!C13,FALSE)</f>
        <v>277240</v>
      </c>
      <c r="D17" s="219"/>
      <c r="P17" s="150" t="s">
        <v>491</v>
      </c>
    </row>
    <row r="18" spans="1:16" s="33" customFormat="1" x14ac:dyDescent="0.25">
      <c r="A18" s="78">
        <f>SUM(A17+1)</f>
        <v>17</v>
      </c>
      <c r="B18" s="79" t="s">
        <v>9</v>
      </c>
      <c r="C18" s="80">
        <f>VLOOKUP($B$3,'Data COR4'!$B$11:$AC$179,'Col Ref'!C14,FALSE)</f>
        <v>646</v>
      </c>
      <c r="D18" s="219"/>
      <c r="P18" s="150" t="s">
        <v>492</v>
      </c>
    </row>
    <row r="19" spans="1:16" s="33" customFormat="1" x14ac:dyDescent="0.25">
      <c r="A19" s="78">
        <f t="shared" ref="A19:A27" si="0">SUM(A18+1)</f>
        <v>18</v>
      </c>
      <c r="B19" s="79" t="s">
        <v>10</v>
      </c>
      <c r="C19" s="80">
        <f>VLOOKUP($B$3,'Data COR4'!$B$11:$AC$179,'Col Ref'!C15,FALSE)</f>
        <v>64024</v>
      </c>
      <c r="D19" s="219"/>
      <c r="P19" s="150" t="s">
        <v>493</v>
      </c>
    </row>
    <row r="20" spans="1:16" s="33" customFormat="1" x14ac:dyDescent="0.25">
      <c r="A20" s="78">
        <f t="shared" si="0"/>
        <v>19</v>
      </c>
      <c r="B20" s="79" t="s">
        <v>11</v>
      </c>
      <c r="C20" s="80">
        <f>VLOOKUP($B$3,'Data COR4'!$B$11:$AC$179,'Col Ref'!C16,FALSE)</f>
        <v>81651</v>
      </c>
      <c r="D20" s="219"/>
      <c r="P20" s="150" t="s">
        <v>1000</v>
      </c>
    </row>
    <row r="21" spans="1:16" s="33" customFormat="1" x14ac:dyDescent="0.25">
      <c r="A21" s="78">
        <f t="shared" si="0"/>
        <v>20</v>
      </c>
      <c r="B21" s="79" t="s">
        <v>12</v>
      </c>
      <c r="C21" s="80">
        <f>VLOOKUP($B$3,'Data COR4'!$B$11:$AC$179,'Col Ref'!C17,FALSE)</f>
        <v>643</v>
      </c>
      <c r="D21" s="219"/>
      <c r="P21" s="150" t="s">
        <v>495</v>
      </c>
    </row>
    <row r="22" spans="1:16" s="33" customFormat="1" x14ac:dyDescent="0.25">
      <c r="A22" s="78">
        <f t="shared" si="0"/>
        <v>21</v>
      </c>
      <c r="B22" s="79" t="s">
        <v>13</v>
      </c>
      <c r="C22" s="80">
        <f>VLOOKUP($B$3,'Data COR4'!$B$11:$AC$179,'Col Ref'!C18,FALSE)</f>
        <v>136732</v>
      </c>
      <c r="D22" s="219"/>
      <c r="P22" s="150" t="s">
        <v>1001</v>
      </c>
    </row>
    <row r="23" spans="1:16" s="33" customFormat="1" x14ac:dyDescent="0.25">
      <c r="A23" s="78">
        <f t="shared" si="0"/>
        <v>22</v>
      </c>
      <c r="B23" s="79" t="s">
        <v>14</v>
      </c>
      <c r="C23" s="80">
        <f>VLOOKUP($B$3,'Data COR4'!$B$11:$AC$179,'Col Ref'!C19,FALSE)</f>
        <v>331338</v>
      </c>
      <c r="D23" s="219"/>
      <c r="P23" s="150" t="s">
        <v>497</v>
      </c>
    </row>
    <row r="24" spans="1:16" s="33" customFormat="1" x14ac:dyDescent="0.25">
      <c r="A24" s="78">
        <f t="shared" si="0"/>
        <v>23</v>
      </c>
      <c r="B24" s="79" t="s">
        <v>15</v>
      </c>
      <c r="C24" s="81">
        <f>VLOOKUP($B$3,'Data COR4'!$B$11:$AC$179,'Col Ref'!C20,FALSE)</f>
        <v>593108</v>
      </c>
      <c r="D24" s="219"/>
      <c r="P24" s="150" t="s">
        <v>498</v>
      </c>
    </row>
    <row r="25" spans="1:16" s="33" customFormat="1" x14ac:dyDescent="0.25">
      <c r="A25" s="78">
        <f t="shared" si="0"/>
        <v>24</v>
      </c>
      <c r="B25" s="79" t="s">
        <v>16</v>
      </c>
      <c r="C25" s="80">
        <f>VLOOKUP($B$3,'Data COR4'!$B$11:$AC$179,'Col Ref'!C21,FALSE)</f>
        <v>1215884</v>
      </c>
      <c r="D25" s="219"/>
      <c r="P25" s="150" t="s">
        <v>499</v>
      </c>
    </row>
    <row r="26" spans="1:16" s="33" customFormat="1" ht="15" customHeight="1" x14ac:dyDescent="0.25">
      <c r="A26" s="78">
        <f>SUM(A25+2)</f>
        <v>26</v>
      </c>
      <c r="B26" s="82" t="s">
        <v>5</v>
      </c>
      <c r="C26" s="83">
        <f>VLOOKUP($B$3,'Data COR4'!$B$11:$AC$179,'Col Ref'!C22,FALSE)</f>
        <v>179729</v>
      </c>
      <c r="D26" s="84">
        <f>VLOOKUP($B$3,'Data COR4'!$B$11:$AC$179,'Col Ref'!D22,FALSE)</f>
        <v>-76</v>
      </c>
      <c r="P26" s="150" t="s">
        <v>500</v>
      </c>
    </row>
    <row r="27" spans="1:16" s="33" customFormat="1" x14ac:dyDescent="0.25">
      <c r="A27" s="78">
        <f t="shared" si="0"/>
        <v>27</v>
      </c>
      <c r="B27" s="85" t="s">
        <v>974</v>
      </c>
      <c r="C27" s="86">
        <f>VLOOKUP($B$3,'Data COR4'!$B$11:$AC$179,'Col Ref'!C23,FALSE)</f>
        <v>179729</v>
      </c>
      <c r="D27" s="86">
        <f>VLOOKUP($B$3,'Data COR4'!$B$11:$AC$179,'Col Ref'!D23,FALSE)</f>
        <v>-76</v>
      </c>
      <c r="P27" s="150" t="s">
        <v>501</v>
      </c>
    </row>
    <row r="28" spans="1:16" x14ac:dyDescent="0.25">
      <c r="P28" s="150" t="s">
        <v>502</v>
      </c>
    </row>
    <row r="29" spans="1:16" x14ac:dyDescent="0.25">
      <c r="P29" s="150" t="s">
        <v>503</v>
      </c>
    </row>
    <row r="30" spans="1:16" x14ac:dyDescent="0.25">
      <c r="A30" s="118" t="s">
        <v>987</v>
      </c>
      <c r="B30" s="104"/>
      <c r="C30" s="104"/>
      <c r="D30" s="105"/>
      <c r="E30" s="106"/>
      <c r="P30" s="150" t="s">
        <v>504</v>
      </c>
    </row>
    <row r="31" spans="1:16" x14ac:dyDescent="0.25">
      <c r="A31" s="107"/>
      <c r="B31" s="104"/>
      <c r="C31" s="104"/>
      <c r="D31" s="105"/>
      <c r="E31" s="106"/>
      <c r="P31" s="150" t="s">
        <v>505</v>
      </c>
    </row>
    <row r="32" spans="1:16" x14ac:dyDescent="0.25">
      <c r="A32" s="109" t="s">
        <v>984</v>
      </c>
      <c r="B32" s="110"/>
      <c r="C32" s="108" t="s">
        <v>967</v>
      </c>
      <c r="P32" s="150" t="s">
        <v>506</v>
      </c>
    </row>
    <row r="33" spans="1:16" x14ac:dyDescent="0.25">
      <c r="A33" s="111" t="s">
        <v>975</v>
      </c>
      <c r="B33" s="111" t="s">
        <v>978</v>
      </c>
      <c r="C33" s="113">
        <f>VLOOKUP($B$3,'Data COR4'!$B$11:$AC$179,'Col Ref'!C26,FALSE)</f>
        <v>32631</v>
      </c>
      <c r="P33" s="150" t="s">
        <v>507</v>
      </c>
    </row>
    <row r="34" spans="1:16" x14ac:dyDescent="0.25">
      <c r="A34" s="111" t="s">
        <v>976</v>
      </c>
      <c r="B34" s="111" t="s">
        <v>979</v>
      </c>
      <c r="C34" s="113">
        <f>VLOOKUP($B$3,'Data COR4'!$B$11:$AC$179,'Col Ref'!C27,FALSE)</f>
        <v>177638</v>
      </c>
      <c r="P34" s="150" t="s">
        <v>508</v>
      </c>
    </row>
    <row r="35" spans="1:16" ht="17.399999999999999" customHeight="1" x14ac:dyDescent="0.25">
      <c r="A35" s="111" t="s">
        <v>977</v>
      </c>
      <c r="B35" s="111" t="s">
        <v>980</v>
      </c>
      <c r="C35" s="113">
        <f>VLOOKUP($B$3,'Data COR4'!$B$11:$AC$179,'Col Ref'!C28,FALSE)</f>
        <v>3420</v>
      </c>
      <c r="P35" s="150" t="s">
        <v>509</v>
      </c>
    </row>
    <row r="36" spans="1:16" x14ac:dyDescent="0.25">
      <c r="P36" s="150" t="s">
        <v>510</v>
      </c>
    </row>
    <row r="37" spans="1:16" x14ac:dyDescent="0.25">
      <c r="P37" s="150" t="s">
        <v>511</v>
      </c>
    </row>
    <row r="38" spans="1:16" x14ac:dyDescent="0.25">
      <c r="P38" s="150" t="s">
        <v>512</v>
      </c>
    </row>
    <row r="39" spans="1:16" s="32" customFormat="1" x14ac:dyDescent="0.25">
      <c r="A39" s="98" t="s">
        <v>985</v>
      </c>
      <c r="P39" s="150" t="s">
        <v>513</v>
      </c>
    </row>
    <row r="40" spans="1:16" x14ac:dyDescent="0.25">
      <c r="P40" s="150" t="s">
        <v>514</v>
      </c>
    </row>
    <row r="41" spans="1:16" x14ac:dyDescent="0.25">
      <c r="C41" s="37"/>
      <c r="P41" s="150" t="s">
        <v>515</v>
      </c>
    </row>
    <row r="42" spans="1:16" ht="39.6" x14ac:dyDescent="0.25">
      <c r="C42" s="36" t="s">
        <v>19</v>
      </c>
      <c r="P42" s="150" t="s">
        <v>516</v>
      </c>
    </row>
    <row r="43" spans="1:16" s="33" customFormat="1" x14ac:dyDescent="0.25">
      <c r="A43" s="87">
        <v>28</v>
      </c>
      <c r="B43" s="88" t="s">
        <v>20</v>
      </c>
      <c r="C43" s="114">
        <f>VLOOKUP($B$3,'Data COR4'!$B$11:$AC$179,'Col Ref'!C41,FALSE)</f>
        <v>26252721</v>
      </c>
      <c r="P43" s="150" t="s">
        <v>517</v>
      </c>
    </row>
    <row r="44" spans="1:16" s="33" customFormat="1" x14ac:dyDescent="0.25">
      <c r="A44" s="89">
        <v>29</v>
      </c>
      <c r="B44" s="90" t="s">
        <v>922</v>
      </c>
      <c r="C44" s="115">
        <f>VLOOKUP($B$3,'Data COR4'!$B$11:$AC$179,'Col Ref'!C42,FALSE)</f>
        <v>254675</v>
      </c>
      <c r="P44" s="150" t="s">
        <v>518</v>
      </c>
    </row>
    <row r="45" spans="1:16" s="33" customFormat="1" x14ac:dyDescent="0.25">
      <c r="A45" s="87">
        <v>32</v>
      </c>
      <c r="B45" s="88" t="s">
        <v>21</v>
      </c>
      <c r="C45" s="176">
        <f>VLOOKUP($B$3,'Data COR4'!$B$11:$AC$179,'Col Ref'!C43,FALSE)</f>
        <v>308075</v>
      </c>
      <c r="P45" s="150" t="s">
        <v>519</v>
      </c>
    </row>
    <row r="46" spans="1:16" s="33" customFormat="1" x14ac:dyDescent="0.25">
      <c r="A46" s="87">
        <v>32</v>
      </c>
      <c r="B46" s="88" t="s">
        <v>22</v>
      </c>
      <c r="C46" s="114">
        <f>VLOOKUP($B$3,'Data COR4'!$B$11:$AC$179,'Col Ref'!C44,FALSE)</f>
        <v>60473</v>
      </c>
      <c r="P46" s="150" t="s">
        <v>520</v>
      </c>
    </row>
    <row r="47" spans="1:16" s="33" customFormat="1" x14ac:dyDescent="0.25">
      <c r="A47" s="87">
        <v>33</v>
      </c>
      <c r="B47" s="88" t="s">
        <v>23</v>
      </c>
      <c r="C47" s="114">
        <f>VLOOKUP($B$3,'Data COR4'!$B$11:$AC$179,'Col Ref'!C45,FALSE)</f>
        <v>90044</v>
      </c>
      <c r="P47" s="150" t="s">
        <v>521</v>
      </c>
    </row>
    <row r="48" spans="1:16" s="33" customFormat="1" x14ac:dyDescent="0.25">
      <c r="A48" s="87" t="s">
        <v>981</v>
      </c>
      <c r="B48" s="88" t="s">
        <v>24</v>
      </c>
      <c r="C48" s="114">
        <f>VLOOKUP($B$3,'Data COR4'!$B$11:$AC$179,'Col Ref'!C46,FALSE)</f>
        <v>23307</v>
      </c>
      <c r="P48" s="150" t="s">
        <v>522</v>
      </c>
    </row>
    <row r="49" spans="1:16" s="33" customFormat="1" x14ac:dyDescent="0.25">
      <c r="A49" s="89">
        <v>34</v>
      </c>
      <c r="B49" s="91" t="s">
        <v>982</v>
      </c>
      <c r="C49" s="115">
        <f>VLOOKUP($B$3,'Data COR4'!$B$11:$AC$179,'Col Ref'!C47,FALSE)</f>
        <v>-227224</v>
      </c>
      <c r="P49" s="150" t="s">
        <v>523</v>
      </c>
    </row>
    <row r="50" spans="1:16" s="33" customFormat="1" x14ac:dyDescent="0.25">
      <c r="A50" s="89">
        <v>35</v>
      </c>
      <c r="B50" s="91" t="s">
        <v>983</v>
      </c>
      <c r="C50" s="115">
        <f>VLOOKUP($B$3,'Data COR4'!$B$11:$AC$179,'Col Ref'!C48,FALSE)</f>
        <v>26025497</v>
      </c>
      <c r="P50" s="150" t="s">
        <v>524</v>
      </c>
    </row>
    <row r="51" spans="1:16" s="33" customFormat="1" x14ac:dyDescent="0.25">
      <c r="A51" s="87">
        <v>36</v>
      </c>
      <c r="B51" s="88" t="s">
        <v>25</v>
      </c>
      <c r="C51" s="116">
        <f>VLOOKUP($B$3,'Data COR4'!$B$11:$AC$179,'Col Ref'!C49,FALSE)</f>
        <v>29440134</v>
      </c>
      <c r="P51" s="150" t="s">
        <v>525</v>
      </c>
    </row>
    <row r="52" spans="1:16" s="33" customFormat="1" x14ac:dyDescent="0.25">
      <c r="A52" s="92"/>
      <c r="B52" s="93" t="s">
        <v>965</v>
      </c>
      <c r="C52" s="117">
        <f>VLOOKUP($B$3,'Data COR4'!$B$11:$AC$179,'Col Ref'!C50,FALSE)</f>
        <v>29407152</v>
      </c>
      <c r="P52" s="150" t="s">
        <v>526</v>
      </c>
    </row>
    <row r="53" spans="1:16" x14ac:dyDescent="0.25">
      <c r="P53" s="150" t="s">
        <v>527</v>
      </c>
    </row>
    <row r="54" spans="1:16" ht="15.6" thickBot="1" x14ac:dyDescent="0.3">
      <c r="P54" s="150" t="s">
        <v>1002</v>
      </c>
    </row>
    <row r="55" spans="1:16" ht="22.2" thickTop="1" thickBot="1" x14ac:dyDescent="0.3">
      <c r="A55" s="221" t="s">
        <v>990</v>
      </c>
      <c r="B55" s="222"/>
      <c r="C55" s="222"/>
      <c r="D55" s="223"/>
      <c r="P55" s="150" t="s">
        <v>529</v>
      </c>
    </row>
    <row r="56" spans="1:16" ht="15.6" thickTop="1" x14ac:dyDescent="0.25">
      <c r="P56" s="150" t="s">
        <v>530</v>
      </c>
    </row>
    <row r="57" spans="1:16" ht="15.6" x14ac:dyDescent="0.25">
      <c r="A57" s="131" t="s">
        <v>993</v>
      </c>
      <c r="B57" s="132"/>
      <c r="C57" s="133"/>
      <c r="D57" s="134"/>
      <c r="E57" s="135"/>
      <c r="P57" s="150" t="s">
        <v>531</v>
      </c>
    </row>
    <row r="58" spans="1:16" x14ac:dyDescent="0.25">
      <c r="A58" s="136"/>
      <c r="B58" s="137"/>
      <c r="C58" s="138"/>
      <c r="D58" s="134"/>
      <c r="E58" s="139"/>
      <c r="P58" s="150" t="s">
        <v>532</v>
      </c>
    </row>
    <row r="59" spans="1:16" x14ac:dyDescent="0.25">
      <c r="A59" s="155">
        <v>9</v>
      </c>
      <c r="B59" s="156" t="s">
        <v>26</v>
      </c>
      <c r="C59" s="113">
        <f>VLOOKUP($B$3,'Data COR5'!$B$2:$I$448,'Col Ref'!C56,FALSE)</f>
        <v>979993</v>
      </c>
      <c r="D59" s="134"/>
      <c r="P59" s="150" t="s">
        <v>533</v>
      </c>
    </row>
    <row r="60" spans="1:16" x14ac:dyDescent="0.25">
      <c r="A60" s="155">
        <f>+A59+1</f>
        <v>10</v>
      </c>
      <c r="B60" s="157" t="s">
        <v>27</v>
      </c>
      <c r="C60" s="113">
        <f>VLOOKUP($B$3,'Data COR5'!$B$2:$I$448,'Col Ref'!C57,FALSE)</f>
        <v>1137004</v>
      </c>
      <c r="D60" s="134"/>
      <c r="P60" s="150" t="s">
        <v>1003</v>
      </c>
    </row>
    <row r="61" spans="1:16" x14ac:dyDescent="0.25">
      <c r="A61" s="155">
        <f>A60+1</f>
        <v>11</v>
      </c>
      <c r="B61" s="157" t="s">
        <v>28</v>
      </c>
      <c r="C61" s="113">
        <f>VLOOKUP($B$3,'Data COR5'!$B$2:$I$448,'Col Ref'!C58,FALSE)</f>
        <v>306768</v>
      </c>
      <c r="D61" s="134"/>
      <c r="P61" s="150" t="s">
        <v>535</v>
      </c>
    </row>
    <row r="62" spans="1:16" x14ac:dyDescent="0.25">
      <c r="A62" s="155">
        <v>12</v>
      </c>
      <c r="B62" s="158" t="s">
        <v>29</v>
      </c>
      <c r="C62" s="113">
        <f>VLOOKUP($B$3,'Data COR5'!$B$2:$I$448,'Col Ref'!C59,FALSE)</f>
        <v>1549400</v>
      </c>
      <c r="D62" s="134"/>
      <c r="P62" s="150" t="s">
        <v>536</v>
      </c>
    </row>
    <row r="63" spans="1:16" x14ac:dyDescent="0.25">
      <c r="A63" s="155">
        <v>13</v>
      </c>
      <c r="B63" s="158" t="s">
        <v>992</v>
      </c>
      <c r="C63" s="113">
        <f>VLOOKUP($B$3,'Data COR5'!$B$2:$I$448,'Col Ref'!C60,FALSE)</f>
        <v>53900</v>
      </c>
      <c r="D63" s="134"/>
      <c r="P63" s="150" t="s">
        <v>537</v>
      </c>
    </row>
    <row r="64" spans="1:16" x14ac:dyDescent="0.25">
      <c r="A64" s="155">
        <v>14</v>
      </c>
      <c r="B64" s="158" t="s">
        <v>31</v>
      </c>
      <c r="C64" s="113">
        <f>VLOOKUP($B$3,'Data COR5'!$B$2:$I$448,'Col Ref'!C61,FALSE)</f>
        <v>169629</v>
      </c>
      <c r="D64" s="134"/>
      <c r="P64" s="150" t="s">
        <v>538</v>
      </c>
    </row>
    <row r="65" spans="1:16" x14ac:dyDescent="0.25">
      <c r="A65" s="155">
        <v>15</v>
      </c>
      <c r="B65" s="159" t="s">
        <v>32</v>
      </c>
      <c r="C65" s="160">
        <f>VLOOKUP($B$3,'Data COR5'!$B$2:$I$448,'Col Ref'!C62,FALSE)</f>
        <v>1050411</v>
      </c>
      <c r="D65" s="134"/>
      <c r="P65" s="150" t="s">
        <v>539</v>
      </c>
    </row>
    <row r="66" spans="1:16" x14ac:dyDescent="0.25">
      <c r="P66" s="150" t="s">
        <v>1004</v>
      </c>
    </row>
    <row r="67" spans="1:16" x14ac:dyDescent="0.25">
      <c r="P67" s="150" t="s">
        <v>541</v>
      </c>
    </row>
    <row r="68" spans="1:16" x14ac:dyDescent="0.25">
      <c r="P68" s="150" t="s">
        <v>1005</v>
      </c>
    </row>
    <row r="69" spans="1:16" x14ac:dyDescent="0.25">
      <c r="P69" s="150" t="s">
        <v>543</v>
      </c>
    </row>
    <row r="70" spans="1:16" x14ac:dyDescent="0.25">
      <c r="P70" s="150" t="s">
        <v>544</v>
      </c>
    </row>
    <row r="71" spans="1:16" x14ac:dyDescent="0.25">
      <c r="P71" s="150" t="s">
        <v>545</v>
      </c>
    </row>
    <row r="72" spans="1:16" x14ac:dyDescent="0.25">
      <c r="P72" s="150" t="s">
        <v>546</v>
      </c>
    </row>
    <row r="73" spans="1:16" x14ac:dyDescent="0.25">
      <c r="P73" s="150" t="s">
        <v>547</v>
      </c>
    </row>
    <row r="74" spans="1:16" x14ac:dyDescent="0.25">
      <c r="P74" s="150" t="s">
        <v>548</v>
      </c>
    </row>
    <row r="75" spans="1:16" x14ac:dyDescent="0.25">
      <c r="P75" s="150" t="s">
        <v>549</v>
      </c>
    </row>
    <row r="76" spans="1:16" x14ac:dyDescent="0.25">
      <c r="P76" s="150" t="s">
        <v>550</v>
      </c>
    </row>
    <row r="77" spans="1:16" x14ac:dyDescent="0.25">
      <c r="P77" s="150" t="s">
        <v>551</v>
      </c>
    </row>
    <row r="78" spans="1:16" x14ac:dyDescent="0.25">
      <c r="P78" s="150" t="s">
        <v>552</v>
      </c>
    </row>
    <row r="79" spans="1:16" x14ac:dyDescent="0.25">
      <c r="P79" s="150" t="s">
        <v>553</v>
      </c>
    </row>
    <row r="80" spans="1:16" x14ac:dyDescent="0.25">
      <c r="P80" s="150" t="s">
        <v>1006</v>
      </c>
    </row>
    <row r="81" spans="16:16" x14ac:dyDescent="0.25">
      <c r="P81" s="150" t="s">
        <v>555</v>
      </c>
    </row>
    <row r="82" spans="16:16" x14ac:dyDescent="0.25">
      <c r="P82" s="150" t="s">
        <v>1007</v>
      </c>
    </row>
    <row r="83" spans="16:16" x14ac:dyDescent="0.25">
      <c r="P83" s="150" t="s">
        <v>556</v>
      </c>
    </row>
    <row r="84" spans="16:16" x14ac:dyDescent="0.25">
      <c r="P84" s="150" t="s">
        <v>557</v>
      </c>
    </row>
    <row r="85" spans="16:16" x14ac:dyDescent="0.25">
      <c r="P85" s="150" t="s">
        <v>558</v>
      </c>
    </row>
    <row r="86" spans="16:16" x14ac:dyDescent="0.25">
      <c r="P86" s="150" t="s">
        <v>559</v>
      </c>
    </row>
    <row r="87" spans="16:16" x14ac:dyDescent="0.25">
      <c r="P87" s="150" t="s">
        <v>560</v>
      </c>
    </row>
    <row r="88" spans="16:16" x14ac:dyDescent="0.25">
      <c r="P88" s="150" t="s">
        <v>561</v>
      </c>
    </row>
    <row r="89" spans="16:16" x14ac:dyDescent="0.25">
      <c r="P89" s="150" t="s">
        <v>562</v>
      </c>
    </row>
    <row r="90" spans="16:16" x14ac:dyDescent="0.25">
      <c r="P90" s="150" t="s">
        <v>563</v>
      </c>
    </row>
    <row r="91" spans="16:16" x14ac:dyDescent="0.25">
      <c r="P91" s="150" t="s">
        <v>564</v>
      </c>
    </row>
    <row r="92" spans="16:16" x14ac:dyDescent="0.25">
      <c r="P92" s="150" t="s">
        <v>566</v>
      </c>
    </row>
    <row r="93" spans="16:16" x14ac:dyDescent="0.25">
      <c r="P93" s="150" t="s">
        <v>567</v>
      </c>
    </row>
    <row r="94" spans="16:16" x14ac:dyDescent="0.25">
      <c r="P94" s="150" t="s">
        <v>568</v>
      </c>
    </row>
    <row r="95" spans="16:16" x14ac:dyDescent="0.25">
      <c r="P95" s="150" t="s">
        <v>569</v>
      </c>
    </row>
    <row r="96" spans="16:16" x14ac:dyDescent="0.25">
      <c r="P96" s="150" t="s">
        <v>570</v>
      </c>
    </row>
    <row r="97" spans="16:16" x14ac:dyDescent="0.25">
      <c r="P97" s="150" t="s">
        <v>571</v>
      </c>
    </row>
    <row r="98" spans="16:16" x14ac:dyDescent="0.25">
      <c r="P98" s="150" t="s">
        <v>572</v>
      </c>
    </row>
    <row r="99" spans="16:16" x14ac:dyDescent="0.25">
      <c r="P99" s="150" t="s">
        <v>573</v>
      </c>
    </row>
    <row r="100" spans="16:16" x14ac:dyDescent="0.25">
      <c r="P100" s="150" t="s">
        <v>574</v>
      </c>
    </row>
    <row r="101" spans="16:16" x14ac:dyDescent="0.25">
      <c r="P101" s="150" t="s">
        <v>575</v>
      </c>
    </row>
    <row r="102" spans="16:16" x14ac:dyDescent="0.25">
      <c r="P102" s="150" t="s">
        <v>576</v>
      </c>
    </row>
    <row r="103" spans="16:16" x14ac:dyDescent="0.25">
      <c r="P103" s="150" t="s">
        <v>577</v>
      </c>
    </row>
    <row r="104" spans="16:16" x14ac:dyDescent="0.25">
      <c r="P104" s="150" t="s">
        <v>578</v>
      </c>
    </row>
    <row r="105" spans="16:16" x14ac:dyDescent="0.25">
      <c r="P105" s="150" t="s">
        <v>579</v>
      </c>
    </row>
    <row r="106" spans="16:16" x14ac:dyDescent="0.25">
      <c r="P106" s="150" t="s">
        <v>580</v>
      </c>
    </row>
    <row r="107" spans="16:16" x14ac:dyDescent="0.25">
      <c r="P107" s="150" t="s">
        <v>581</v>
      </c>
    </row>
    <row r="108" spans="16:16" x14ac:dyDescent="0.25">
      <c r="P108" s="150" t="s">
        <v>583</v>
      </c>
    </row>
    <row r="109" spans="16:16" x14ac:dyDescent="0.25">
      <c r="P109" s="150" t="s">
        <v>584</v>
      </c>
    </row>
    <row r="110" spans="16:16" x14ac:dyDescent="0.25">
      <c r="P110" s="150" t="s">
        <v>585</v>
      </c>
    </row>
    <row r="111" spans="16:16" x14ac:dyDescent="0.25">
      <c r="P111" s="150" t="s">
        <v>586</v>
      </c>
    </row>
    <row r="112" spans="16:16" x14ac:dyDescent="0.25">
      <c r="P112" s="150" t="s">
        <v>587</v>
      </c>
    </row>
    <row r="113" spans="16:16" x14ac:dyDescent="0.25">
      <c r="P113" s="150" t="s">
        <v>588</v>
      </c>
    </row>
    <row r="114" spans="16:16" x14ac:dyDescent="0.25">
      <c r="P114" s="150" t="s">
        <v>589</v>
      </c>
    </row>
    <row r="115" spans="16:16" x14ac:dyDescent="0.25">
      <c r="P115" s="150" t="s">
        <v>590</v>
      </c>
    </row>
    <row r="116" spans="16:16" x14ac:dyDescent="0.25">
      <c r="P116" s="150" t="s">
        <v>591</v>
      </c>
    </row>
    <row r="117" spans="16:16" x14ac:dyDescent="0.25">
      <c r="P117" s="150" t="s">
        <v>592</v>
      </c>
    </row>
    <row r="118" spans="16:16" x14ac:dyDescent="0.25">
      <c r="P118" s="150" t="s">
        <v>593</v>
      </c>
    </row>
    <row r="119" spans="16:16" x14ac:dyDescent="0.25">
      <c r="P119" s="150" t="s">
        <v>594</v>
      </c>
    </row>
    <row r="120" spans="16:16" x14ac:dyDescent="0.25">
      <c r="P120" s="150" t="s">
        <v>595</v>
      </c>
    </row>
    <row r="121" spans="16:16" x14ac:dyDescent="0.25">
      <c r="P121" s="150" t="s">
        <v>596</v>
      </c>
    </row>
    <row r="122" spans="16:16" x14ac:dyDescent="0.25">
      <c r="P122" s="150" t="s">
        <v>597</v>
      </c>
    </row>
    <row r="123" spans="16:16" x14ac:dyDescent="0.25">
      <c r="P123" s="150" t="s">
        <v>598</v>
      </c>
    </row>
    <row r="124" spans="16:16" x14ac:dyDescent="0.25">
      <c r="P124" s="150" t="s">
        <v>599</v>
      </c>
    </row>
    <row r="125" spans="16:16" x14ac:dyDescent="0.25">
      <c r="P125" s="150" t="s">
        <v>600</v>
      </c>
    </row>
    <row r="126" spans="16:16" x14ac:dyDescent="0.25">
      <c r="P126" s="150" t="s">
        <v>601</v>
      </c>
    </row>
    <row r="127" spans="16:16" x14ac:dyDescent="0.25">
      <c r="P127" s="150" t="s">
        <v>602</v>
      </c>
    </row>
    <row r="128" spans="16:16" x14ac:dyDescent="0.25">
      <c r="P128" s="150" t="s">
        <v>603</v>
      </c>
    </row>
    <row r="129" spans="16:16" x14ac:dyDescent="0.25">
      <c r="P129" s="150" t="s">
        <v>604</v>
      </c>
    </row>
    <row r="130" spans="16:16" x14ac:dyDescent="0.25">
      <c r="P130" s="150" t="s">
        <v>605</v>
      </c>
    </row>
    <row r="131" spans="16:16" x14ac:dyDescent="0.25">
      <c r="P131" s="150" t="s">
        <v>606</v>
      </c>
    </row>
    <row r="132" spans="16:16" x14ac:dyDescent="0.25">
      <c r="P132" s="150" t="s">
        <v>607</v>
      </c>
    </row>
    <row r="133" spans="16:16" x14ac:dyDescent="0.25">
      <c r="P133" s="150" t="s">
        <v>608</v>
      </c>
    </row>
    <row r="134" spans="16:16" x14ac:dyDescent="0.25">
      <c r="P134" s="150" t="s">
        <v>609</v>
      </c>
    </row>
    <row r="135" spans="16:16" x14ac:dyDescent="0.25">
      <c r="P135" s="150" t="s">
        <v>610</v>
      </c>
    </row>
    <row r="136" spans="16:16" x14ac:dyDescent="0.25">
      <c r="P136" s="150" t="s">
        <v>611</v>
      </c>
    </row>
    <row r="137" spans="16:16" x14ac:dyDescent="0.25">
      <c r="P137" s="150" t="s">
        <v>612</v>
      </c>
    </row>
    <row r="138" spans="16:16" x14ac:dyDescent="0.25">
      <c r="P138" s="150" t="s">
        <v>613</v>
      </c>
    </row>
    <row r="139" spans="16:16" x14ac:dyDescent="0.25">
      <c r="P139" s="150" t="s">
        <v>614</v>
      </c>
    </row>
    <row r="140" spans="16:16" x14ac:dyDescent="0.25">
      <c r="P140" s="150" t="s">
        <v>615</v>
      </c>
    </row>
    <row r="141" spans="16:16" x14ac:dyDescent="0.25">
      <c r="P141" s="150" t="s">
        <v>616</v>
      </c>
    </row>
    <row r="142" spans="16:16" x14ac:dyDescent="0.25">
      <c r="P142" s="150" t="s">
        <v>617</v>
      </c>
    </row>
    <row r="143" spans="16:16" x14ac:dyDescent="0.25">
      <c r="P143" s="150" t="s">
        <v>618</v>
      </c>
    </row>
    <row r="144" spans="16:16" x14ac:dyDescent="0.25">
      <c r="P144" s="150" t="s">
        <v>619</v>
      </c>
    </row>
    <row r="145" spans="16:16" x14ac:dyDescent="0.25">
      <c r="P145" s="150" t="s">
        <v>620</v>
      </c>
    </row>
    <row r="146" spans="16:16" x14ac:dyDescent="0.25">
      <c r="P146" s="150" t="s">
        <v>621</v>
      </c>
    </row>
    <row r="147" spans="16:16" x14ac:dyDescent="0.25">
      <c r="P147" s="150" t="s">
        <v>622</v>
      </c>
    </row>
    <row r="148" spans="16:16" x14ac:dyDescent="0.25">
      <c r="P148" s="150" t="s">
        <v>623</v>
      </c>
    </row>
    <row r="149" spans="16:16" x14ac:dyDescent="0.25">
      <c r="P149" s="150" t="s">
        <v>625</v>
      </c>
    </row>
    <row r="150" spans="16:16" x14ac:dyDescent="0.25">
      <c r="P150" s="150" t="s">
        <v>627</v>
      </c>
    </row>
    <row r="151" spans="16:16" x14ac:dyDescent="0.25">
      <c r="P151" s="150" t="s">
        <v>626</v>
      </c>
    </row>
    <row r="152" spans="16:16" x14ac:dyDescent="0.25">
      <c r="P152" s="150" t="s">
        <v>628</v>
      </c>
    </row>
    <row r="153" spans="16:16" x14ac:dyDescent="0.25">
      <c r="P153" s="150" t="s">
        <v>629</v>
      </c>
    </row>
    <row r="154" spans="16:16" x14ac:dyDescent="0.25">
      <c r="P154" s="150" t="s">
        <v>630</v>
      </c>
    </row>
    <row r="155" spans="16:16" x14ac:dyDescent="0.25">
      <c r="P155" s="150" t="s">
        <v>631</v>
      </c>
    </row>
    <row r="156" spans="16:16" x14ac:dyDescent="0.25">
      <c r="P156" s="150" t="s">
        <v>632</v>
      </c>
    </row>
    <row r="157" spans="16:16" x14ac:dyDescent="0.25">
      <c r="P157" s="150" t="s">
        <v>633</v>
      </c>
    </row>
    <row r="158" spans="16:16" x14ac:dyDescent="0.25">
      <c r="P158" s="150" t="s">
        <v>634</v>
      </c>
    </row>
    <row r="159" spans="16:16" x14ac:dyDescent="0.25">
      <c r="P159" s="150" t="s">
        <v>635</v>
      </c>
    </row>
    <row r="160" spans="16:16" x14ac:dyDescent="0.25">
      <c r="P160" s="150" t="s">
        <v>636</v>
      </c>
    </row>
    <row r="161" spans="16:16" x14ac:dyDescent="0.25">
      <c r="P161" s="150" t="s">
        <v>637</v>
      </c>
    </row>
    <row r="162" spans="16:16" x14ac:dyDescent="0.25">
      <c r="P162" s="150" t="s">
        <v>638</v>
      </c>
    </row>
    <row r="163" spans="16:16" x14ac:dyDescent="0.25">
      <c r="P163" s="150" t="s">
        <v>639</v>
      </c>
    </row>
    <row r="164" spans="16:16" x14ac:dyDescent="0.25">
      <c r="P164" s="150" t="s">
        <v>640</v>
      </c>
    </row>
    <row r="165" spans="16:16" x14ac:dyDescent="0.25">
      <c r="P165" s="150" t="s">
        <v>641</v>
      </c>
    </row>
    <row r="166" spans="16:16" x14ac:dyDescent="0.25">
      <c r="P166" s="150" t="s">
        <v>642</v>
      </c>
    </row>
    <row r="167" spans="16:16" x14ac:dyDescent="0.25">
      <c r="P167" s="150" t="s">
        <v>643</v>
      </c>
    </row>
    <row r="168" spans="16:16" x14ac:dyDescent="0.25">
      <c r="P168" s="150" t="s">
        <v>644</v>
      </c>
    </row>
    <row r="169" spans="16:16" x14ac:dyDescent="0.25">
      <c r="P169" s="150" t="s">
        <v>645</v>
      </c>
    </row>
    <row r="170" spans="16:16" x14ac:dyDescent="0.25">
      <c r="P170" s="150" t="s">
        <v>646</v>
      </c>
    </row>
    <row r="171" spans="16:16" x14ac:dyDescent="0.25">
      <c r="P171" s="150" t="s">
        <v>647</v>
      </c>
    </row>
    <row r="172" spans="16:16" x14ac:dyDescent="0.25">
      <c r="P172" s="150" t="s">
        <v>648</v>
      </c>
    </row>
    <row r="173" spans="16:16" x14ac:dyDescent="0.25">
      <c r="P173" s="150" t="s">
        <v>649</v>
      </c>
    </row>
    <row r="174" spans="16:16" x14ac:dyDescent="0.25">
      <c r="P174" s="150" t="s">
        <v>650</v>
      </c>
    </row>
    <row r="175" spans="16:16" x14ac:dyDescent="0.25">
      <c r="P175" s="150" t="s">
        <v>651</v>
      </c>
    </row>
    <row r="176" spans="16:16" x14ac:dyDescent="0.25">
      <c r="P176" s="150" t="s">
        <v>652</v>
      </c>
    </row>
    <row r="177" spans="16:16" x14ac:dyDescent="0.25">
      <c r="P177" s="150" t="s">
        <v>653</v>
      </c>
    </row>
    <row r="178" spans="16:16" x14ac:dyDescent="0.25">
      <c r="P178" s="150" t="s">
        <v>654</v>
      </c>
    </row>
    <row r="179" spans="16:16" x14ac:dyDescent="0.25">
      <c r="P179" s="150" t="s">
        <v>655</v>
      </c>
    </row>
    <row r="180" spans="16:16" x14ac:dyDescent="0.25">
      <c r="P180" s="150" t="s">
        <v>656</v>
      </c>
    </row>
    <row r="181" spans="16:16" x14ac:dyDescent="0.25">
      <c r="P181" s="150" t="s">
        <v>657</v>
      </c>
    </row>
    <row r="182" spans="16:16" x14ac:dyDescent="0.25">
      <c r="P182" s="150" t="s">
        <v>658</v>
      </c>
    </row>
    <row r="183" spans="16:16" x14ac:dyDescent="0.25">
      <c r="P183" s="150" t="s">
        <v>659</v>
      </c>
    </row>
    <row r="184" spans="16:16" x14ac:dyDescent="0.25">
      <c r="P184" s="150" t="s">
        <v>660</v>
      </c>
    </row>
    <row r="185" spans="16:16" x14ac:dyDescent="0.25">
      <c r="P185" s="150" t="s">
        <v>661</v>
      </c>
    </row>
    <row r="186" spans="16:16" x14ac:dyDescent="0.25">
      <c r="P186" s="150" t="s">
        <v>662</v>
      </c>
    </row>
    <row r="187" spans="16:16" x14ac:dyDescent="0.25">
      <c r="P187" s="150" t="s">
        <v>663</v>
      </c>
    </row>
    <row r="188" spans="16:16" x14ac:dyDescent="0.25">
      <c r="P188" s="150" t="s">
        <v>664</v>
      </c>
    </row>
    <row r="189" spans="16:16" x14ac:dyDescent="0.25">
      <c r="P189" s="150" t="s">
        <v>665</v>
      </c>
    </row>
    <row r="190" spans="16:16" x14ac:dyDescent="0.25">
      <c r="P190" s="150" t="s">
        <v>666</v>
      </c>
    </row>
    <row r="191" spans="16:16" x14ac:dyDescent="0.25">
      <c r="P191" s="150" t="s">
        <v>941</v>
      </c>
    </row>
    <row r="192" spans="16:16" x14ac:dyDescent="0.25">
      <c r="P192" s="150" t="s">
        <v>668</v>
      </c>
    </row>
    <row r="193" spans="16:16" x14ac:dyDescent="0.25">
      <c r="P193" s="150" t="s">
        <v>669</v>
      </c>
    </row>
    <row r="194" spans="16:16" x14ac:dyDescent="0.25">
      <c r="P194" s="150" t="s">
        <v>670</v>
      </c>
    </row>
    <row r="195" spans="16:16" x14ac:dyDescent="0.25">
      <c r="P195" s="150" t="s">
        <v>671</v>
      </c>
    </row>
    <row r="196" spans="16:16" x14ac:dyDescent="0.25">
      <c r="P196" s="150" t="s">
        <v>672</v>
      </c>
    </row>
    <row r="197" spans="16:16" x14ac:dyDescent="0.25">
      <c r="P197" s="150" t="s">
        <v>673</v>
      </c>
    </row>
    <row r="198" spans="16:16" x14ac:dyDescent="0.25">
      <c r="P198" s="150" t="s">
        <v>674</v>
      </c>
    </row>
    <row r="199" spans="16:16" x14ac:dyDescent="0.25">
      <c r="P199" s="150" t="s">
        <v>675</v>
      </c>
    </row>
    <row r="200" spans="16:16" x14ac:dyDescent="0.25">
      <c r="P200" s="150" t="s">
        <v>676</v>
      </c>
    </row>
    <row r="201" spans="16:16" x14ac:dyDescent="0.25">
      <c r="P201" s="150" t="s">
        <v>677</v>
      </c>
    </row>
    <row r="202" spans="16:16" x14ac:dyDescent="0.25">
      <c r="P202" s="150" t="s">
        <v>678</v>
      </c>
    </row>
    <row r="203" spans="16:16" x14ac:dyDescent="0.25">
      <c r="P203" s="150" t="s">
        <v>679</v>
      </c>
    </row>
    <row r="204" spans="16:16" x14ac:dyDescent="0.25">
      <c r="P204" s="150" t="s">
        <v>680</v>
      </c>
    </row>
    <row r="205" spans="16:16" x14ac:dyDescent="0.25">
      <c r="P205" s="150" t="s">
        <v>681</v>
      </c>
    </row>
    <row r="206" spans="16:16" x14ac:dyDescent="0.25">
      <c r="P206" s="150" t="s">
        <v>682</v>
      </c>
    </row>
    <row r="207" spans="16:16" x14ac:dyDescent="0.25">
      <c r="P207" s="150" t="s">
        <v>683</v>
      </c>
    </row>
    <row r="208" spans="16:16" x14ac:dyDescent="0.25">
      <c r="P208" s="150" t="s">
        <v>684</v>
      </c>
    </row>
    <row r="209" spans="16:16" x14ac:dyDescent="0.25">
      <c r="P209" s="150" t="s">
        <v>685</v>
      </c>
    </row>
    <row r="210" spans="16:16" x14ac:dyDescent="0.25">
      <c r="P210" s="150" t="s">
        <v>686</v>
      </c>
    </row>
    <row r="211" spans="16:16" x14ac:dyDescent="0.25">
      <c r="P211" s="150" t="s">
        <v>687</v>
      </c>
    </row>
    <row r="212" spans="16:16" x14ac:dyDescent="0.25">
      <c r="P212" s="150" t="s">
        <v>688</v>
      </c>
    </row>
    <row r="213" spans="16:16" x14ac:dyDescent="0.25">
      <c r="P213" s="150" t="s">
        <v>689</v>
      </c>
    </row>
    <row r="214" spans="16:16" x14ac:dyDescent="0.25">
      <c r="P214" s="150" t="s">
        <v>690</v>
      </c>
    </row>
    <row r="215" spans="16:16" x14ac:dyDescent="0.25">
      <c r="P215" s="150" t="s">
        <v>691</v>
      </c>
    </row>
    <row r="216" spans="16:16" x14ac:dyDescent="0.25">
      <c r="P216" s="150" t="s">
        <v>692</v>
      </c>
    </row>
    <row r="217" spans="16:16" x14ac:dyDescent="0.25">
      <c r="P217" s="150" t="s">
        <v>693</v>
      </c>
    </row>
    <row r="218" spans="16:16" x14ac:dyDescent="0.25">
      <c r="P218" s="150" t="s">
        <v>694</v>
      </c>
    </row>
    <row r="219" spans="16:16" x14ac:dyDescent="0.25">
      <c r="P219" s="150" t="s">
        <v>695</v>
      </c>
    </row>
    <row r="220" spans="16:16" x14ac:dyDescent="0.25">
      <c r="P220" s="150" t="s">
        <v>696</v>
      </c>
    </row>
    <row r="221" spans="16:16" x14ac:dyDescent="0.25">
      <c r="P221" s="150" t="s">
        <v>697</v>
      </c>
    </row>
    <row r="222" spans="16:16" x14ac:dyDescent="0.25">
      <c r="P222" s="150" t="s">
        <v>698</v>
      </c>
    </row>
    <row r="223" spans="16:16" x14ac:dyDescent="0.25">
      <c r="P223" s="150" t="s">
        <v>699</v>
      </c>
    </row>
    <row r="224" spans="16:16" x14ac:dyDescent="0.25">
      <c r="P224" s="150" t="s">
        <v>700</v>
      </c>
    </row>
    <row r="225" spans="16:16" x14ac:dyDescent="0.25">
      <c r="P225" s="150" t="s">
        <v>701</v>
      </c>
    </row>
    <row r="226" spans="16:16" x14ac:dyDescent="0.25">
      <c r="P226" s="150" t="s">
        <v>702</v>
      </c>
    </row>
    <row r="227" spans="16:16" x14ac:dyDescent="0.25">
      <c r="P227" s="150" t="s">
        <v>703</v>
      </c>
    </row>
    <row r="228" spans="16:16" x14ac:dyDescent="0.25">
      <c r="P228" s="150" t="s">
        <v>704</v>
      </c>
    </row>
    <row r="229" spans="16:16" x14ac:dyDescent="0.25">
      <c r="P229" s="150" t="s">
        <v>705</v>
      </c>
    </row>
    <row r="230" spans="16:16" x14ac:dyDescent="0.25">
      <c r="P230" s="150" t="s">
        <v>707</v>
      </c>
    </row>
    <row r="231" spans="16:16" x14ac:dyDescent="0.25">
      <c r="P231" s="150" t="s">
        <v>708</v>
      </c>
    </row>
    <row r="232" spans="16:16" x14ac:dyDescent="0.25">
      <c r="P232" s="150" t="s">
        <v>709</v>
      </c>
    </row>
    <row r="233" spans="16:16" x14ac:dyDescent="0.25">
      <c r="P233" s="150" t="s">
        <v>710</v>
      </c>
    </row>
    <row r="234" spans="16:16" x14ac:dyDescent="0.25">
      <c r="P234" s="150" t="s">
        <v>711</v>
      </c>
    </row>
    <row r="235" spans="16:16" x14ac:dyDescent="0.25">
      <c r="P235" s="150" t="s">
        <v>712</v>
      </c>
    </row>
    <row r="236" spans="16:16" x14ac:dyDescent="0.25">
      <c r="P236" s="150" t="s">
        <v>713</v>
      </c>
    </row>
    <row r="237" spans="16:16" x14ac:dyDescent="0.25">
      <c r="P237" s="150" t="s">
        <v>714</v>
      </c>
    </row>
    <row r="238" spans="16:16" x14ac:dyDescent="0.25">
      <c r="P238" s="150" t="s">
        <v>715</v>
      </c>
    </row>
    <row r="239" spans="16:16" x14ac:dyDescent="0.25">
      <c r="P239" s="150" t="s">
        <v>716</v>
      </c>
    </row>
    <row r="240" spans="16:16" x14ac:dyDescent="0.25">
      <c r="P240" s="150" t="s">
        <v>1008</v>
      </c>
    </row>
    <row r="241" spans="16:16" x14ac:dyDescent="0.25">
      <c r="P241" s="150" t="s">
        <v>718</v>
      </c>
    </row>
    <row r="242" spans="16:16" x14ac:dyDescent="0.25">
      <c r="P242" s="150" t="s">
        <v>719</v>
      </c>
    </row>
    <row r="243" spans="16:16" x14ac:dyDescent="0.25">
      <c r="P243" s="150" t="s">
        <v>720</v>
      </c>
    </row>
    <row r="244" spans="16:16" x14ac:dyDescent="0.25">
      <c r="P244" s="150" t="s">
        <v>721</v>
      </c>
    </row>
    <row r="245" spans="16:16" x14ac:dyDescent="0.25">
      <c r="P245" s="150" t="s">
        <v>722</v>
      </c>
    </row>
    <row r="246" spans="16:16" x14ac:dyDescent="0.25">
      <c r="P246" s="150" t="s">
        <v>723</v>
      </c>
    </row>
    <row r="247" spans="16:16" x14ac:dyDescent="0.25">
      <c r="P247" s="150" t="s">
        <v>724</v>
      </c>
    </row>
    <row r="248" spans="16:16" x14ac:dyDescent="0.25">
      <c r="P248" s="150" t="s">
        <v>725</v>
      </c>
    </row>
    <row r="249" spans="16:16" x14ac:dyDescent="0.25">
      <c r="P249" s="150" t="s">
        <v>726</v>
      </c>
    </row>
    <row r="250" spans="16:16" x14ac:dyDescent="0.25">
      <c r="P250" s="150" t="s">
        <v>727</v>
      </c>
    </row>
    <row r="251" spans="16:16" x14ac:dyDescent="0.25">
      <c r="P251" s="150" t="s">
        <v>728</v>
      </c>
    </row>
    <row r="252" spans="16:16" x14ac:dyDescent="0.25">
      <c r="P252" s="150" t="s">
        <v>729</v>
      </c>
    </row>
    <row r="253" spans="16:16" x14ac:dyDescent="0.25">
      <c r="P253" s="150" t="s">
        <v>730</v>
      </c>
    </row>
    <row r="254" spans="16:16" x14ac:dyDescent="0.25">
      <c r="P254" s="150" t="s">
        <v>731</v>
      </c>
    </row>
    <row r="255" spans="16:16" x14ac:dyDescent="0.25">
      <c r="P255" s="150" t="s">
        <v>732</v>
      </c>
    </row>
    <row r="256" spans="16:16" x14ac:dyDescent="0.25">
      <c r="P256" s="150" t="s">
        <v>733</v>
      </c>
    </row>
    <row r="257" spans="16:16" x14ac:dyDescent="0.25">
      <c r="P257" s="150" t="s">
        <v>734</v>
      </c>
    </row>
    <row r="258" spans="16:16" x14ac:dyDescent="0.25">
      <c r="P258" s="150" t="s">
        <v>735</v>
      </c>
    </row>
    <row r="259" spans="16:16" x14ac:dyDescent="0.25">
      <c r="P259" s="150" t="s">
        <v>736</v>
      </c>
    </row>
    <row r="260" spans="16:16" x14ac:dyDescent="0.25">
      <c r="P260" s="150" t="s">
        <v>737</v>
      </c>
    </row>
    <row r="261" spans="16:16" x14ac:dyDescent="0.25">
      <c r="P261" s="150" t="s">
        <v>738</v>
      </c>
    </row>
    <row r="262" spans="16:16" x14ac:dyDescent="0.25">
      <c r="P262" s="150" t="s">
        <v>739</v>
      </c>
    </row>
    <row r="263" spans="16:16" x14ac:dyDescent="0.25">
      <c r="P263" s="150" t="s">
        <v>740</v>
      </c>
    </row>
    <row r="264" spans="16:16" x14ac:dyDescent="0.25">
      <c r="P264" s="150" t="s">
        <v>741</v>
      </c>
    </row>
    <row r="265" spans="16:16" x14ac:dyDescent="0.25">
      <c r="P265" s="150" t="s">
        <v>742</v>
      </c>
    </row>
    <row r="266" spans="16:16" x14ac:dyDescent="0.25">
      <c r="P266" s="150" t="s">
        <v>743</v>
      </c>
    </row>
    <row r="267" spans="16:16" x14ac:dyDescent="0.25">
      <c r="P267" s="150" t="s">
        <v>745</v>
      </c>
    </row>
    <row r="268" spans="16:16" x14ac:dyDescent="0.25">
      <c r="P268" s="150" t="s">
        <v>1009</v>
      </c>
    </row>
    <row r="269" spans="16:16" x14ac:dyDescent="0.25">
      <c r="P269" s="150" t="s">
        <v>746</v>
      </c>
    </row>
    <row r="270" spans="16:16" x14ac:dyDescent="0.25">
      <c r="P270" s="150" t="s">
        <v>747</v>
      </c>
    </row>
    <row r="271" spans="16:16" x14ac:dyDescent="0.25">
      <c r="P271" s="150" t="s">
        <v>748</v>
      </c>
    </row>
    <row r="272" spans="16:16" x14ac:dyDescent="0.25">
      <c r="P272" s="150" t="s">
        <v>749</v>
      </c>
    </row>
    <row r="273" spans="16:16" x14ac:dyDescent="0.25">
      <c r="P273" s="150" t="s">
        <v>750</v>
      </c>
    </row>
    <row r="274" spans="16:16" x14ac:dyDescent="0.25">
      <c r="P274" s="150" t="s">
        <v>751</v>
      </c>
    </row>
    <row r="275" spans="16:16" x14ac:dyDescent="0.25">
      <c r="P275" s="150" t="s">
        <v>752</v>
      </c>
    </row>
    <row r="276" spans="16:16" x14ac:dyDescent="0.25">
      <c r="P276" s="150" t="s">
        <v>753</v>
      </c>
    </row>
    <row r="277" spans="16:16" x14ac:dyDescent="0.25">
      <c r="P277" s="150" t="s">
        <v>754</v>
      </c>
    </row>
    <row r="278" spans="16:16" x14ac:dyDescent="0.25">
      <c r="P278" s="150" t="s">
        <v>755</v>
      </c>
    </row>
    <row r="279" spans="16:16" x14ac:dyDescent="0.25">
      <c r="P279" s="150" t="s">
        <v>756</v>
      </c>
    </row>
    <row r="280" spans="16:16" x14ac:dyDescent="0.25">
      <c r="P280" s="150" t="s">
        <v>757</v>
      </c>
    </row>
    <row r="281" spans="16:16" x14ac:dyDescent="0.25">
      <c r="P281" s="150" t="s">
        <v>758</v>
      </c>
    </row>
    <row r="282" spans="16:16" x14ac:dyDescent="0.25">
      <c r="P282" s="150" t="s">
        <v>759</v>
      </c>
    </row>
    <row r="283" spans="16:16" x14ac:dyDescent="0.25">
      <c r="P283" s="150" t="s">
        <v>760</v>
      </c>
    </row>
    <row r="284" spans="16:16" x14ac:dyDescent="0.25">
      <c r="P284" s="150" t="s">
        <v>761</v>
      </c>
    </row>
    <row r="285" spans="16:16" x14ac:dyDescent="0.25">
      <c r="P285" s="150" t="s">
        <v>762</v>
      </c>
    </row>
    <row r="286" spans="16:16" x14ac:dyDescent="0.25">
      <c r="P286" s="150" t="s">
        <v>763</v>
      </c>
    </row>
    <row r="287" spans="16:16" x14ac:dyDescent="0.25">
      <c r="P287" s="150" t="s">
        <v>764</v>
      </c>
    </row>
    <row r="288" spans="16:16" x14ac:dyDescent="0.25">
      <c r="P288" s="150" t="s">
        <v>765</v>
      </c>
    </row>
    <row r="289" spans="16:16" x14ac:dyDescent="0.25">
      <c r="P289" s="150" t="s">
        <v>766</v>
      </c>
    </row>
    <row r="290" spans="16:16" x14ac:dyDescent="0.25">
      <c r="P290" s="150" t="s">
        <v>767</v>
      </c>
    </row>
    <row r="291" spans="16:16" x14ac:dyDescent="0.25">
      <c r="P291" s="150" t="s">
        <v>768</v>
      </c>
    </row>
    <row r="292" spans="16:16" x14ac:dyDescent="0.25">
      <c r="P292" s="150" t="s">
        <v>769</v>
      </c>
    </row>
    <row r="293" spans="16:16" x14ac:dyDescent="0.25">
      <c r="P293" s="150" t="s">
        <v>770</v>
      </c>
    </row>
    <row r="294" spans="16:16" x14ac:dyDescent="0.25">
      <c r="P294" s="150" t="s">
        <v>1010</v>
      </c>
    </row>
    <row r="295" spans="16:16" x14ac:dyDescent="0.25">
      <c r="P295" s="150" t="s">
        <v>772</v>
      </c>
    </row>
    <row r="296" spans="16:16" x14ac:dyDescent="0.25">
      <c r="P296" s="150" t="s">
        <v>773</v>
      </c>
    </row>
    <row r="297" spans="16:16" x14ac:dyDescent="0.25">
      <c r="P297" s="150" t="s">
        <v>774</v>
      </c>
    </row>
    <row r="298" spans="16:16" x14ac:dyDescent="0.25">
      <c r="P298" s="150" t="s">
        <v>775</v>
      </c>
    </row>
    <row r="299" spans="16:16" x14ac:dyDescent="0.25">
      <c r="P299" s="150" t="s">
        <v>776</v>
      </c>
    </row>
    <row r="300" spans="16:16" x14ac:dyDescent="0.25">
      <c r="P300" s="150" t="s">
        <v>777</v>
      </c>
    </row>
    <row r="301" spans="16:16" x14ac:dyDescent="0.25">
      <c r="P301" s="150" t="s">
        <v>778</v>
      </c>
    </row>
    <row r="302" spans="16:16" x14ac:dyDescent="0.25">
      <c r="P302" s="150" t="s">
        <v>779</v>
      </c>
    </row>
    <row r="303" spans="16:16" x14ac:dyDescent="0.25">
      <c r="P303" s="150" t="s">
        <v>780</v>
      </c>
    </row>
    <row r="304" spans="16:16" x14ac:dyDescent="0.25">
      <c r="P304" s="150" t="s">
        <v>781</v>
      </c>
    </row>
    <row r="305" spans="16:16" x14ac:dyDescent="0.25">
      <c r="P305" s="150" t="s">
        <v>782</v>
      </c>
    </row>
    <row r="306" spans="16:16" x14ac:dyDescent="0.25">
      <c r="P306" s="150" t="s">
        <v>783</v>
      </c>
    </row>
    <row r="307" spans="16:16" x14ac:dyDescent="0.25">
      <c r="P307" s="150" t="s">
        <v>784</v>
      </c>
    </row>
    <row r="308" spans="16:16" x14ac:dyDescent="0.25">
      <c r="P308" s="150" t="s">
        <v>785</v>
      </c>
    </row>
    <row r="309" spans="16:16" x14ac:dyDescent="0.25">
      <c r="P309" s="150" t="s">
        <v>786</v>
      </c>
    </row>
    <row r="310" spans="16:16" x14ac:dyDescent="0.25">
      <c r="P310" s="150" t="s">
        <v>787</v>
      </c>
    </row>
    <row r="311" spans="16:16" x14ac:dyDescent="0.25">
      <c r="P311" s="150" t="s">
        <v>788</v>
      </c>
    </row>
    <row r="312" spans="16:16" x14ac:dyDescent="0.25">
      <c r="P312" s="150" t="s">
        <v>789</v>
      </c>
    </row>
    <row r="313" spans="16:16" x14ac:dyDescent="0.25">
      <c r="P313" s="150" t="s">
        <v>790</v>
      </c>
    </row>
    <row r="314" spans="16:16" x14ac:dyDescent="0.25">
      <c r="P314" s="150" t="s">
        <v>791</v>
      </c>
    </row>
    <row r="315" spans="16:16" x14ac:dyDescent="0.25">
      <c r="P315" s="150" t="s">
        <v>792</v>
      </c>
    </row>
    <row r="316" spans="16:16" x14ac:dyDescent="0.25">
      <c r="P316" s="150" t="s">
        <v>794</v>
      </c>
    </row>
    <row r="317" spans="16:16" x14ac:dyDescent="0.25">
      <c r="P317" s="150" t="s">
        <v>1011</v>
      </c>
    </row>
    <row r="318" spans="16:16" x14ac:dyDescent="0.25">
      <c r="P318" s="150" t="s">
        <v>795</v>
      </c>
    </row>
    <row r="319" spans="16:16" x14ac:dyDescent="0.25">
      <c r="P319" s="150" t="s">
        <v>796</v>
      </c>
    </row>
    <row r="320" spans="16:16" x14ac:dyDescent="0.25">
      <c r="P320" s="150" t="s">
        <v>797</v>
      </c>
    </row>
    <row r="321" spans="16:16" x14ac:dyDescent="0.25">
      <c r="P321" s="150" t="s">
        <v>1012</v>
      </c>
    </row>
    <row r="322" spans="16:16" x14ac:dyDescent="0.25">
      <c r="P322" s="150" t="s">
        <v>799</v>
      </c>
    </row>
    <row r="323" spans="16:16" x14ac:dyDescent="0.25">
      <c r="P323" s="150" t="s">
        <v>800</v>
      </c>
    </row>
    <row r="324" spans="16:16" x14ac:dyDescent="0.25">
      <c r="P324" s="150" t="s">
        <v>1013</v>
      </c>
    </row>
    <row r="325" spans="16:16" x14ac:dyDescent="0.25">
      <c r="P325" s="150" t="s">
        <v>802</v>
      </c>
    </row>
    <row r="326" spans="16:16" x14ac:dyDescent="0.25">
      <c r="P326" s="150" t="s">
        <v>803</v>
      </c>
    </row>
    <row r="327" spans="16:16" x14ac:dyDescent="0.25">
      <c r="P327" s="150" t="s">
        <v>804</v>
      </c>
    </row>
    <row r="328" spans="16:16" x14ac:dyDescent="0.25">
      <c r="P328" s="150" t="s">
        <v>805</v>
      </c>
    </row>
    <row r="329" spans="16:16" x14ac:dyDescent="0.25">
      <c r="P329" s="150" t="s">
        <v>806</v>
      </c>
    </row>
    <row r="330" spans="16:16" x14ac:dyDescent="0.25">
      <c r="P330" s="150" t="s">
        <v>807</v>
      </c>
    </row>
    <row r="331" spans="16:16" x14ac:dyDescent="0.25">
      <c r="P331" s="150" t="s">
        <v>808</v>
      </c>
    </row>
    <row r="332" spans="16:16" x14ac:dyDescent="0.25">
      <c r="P332" s="150" t="s">
        <v>809</v>
      </c>
    </row>
    <row r="333" spans="16:16" x14ac:dyDescent="0.25">
      <c r="P333" s="150" t="s">
        <v>810</v>
      </c>
    </row>
    <row r="334" spans="16:16" x14ac:dyDescent="0.25">
      <c r="P334" s="150" t="s">
        <v>812</v>
      </c>
    </row>
    <row r="335" spans="16:16" x14ac:dyDescent="0.25">
      <c r="P335" s="150" t="s">
        <v>811</v>
      </c>
    </row>
    <row r="336" spans="16:16" x14ac:dyDescent="0.25">
      <c r="P336" s="150" t="s">
        <v>813</v>
      </c>
    </row>
    <row r="337" spans="16:16" x14ac:dyDescent="0.25">
      <c r="P337" s="150" t="s">
        <v>814</v>
      </c>
    </row>
    <row r="338" spans="16:16" x14ac:dyDescent="0.25">
      <c r="P338" s="150" t="s">
        <v>816</v>
      </c>
    </row>
    <row r="339" spans="16:16" x14ac:dyDescent="0.25">
      <c r="P339" s="150" t="s">
        <v>817</v>
      </c>
    </row>
    <row r="340" spans="16:16" x14ac:dyDescent="0.25">
      <c r="P340" s="150" t="s">
        <v>818</v>
      </c>
    </row>
    <row r="341" spans="16:16" x14ac:dyDescent="0.25">
      <c r="P341" s="150" t="s">
        <v>819</v>
      </c>
    </row>
    <row r="342" spans="16:16" x14ac:dyDescent="0.25">
      <c r="P342" s="150" t="s">
        <v>820</v>
      </c>
    </row>
    <row r="343" spans="16:16" x14ac:dyDescent="0.25">
      <c r="P343" s="150" t="s">
        <v>821</v>
      </c>
    </row>
    <row r="344" spans="16:16" x14ac:dyDescent="0.25">
      <c r="P344" s="150" t="s">
        <v>822</v>
      </c>
    </row>
    <row r="345" spans="16:16" x14ac:dyDescent="0.25">
      <c r="P345" s="150" t="s">
        <v>823</v>
      </c>
    </row>
    <row r="346" spans="16:16" x14ac:dyDescent="0.25">
      <c r="P346" s="150" t="s">
        <v>824</v>
      </c>
    </row>
    <row r="347" spans="16:16" x14ac:dyDescent="0.25">
      <c r="P347" s="150" t="s">
        <v>825</v>
      </c>
    </row>
    <row r="348" spans="16:16" x14ac:dyDescent="0.25">
      <c r="P348" s="150" t="s">
        <v>826</v>
      </c>
    </row>
    <row r="349" spans="16:16" x14ac:dyDescent="0.25">
      <c r="P349" s="150" t="s">
        <v>827</v>
      </c>
    </row>
    <row r="350" spans="16:16" x14ac:dyDescent="0.25">
      <c r="P350" s="150" t="s">
        <v>828</v>
      </c>
    </row>
    <row r="351" spans="16:16" x14ac:dyDescent="0.25">
      <c r="P351" s="150" t="s">
        <v>829</v>
      </c>
    </row>
    <row r="352" spans="16:16" x14ac:dyDescent="0.25">
      <c r="P352" s="150" t="s">
        <v>830</v>
      </c>
    </row>
    <row r="353" spans="16:16" x14ac:dyDescent="0.25">
      <c r="P353" s="150" t="s">
        <v>831</v>
      </c>
    </row>
    <row r="354" spans="16:16" x14ac:dyDescent="0.25">
      <c r="P354" s="150" t="s">
        <v>832</v>
      </c>
    </row>
    <row r="355" spans="16:16" x14ac:dyDescent="0.25">
      <c r="P355" s="150" t="s">
        <v>833</v>
      </c>
    </row>
    <row r="356" spans="16:16" x14ac:dyDescent="0.25">
      <c r="P356" s="150" t="s">
        <v>834</v>
      </c>
    </row>
    <row r="357" spans="16:16" x14ac:dyDescent="0.25">
      <c r="P357" s="150" t="s">
        <v>835</v>
      </c>
    </row>
    <row r="358" spans="16:16" x14ac:dyDescent="0.25">
      <c r="P358" s="150" t="s">
        <v>836</v>
      </c>
    </row>
    <row r="359" spans="16:16" x14ac:dyDescent="0.25">
      <c r="P359" s="150" t="s">
        <v>837</v>
      </c>
    </row>
    <row r="360" spans="16:16" x14ac:dyDescent="0.25">
      <c r="P360" s="150" t="s">
        <v>838</v>
      </c>
    </row>
    <row r="361" spans="16:16" x14ac:dyDescent="0.25">
      <c r="P361" s="150" t="s">
        <v>839</v>
      </c>
    </row>
    <row r="362" spans="16:16" x14ac:dyDescent="0.25">
      <c r="P362" s="150" t="s">
        <v>840</v>
      </c>
    </row>
    <row r="363" spans="16:16" x14ac:dyDescent="0.25">
      <c r="P363" s="150" t="s">
        <v>841</v>
      </c>
    </row>
    <row r="364" spans="16:16" x14ac:dyDescent="0.25">
      <c r="P364" s="150" t="s">
        <v>842</v>
      </c>
    </row>
    <row r="365" spans="16:16" x14ac:dyDescent="0.25">
      <c r="P365" s="150" t="s">
        <v>843</v>
      </c>
    </row>
    <row r="366" spans="16:16" x14ac:dyDescent="0.25">
      <c r="P366" s="150" t="s">
        <v>844</v>
      </c>
    </row>
    <row r="367" spans="16:16" x14ac:dyDescent="0.25">
      <c r="P367" s="150" t="s">
        <v>845</v>
      </c>
    </row>
    <row r="368" spans="16:16" x14ac:dyDescent="0.25">
      <c r="P368" s="150" t="s">
        <v>846</v>
      </c>
    </row>
    <row r="369" spans="16:16" x14ac:dyDescent="0.25">
      <c r="P369" s="150" t="s">
        <v>847</v>
      </c>
    </row>
    <row r="370" spans="16:16" x14ac:dyDescent="0.25">
      <c r="P370" s="150" t="s">
        <v>848</v>
      </c>
    </row>
    <row r="371" spans="16:16" x14ac:dyDescent="0.25">
      <c r="P371" s="150" t="s">
        <v>849</v>
      </c>
    </row>
    <row r="372" spans="16:16" x14ac:dyDescent="0.25">
      <c r="P372" s="150" t="s">
        <v>850</v>
      </c>
    </row>
    <row r="373" spans="16:16" x14ac:dyDescent="0.25">
      <c r="P373" s="150" t="s">
        <v>851</v>
      </c>
    </row>
    <row r="374" spans="16:16" x14ac:dyDescent="0.25">
      <c r="P374" s="150" t="s">
        <v>852</v>
      </c>
    </row>
    <row r="375" spans="16:16" x14ac:dyDescent="0.25">
      <c r="P375" s="150" t="s">
        <v>853</v>
      </c>
    </row>
    <row r="376" spans="16:16" x14ac:dyDescent="0.25">
      <c r="P376" s="150" t="s">
        <v>854</v>
      </c>
    </row>
    <row r="377" spans="16:16" x14ac:dyDescent="0.25">
      <c r="P377" s="150" t="s">
        <v>855</v>
      </c>
    </row>
    <row r="378" spans="16:16" x14ac:dyDescent="0.25">
      <c r="P378" s="150" t="s">
        <v>856</v>
      </c>
    </row>
    <row r="379" spans="16:16" x14ac:dyDescent="0.25">
      <c r="P379" s="150" t="s">
        <v>1014</v>
      </c>
    </row>
    <row r="380" spans="16:16" x14ac:dyDescent="0.25">
      <c r="P380" s="150" t="s">
        <v>857</v>
      </c>
    </row>
    <row r="381" spans="16:16" x14ac:dyDescent="0.25">
      <c r="P381" s="150" t="s">
        <v>1015</v>
      </c>
    </row>
    <row r="382" spans="16:16" x14ac:dyDescent="0.25">
      <c r="P382" s="150" t="s">
        <v>1016</v>
      </c>
    </row>
    <row r="383" spans="16:16" x14ac:dyDescent="0.25">
      <c r="P383" s="150" t="s">
        <v>973</v>
      </c>
    </row>
    <row r="384" spans="16:16" x14ac:dyDescent="0.25">
      <c r="P384" s="150" t="s">
        <v>858</v>
      </c>
    </row>
    <row r="385" spans="16:16" x14ac:dyDescent="0.25">
      <c r="P385" s="150" t="s">
        <v>859</v>
      </c>
    </row>
    <row r="386" spans="16:16" x14ac:dyDescent="0.25">
      <c r="P386" s="150" t="s">
        <v>860</v>
      </c>
    </row>
    <row r="387" spans="16:16" x14ac:dyDescent="0.25">
      <c r="P387" s="150" t="s">
        <v>861</v>
      </c>
    </row>
    <row r="388" spans="16:16" x14ac:dyDescent="0.25">
      <c r="P388" s="150" t="s">
        <v>862</v>
      </c>
    </row>
    <row r="389" spans="16:16" x14ac:dyDescent="0.25">
      <c r="P389" s="150" t="s">
        <v>863</v>
      </c>
    </row>
    <row r="390" spans="16:16" x14ac:dyDescent="0.25">
      <c r="P390" s="150" t="s">
        <v>864</v>
      </c>
    </row>
    <row r="391" spans="16:16" x14ac:dyDescent="0.25">
      <c r="P391" s="150" t="s">
        <v>865</v>
      </c>
    </row>
    <row r="392" spans="16:16" x14ac:dyDescent="0.25">
      <c r="P392" s="150" t="s">
        <v>866</v>
      </c>
    </row>
    <row r="393" spans="16:16" x14ac:dyDescent="0.25">
      <c r="P393" s="150" t="s">
        <v>868</v>
      </c>
    </row>
    <row r="394" spans="16:16" x14ac:dyDescent="0.25">
      <c r="P394" s="150" t="s">
        <v>869</v>
      </c>
    </row>
    <row r="395" spans="16:16" x14ac:dyDescent="0.25">
      <c r="P395" s="150" t="s">
        <v>870</v>
      </c>
    </row>
    <row r="396" spans="16:16" x14ac:dyDescent="0.25">
      <c r="P396" s="150" t="s">
        <v>871</v>
      </c>
    </row>
    <row r="397" spans="16:16" x14ac:dyDescent="0.25">
      <c r="P397" s="150" t="s">
        <v>872</v>
      </c>
    </row>
    <row r="398" spans="16:16" x14ac:dyDescent="0.25">
      <c r="P398" s="150" t="s">
        <v>873</v>
      </c>
    </row>
    <row r="399" spans="16:16" x14ac:dyDescent="0.25">
      <c r="P399" s="150" t="s">
        <v>874</v>
      </c>
    </row>
    <row r="400" spans="16:16" x14ac:dyDescent="0.25">
      <c r="P400" s="150" t="s">
        <v>875</v>
      </c>
    </row>
    <row r="401" spans="16:16" x14ac:dyDescent="0.25">
      <c r="P401" s="150" t="s">
        <v>876</v>
      </c>
    </row>
    <row r="402" spans="16:16" x14ac:dyDescent="0.25">
      <c r="P402" s="150" t="s">
        <v>877</v>
      </c>
    </row>
    <row r="403" spans="16:16" x14ac:dyDescent="0.25">
      <c r="P403" s="150" t="s">
        <v>878</v>
      </c>
    </row>
    <row r="404" spans="16:16" x14ac:dyDescent="0.25">
      <c r="P404" s="150" t="s">
        <v>879</v>
      </c>
    </row>
    <row r="405" spans="16:16" x14ac:dyDescent="0.25">
      <c r="P405" s="150" t="s">
        <v>880</v>
      </c>
    </row>
    <row r="406" spans="16:16" x14ac:dyDescent="0.25">
      <c r="P406" s="150" t="s">
        <v>881</v>
      </c>
    </row>
    <row r="407" spans="16:16" x14ac:dyDescent="0.25">
      <c r="P407" s="150" t="s">
        <v>882</v>
      </c>
    </row>
    <row r="408" spans="16:16" x14ac:dyDescent="0.25">
      <c r="P408" s="150" t="s">
        <v>883</v>
      </c>
    </row>
    <row r="409" spans="16:16" x14ac:dyDescent="0.25">
      <c r="P409" s="150" t="s">
        <v>884</v>
      </c>
    </row>
    <row r="410" spans="16:16" x14ac:dyDescent="0.25">
      <c r="P410" s="150" t="s">
        <v>885</v>
      </c>
    </row>
    <row r="411" spans="16:16" x14ac:dyDescent="0.25">
      <c r="P411" s="150" t="s">
        <v>886</v>
      </c>
    </row>
    <row r="412" spans="16:16" x14ac:dyDescent="0.25">
      <c r="P412" s="150" t="s">
        <v>887</v>
      </c>
    </row>
    <row r="413" spans="16:16" x14ac:dyDescent="0.25">
      <c r="P413" s="150" t="s">
        <v>888</v>
      </c>
    </row>
    <row r="414" spans="16:16" x14ac:dyDescent="0.25">
      <c r="P414" s="150" t="s">
        <v>889</v>
      </c>
    </row>
    <row r="415" spans="16:16" x14ac:dyDescent="0.25">
      <c r="P415" s="150" t="s">
        <v>890</v>
      </c>
    </row>
    <row r="416" spans="16:16" x14ac:dyDescent="0.25">
      <c r="P416" s="150" t="s">
        <v>891</v>
      </c>
    </row>
    <row r="417" spans="16:16" x14ac:dyDescent="0.25">
      <c r="P417" s="150" t="s">
        <v>1017</v>
      </c>
    </row>
    <row r="418" spans="16:16" x14ac:dyDescent="0.25">
      <c r="P418" s="150" t="s">
        <v>893</v>
      </c>
    </row>
    <row r="419" spans="16:16" x14ac:dyDescent="0.25">
      <c r="P419" s="150" t="s">
        <v>894</v>
      </c>
    </row>
    <row r="420" spans="16:16" x14ac:dyDescent="0.25">
      <c r="P420" s="150" t="s">
        <v>895</v>
      </c>
    </row>
    <row r="421" spans="16:16" x14ac:dyDescent="0.25">
      <c r="P421" s="150" t="s">
        <v>896</v>
      </c>
    </row>
    <row r="422" spans="16:16" x14ac:dyDescent="0.25">
      <c r="P422" s="150" t="s">
        <v>897</v>
      </c>
    </row>
    <row r="423" spans="16:16" x14ac:dyDescent="0.25">
      <c r="P423" s="150" t="s">
        <v>899</v>
      </c>
    </row>
    <row r="424" spans="16:16" x14ac:dyDescent="0.25">
      <c r="P424" s="150" t="s">
        <v>900</v>
      </c>
    </row>
    <row r="425" spans="16:16" x14ac:dyDescent="0.25">
      <c r="P425" s="150" t="s">
        <v>901</v>
      </c>
    </row>
    <row r="426" spans="16:16" x14ac:dyDescent="0.25">
      <c r="P426" s="150" t="s">
        <v>902</v>
      </c>
    </row>
    <row r="427" spans="16:16" x14ac:dyDescent="0.25">
      <c r="P427" s="150" t="s">
        <v>903</v>
      </c>
    </row>
    <row r="428" spans="16:16" x14ac:dyDescent="0.25">
      <c r="P428" s="150" t="s">
        <v>905</v>
      </c>
    </row>
    <row r="429" spans="16:16" x14ac:dyDescent="0.25">
      <c r="P429" s="150" t="s">
        <v>906</v>
      </c>
    </row>
    <row r="430" spans="16:16" x14ac:dyDescent="0.25">
      <c r="P430" s="150" t="s">
        <v>1018</v>
      </c>
    </row>
    <row r="431" spans="16:16" x14ac:dyDescent="0.25">
      <c r="P431" s="150" t="s">
        <v>907</v>
      </c>
    </row>
    <row r="432" spans="16:16" x14ac:dyDescent="0.25">
      <c r="P432" s="150" t="s">
        <v>908</v>
      </c>
    </row>
    <row r="433" spans="16:16" x14ac:dyDescent="0.25">
      <c r="P433" s="150" t="s">
        <v>909</v>
      </c>
    </row>
    <row r="434" spans="16:16" x14ac:dyDescent="0.25">
      <c r="P434" s="150" t="s">
        <v>910</v>
      </c>
    </row>
    <row r="435" spans="16:16" x14ac:dyDescent="0.25">
      <c r="P435" s="150" t="s">
        <v>911</v>
      </c>
    </row>
    <row r="436" spans="16:16" x14ac:dyDescent="0.25">
      <c r="P436" s="150" t="s">
        <v>912</v>
      </c>
    </row>
    <row r="437" spans="16:16" x14ac:dyDescent="0.25">
      <c r="P437" s="150" t="s">
        <v>913</v>
      </c>
    </row>
    <row r="438" spans="16:16" x14ac:dyDescent="0.25">
      <c r="P438" s="150" t="s">
        <v>914</v>
      </c>
    </row>
    <row r="439" spans="16:16" x14ac:dyDescent="0.25">
      <c r="P439" s="150" t="s">
        <v>915</v>
      </c>
    </row>
    <row r="440" spans="16:16" x14ac:dyDescent="0.25">
      <c r="P440" s="150" t="s">
        <v>916</v>
      </c>
    </row>
    <row r="441" spans="16:16" x14ac:dyDescent="0.25">
      <c r="P441" s="150" t="s">
        <v>917</v>
      </c>
    </row>
    <row r="442" spans="16:16" x14ac:dyDescent="0.25">
      <c r="P442" s="150" t="s">
        <v>918</v>
      </c>
    </row>
    <row r="443" spans="16:16" x14ac:dyDescent="0.25">
      <c r="P443" s="150" t="s">
        <v>919</v>
      </c>
    </row>
    <row r="444" spans="16:16" x14ac:dyDescent="0.25">
      <c r="P444" s="150" t="s">
        <v>920</v>
      </c>
    </row>
    <row r="445" spans="16:16" x14ac:dyDescent="0.25">
      <c r="P445" s="150" t="s">
        <v>921</v>
      </c>
    </row>
  </sheetData>
  <sortState ref="P2:P244">
    <sortCondition ref="P2:P244"/>
  </sortState>
  <mergeCells count="5">
    <mergeCell ref="D17:D25"/>
    <mergeCell ref="A1:D1"/>
    <mergeCell ref="A5:D5"/>
    <mergeCell ref="B3:C3"/>
    <mergeCell ref="A55:D55"/>
  </mergeCells>
  <dataValidations count="4">
    <dataValidation type="whole" operator="greaterThanOrEqual" allowBlank="1" showInputMessage="1" showErrorMessage="1" errorTitle="Invalid Number" error="This cell should be nil or a positive whole number. Please correct." sqref="D27 C44 C17:C27 C33:C35 C59:C65">
      <formula1>0</formula1>
    </dataValidation>
    <dataValidation operator="greaterThanOrEqual" allowBlank="1" showInputMessage="1" showErrorMessage="1" errorTitle="Invalid Number" error="This cell should be nil or a positive whole number. Please correct." sqref="C46 C48"/>
    <dataValidation allowBlank="1" showInputMessage="1" showErrorMessage="1" errorTitle="Invalid Number" error="This cell should be nil or a positive whole number. Please correct." sqref="C45 C47"/>
    <dataValidation type="list" allowBlank="1" showInputMessage="1" showErrorMessage="1" sqref="B3:C3">
      <formula1>$P$1:$P$445</formula1>
    </dataValidation>
  </dataValidations>
  <pageMargins left="0.51181102362204722" right="0.51181102362204722" top="0.55118110236220474" bottom="0.55118110236220474"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4:AE182"/>
  <sheetViews>
    <sheetView topLeftCell="A7" zoomScale="70" zoomScaleNormal="70" workbookViewId="0">
      <pane xSplit="2" ySplit="5" topLeftCell="T120" activePane="bottomRight" state="frozen"/>
      <selection activeCell="A7" sqref="A7"/>
      <selection pane="topRight" activeCell="C7" sqref="C7"/>
      <selection pane="bottomLeft" activeCell="A12" sqref="A12"/>
      <selection pane="bottomRight" activeCell="AF127" sqref="AF127"/>
    </sheetView>
  </sheetViews>
  <sheetFormatPr defaultRowHeight="15" x14ac:dyDescent="0.25"/>
  <cols>
    <col min="1" max="1" width="6.90625" style="122" bestFit="1" customWidth="1"/>
    <col min="2" max="2" width="49.54296875" style="104" customWidth="1"/>
    <col min="3" max="16" width="15.1796875" customWidth="1"/>
    <col min="17" max="19" width="15.1796875" style="125" customWidth="1"/>
    <col min="20" max="29" width="15.1796875" customWidth="1"/>
    <col min="30" max="30" width="15.81640625" customWidth="1"/>
  </cols>
  <sheetData>
    <row r="4" spans="1:30" ht="15.6" thickBot="1" x14ac:dyDescent="0.3"/>
    <row r="5" spans="1:30" s="1" customFormat="1" ht="22.2" thickTop="1" thickBot="1" x14ac:dyDescent="0.55000000000000004">
      <c r="A5" s="122"/>
      <c r="B5" s="181"/>
      <c r="C5" s="226" t="s">
        <v>33</v>
      </c>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5"/>
    </row>
    <row r="6" spans="1:30" ht="16.2" thickTop="1" thickBot="1" x14ac:dyDescent="0.3"/>
    <row r="7" spans="1:30" s="17" customFormat="1" ht="109.8" thickBot="1" x14ac:dyDescent="0.3">
      <c r="B7" s="182"/>
      <c r="C7" s="18" t="s">
        <v>1</v>
      </c>
      <c r="D7" s="229" t="s">
        <v>989</v>
      </c>
      <c r="E7" s="230"/>
      <c r="F7" s="230"/>
      <c r="G7" s="230"/>
      <c r="H7" s="230"/>
      <c r="I7" s="230"/>
      <c r="J7" s="230"/>
      <c r="K7" s="230"/>
      <c r="L7" s="230"/>
      <c r="M7" s="230"/>
      <c r="N7" s="230"/>
      <c r="O7" s="230"/>
      <c r="P7" s="230"/>
      <c r="Q7" s="230"/>
      <c r="R7" s="230"/>
      <c r="S7" s="231"/>
      <c r="T7" s="228" t="s">
        <v>988</v>
      </c>
      <c r="U7" s="228"/>
      <c r="V7" s="228"/>
      <c r="W7" s="228"/>
      <c r="X7" s="228"/>
      <c r="Y7" s="228"/>
      <c r="Z7" s="228"/>
      <c r="AA7" s="228"/>
      <c r="AB7" s="228"/>
      <c r="AC7" s="6"/>
    </row>
    <row r="8" spans="1:30" s="2" customFormat="1" ht="12.75" customHeight="1" thickBot="1" x14ac:dyDescent="0.35">
      <c r="A8" s="124"/>
      <c r="B8" s="183"/>
      <c r="D8" s="238" t="s">
        <v>7</v>
      </c>
      <c r="E8" s="239"/>
      <c r="F8" s="239"/>
      <c r="G8" s="239"/>
      <c r="H8" s="239"/>
      <c r="I8" s="239"/>
      <c r="J8" s="239"/>
      <c r="K8" s="239"/>
      <c r="L8" s="239"/>
      <c r="M8" s="239"/>
      <c r="N8" s="240"/>
      <c r="O8" s="4"/>
      <c r="P8" s="4"/>
      <c r="Q8" s="126"/>
      <c r="R8" s="126"/>
      <c r="S8" s="126"/>
      <c r="T8" s="232" t="s">
        <v>18</v>
      </c>
      <c r="U8" s="233"/>
      <c r="V8" s="233"/>
      <c r="W8" s="233"/>
      <c r="X8" s="233"/>
      <c r="Y8" s="233"/>
      <c r="Z8" s="233"/>
      <c r="AA8" s="233"/>
      <c r="AB8" s="234"/>
      <c r="AC8" s="28"/>
    </row>
    <row r="9" spans="1:30" s="2" customFormat="1" ht="16.2" customHeight="1" thickBot="1" x14ac:dyDescent="0.35">
      <c r="A9" s="124"/>
      <c r="B9" s="183"/>
      <c r="D9" s="243" t="s">
        <v>6</v>
      </c>
      <c r="E9" s="244"/>
      <c r="F9" s="244"/>
      <c r="G9" s="244"/>
      <c r="H9" s="244"/>
      <c r="I9" s="244"/>
      <c r="J9" s="244"/>
      <c r="K9" s="244"/>
      <c r="L9" s="244"/>
      <c r="M9" s="244"/>
      <c r="N9" s="244"/>
      <c r="O9" s="241" t="s">
        <v>4</v>
      </c>
      <c r="P9" s="242"/>
      <c r="Q9" s="127"/>
      <c r="R9" s="127"/>
      <c r="S9" s="127"/>
      <c r="T9" s="235" t="s">
        <v>19</v>
      </c>
      <c r="U9" s="236"/>
      <c r="V9" s="236"/>
      <c r="W9" s="236"/>
      <c r="X9" s="236"/>
      <c r="Y9" s="236"/>
      <c r="Z9" s="236"/>
      <c r="AA9" s="236"/>
      <c r="AB9" s="237"/>
      <c r="AC9" s="29"/>
    </row>
    <row r="10" spans="1:30" s="2" customFormat="1" ht="16.8" thickTop="1" thickBot="1" x14ac:dyDescent="0.35">
      <c r="A10" s="124"/>
      <c r="B10" s="183"/>
      <c r="C10" s="3">
        <v>16</v>
      </c>
      <c r="D10" s="99">
        <v>16</v>
      </c>
      <c r="E10" s="99">
        <v>17</v>
      </c>
      <c r="F10" s="99">
        <v>18</v>
      </c>
      <c r="G10" s="99">
        <v>19</v>
      </c>
      <c r="H10" s="99">
        <v>20</v>
      </c>
      <c r="I10" s="99">
        <v>21</v>
      </c>
      <c r="J10" s="99">
        <v>22</v>
      </c>
      <c r="K10" s="99">
        <v>23</v>
      </c>
      <c r="L10" s="99">
        <v>24</v>
      </c>
      <c r="M10" s="99">
        <v>26</v>
      </c>
      <c r="N10" s="100">
        <v>27</v>
      </c>
      <c r="O10" s="99">
        <v>26</v>
      </c>
      <c r="P10" s="100">
        <v>27</v>
      </c>
      <c r="Q10" s="128" t="s">
        <v>975</v>
      </c>
      <c r="R10" s="128" t="s">
        <v>976</v>
      </c>
      <c r="S10" s="128" t="s">
        <v>977</v>
      </c>
      <c r="T10" s="23">
        <v>28</v>
      </c>
      <c r="U10" s="24">
        <v>29</v>
      </c>
      <c r="V10" s="23">
        <v>31</v>
      </c>
      <c r="W10" s="23">
        <v>32</v>
      </c>
      <c r="X10" s="23">
        <v>33</v>
      </c>
      <c r="Y10" s="23" t="s">
        <v>981</v>
      </c>
      <c r="Z10" s="24">
        <v>34</v>
      </c>
      <c r="AA10" s="24">
        <v>35</v>
      </c>
      <c r="AB10" s="23">
        <v>36</v>
      </c>
      <c r="AC10" s="30"/>
    </row>
    <row r="11" spans="1:30" s="22" customFormat="1" ht="73.95" customHeight="1" thickTop="1" thickBot="1" x14ac:dyDescent="0.3">
      <c r="A11" s="102" t="s">
        <v>0</v>
      </c>
      <c r="B11" s="184" t="s">
        <v>925</v>
      </c>
      <c r="C11" s="15" t="s">
        <v>2</v>
      </c>
      <c r="D11" s="19" t="s">
        <v>8</v>
      </c>
      <c r="E11" s="19" t="s">
        <v>9</v>
      </c>
      <c r="F11" s="19" t="s">
        <v>10</v>
      </c>
      <c r="G11" s="19" t="s">
        <v>11</v>
      </c>
      <c r="H11" s="19" t="s">
        <v>12</v>
      </c>
      <c r="I11" s="19" t="s">
        <v>13</v>
      </c>
      <c r="J11" s="19" t="s">
        <v>14</v>
      </c>
      <c r="K11" s="19" t="s">
        <v>15</v>
      </c>
      <c r="L11" s="19" t="s">
        <v>16</v>
      </c>
      <c r="M11" s="19" t="s">
        <v>5</v>
      </c>
      <c r="N11" s="20" t="s">
        <v>974</v>
      </c>
      <c r="O11" s="19" t="s">
        <v>5</v>
      </c>
      <c r="P11" s="20" t="s">
        <v>974</v>
      </c>
      <c r="Q11" s="130" t="s">
        <v>978</v>
      </c>
      <c r="R11" s="130" t="s">
        <v>979</v>
      </c>
      <c r="S11" s="130" t="s">
        <v>980</v>
      </c>
      <c r="T11" s="19" t="s">
        <v>20</v>
      </c>
      <c r="U11" s="21" t="s">
        <v>922</v>
      </c>
      <c r="V11" s="19" t="s">
        <v>21</v>
      </c>
      <c r="W11" s="19" t="s">
        <v>22</v>
      </c>
      <c r="X11" s="19" t="s">
        <v>23</v>
      </c>
      <c r="Y11" s="19" t="s">
        <v>24</v>
      </c>
      <c r="Z11" s="16" t="s">
        <v>923</v>
      </c>
      <c r="AA11" s="16" t="s">
        <v>924</v>
      </c>
      <c r="AB11" s="19" t="s">
        <v>25</v>
      </c>
      <c r="AC11" s="31" t="s">
        <v>965</v>
      </c>
      <c r="AD11" s="175" t="s">
        <v>1025</v>
      </c>
    </row>
    <row r="12" spans="1:30" s="119" customFormat="1" x14ac:dyDescent="0.25">
      <c r="A12" s="123" t="s">
        <v>118</v>
      </c>
      <c r="B12" s="193" t="s">
        <v>476</v>
      </c>
      <c r="C12" s="194">
        <v>0</v>
      </c>
      <c r="D12" s="194">
        <v>0</v>
      </c>
      <c r="E12" s="194">
        <v>0</v>
      </c>
      <c r="F12" s="194">
        <v>0</v>
      </c>
      <c r="G12" s="194">
        <v>0</v>
      </c>
      <c r="H12" s="194">
        <v>0</v>
      </c>
      <c r="I12" s="194">
        <v>0</v>
      </c>
      <c r="J12" s="194">
        <v>0</v>
      </c>
      <c r="K12" s="194">
        <v>289</v>
      </c>
      <c r="L12" s="194">
        <v>3460</v>
      </c>
      <c r="M12" s="194">
        <v>0</v>
      </c>
      <c r="N12" s="194">
        <v>3749</v>
      </c>
      <c r="O12" s="194">
        <v>0</v>
      </c>
      <c r="P12" s="194">
        <v>0</v>
      </c>
      <c r="Q12" s="195">
        <v>0</v>
      </c>
      <c r="R12" s="195">
        <v>68</v>
      </c>
      <c r="S12" s="195">
        <v>0</v>
      </c>
      <c r="T12" s="194">
        <v>65253</v>
      </c>
      <c r="U12" s="194">
        <v>0</v>
      </c>
      <c r="V12" s="194">
        <v>1717</v>
      </c>
      <c r="W12" s="194">
        <v>0</v>
      </c>
      <c r="X12" s="194">
        <v>0</v>
      </c>
      <c r="Y12" s="194">
        <v>0</v>
      </c>
      <c r="Z12" s="194">
        <f>U12-(V12+W12+X12+Y12)</f>
        <v>-1717</v>
      </c>
      <c r="AA12" s="194">
        <f>T12+Z12</f>
        <v>63536</v>
      </c>
      <c r="AB12" s="194">
        <v>68912</v>
      </c>
      <c r="AC12" s="186">
        <v>68913</v>
      </c>
      <c r="AD12" s="187">
        <f>AC12-AA12</f>
        <v>5377</v>
      </c>
    </row>
    <row r="13" spans="1:30" s="119" customFormat="1" x14ac:dyDescent="0.25">
      <c r="A13" s="123" t="s">
        <v>34</v>
      </c>
      <c r="B13" s="193" t="s">
        <v>479</v>
      </c>
      <c r="C13" s="194">
        <v>0</v>
      </c>
      <c r="D13" s="194">
        <v>0</v>
      </c>
      <c r="E13" s="194">
        <v>0</v>
      </c>
      <c r="F13" s="194">
        <v>0</v>
      </c>
      <c r="G13" s="194">
        <v>0</v>
      </c>
      <c r="H13" s="194">
        <v>0</v>
      </c>
      <c r="I13" s="194">
        <v>0</v>
      </c>
      <c r="J13" s="194">
        <v>0</v>
      </c>
      <c r="K13" s="194">
        <v>0</v>
      </c>
      <c r="L13" s="194">
        <v>0</v>
      </c>
      <c r="M13" s="194">
        <v>0</v>
      </c>
      <c r="N13" s="194">
        <v>0</v>
      </c>
      <c r="O13" s="194">
        <v>0</v>
      </c>
      <c r="P13" s="194">
        <v>0</v>
      </c>
      <c r="Q13" s="195">
        <v>0</v>
      </c>
      <c r="R13" s="195">
        <v>0</v>
      </c>
      <c r="S13" s="195">
        <v>0</v>
      </c>
      <c r="T13" s="194">
        <v>66154</v>
      </c>
      <c r="U13" s="194">
        <v>0</v>
      </c>
      <c r="V13" s="194">
        <v>0</v>
      </c>
      <c r="W13" s="194">
        <v>3544</v>
      </c>
      <c r="X13" s="194">
        <v>0</v>
      </c>
      <c r="Y13" s="194">
        <v>0</v>
      </c>
      <c r="Z13" s="194">
        <f t="shared" ref="Z13:Z76" si="0">U13-(V13+W13+X13+Y13)</f>
        <v>-3544</v>
      </c>
      <c r="AA13" s="194">
        <f t="shared" ref="AA13:AA76" si="1">T13+Z13</f>
        <v>62610</v>
      </c>
      <c r="AB13" s="194">
        <v>81630</v>
      </c>
      <c r="AC13" s="186">
        <v>81630</v>
      </c>
      <c r="AD13" s="188">
        <f t="shared" ref="AD13:AD40" si="2">AC13-AA13</f>
        <v>19020</v>
      </c>
    </row>
    <row r="14" spans="1:30" s="120" customFormat="1" x14ac:dyDescent="0.25">
      <c r="A14" s="123" t="s">
        <v>375</v>
      </c>
      <c r="B14" s="193" t="s">
        <v>480</v>
      </c>
      <c r="C14" s="194">
        <v>0</v>
      </c>
      <c r="D14" s="194">
        <v>0</v>
      </c>
      <c r="E14" s="194">
        <v>0</v>
      </c>
      <c r="F14" s="194">
        <v>0</v>
      </c>
      <c r="G14" s="194">
        <v>0</v>
      </c>
      <c r="H14" s="194">
        <v>0</v>
      </c>
      <c r="I14" s="194">
        <v>0</v>
      </c>
      <c r="J14" s="194">
        <v>0</v>
      </c>
      <c r="K14" s="194">
        <v>0</v>
      </c>
      <c r="L14" s="194">
        <v>0</v>
      </c>
      <c r="M14" s="194">
        <v>2955</v>
      </c>
      <c r="N14" s="194">
        <v>2955</v>
      </c>
      <c r="O14" s="194">
        <v>0</v>
      </c>
      <c r="P14" s="194">
        <v>0</v>
      </c>
      <c r="Q14" s="195">
        <v>0</v>
      </c>
      <c r="R14" s="195">
        <v>0</v>
      </c>
      <c r="S14" s="195">
        <v>0</v>
      </c>
      <c r="T14" s="194">
        <v>77126</v>
      </c>
      <c r="U14" s="194">
        <v>2955</v>
      </c>
      <c r="V14" s="194">
        <v>0</v>
      </c>
      <c r="W14" s="194">
        <v>0</v>
      </c>
      <c r="X14" s="194">
        <v>0</v>
      </c>
      <c r="Y14" s="194">
        <v>0</v>
      </c>
      <c r="Z14" s="194">
        <f t="shared" si="0"/>
        <v>2955</v>
      </c>
      <c r="AA14" s="194">
        <f t="shared" si="1"/>
        <v>80081</v>
      </c>
      <c r="AB14" s="194">
        <v>80081</v>
      </c>
      <c r="AC14" s="189">
        <v>80081</v>
      </c>
      <c r="AD14" s="188">
        <f t="shared" si="2"/>
        <v>0</v>
      </c>
    </row>
    <row r="15" spans="1:30" s="120" customFormat="1" x14ac:dyDescent="0.25">
      <c r="A15" s="123" t="s">
        <v>35</v>
      </c>
      <c r="B15" s="193" t="s">
        <v>481</v>
      </c>
      <c r="C15" s="194">
        <v>0</v>
      </c>
      <c r="D15" s="194">
        <v>533</v>
      </c>
      <c r="E15" s="194">
        <v>0</v>
      </c>
      <c r="F15" s="194">
        <v>0</v>
      </c>
      <c r="G15" s="194">
        <v>0</v>
      </c>
      <c r="H15" s="194">
        <v>0</v>
      </c>
      <c r="I15" s="194">
        <v>0</v>
      </c>
      <c r="J15" s="194">
        <v>1234</v>
      </c>
      <c r="K15" s="194">
        <v>3973</v>
      </c>
      <c r="L15" s="194">
        <v>9464</v>
      </c>
      <c r="M15" s="194">
        <v>0</v>
      </c>
      <c r="N15" s="194">
        <v>15204</v>
      </c>
      <c r="O15" s="194">
        <v>0</v>
      </c>
      <c r="P15" s="194">
        <v>0</v>
      </c>
      <c r="Q15" s="195">
        <v>0</v>
      </c>
      <c r="R15" s="195">
        <v>1553</v>
      </c>
      <c r="S15" s="195">
        <v>0</v>
      </c>
      <c r="T15" s="194">
        <v>149067</v>
      </c>
      <c r="U15" s="194">
        <v>0</v>
      </c>
      <c r="V15" s="194">
        <v>852</v>
      </c>
      <c r="W15" s="194">
        <v>0</v>
      </c>
      <c r="X15" s="194">
        <v>0</v>
      </c>
      <c r="Y15" s="194">
        <v>0</v>
      </c>
      <c r="Z15" s="194">
        <f t="shared" si="0"/>
        <v>-852</v>
      </c>
      <c r="AA15" s="194">
        <f t="shared" si="1"/>
        <v>148215</v>
      </c>
      <c r="AB15" s="194">
        <v>125767</v>
      </c>
      <c r="AC15" s="189">
        <v>124333</v>
      </c>
      <c r="AD15" s="188">
        <f>AC15-AA15</f>
        <v>-23882</v>
      </c>
    </row>
    <row r="16" spans="1:30" s="120" customFormat="1" x14ac:dyDescent="0.25">
      <c r="A16" s="123" t="s">
        <v>174</v>
      </c>
      <c r="B16" s="193" t="s">
        <v>485</v>
      </c>
      <c r="C16" s="194">
        <v>3735</v>
      </c>
      <c r="D16" s="194">
        <v>0</v>
      </c>
      <c r="E16" s="194">
        <v>0</v>
      </c>
      <c r="F16" s="194">
        <v>0</v>
      </c>
      <c r="G16" s="194">
        <v>0</v>
      </c>
      <c r="H16" s="194">
        <v>0</v>
      </c>
      <c r="I16" s="194">
        <v>0</v>
      </c>
      <c r="J16" s="194">
        <v>279</v>
      </c>
      <c r="K16" s="194">
        <v>3211</v>
      </c>
      <c r="L16" s="194">
        <v>245</v>
      </c>
      <c r="M16" s="194">
        <v>0</v>
      </c>
      <c r="N16" s="194">
        <v>3735</v>
      </c>
      <c r="O16" s="194">
        <v>0</v>
      </c>
      <c r="P16" s="194">
        <v>0</v>
      </c>
      <c r="Q16" s="195">
        <v>113</v>
      </c>
      <c r="R16" s="195">
        <v>25</v>
      </c>
      <c r="S16" s="195">
        <v>0</v>
      </c>
      <c r="T16" s="194">
        <v>88998</v>
      </c>
      <c r="U16" s="194">
        <v>0</v>
      </c>
      <c r="V16" s="194">
        <v>1394</v>
      </c>
      <c r="W16" s="194">
        <v>0</v>
      </c>
      <c r="X16" s="194">
        <v>0</v>
      </c>
      <c r="Y16" s="194">
        <v>0</v>
      </c>
      <c r="Z16" s="194">
        <f t="shared" si="0"/>
        <v>-1394</v>
      </c>
      <c r="AA16" s="194">
        <f t="shared" si="1"/>
        <v>87604</v>
      </c>
      <c r="AB16" s="194">
        <v>97849</v>
      </c>
      <c r="AC16" s="189">
        <v>97849</v>
      </c>
      <c r="AD16" s="188">
        <f t="shared" si="2"/>
        <v>10245</v>
      </c>
    </row>
    <row r="17" spans="1:30" s="120" customFormat="1" x14ac:dyDescent="0.25">
      <c r="A17" s="123" t="s">
        <v>334</v>
      </c>
      <c r="B17" s="193" t="s">
        <v>486</v>
      </c>
      <c r="C17" s="194">
        <v>0</v>
      </c>
      <c r="D17" s="194">
        <v>0</v>
      </c>
      <c r="E17" s="194">
        <v>0</v>
      </c>
      <c r="F17" s="194">
        <v>0</v>
      </c>
      <c r="G17" s="194">
        <v>0</v>
      </c>
      <c r="H17" s="194">
        <v>0</v>
      </c>
      <c r="I17" s="194">
        <v>17357</v>
      </c>
      <c r="J17" s="194">
        <v>8427</v>
      </c>
      <c r="K17" s="194">
        <v>0</v>
      </c>
      <c r="L17" s="194">
        <v>51861</v>
      </c>
      <c r="M17" s="194">
        <v>0</v>
      </c>
      <c r="N17" s="194">
        <v>77645</v>
      </c>
      <c r="O17" s="194">
        <v>0</v>
      </c>
      <c r="P17" s="194">
        <v>0</v>
      </c>
      <c r="Q17" s="195">
        <v>1187</v>
      </c>
      <c r="R17" s="195">
        <v>0</v>
      </c>
      <c r="S17" s="195">
        <v>0</v>
      </c>
      <c r="T17" s="194">
        <v>267722</v>
      </c>
      <c r="U17" s="194">
        <v>0</v>
      </c>
      <c r="V17" s="194">
        <v>0</v>
      </c>
      <c r="W17" s="194">
        <v>0</v>
      </c>
      <c r="X17" s="194">
        <v>0</v>
      </c>
      <c r="Y17" s="194">
        <v>0</v>
      </c>
      <c r="Z17" s="194">
        <f t="shared" si="0"/>
        <v>0</v>
      </c>
      <c r="AA17" s="194">
        <f t="shared" si="1"/>
        <v>267722</v>
      </c>
      <c r="AB17" s="194">
        <v>277649</v>
      </c>
      <c r="AC17" s="189">
        <v>277649</v>
      </c>
      <c r="AD17" s="188">
        <f t="shared" si="2"/>
        <v>9927</v>
      </c>
    </row>
    <row r="18" spans="1:30" s="120" customFormat="1" x14ac:dyDescent="0.25">
      <c r="A18" s="123" t="s">
        <v>407</v>
      </c>
      <c r="B18" s="193" t="s">
        <v>487</v>
      </c>
      <c r="C18" s="194">
        <v>0</v>
      </c>
      <c r="D18" s="194">
        <v>0</v>
      </c>
      <c r="E18" s="194">
        <v>0</v>
      </c>
      <c r="F18" s="194">
        <v>0</v>
      </c>
      <c r="G18" s="194">
        <v>0</v>
      </c>
      <c r="H18" s="194">
        <v>0</v>
      </c>
      <c r="I18" s="194">
        <v>0</v>
      </c>
      <c r="J18" s="194">
        <v>0</v>
      </c>
      <c r="K18" s="194">
        <v>0</v>
      </c>
      <c r="L18" s="194">
        <v>0</v>
      </c>
      <c r="M18" s="194">
        <v>0</v>
      </c>
      <c r="N18" s="194">
        <v>0</v>
      </c>
      <c r="O18" s="194">
        <v>0</v>
      </c>
      <c r="P18" s="194">
        <v>0</v>
      </c>
      <c r="Q18" s="195">
        <v>0</v>
      </c>
      <c r="R18" s="195">
        <v>0</v>
      </c>
      <c r="S18" s="195">
        <v>0</v>
      </c>
      <c r="T18" s="194">
        <v>199559</v>
      </c>
      <c r="U18" s="194">
        <v>0</v>
      </c>
      <c r="V18" s="194">
        <v>0</v>
      </c>
      <c r="W18" s="194">
        <v>0</v>
      </c>
      <c r="X18" s="194">
        <v>0</v>
      </c>
      <c r="Y18" s="194">
        <v>0</v>
      </c>
      <c r="Z18" s="194">
        <f t="shared" si="0"/>
        <v>0</v>
      </c>
      <c r="AA18" s="194">
        <f t="shared" si="1"/>
        <v>199559</v>
      </c>
      <c r="AB18" s="194">
        <v>240043</v>
      </c>
      <c r="AC18" s="189">
        <v>240043</v>
      </c>
      <c r="AD18" s="188">
        <f t="shared" si="2"/>
        <v>40484</v>
      </c>
    </row>
    <row r="19" spans="1:30" s="120" customFormat="1" x14ac:dyDescent="0.25">
      <c r="A19" s="123" t="s">
        <v>400</v>
      </c>
      <c r="B19" s="193" t="s">
        <v>488</v>
      </c>
      <c r="C19" s="194">
        <v>25873</v>
      </c>
      <c r="D19" s="194">
        <v>0</v>
      </c>
      <c r="E19" s="194">
        <v>0</v>
      </c>
      <c r="F19" s="194">
        <v>214</v>
      </c>
      <c r="G19" s="194">
        <v>754</v>
      </c>
      <c r="H19" s="194">
        <v>0</v>
      </c>
      <c r="I19" s="194">
        <v>0</v>
      </c>
      <c r="J19" s="194">
        <v>1431</v>
      </c>
      <c r="K19" s="194">
        <v>0</v>
      </c>
      <c r="L19" s="194">
        <v>23474</v>
      </c>
      <c r="M19" s="194">
        <v>0</v>
      </c>
      <c r="N19" s="194">
        <v>25873</v>
      </c>
      <c r="O19" s="194">
        <v>0</v>
      </c>
      <c r="P19" s="194">
        <v>0</v>
      </c>
      <c r="Q19" s="195">
        <v>0</v>
      </c>
      <c r="R19" s="195">
        <v>565</v>
      </c>
      <c r="S19" s="195">
        <v>0</v>
      </c>
      <c r="T19" s="194">
        <v>288126</v>
      </c>
      <c r="U19" s="194">
        <v>0</v>
      </c>
      <c r="V19" s="194">
        <v>0</v>
      </c>
      <c r="W19" s="194">
        <v>0</v>
      </c>
      <c r="X19" s="194">
        <v>1457</v>
      </c>
      <c r="Y19" s="194">
        <v>0</v>
      </c>
      <c r="Z19" s="194">
        <f t="shared" si="0"/>
        <v>-1457</v>
      </c>
      <c r="AA19" s="194">
        <f t="shared" si="1"/>
        <v>286669</v>
      </c>
      <c r="AB19" s="194">
        <v>300830</v>
      </c>
      <c r="AC19" s="189">
        <v>300830</v>
      </c>
      <c r="AD19" s="188">
        <f t="shared" si="2"/>
        <v>14161</v>
      </c>
    </row>
    <row r="20" spans="1:30" s="120" customFormat="1" x14ac:dyDescent="0.25">
      <c r="A20" s="123" t="s">
        <v>271</v>
      </c>
      <c r="B20" s="193" t="s">
        <v>489</v>
      </c>
      <c r="C20" s="194">
        <v>0</v>
      </c>
      <c r="D20" s="194">
        <v>0</v>
      </c>
      <c r="E20" s="194">
        <v>0</v>
      </c>
      <c r="F20" s="194">
        <v>0</v>
      </c>
      <c r="G20" s="194">
        <v>0</v>
      </c>
      <c r="H20" s="194">
        <v>0</v>
      </c>
      <c r="I20" s="194">
        <v>0</v>
      </c>
      <c r="J20" s="194">
        <v>0</v>
      </c>
      <c r="K20" s="194">
        <v>0</v>
      </c>
      <c r="L20" s="194">
        <v>1888</v>
      </c>
      <c r="M20" s="194">
        <v>0</v>
      </c>
      <c r="N20" s="194">
        <v>1888</v>
      </c>
      <c r="O20" s="194">
        <v>0</v>
      </c>
      <c r="P20" s="194">
        <v>0</v>
      </c>
      <c r="Q20" s="195">
        <v>0</v>
      </c>
      <c r="R20" s="195">
        <v>0</v>
      </c>
      <c r="S20" s="195">
        <v>0</v>
      </c>
      <c r="T20" s="194">
        <v>23285</v>
      </c>
      <c r="U20" s="194">
        <v>0</v>
      </c>
      <c r="V20" s="194">
        <v>1509</v>
      </c>
      <c r="W20" s="194">
        <v>0</v>
      </c>
      <c r="X20" s="194">
        <v>0</v>
      </c>
      <c r="Y20" s="194">
        <v>0</v>
      </c>
      <c r="Z20" s="194">
        <f t="shared" si="0"/>
        <v>-1509</v>
      </c>
      <c r="AA20" s="194">
        <f t="shared" si="1"/>
        <v>21776</v>
      </c>
      <c r="AB20" s="194">
        <v>36367</v>
      </c>
      <c r="AC20" s="189">
        <v>36041</v>
      </c>
      <c r="AD20" s="188">
        <f t="shared" si="2"/>
        <v>14265</v>
      </c>
    </row>
    <row r="21" spans="1:30" s="120" customFormat="1" x14ac:dyDescent="0.25">
      <c r="A21" s="123" t="s">
        <v>127</v>
      </c>
      <c r="B21" s="193" t="s">
        <v>490</v>
      </c>
      <c r="C21" s="194">
        <v>29056</v>
      </c>
      <c r="D21" s="194">
        <v>17621</v>
      </c>
      <c r="E21" s="194">
        <v>0</v>
      </c>
      <c r="F21" s="194">
        <v>0</v>
      </c>
      <c r="G21" s="194">
        <v>0</v>
      </c>
      <c r="H21" s="194">
        <v>0</v>
      </c>
      <c r="I21" s="194">
        <v>0</v>
      </c>
      <c r="J21" s="194">
        <v>131</v>
      </c>
      <c r="K21" s="194">
        <v>280</v>
      </c>
      <c r="L21" s="194">
        <v>10334</v>
      </c>
      <c r="M21" s="194">
        <v>998</v>
      </c>
      <c r="N21" s="194">
        <v>29364</v>
      </c>
      <c r="O21" s="194">
        <v>0</v>
      </c>
      <c r="P21" s="194">
        <v>0</v>
      </c>
      <c r="Q21" s="195">
        <v>0</v>
      </c>
      <c r="R21" s="195">
        <v>0</v>
      </c>
      <c r="S21" s="195">
        <v>0</v>
      </c>
      <c r="T21" s="194">
        <v>205721</v>
      </c>
      <c r="U21" s="194">
        <v>998</v>
      </c>
      <c r="V21" s="194">
        <v>500</v>
      </c>
      <c r="W21" s="194">
        <v>320</v>
      </c>
      <c r="X21" s="194">
        <v>0</v>
      </c>
      <c r="Y21" s="194">
        <v>0</v>
      </c>
      <c r="Z21" s="194">
        <f t="shared" si="0"/>
        <v>178</v>
      </c>
      <c r="AA21" s="194">
        <f t="shared" si="1"/>
        <v>205899</v>
      </c>
      <c r="AB21" s="194">
        <v>222332</v>
      </c>
      <c r="AC21" s="189">
        <v>222332</v>
      </c>
      <c r="AD21" s="188">
        <f t="shared" si="2"/>
        <v>16433</v>
      </c>
    </row>
    <row r="22" spans="1:30" s="120" customFormat="1" x14ac:dyDescent="0.25">
      <c r="A22" s="123" t="s">
        <v>176</v>
      </c>
      <c r="B22" s="193" t="s">
        <v>492</v>
      </c>
      <c r="C22" s="194">
        <v>9546</v>
      </c>
      <c r="D22" s="194">
        <v>0</v>
      </c>
      <c r="E22" s="194">
        <v>0</v>
      </c>
      <c r="F22" s="194">
        <v>0</v>
      </c>
      <c r="G22" s="194">
        <v>503</v>
      </c>
      <c r="H22" s="194">
        <v>0</v>
      </c>
      <c r="I22" s="194">
        <v>0</v>
      </c>
      <c r="J22" s="194">
        <v>946</v>
      </c>
      <c r="K22" s="194">
        <v>30</v>
      </c>
      <c r="L22" s="194">
        <v>7067</v>
      </c>
      <c r="M22" s="194">
        <v>1000</v>
      </c>
      <c r="N22" s="194">
        <v>9546</v>
      </c>
      <c r="O22" s="194">
        <v>0</v>
      </c>
      <c r="P22" s="194">
        <v>0</v>
      </c>
      <c r="Q22" s="195">
        <v>125</v>
      </c>
      <c r="R22" s="195">
        <v>150</v>
      </c>
      <c r="S22" s="195">
        <v>0</v>
      </c>
      <c r="T22" s="194">
        <v>97513</v>
      </c>
      <c r="U22" s="194">
        <v>1000</v>
      </c>
      <c r="V22" s="194">
        <v>0</v>
      </c>
      <c r="W22" s="194">
        <v>3273</v>
      </c>
      <c r="X22" s="194">
        <v>97</v>
      </c>
      <c r="Y22" s="194">
        <v>0</v>
      </c>
      <c r="Z22" s="194">
        <f t="shared" si="0"/>
        <v>-2370</v>
      </c>
      <c r="AA22" s="194">
        <f t="shared" si="1"/>
        <v>95143</v>
      </c>
      <c r="AB22" s="194">
        <v>105846</v>
      </c>
      <c r="AC22" s="189">
        <v>105846</v>
      </c>
      <c r="AD22" s="188">
        <f t="shared" si="2"/>
        <v>10703</v>
      </c>
    </row>
    <row r="23" spans="1:30" s="120" customFormat="1" x14ac:dyDescent="0.25">
      <c r="A23" s="123" t="s">
        <v>438</v>
      </c>
      <c r="B23" s="193" t="s">
        <v>499</v>
      </c>
      <c r="C23" s="194">
        <v>0</v>
      </c>
      <c r="D23" s="194">
        <v>5218</v>
      </c>
      <c r="E23" s="194">
        <v>0</v>
      </c>
      <c r="F23" s="194">
        <v>685</v>
      </c>
      <c r="G23" s="194">
        <v>0</v>
      </c>
      <c r="H23" s="194">
        <v>0</v>
      </c>
      <c r="I23" s="194">
        <v>0</v>
      </c>
      <c r="J23" s="194">
        <v>17687</v>
      </c>
      <c r="K23" s="194">
        <v>29392</v>
      </c>
      <c r="L23" s="194">
        <v>68155</v>
      </c>
      <c r="M23" s="194">
        <v>14000</v>
      </c>
      <c r="N23" s="194">
        <v>135137</v>
      </c>
      <c r="O23" s="194">
        <v>0</v>
      </c>
      <c r="P23" s="194">
        <v>0</v>
      </c>
      <c r="Q23" s="195">
        <v>669</v>
      </c>
      <c r="R23" s="195">
        <v>3170</v>
      </c>
      <c r="S23" s="195">
        <v>0</v>
      </c>
      <c r="T23" s="194">
        <v>1125133</v>
      </c>
      <c r="U23" s="194">
        <v>14000</v>
      </c>
      <c r="V23" s="194">
        <v>11697</v>
      </c>
      <c r="W23" s="194">
        <v>0</v>
      </c>
      <c r="X23" s="194">
        <v>0</v>
      </c>
      <c r="Y23" s="194">
        <v>19374</v>
      </c>
      <c r="Z23" s="194">
        <f t="shared" si="0"/>
        <v>-17071</v>
      </c>
      <c r="AA23" s="194">
        <f t="shared" si="1"/>
        <v>1108062</v>
      </c>
      <c r="AB23" s="194">
        <v>1135840</v>
      </c>
      <c r="AC23" s="189">
        <v>1135840</v>
      </c>
      <c r="AD23" s="188">
        <f t="shared" si="2"/>
        <v>27778</v>
      </c>
    </row>
    <row r="24" spans="1:30" s="120" customFormat="1" x14ac:dyDescent="0.25">
      <c r="A24" s="123" t="s">
        <v>376</v>
      </c>
      <c r="B24" s="193" t="s">
        <v>502</v>
      </c>
      <c r="C24" s="194">
        <v>0</v>
      </c>
      <c r="D24" s="194">
        <v>4074</v>
      </c>
      <c r="E24" s="194">
        <v>0</v>
      </c>
      <c r="F24" s="194">
        <v>41</v>
      </c>
      <c r="G24" s="194">
        <v>2000</v>
      </c>
      <c r="H24" s="194">
        <v>0</v>
      </c>
      <c r="I24" s="194">
        <v>0</v>
      </c>
      <c r="J24" s="194">
        <v>101</v>
      </c>
      <c r="K24" s="194">
        <v>1495</v>
      </c>
      <c r="L24" s="194">
        <v>4105</v>
      </c>
      <c r="M24" s="194">
        <v>0</v>
      </c>
      <c r="N24" s="194">
        <v>11816</v>
      </c>
      <c r="O24" s="194">
        <v>0</v>
      </c>
      <c r="P24" s="194">
        <v>0</v>
      </c>
      <c r="Q24" s="195">
        <v>0</v>
      </c>
      <c r="R24" s="195">
        <v>0</v>
      </c>
      <c r="S24" s="195">
        <v>0</v>
      </c>
      <c r="T24" s="194">
        <v>15467</v>
      </c>
      <c r="U24" s="194">
        <v>0</v>
      </c>
      <c r="V24" s="194">
        <v>4104</v>
      </c>
      <c r="W24" s="194">
        <v>0</v>
      </c>
      <c r="X24" s="194">
        <v>0</v>
      </c>
      <c r="Y24" s="194">
        <v>0</v>
      </c>
      <c r="Z24" s="194">
        <f t="shared" si="0"/>
        <v>-4104</v>
      </c>
      <c r="AA24" s="194">
        <f t="shared" si="1"/>
        <v>11363</v>
      </c>
      <c r="AB24" s="194">
        <v>35739</v>
      </c>
      <c r="AC24" s="189">
        <v>35739</v>
      </c>
      <c r="AD24" s="188">
        <f t="shared" si="2"/>
        <v>24376</v>
      </c>
    </row>
    <row r="25" spans="1:30" s="120" customFormat="1" x14ac:dyDescent="0.25">
      <c r="A25" s="123" t="s">
        <v>110</v>
      </c>
      <c r="B25" s="193" t="s">
        <v>503</v>
      </c>
      <c r="C25" s="194">
        <v>3968</v>
      </c>
      <c r="D25" s="194">
        <v>0</v>
      </c>
      <c r="E25" s="194">
        <v>0</v>
      </c>
      <c r="F25" s="194">
        <v>0</v>
      </c>
      <c r="G25" s="194">
        <v>0</v>
      </c>
      <c r="H25" s="194">
        <v>0</v>
      </c>
      <c r="I25" s="194">
        <v>0</v>
      </c>
      <c r="J25" s="194">
        <v>0</v>
      </c>
      <c r="K25" s="194">
        <v>0</v>
      </c>
      <c r="L25" s="194">
        <v>0</v>
      </c>
      <c r="M25" s="194">
        <v>0</v>
      </c>
      <c r="N25" s="194">
        <v>0</v>
      </c>
      <c r="O25" s="194">
        <v>0</v>
      </c>
      <c r="P25" s="194">
        <v>0</v>
      </c>
      <c r="Q25" s="195">
        <v>0</v>
      </c>
      <c r="R25" s="195">
        <v>0</v>
      </c>
      <c r="S25" s="195">
        <v>0</v>
      </c>
      <c r="T25" s="194">
        <v>97505</v>
      </c>
      <c r="U25" s="194">
        <v>0</v>
      </c>
      <c r="V25" s="194">
        <v>0</v>
      </c>
      <c r="W25" s="194">
        <v>0</v>
      </c>
      <c r="X25" s="194">
        <v>4428</v>
      </c>
      <c r="Y25" s="194">
        <v>0</v>
      </c>
      <c r="Z25" s="194">
        <f t="shared" si="0"/>
        <v>-4428</v>
      </c>
      <c r="AA25" s="194">
        <f t="shared" si="1"/>
        <v>93077</v>
      </c>
      <c r="AB25" s="194">
        <v>112350</v>
      </c>
      <c r="AC25" s="189">
        <v>112350</v>
      </c>
      <c r="AD25" s="188">
        <f t="shared" si="2"/>
        <v>19273</v>
      </c>
    </row>
    <row r="26" spans="1:30" s="120" customFormat="1" x14ac:dyDescent="0.25">
      <c r="A26" s="123" t="s">
        <v>312</v>
      </c>
      <c r="B26" s="193" t="s">
        <v>506</v>
      </c>
      <c r="C26" s="194">
        <v>0</v>
      </c>
      <c r="D26" s="194">
        <v>923</v>
      </c>
      <c r="E26" s="194">
        <v>0</v>
      </c>
      <c r="F26" s="194">
        <v>391</v>
      </c>
      <c r="G26" s="194">
        <v>0</v>
      </c>
      <c r="H26" s="194">
        <v>0</v>
      </c>
      <c r="I26" s="194">
        <v>0</v>
      </c>
      <c r="J26" s="194">
        <v>396</v>
      </c>
      <c r="K26" s="194">
        <v>5331</v>
      </c>
      <c r="L26" s="194">
        <v>8210</v>
      </c>
      <c r="M26" s="194">
        <v>2436</v>
      </c>
      <c r="N26" s="194">
        <v>17687</v>
      </c>
      <c r="O26" s="194">
        <v>0</v>
      </c>
      <c r="P26" s="194">
        <v>0</v>
      </c>
      <c r="Q26" s="195">
        <v>371</v>
      </c>
      <c r="R26" s="195">
        <v>902</v>
      </c>
      <c r="S26" s="195">
        <v>0</v>
      </c>
      <c r="T26" s="194">
        <v>65051</v>
      </c>
      <c r="U26" s="194">
        <v>2436</v>
      </c>
      <c r="V26" s="194">
        <v>0</v>
      </c>
      <c r="W26" s="194">
        <v>0</v>
      </c>
      <c r="X26" s="194">
        <v>0</v>
      </c>
      <c r="Y26" s="194">
        <v>660</v>
      </c>
      <c r="Z26" s="194">
        <f t="shared" si="0"/>
        <v>1776</v>
      </c>
      <c r="AA26" s="194">
        <f t="shared" si="1"/>
        <v>66827</v>
      </c>
      <c r="AB26" s="194">
        <v>69297</v>
      </c>
      <c r="AC26" s="189">
        <v>69297</v>
      </c>
      <c r="AD26" s="188">
        <f t="shared" si="2"/>
        <v>2470</v>
      </c>
    </row>
    <row r="27" spans="1:30" s="120" customFormat="1" x14ac:dyDescent="0.25">
      <c r="A27" s="123" t="s">
        <v>136</v>
      </c>
      <c r="B27" s="193" t="s">
        <v>511</v>
      </c>
      <c r="C27" s="194">
        <v>8327</v>
      </c>
      <c r="D27" s="194">
        <v>0</v>
      </c>
      <c r="E27" s="194">
        <v>0</v>
      </c>
      <c r="F27" s="194">
        <v>0</v>
      </c>
      <c r="G27" s="194">
        <v>0</v>
      </c>
      <c r="H27" s="194">
        <v>0</v>
      </c>
      <c r="I27" s="194">
        <v>0</v>
      </c>
      <c r="J27" s="194">
        <v>0</v>
      </c>
      <c r="K27" s="194">
        <v>0</v>
      </c>
      <c r="L27" s="194">
        <v>0</v>
      </c>
      <c r="M27" s="194">
        <v>0</v>
      </c>
      <c r="N27" s="194">
        <v>0</v>
      </c>
      <c r="O27" s="194">
        <v>0</v>
      </c>
      <c r="P27" s="194">
        <v>0</v>
      </c>
      <c r="Q27" s="195">
        <v>0</v>
      </c>
      <c r="R27" s="195">
        <v>5510</v>
      </c>
      <c r="S27" s="195">
        <v>0</v>
      </c>
      <c r="T27" s="194">
        <v>136989</v>
      </c>
      <c r="U27" s="194">
        <v>0</v>
      </c>
      <c r="V27" s="194">
        <v>0</v>
      </c>
      <c r="W27" s="194">
        <v>0</v>
      </c>
      <c r="X27" s="194">
        <v>0</v>
      </c>
      <c r="Y27" s="194">
        <v>0</v>
      </c>
      <c r="Z27" s="194">
        <f t="shared" si="0"/>
        <v>0</v>
      </c>
      <c r="AA27" s="194">
        <f t="shared" si="1"/>
        <v>136989</v>
      </c>
      <c r="AB27" s="194">
        <v>199291</v>
      </c>
      <c r="AC27" s="189">
        <v>199291</v>
      </c>
      <c r="AD27" s="188">
        <f t="shared" si="2"/>
        <v>62302</v>
      </c>
    </row>
    <row r="28" spans="1:30" s="120" customFormat="1" x14ac:dyDescent="0.25">
      <c r="A28" s="123" t="s">
        <v>359</v>
      </c>
      <c r="B28" s="193" t="s">
        <v>512</v>
      </c>
      <c r="C28" s="194">
        <v>2069</v>
      </c>
      <c r="D28" s="194">
        <v>0</v>
      </c>
      <c r="E28" s="194">
        <v>0</v>
      </c>
      <c r="F28" s="194">
        <v>0</v>
      </c>
      <c r="G28" s="194">
        <v>0</v>
      </c>
      <c r="H28" s="194">
        <v>0</v>
      </c>
      <c r="I28" s="194">
        <v>0</v>
      </c>
      <c r="J28" s="194">
        <v>0</v>
      </c>
      <c r="K28" s="194">
        <v>34</v>
      </c>
      <c r="L28" s="194">
        <v>2035</v>
      </c>
      <c r="M28" s="194">
        <v>0</v>
      </c>
      <c r="N28" s="194">
        <v>2069</v>
      </c>
      <c r="O28" s="194">
        <v>0</v>
      </c>
      <c r="P28" s="194">
        <v>0</v>
      </c>
      <c r="Q28" s="195">
        <v>0</v>
      </c>
      <c r="R28" s="195">
        <v>95</v>
      </c>
      <c r="S28" s="195">
        <v>0</v>
      </c>
      <c r="T28" s="194">
        <v>69847</v>
      </c>
      <c r="U28" s="194">
        <v>0</v>
      </c>
      <c r="V28" s="194">
        <v>0</v>
      </c>
      <c r="W28" s="194">
        <v>1500</v>
      </c>
      <c r="X28" s="194">
        <v>0</v>
      </c>
      <c r="Y28" s="194">
        <v>0</v>
      </c>
      <c r="Z28" s="194">
        <f t="shared" si="0"/>
        <v>-1500</v>
      </c>
      <c r="AA28" s="194">
        <f t="shared" si="1"/>
        <v>68347</v>
      </c>
      <c r="AB28" s="194">
        <v>72587</v>
      </c>
      <c r="AC28" s="189">
        <v>72587</v>
      </c>
      <c r="AD28" s="188">
        <f t="shared" si="2"/>
        <v>4240</v>
      </c>
    </row>
    <row r="29" spans="1:30" s="120" customFormat="1" x14ac:dyDescent="0.25">
      <c r="A29" s="123" t="s">
        <v>55</v>
      </c>
      <c r="B29" s="193" t="s">
        <v>513</v>
      </c>
      <c r="C29" s="194">
        <v>0</v>
      </c>
      <c r="D29" s="194">
        <v>25</v>
      </c>
      <c r="E29" s="194">
        <v>0</v>
      </c>
      <c r="F29" s="194">
        <v>0</v>
      </c>
      <c r="G29" s="194">
        <v>95</v>
      </c>
      <c r="H29" s="194">
        <v>0</v>
      </c>
      <c r="I29" s="194">
        <v>0</v>
      </c>
      <c r="J29" s="194">
        <v>3306</v>
      </c>
      <c r="K29" s="194">
        <v>16875</v>
      </c>
      <c r="L29" s="194">
        <v>8652</v>
      </c>
      <c r="M29" s="194">
        <v>0</v>
      </c>
      <c r="N29" s="194">
        <v>28953</v>
      </c>
      <c r="O29" s="194">
        <v>0</v>
      </c>
      <c r="P29" s="194">
        <v>0</v>
      </c>
      <c r="Q29" s="195">
        <v>0</v>
      </c>
      <c r="R29" s="195">
        <v>526</v>
      </c>
      <c r="S29" s="195">
        <v>0</v>
      </c>
      <c r="T29" s="194">
        <v>118420</v>
      </c>
      <c r="U29" s="194">
        <v>0</v>
      </c>
      <c r="V29" s="194">
        <v>3900</v>
      </c>
      <c r="W29" s="194">
        <v>0</v>
      </c>
      <c r="X29" s="194">
        <v>0</v>
      </c>
      <c r="Y29" s="194">
        <v>0</v>
      </c>
      <c r="Z29" s="194">
        <f t="shared" si="0"/>
        <v>-3900</v>
      </c>
      <c r="AA29" s="194">
        <f t="shared" si="1"/>
        <v>114520</v>
      </c>
      <c r="AB29" s="194">
        <v>156839</v>
      </c>
      <c r="AC29" s="189">
        <v>156839</v>
      </c>
      <c r="AD29" s="188">
        <f t="shared" si="2"/>
        <v>42319</v>
      </c>
    </row>
    <row r="30" spans="1:30" s="120" customFormat="1" x14ac:dyDescent="0.25">
      <c r="A30" s="123" t="s">
        <v>439</v>
      </c>
      <c r="B30" s="193" t="s">
        <v>514</v>
      </c>
      <c r="C30" s="194">
        <v>0</v>
      </c>
      <c r="D30" s="194">
        <v>0</v>
      </c>
      <c r="E30" s="194">
        <v>0</v>
      </c>
      <c r="F30" s="194">
        <v>0</v>
      </c>
      <c r="G30" s="194">
        <v>0</v>
      </c>
      <c r="H30" s="194">
        <v>0</v>
      </c>
      <c r="I30" s="194">
        <v>0</v>
      </c>
      <c r="J30" s="194">
        <v>0</v>
      </c>
      <c r="K30" s="194">
        <v>0</v>
      </c>
      <c r="L30" s="194">
        <v>0</v>
      </c>
      <c r="M30" s="194">
        <v>0</v>
      </c>
      <c r="N30" s="194">
        <v>0</v>
      </c>
      <c r="O30" s="194">
        <v>0</v>
      </c>
      <c r="P30" s="194">
        <v>0</v>
      </c>
      <c r="Q30" s="195">
        <v>0</v>
      </c>
      <c r="R30" s="195">
        <v>0</v>
      </c>
      <c r="S30" s="195">
        <v>0</v>
      </c>
      <c r="T30" s="194">
        <v>244571</v>
      </c>
      <c r="U30" s="194">
        <v>0</v>
      </c>
      <c r="V30" s="194">
        <v>0</v>
      </c>
      <c r="W30" s="194">
        <v>0</v>
      </c>
      <c r="X30" s="194">
        <v>0</v>
      </c>
      <c r="Y30" s="194">
        <v>0</v>
      </c>
      <c r="Z30" s="194">
        <f t="shared" si="0"/>
        <v>0</v>
      </c>
      <c r="AA30" s="194">
        <f t="shared" si="1"/>
        <v>244571</v>
      </c>
      <c r="AB30" s="194">
        <v>257052</v>
      </c>
      <c r="AC30" s="189">
        <v>257052</v>
      </c>
      <c r="AD30" s="188">
        <f t="shared" si="2"/>
        <v>12481</v>
      </c>
    </row>
    <row r="31" spans="1:30" s="120" customFormat="1" x14ac:dyDescent="0.25">
      <c r="A31" s="123" t="s">
        <v>440</v>
      </c>
      <c r="B31" s="193" t="s">
        <v>519</v>
      </c>
      <c r="C31" s="194">
        <v>0</v>
      </c>
      <c r="D31" s="194">
        <v>303</v>
      </c>
      <c r="E31" s="194">
        <v>0</v>
      </c>
      <c r="F31" s="194">
        <v>9</v>
      </c>
      <c r="G31" s="194">
        <v>84</v>
      </c>
      <c r="H31" s="194">
        <v>0</v>
      </c>
      <c r="I31" s="194">
        <v>0</v>
      </c>
      <c r="J31" s="194">
        <v>491</v>
      </c>
      <c r="K31" s="194">
        <v>3219</v>
      </c>
      <c r="L31" s="194">
        <v>3432</v>
      </c>
      <c r="M31" s="194">
        <v>1494</v>
      </c>
      <c r="N31" s="194">
        <v>9032</v>
      </c>
      <c r="O31" s="194">
        <v>0</v>
      </c>
      <c r="P31" s="194">
        <v>0</v>
      </c>
      <c r="Q31" s="195">
        <v>0</v>
      </c>
      <c r="R31" s="195">
        <v>0</v>
      </c>
      <c r="S31" s="195">
        <v>0</v>
      </c>
      <c r="T31" s="194">
        <v>77992</v>
      </c>
      <c r="U31" s="194">
        <v>1494</v>
      </c>
      <c r="V31" s="194">
        <v>0</v>
      </c>
      <c r="W31" s="194">
        <v>0</v>
      </c>
      <c r="X31" s="194">
        <v>0</v>
      </c>
      <c r="Y31" s="194">
        <v>0</v>
      </c>
      <c r="Z31" s="194">
        <f t="shared" si="0"/>
        <v>1494</v>
      </c>
      <c r="AA31" s="194">
        <f t="shared" si="1"/>
        <v>79486</v>
      </c>
      <c r="AB31" s="194">
        <v>84475</v>
      </c>
      <c r="AC31" s="189">
        <v>84475</v>
      </c>
      <c r="AD31" s="188">
        <f t="shared" si="2"/>
        <v>4989</v>
      </c>
    </row>
    <row r="32" spans="1:30" s="120" customFormat="1" x14ac:dyDescent="0.25">
      <c r="A32" s="123" t="s">
        <v>273</v>
      </c>
      <c r="B32" s="193" t="s">
        <v>523</v>
      </c>
      <c r="C32" s="194">
        <v>0</v>
      </c>
      <c r="D32" s="194">
        <v>0</v>
      </c>
      <c r="E32" s="194">
        <v>0</v>
      </c>
      <c r="F32" s="194">
        <v>0</v>
      </c>
      <c r="G32" s="194">
        <v>0</v>
      </c>
      <c r="H32" s="194">
        <v>0</v>
      </c>
      <c r="I32" s="194">
        <v>0</v>
      </c>
      <c r="J32" s="194">
        <v>0</v>
      </c>
      <c r="K32" s="194">
        <v>0</v>
      </c>
      <c r="L32" s="194">
        <v>0</v>
      </c>
      <c r="M32" s="194">
        <v>0</v>
      </c>
      <c r="N32" s="194">
        <v>0</v>
      </c>
      <c r="O32" s="194">
        <v>0</v>
      </c>
      <c r="P32" s="194">
        <v>0</v>
      </c>
      <c r="Q32" s="195">
        <v>0</v>
      </c>
      <c r="R32" s="195">
        <v>0</v>
      </c>
      <c r="S32" s="195">
        <v>0</v>
      </c>
      <c r="T32" s="194">
        <v>118784</v>
      </c>
      <c r="U32" s="194">
        <v>0</v>
      </c>
      <c r="V32" s="194">
        <v>0</v>
      </c>
      <c r="W32" s="194">
        <v>0</v>
      </c>
      <c r="X32" s="194">
        <v>0</v>
      </c>
      <c r="Y32" s="194">
        <v>0</v>
      </c>
      <c r="Z32" s="194">
        <f t="shared" si="0"/>
        <v>0</v>
      </c>
      <c r="AA32" s="194">
        <f t="shared" si="1"/>
        <v>118784</v>
      </c>
      <c r="AB32" s="194">
        <v>135840</v>
      </c>
      <c r="AC32" s="189">
        <v>135840</v>
      </c>
      <c r="AD32" s="188">
        <f t="shared" si="2"/>
        <v>17056</v>
      </c>
    </row>
    <row r="33" spans="1:30" s="120" customFormat="1" x14ac:dyDescent="0.25">
      <c r="A33" s="123" t="s">
        <v>432</v>
      </c>
      <c r="B33" s="193" t="s">
        <v>525</v>
      </c>
      <c r="C33" s="194">
        <v>0</v>
      </c>
      <c r="D33" s="194">
        <v>1180</v>
      </c>
      <c r="E33" s="194">
        <v>0</v>
      </c>
      <c r="F33" s="194">
        <v>456</v>
      </c>
      <c r="G33" s="194">
        <v>0</v>
      </c>
      <c r="H33" s="194">
        <v>0</v>
      </c>
      <c r="I33" s="194">
        <v>0</v>
      </c>
      <c r="J33" s="194">
        <v>7069</v>
      </c>
      <c r="K33" s="194">
        <v>5289</v>
      </c>
      <c r="L33" s="194">
        <v>10629</v>
      </c>
      <c r="M33" s="194">
        <v>0</v>
      </c>
      <c r="N33" s="194">
        <v>24623</v>
      </c>
      <c r="O33" s="194">
        <v>0</v>
      </c>
      <c r="P33" s="194">
        <v>0</v>
      </c>
      <c r="Q33" s="195">
        <v>0</v>
      </c>
      <c r="R33" s="195">
        <v>2065</v>
      </c>
      <c r="S33" s="195">
        <v>0</v>
      </c>
      <c r="T33" s="194">
        <v>214748</v>
      </c>
      <c r="U33" s="194">
        <v>0</v>
      </c>
      <c r="V33" s="194">
        <v>0</v>
      </c>
      <c r="W33" s="194">
        <v>0</v>
      </c>
      <c r="X33" s="194">
        <v>0</v>
      </c>
      <c r="Y33" s="194">
        <v>0</v>
      </c>
      <c r="Z33" s="194">
        <f t="shared" si="0"/>
        <v>0</v>
      </c>
      <c r="AA33" s="194">
        <f t="shared" si="1"/>
        <v>214748</v>
      </c>
      <c r="AB33" s="194">
        <v>230839</v>
      </c>
      <c r="AC33" s="189">
        <v>230839</v>
      </c>
      <c r="AD33" s="188">
        <f t="shared" si="2"/>
        <v>16091</v>
      </c>
    </row>
    <row r="34" spans="1:30" s="120" customFormat="1" x14ac:dyDescent="0.25">
      <c r="A34" s="123" t="s">
        <v>183</v>
      </c>
      <c r="B34" s="193" t="s">
        <v>529</v>
      </c>
      <c r="C34" s="194">
        <v>112577</v>
      </c>
      <c r="D34" s="194">
        <v>6996</v>
      </c>
      <c r="E34" s="194">
        <v>48</v>
      </c>
      <c r="F34" s="194">
        <v>5378</v>
      </c>
      <c r="G34" s="194">
        <v>0</v>
      </c>
      <c r="H34" s="194">
        <v>239</v>
      </c>
      <c r="I34" s="194">
        <v>28279</v>
      </c>
      <c r="J34" s="194">
        <v>15140</v>
      </c>
      <c r="K34" s="194">
        <v>0</v>
      </c>
      <c r="L34" s="194">
        <v>34400</v>
      </c>
      <c r="M34" s="194">
        <v>22097</v>
      </c>
      <c r="N34" s="194">
        <v>112577</v>
      </c>
      <c r="O34" s="194">
        <v>0</v>
      </c>
      <c r="P34" s="194">
        <v>0</v>
      </c>
      <c r="Q34" s="195">
        <v>6604</v>
      </c>
      <c r="R34" s="195">
        <v>23661</v>
      </c>
      <c r="S34" s="195">
        <v>0</v>
      </c>
      <c r="T34" s="194">
        <v>454348</v>
      </c>
      <c r="U34" s="194">
        <v>22097</v>
      </c>
      <c r="V34" s="194">
        <v>3825</v>
      </c>
      <c r="W34" s="194">
        <v>0</v>
      </c>
      <c r="X34" s="194">
        <v>0</v>
      </c>
      <c r="Y34" s="194">
        <v>3410</v>
      </c>
      <c r="Z34" s="194">
        <f t="shared" si="0"/>
        <v>14862</v>
      </c>
      <c r="AA34" s="194">
        <f t="shared" si="1"/>
        <v>469210</v>
      </c>
      <c r="AB34" s="194">
        <v>524975</v>
      </c>
      <c r="AC34" s="189">
        <v>524975</v>
      </c>
      <c r="AD34" s="188">
        <f t="shared" si="2"/>
        <v>55765</v>
      </c>
    </row>
    <row r="35" spans="1:30" s="120" customFormat="1" x14ac:dyDescent="0.25">
      <c r="A35" s="123" t="s">
        <v>433</v>
      </c>
      <c r="B35" s="193" t="s">
        <v>530</v>
      </c>
      <c r="C35" s="194">
        <v>0</v>
      </c>
      <c r="D35" s="194">
        <v>0</v>
      </c>
      <c r="E35" s="194">
        <v>0</v>
      </c>
      <c r="F35" s="194">
        <v>0</v>
      </c>
      <c r="G35" s="194">
        <v>0</v>
      </c>
      <c r="H35" s="194">
        <v>0</v>
      </c>
      <c r="I35" s="194">
        <v>0</v>
      </c>
      <c r="J35" s="194">
        <v>0</v>
      </c>
      <c r="K35" s="194">
        <v>0</v>
      </c>
      <c r="L35" s="194">
        <v>0</v>
      </c>
      <c r="M35" s="194">
        <v>0</v>
      </c>
      <c r="N35" s="194">
        <v>0</v>
      </c>
      <c r="O35" s="194">
        <v>0</v>
      </c>
      <c r="P35" s="194">
        <v>0</v>
      </c>
      <c r="Q35" s="195">
        <v>0</v>
      </c>
      <c r="R35" s="195">
        <v>29</v>
      </c>
      <c r="S35" s="195">
        <v>0</v>
      </c>
      <c r="T35" s="194">
        <v>81039</v>
      </c>
      <c r="U35" s="194">
        <v>0</v>
      </c>
      <c r="V35" s="194">
        <v>0</v>
      </c>
      <c r="W35" s="194">
        <v>0</v>
      </c>
      <c r="X35" s="194">
        <v>0</v>
      </c>
      <c r="Y35" s="194">
        <v>0</v>
      </c>
      <c r="Z35" s="194">
        <f t="shared" si="0"/>
        <v>0</v>
      </c>
      <c r="AA35" s="194">
        <f t="shared" si="1"/>
        <v>81039</v>
      </c>
      <c r="AB35" s="194">
        <v>85029</v>
      </c>
      <c r="AC35" s="189">
        <v>85029</v>
      </c>
      <c r="AD35" s="188">
        <f t="shared" si="2"/>
        <v>3990</v>
      </c>
    </row>
    <row r="36" spans="1:30" s="120" customFormat="1" x14ac:dyDescent="0.25">
      <c r="A36" s="123" t="s">
        <v>381</v>
      </c>
      <c r="B36" s="193" t="s">
        <v>531</v>
      </c>
      <c r="C36" s="194">
        <v>4780</v>
      </c>
      <c r="D36" s="194">
        <v>0</v>
      </c>
      <c r="E36" s="194">
        <v>0</v>
      </c>
      <c r="F36" s="194">
        <v>0</v>
      </c>
      <c r="G36" s="194">
        <v>0</v>
      </c>
      <c r="H36" s="194">
        <v>0</v>
      </c>
      <c r="I36" s="194">
        <v>0</v>
      </c>
      <c r="J36" s="194">
        <v>0</v>
      </c>
      <c r="K36" s="194">
        <v>0</v>
      </c>
      <c r="L36" s="194">
        <v>0</v>
      </c>
      <c r="M36" s="194">
        <v>0</v>
      </c>
      <c r="N36" s="194">
        <v>0</v>
      </c>
      <c r="O36" s="194">
        <v>0</v>
      </c>
      <c r="P36" s="194">
        <v>0</v>
      </c>
      <c r="Q36" s="195">
        <v>0</v>
      </c>
      <c r="R36" s="195">
        <v>0</v>
      </c>
      <c r="S36" s="195">
        <v>0</v>
      </c>
      <c r="T36" s="194">
        <v>97436</v>
      </c>
      <c r="U36" s="194">
        <v>0</v>
      </c>
      <c r="V36" s="194">
        <v>0</v>
      </c>
      <c r="W36" s="194">
        <v>4780</v>
      </c>
      <c r="X36" s="194">
        <v>0</v>
      </c>
      <c r="Y36" s="194">
        <v>0</v>
      </c>
      <c r="Z36" s="194">
        <f t="shared" si="0"/>
        <v>-4780</v>
      </c>
      <c r="AA36" s="194">
        <f t="shared" si="1"/>
        <v>92656</v>
      </c>
      <c r="AB36" s="194">
        <v>113617</v>
      </c>
      <c r="AC36" s="189">
        <v>113617</v>
      </c>
      <c r="AD36" s="188">
        <f t="shared" si="2"/>
        <v>20961</v>
      </c>
    </row>
    <row r="37" spans="1:30" s="120" customFormat="1" x14ac:dyDescent="0.25">
      <c r="A37" s="123" t="s">
        <v>63</v>
      </c>
      <c r="B37" s="193" t="s">
        <v>533</v>
      </c>
      <c r="C37" s="194">
        <v>4078</v>
      </c>
      <c r="D37" s="194">
        <v>0</v>
      </c>
      <c r="E37" s="194">
        <v>0</v>
      </c>
      <c r="F37" s="194">
        <v>0</v>
      </c>
      <c r="G37" s="194">
        <v>0</v>
      </c>
      <c r="H37" s="194">
        <v>0</v>
      </c>
      <c r="I37" s="194">
        <v>0</v>
      </c>
      <c r="J37" s="194">
        <v>1378</v>
      </c>
      <c r="K37" s="194">
        <v>1424</v>
      </c>
      <c r="L37" s="194">
        <v>1276</v>
      </c>
      <c r="M37" s="194">
        <v>0</v>
      </c>
      <c r="N37" s="194">
        <v>4078</v>
      </c>
      <c r="O37" s="194">
        <v>0</v>
      </c>
      <c r="P37" s="194">
        <v>0</v>
      </c>
      <c r="Q37" s="195">
        <v>0</v>
      </c>
      <c r="R37" s="195">
        <v>0</v>
      </c>
      <c r="S37" s="195">
        <v>0</v>
      </c>
      <c r="T37" s="194">
        <v>36451</v>
      </c>
      <c r="U37" s="194">
        <v>0</v>
      </c>
      <c r="V37" s="194">
        <v>0</v>
      </c>
      <c r="W37" s="194">
        <v>0</v>
      </c>
      <c r="X37" s="194">
        <v>0</v>
      </c>
      <c r="Y37" s="194">
        <v>0</v>
      </c>
      <c r="Z37" s="194">
        <f t="shared" si="0"/>
        <v>0</v>
      </c>
      <c r="AA37" s="194">
        <f t="shared" si="1"/>
        <v>36451</v>
      </c>
      <c r="AB37" s="194">
        <v>37470</v>
      </c>
      <c r="AC37" s="189">
        <v>37470</v>
      </c>
      <c r="AD37" s="188">
        <f t="shared" si="2"/>
        <v>1019</v>
      </c>
    </row>
    <row r="38" spans="1:30" s="120" customFormat="1" x14ac:dyDescent="0.25">
      <c r="A38" s="123" t="s">
        <v>360</v>
      </c>
      <c r="B38" s="193" t="s">
        <v>534</v>
      </c>
      <c r="C38" s="194">
        <v>0</v>
      </c>
      <c r="D38" s="194">
        <v>0</v>
      </c>
      <c r="E38" s="194">
        <v>0</v>
      </c>
      <c r="F38" s="194">
        <v>0</v>
      </c>
      <c r="G38" s="194">
        <v>0</v>
      </c>
      <c r="H38" s="194">
        <v>0</v>
      </c>
      <c r="I38" s="194">
        <v>0</v>
      </c>
      <c r="J38" s="194">
        <v>0</v>
      </c>
      <c r="K38" s="194">
        <v>0</v>
      </c>
      <c r="L38" s="194">
        <v>0</v>
      </c>
      <c r="M38" s="194">
        <v>0</v>
      </c>
      <c r="N38" s="194">
        <v>0</v>
      </c>
      <c r="O38" s="194">
        <v>0</v>
      </c>
      <c r="P38" s="194">
        <v>0</v>
      </c>
      <c r="Q38" s="195">
        <v>271</v>
      </c>
      <c r="R38" s="195">
        <v>0</v>
      </c>
      <c r="S38" s="195">
        <v>0</v>
      </c>
      <c r="T38" s="194">
        <v>164053</v>
      </c>
      <c r="U38" s="194">
        <v>0</v>
      </c>
      <c r="V38" s="194">
        <v>0</v>
      </c>
      <c r="W38" s="194">
        <v>0</v>
      </c>
      <c r="X38" s="194">
        <v>0</v>
      </c>
      <c r="Y38" s="194">
        <v>0</v>
      </c>
      <c r="Z38" s="194">
        <f t="shared" si="0"/>
        <v>0</v>
      </c>
      <c r="AA38" s="194">
        <f t="shared" si="1"/>
        <v>164053</v>
      </c>
      <c r="AB38" s="194">
        <v>164995</v>
      </c>
      <c r="AC38" s="189">
        <v>164995</v>
      </c>
      <c r="AD38" s="188">
        <f t="shared" si="2"/>
        <v>942</v>
      </c>
    </row>
    <row r="39" spans="1:30" s="120" customFormat="1" x14ac:dyDescent="0.25">
      <c r="A39" s="123" t="s">
        <v>36</v>
      </c>
      <c r="B39" s="193" t="s">
        <v>535</v>
      </c>
      <c r="C39" s="194">
        <v>0</v>
      </c>
      <c r="D39" s="194">
        <v>12</v>
      </c>
      <c r="E39" s="194">
        <v>0</v>
      </c>
      <c r="F39" s="194">
        <v>37</v>
      </c>
      <c r="G39" s="194">
        <v>0</v>
      </c>
      <c r="H39" s="194">
        <v>0</v>
      </c>
      <c r="I39" s="194">
        <v>0</v>
      </c>
      <c r="J39" s="194">
        <v>127</v>
      </c>
      <c r="K39" s="194">
        <v>3907</v>
      </c>
      <c r="L39" s="194">
        <v>3227</v>
      </c>
      <c r="M39" s="194">
        <v>0</v>
      </c>
      <c r="N39" s="194">
        <v>7310</v>
      </c>
      <c r="O39" s="194">
        <v>0</v>
      </c>
      <c r="P39" s="194">
        <v>0</v>
      </c>
      <c r="Q39" s="195">
        <v>35</v>
      </c>
      <c r="R39" s="195">
        <v>309</v>
      </c>
      <c r="S39" s="195">
        <v>0</v>
      </c>
      <c r="T39" s="194">
        <v>81820</v>
      </c>
      <c r="U39" s="194">
        <v>0</v>
      </c>
      <c r="V39" s="194">
        <v>667</v>
      </c>
      <c r="W39" s="194">
        <v>0</v>
      </c>
      <c r="X39" s="194">
        <v>0</v>
      </c>
      <c r="Y39" s="194">
        <v>0</v>
      </c>
      <c r="Z39" s="194">
        <f t="shared" si="0"/>
        <v>-667</v>
      </c>
      <c r="AA39" s="194">
        <f t="shared" si="1"/>
        <v>81153</v>
      </c>
      <c r="AB39" s="194">
        <v>88200</v>
      </c>
      <c r="AC39" s="189">
        <v>88200</v>
      </c>
      <c r="AD39" s="188">
        <f t="shared" si="2"/>
        <v>7047</v>
      </c>
    </row>
    <row r="40" spans="1:30" s="120" customFormat="1" x14ac:dyDescent="0.25">
      <c r="A40" s="123" t="s">
        <v>199</v>
      </c>
      <c r="B40" s="193" t="s">
        <v>537</v>
      </c>
      <c r="C40" s="194">
        <v>0</v>
      </c>
      <c r="D40" s="194">
        <v>0</v>
      </c>
      <c r="E40" s="194">
        <v>0</v>
      </c>
      <c r="F40" s="194">
        <v>149</v>
      </c>
      <c r="G40" s="194">
        <v>0</v>
      </c>
      <c r="H40" s="194">
        <v>0</v>
      </c>
      <c r="I40" s="194">
        <v>0</v>
      </c>
      <c r="J40" s="194">
        <v>656</v>
      </c>
      <c r="K40" s="194">
        <v>726</v>
      </c>
      <c r="L40" s="194">
        <v>5443</v>
      </c>
      <c r="M40" s="194">
        <v>0</v>
      </c>
      <c r="N40" s="194">
        <v>6974</v>
      </c>
      <c r="O40" s="194">
        <v>0</v>
      </c>
      <c r="P40" s="194">
        <v>0</v>
      </c>
      <c r="Q40" s="195">
        <v>1037</v>
      </c>
      <c r="R40" s="195">
        <v>252</v>
      </c>
      <c r="S40" s="195">
        <v>0</v>
      </c>
      <c r="T40" s="194">
        <v>35400</v>
      </c>
      <c r="U40" s="194">
        <v>0</v>
      </c>
      <c r="V40" s="194">
        <v>0</v>
      </c>
      <c r="W40" s="194">
        <v>0</v>
      </c>
      <c r="X40" s="194">
        <v>0</v>
      </c>
      <c r="Y40" s="194">
        <v>0</v>
      </c>
      <c r="Z40" s="194">
        <f t="shared" si="0"/>
        <v>0</v>
      </c>
      <c r="AA40" s="194">
        <f t="shared" si="1"/>
        <v>35400</v>
      </c>
      <c r="AB40" s="194">
        <v>52861</v>
      </c>
      <c r="AC40" s="189">
        <v>52862</v>
      </c>
      <c r="AD40" s="188">
        <f t="shared" si="2"/>
        <v>17462</v>
      </c>
    </row>
    <row r="41" spans="1:30" s="120" customFormat="1" x14ac:dyDescent="0.25">
      <c r="A41" s="123" t="s">
        <v>383</v>
      </c>
      <c r="B41" s="193" t="s">
        <v>542</v>
      </c>
      <c r="C41" s="194">
        <v>14984</v>
      </c>
      <c r="D41" s="194">
        <v>4215</v>
      </c>
      <c r="E41" s="194">
        <v>0</v>
      </c>
      <c r="F41" s="194">
        <v>0</v>
      </c>
      <c r="G41" s="194">
        <v>0</v>
      </c>
      <c r="H41" s="194">
        <v>0</v>
      </c>
      <c r="I41" s="194">
        <v>0</v>
      </c>
      <c r="J41" s="194">
        <v>0</v>
      </c>
      <c r="K41" s="194">
        <v>0</v>
      </c>
      <c r="L41" s="194">
        <v>8969</v>
      </c>
      <c r="M41" s="194">
        <v>1800</v>
      </c>
      <c r="N41" s="194">
        <v>14984</v>
      </c>
      <c r="O41" s="194">
        <v>0</v>
      </c>
      <c r="P41" s="194">
        <v>0</v>
      </c>
      <c r="Q41" s="195">
        <v>46</v>
      </c>
      <c r="R41" s="195">
        <v>3674</v>
      </c>
      <c r="S41" s="195">
        <v>0</v>
      </c>
      <c r="T41" s="194">
        <v>95259</v>
      </c>
      <c r="U41" s="194">
        <v>1800</v>
      </c>
      <c r="V41" s="194">
        <v>0</v>
      </c>
      <c r="W41" s="194">
        <v>2213</v>
      </c>
      <c r="X41" s="194">
        <v>0</v>
      </c>
      <c r="Y41" s="194">
        <v>0</v>
      </c>
      <c r="Z41" s="194">
        <f t="shared" si="0"/>
        <v>-413</v>
      </c>
      <c r="AA41" s="194">
        <f t="shared" si="1"/>
        <v>94846</v>
      </c>
      <c r="AB41" s="194">
        <v>106569</v>
      </c>
      <c r="AC41" s="189">
        <v>106569</v>
      </c>
      <c r="AD41" s="188">
        <f t="shared" ref="AD41:AD62" si="3">AC41-AA41</f>
        <v>11723</v>
      </c>
    </row>
    <row r="42" spans="1:30" s="120" customFormat="1" x14ac:dyDescent="0.25">
      <c r="A42" s="123" t="s">
        <v>120</v>
      </c>
      <c r="B42" s="193" t="s">
        <v>543</v>
      </c>
      <c r="C42" s="194">
        <v>15423</v>
      </c>
      <c r="D42" s="194">
        <v>0</v>
      </c>
      <c r="E42" s="194">
        <v>0</v>
      </c>
      <c r="F42" s="194">
        <v>0</v>
      </c>
      <c r="G42" s="194">
        <v>6020</v>
      </c>
      <c r="H42" s="194">
        <v>0</v>
      </c>
      <c r="I42" s="194">
        <v>0</v>
      </c>
      <c r="J42" s="194">
        <v>2167</v>
      </c>
      <c r="K42" s="194">
        <v>0</v>
      </c>
      <c r="L42" s="194">
        <v>7236</v>
      </c>
      <c r="M42" s="194">
        <v>0</v>
      </c>
      <c r="N42" s="194">
        <v>15423</v>
      </c>
      <c r="O42" s="194">
        <v>0</v>
      </c>
      <c r="P42" s="194">
        <v>0</v>
      </c>
      <c r="Q42" s="195">
        <v>13</v>
      </c>
      <c r="R42" s="195">
        <v>232</v>
      </c>
      <c r="S42" s="195">
        <v>0</v>
      </c>
      <c r="T42" s="194">
        <v>140540</v>
      </c>
      <c r="U42" s="194">
        <v>0</v>
      </c>
      <c r="V42" s="194">
        <v>2108</v>
      </c>
      <c r="W42" s="194">
        <v>0</v>
      </c>
      <c r="X42" s="194">
        <v>0</v>
      </c>
      <c r="Y42" s="194">
        <v>-50</v>
      </c>
      <c r="Z42" s="194">
        <f t="shared" si="0"/>
        <v>-2058</v>
      </c>
      <c r="AA42" s="194">
        <f t="shared" si="1"/>
        <v>138482</v>
      </c>
      <c r="AB42" s="194">
        <v>155612</v>
      </c>
      <c r="AC42" s="189">
        <v>155612</v>
      </c>
      <c r="AD42" s="188">
        <f t="shared" si="3"/>
        <v>17130</v>
      </c>
    </row>
    <row r="43" spans="1:30" s="120" customFormat="1" x14ac:dyDescent="0.25">
      <c r="A43" s="123" t="s">
        <v>419</v>
      </c>
      <c r="B43" s="193" t="s">
        <v>548</v>
      </c>
      <c r="C43" s="194">
        <v>4522</v>
      </c>
      <c r="D43" s="194">
        <v>0</v>
      </c>
      <c r="E43" s="194">
        <v>0</v>
      </c>
      <c r="F43" s="194">
        <v>4036</v>
      </c>
      <c r="G43" s="194">
        <v>0</v>
      </c>
      <c r="H43" s="194">
        <v>0</v>
      </c>
      <c r="I43" s="194">
        <v>0</v>
      </c>
      <c r="J43" s="194">
        <v>0</v>
      </c>
      <c r="K43" s="194">
        <v>0</v>
      </c>
      <c r="L43" s="194">
        <v>486</v>
      </c>
      <c r="M43" s="194">
        <v>0</v>
      </c>
      <c r="N43" s="194">
        <v>4522</v>
      </c>
      <c r="O43" s="194">
        <v>0</v>
      </c>
      <c r="P43" s="194">
        <v>0</v>
      </c>
      <c r="Q43" s="195">
        <v>3816</v>
      </c>
      <c r="R43" s="195">
        <v>1553</v>
      </c>
      <c r="S43" s="195">
        <v>0</v>
      </c>
      <c r="T43" s="194">
        <v>10706</v>
      </c>
      <c r="U43" s="194">
        <v>0</v>
      </c>
      <c r="V43" s="194">
        <v>214</v>
      </c>
      <c r="W43" s="194">
        <v>0</v>
      </c>
      <c r="X43" s="194">
        <v>0</v>
      </c>
      <c r="Y43" s="194">
        <v>0</v>
      </c>
      <c r="Z43" s="194">
        <f t="shared" si="0"/>
        <v>-214</v>
      </c>
      <c r="AA43" s="194">
        <f t="shared" si="1"/>
        <v>10492</v>
      </c>
      <c r="AB43" s="194">
        <v>25000</v>
      </c>
      <c r="AC43" s="189">
        <v>25006</v>
      </c>
      <c r="AD43" s="188">
        <f t="shared" si="3"/>
        <v>14514</v>
      </c>
    </row>
    <row r="44" spans="1:30" s="120" customFormat="1" x14ac:dyDescent="0.25">
      <c r="A44" s="123" t="s">
        <v>361</v>
      </c>
      <c r="B44" s="193" t="s">
        <v>551</v>
      </c>
      <c r="C44" s="194">
        <v>16188</v>
      </c>
      <c r="D44" s="194">
        <v>0</v>
      </c>
      <c r="E44" s="194">
        <v>0</v>
      </c>
      <c r="F44" s="194">
        <v>233</v>
      </c>
      <c r="G44" s="194">
        <v>0</v>
      </c>
      <c r="H44" s="194">
        <v>0</v>
      </c>
      <c r="I44" s="194">
        <v>0</v>
      </c>
      <c r="J44" s="194">
        <v>955</v>
      </c>
      <c r="K44" s="194">
        <v>5864</v>
      </c>
      <c r="L44" s="194">
        <v>8593</v>
      </c>
      <c r="M44" s="194">
        <v>543</v>
      </c>
      <c r="N44" s="194">
        <v>16188</v>
      </c>
      <c r="O44" s="194">
        <v>0</v>
      </c>
      <c r="P44" s="194">
        <v>0</v>
      </c>
      <c r="Q44" s="195">
        <v>60</v>
      </c>
      <c r="R44" s="195">
        <v>753</v>
      </c>
      <c r="S44" s="195">
        <v>0</v>
      </c>
      <c r="T44" s="194">
        <v>124577</v>
      </c>
      <c r="U44" s="194">
        <v>543</v>
      </c>
      <c r="V44" s="194">
        <v>0</v>
      </c>
      <c r="W44" s="194">
        <v>0</v>
      </c>
      <c r="X44" s="194">
        <v>0</v>
      </c>
      <c r="Y44" s="194">
        <v>0</v>
      </c>
      <c r="Z44" s="194">
        <f t="shared" si="0"/>
        <v>543</v>
      </c>
      <c r="AA44" s="194">
        <f t="shared" si="1"/>
        <v>125120</v>
      </c>
      <c r="AB44" s="194">
        <v>140275</v>
      </c>
      <c r="AC44" s="189">
        <v>140275</v>
      </c>
      <c r="AD44" s="188">
        <f t="shared" si="3"/>
        <v>15155</v>
      </c>
    </row>
    <row r="45" spans="1:30" s="120" customFormat="1" x14ac:dyDescent="0.25">
      <c r="A45" s="123" t="s">
        <v>362</v>
      </c>
      <c r="B45" s="193" t="s">
        <v>553</v>
      </c>
      <c r="C45" s="194">
        <v>0</v>
      </c>
      <c r="D45" s="194">
        <v>0</v>
      </c>
      <c r="E45" s="194">
        <v>0</v>
      </c>
      <c r="F45" s="194">
        <v>0</v>
      </c>
      <c r="G45" s="194">
        <v>0</v>
      </c>
      <c r="H45" s="194">
        <v>0</v>
      </c>
      <c r="I45" s="194">
        <v>0</v>
      </c>
      <c r="J45" s="194">
        <v>0</v>
      </c>
      <c r="K45" s="194">
        <v>0</v>
      </c>
      <c r="L45" s="194">
        <v>0</v>
      </c>
      <c r="M45" s="194">
        <v>0</v>
      </c>
      <c r="N45" s="194">
        <v>0</v>
      </c>
      <c r="O45" s="194">
        <v>0</v>
      </c>
      <c r="P45" s="194">
        <v>0</v>
      </c>
      <c r="Q45" s="195">
        <v>0</v>
      </c>
      <c r="R45" s="195">
        <v>149</v>
      </c>
      <c r="S45" s="195">
        <v>0</v>
      </c>
      <c r="T45" s="194">
        <v>74158</v>
      </c>
      <c r="U45" s="194">
        <v>0</v>
      </c>
      <c r="V45" s="194">
        <v>0</v>
      </c>
      <c r="W45" s="194">
        <v>0</v>
      </c>
      <c r="X45" s="194">
        <v>0</v>
      </c>
      <c r="Y45" s="194">
        <v>0</v>
      </c>
      <c r="Z45" s="194">
        <f t="shared" si="0"/>
        <v>0</v>
      </c>
      <c r="AA45" s="194">
        <f t="shared" si="1"/>
        <v>74158</v>
      </c>
      <c r="AB45" s="194">
        <v>81436</v>
      </c>
      <c r="AC45" s="189">
        <v>81436</v>
      </c>
      <c r="AD45" s="188">
        <f t="shared" si="3"/>
        <v>7278</v>
      </c>
    </row>
    <row r="46" spans="1:30" s="120" customFormat="1" x14ac:dyDescent="0.25">
      <c r="A46" s="123" t="s">
        <v>320</v>
      </c>
      <c r="B46" s="193" t="s">
        <v>554</v>
      </c>
      <c r="C46" s="194">
        <v>18073</v>
      </c>
      <c r="D46" s="194">
        <v>0</v>
      </c>
      <c r="E46" s="194">
        <v>0</v>
      </c>
      <c r="F46" s="194">
        <v>0</v>
      </c>
      <c r="G46" s="194">
        <v>383</v>
      </c>
      <c r="H46" s="194">
        <v>0</v>
      </c>
      <c r="I46" s="194">
        <v>0</v>
      </c>
      <c r="J46" s="194">
        <v>1234</v>
      </c>
      <c r="K46" s="194">
        <v>11180</v>
      </c>
      <c r="L46" s="194">
        <v>4889</v>
      </c>
      <c r="M46" s="194">
        <v>387</v>
      </c>
      <c r="N46" s="194">
        <v>18073</v>
      </c>
      <c r="O46" s="194">
        <v>0</v>
      </c>
      <c r="P46" s="194">
        <v>0</v>
      </c>
      <c r="Q46" s="195">
        <v>245</v>
      </c>
      <c r="R46" s="195">
        <v>454</v>
      </c>
      <c r="S46" s="195">
        <v>0</v>
      </c>
      <c r="T46" s="194">
        <v>111655</v>
      </c>
      <c r="U46" s="194">
        <v>387</v>
      </c>
      <c r="V46" s="194">
        <v>0</v>
      </c>
      <c r="W46" s="194">
        <v>0</v>
      </c>
      <c r="X46" s="194">
        <v>669</v>
      </c>
      <c r="Y46" s="194">
        <v>-1011</v>
      </c>
      <c r="Z46" s="194">
        <f t="shared" si="0"/>
        <v>729</v>
      </c>
      <c r="AA46" s="194">
        <f t="shared" si="1"/>
        <v>112384</v>
      </c>
      <c r="AB46" s="196">
        <v>126698</v>
      </c>
      <c r="AC46" s="189">
        <v>126699</v>
      </c>
      <c r="AD46" s="188">
        <f t="shared" si="3"/>
        <v>14315</v>
      </c>
    </row>
    <row r="47" spans="1:30" s="120" customFormat="1" x14ac:dyDescent="0.25">
      <c r="A47" s="123" t="s">
        <v>138</v>
      </c>
      <c r="B47" s="193" t="s">
        <v>558</v>
      </c>
      <c r="C47" s="194">
        <v>15985</v>
      </c>
      <c r="D47" s="194">
        <v>0</v>
      </c>
      <c r="E47" s="194">
        <v>0</v>
      </c>
      <c r="F47" s="194">
        <v>0</v>
      </c>
      <c r="G47" s="194">
        <v>0</v>
      </c>
      <c r="H47" s="194">
        <v>0</v>
      </c>
      <c r="I47" s="194">
        <v>0</v>
      </c>
      <c r="J47" s="194">
        <v>0</v>
      </c>
      <c r="K47" s="194">
        <v>0</v>
      </c>
      <c r="L47" s="194">
        <v>0</v>
      </c>
      <c r="M47" s="194">
        <v>0</v>
      </c>
      <c r="N47" s="194">
        <v>0</v>
      </c>
      <c r="O47" s="194">
        <v>0</v>
      </c>
      <c r="P47" s="194">
        <v>0</v>
      </c>
      <c r="Q47" s="195">
        <v>0</v>
      </c>
      <c r="R47" s="195">
        <v>14</v>
      </c>
      <c r="S47" s="195">
        <v>0</v>
      </c>
      <c r="T47" s="194">
        <v>260273</v>
      </c>
      <c r="U47" s="194">
        <v>0</v>
      </c>
      <c r="V47" s="194">
        <v>2</v>
      </c>
      <c r="W47" s="194">
        <v>0</v>
      </c>
      <c r="X47" s="194">
        <v>0</v>
      </c>
      <c r="Y47" s="194">
        <v>124</v>
      </c>
      <c r="Z47" s="194">
        <f t="shared" si="0"/>
        <v>-126</v>
      </c>
      <c r="AA47" s="194">
        <f t="shared" si="1"/>
        <v>260147</v>
      </c>
      <c r="AB47" s="194">
        <v>263902</v>
      </c>
      <c r="AC47" s="189">
        <v>263902</v>
      </c>
      <c r="AD47" s="188">
        <f t="shared" si="3"/>
        <v>3755</v>
      </c>
    </row>
    <row r="48" spans="1:30" s="120" customFormat="1" x14ac:dyDescent="0.25">
      <c r="A48" s="123" t="s">
        <v>203</v>
      </c>
      <c r="B48" s="193" t="s">
        <v>559</v>
      </c>
      <c r="C48" s="194">
        <v>41636</v>
      </c>
      <c r="D48" s="194">
        <v>540</v>
      </c>
      <c r="E48" s="194">
        <v>0</v>
      </c>
      <c r="F48" s="194">
        <v>0</v>
      </c>
      <c r="G48" s="194">
        <v>0</v>
      </c>
      <c r="H48" s="194">
        <v>0</v>
      </c>
      <c r="I48" s="194">
        <v>0</v>
      </c>
      <c r="J48" s="194">
        <v>2667</v>
      </c>
      <c r="K48" s="194">
        <v>13368</v>
      </c>
      <c r="L48" s="194">
        <v>16983</v>
      </c>
      <c r="M48" s="194">
        <v>8078</v>
      </c>
      <c r="N48" s="194">
        <v>41636</v>
      </c>
      <c r="O48" s="194">
        <v>0</v>
      </c>
      <c r="P48" s="194">
        <v>0</v>
      </c>
      <c r="Q48" s="195">
        <v>0</v>
      </c>
      <c r="R48" s="195">
        <v>147</v>
      </c>
      <c r="S48" s="195">
        <v>0</v>
      </c>
      <c r="T48" s="194">
        <v>314418</v>
      </c>
      <c r="U48" s="194">
        <v>8078</v>
      </c>
      <c r="V48" s="194">
        <v>0</v>
      </c>
      <c r="W48" s="194">
        <v>0</v>
      </c>
      <c r="X48" s="194">
        <v>0</v>
      </c>
      <c r="Y48" s="194">
        <v>0</v>
      </c>
      <c r="Z48" s="194">
        <f t="shared" si="0"/>
        <v>8078</v>
      </c>
      <c r="AA48" s="194">
        <f t="shared" si="1"/>
        <v>322496</v>
      </c>
      <c r="AB48" s="194">
        <v>333905</v>
      </c>
      <c r="AC48" s="189">
        <v>333905</v>
      </c>
      <c r="AD48" s="188">
        <f t="shared" si="3"/>
        <v>11409</v>
      </c>
    </row>
    <row r="49" spans="1:30" s="120" customFormat="1" x14ac:dyDescent="0.25">
      <c r="A49" s="123" t="s">
        <v>409</v>
      </c>
      <c r="B49" s="193" t="s">
        <v>562</v>
      </c>
      <c r="C49" s="194">
        <v>0</v>
      </c>
      <c r="D49" s="194">
        <v>164</v>
      </c>
      <c r="E49" s="194">
        <v>0</v>
      </c>
      <c r="F49" s="194">
        <v>0</v>
      </c>
      <c r="G49" s="194">
        <v>0</v>
      </c>
      <c r="H49" s="194">
        <v>0</v>
      </c>
      <c r="I49" s="194">
        <v>0</v>
      </c>
      <c r="J49" s="194">
        <v>10218</v>
      </c>
      <c r="K49" s="194">
        <v>12263</v>
      </c>
      <c r="L49" s="194">
        <v>2967</v>
      </c>
      <c r="M49" s="194">
        <v>0</v>
      </c>
      <c r="N49" s="194">
        <v>25612</v>
      </c>
      <c r="O49" s="194">
        <v>0</v>
      </c>
      <c r="P49" s="194">
        <v>0</v>
      </c>
      <c r="Q49" s="195">
        <v>609</v>
      </c>
      <c r="R49" s="195">
        <v>235</v>
      </c>
      <c r="S49" s="195">
        <v>0</v>
      </c>
      <c r="T49" s="194">
        <v>351727</v>
      </c>
      <c r="U49" s="194">
        <v>0</v>
      </c>
      <c r="V49" s="194">
        <v>0</v>
      </c>
      <c r="W49" s="194">
        <v>298</v>
      </c>
      <c r="X49" s="194">
        <v>0</v>
      </c>
      <c r="Y49" s="194">
        <v>0</v>
      </c>
      <c r="Z49" s="194">
        <f t="shared" si="0"/>
        <v>-298</v>
      </c>
      <c r="AA49" s="194">
        <f t="shared" si="1"/>
        <v>351429</v>
      </c>
      <c r="AB49" s="194">
        <v>354015</v>
      </c>
      <c r="AC49" s="189">
        <v>354015</v>
      </c>
      <c r="AD49" s="188">
        <f t="shared" si="3"/>
        <v>2586</v>
      </c>
    </row>
    <row r="50" spans="1:30" s="120" customFormat="1" x14ac:dyDescent="0.25">
      <c r="A50" s="123" t="s">
        <v>246</v>
      </c>
      <c r="B50" s="193" t="s">
        <v>563</v>
      </c>
      <c r="C50" s="194">
        <v>0</v>
      </c>
      <c r="D50" s="194">
        <v>63</v>
      </c>
      <c r="E50" s="194">
        <v>0</v>
      </c>
      <c r="F50" s="194">
        <v>0</v>
      </c>
      <c r="G50" s="194">
        <v>0</v>
      </c>
      <c r="H50" s="194">
        <v>0</v>
      </c>
      <c r="I50" s="194">
        <v>0</v>
      </c>
      <c r="J50" s="194">
        <v>542</v>
      </c>
      <c r="K50" s="194">
        <v>7267</v>
      </c>
      <c r="L50" s="194">
        <v>0</v>
      </c>
      <c r="M50" s="194">
        <v>0</v>
      </c>
      <c r="N50" s="194">
        <v>7872</v>
      </c>
      <c r="O50" s="194">
        <v>0</v>
      </c>
      <c r="P50" s="194">
        <v>0</v>
      </c>
      <c r="Q50" s="195">
        <v>0</v>
      </c>
      <c r="R50" s="195">
        <v>56</v>
      </c>
      <c r="S50" s="195">
        <v>0</v>
      </c>
      <c r="T50" s="194">
        <v>72750</v>
      </c>
      <c r="U50" s="194">
        <v>0</v>
      </c>
      <c r="V50" s="194">
        <v>629</v>
      </c>
      <c r="W50" s="194">
        <v>0</v>
      </c>
      <c r="X50" s="194">
        <v>0</v>
      </c>
      <c r="Y50" s="194">
        <v>0</v>
      </c>
      <c r="Z50" s="194">
        <f t="shared" si="0"/>
        <v>-629</v>
      </c>
      <c r="AA50" s="194">
        <f t="shared" si="1"/>
        <v>72121</v>
      </c>
      <c r="AB50" s="194">
        <v>74394</v>
      </c>
      <c r="AC50" s="189">
        <v>74394</v>
      </c>
      <c r="AD50" s="188">
        <f t="shared" si="3"/>
        <v>2273</v>
      </c>
    </row>
    <row r="51" spans="1:30" s="120" customFormat="1" x14ac:dyDescent="0.25">
      <c r="A51" s="123" t="s">
        <v>163</v>
      </c>
      <c r="B51" s="193" t="s">
        <v>564</v>
      </c>
      <c r="C51" s="194">
        <v>0</v>
      </c>
      <c r="D51" s="194">
        <v>0</v>
      </c>
      <c r="E51" s="194">
        <v>0</v>
      </c>
      <c r="F51" s="194">
        <v>0</v>
      </c>
      <c r="G51" s="194">
        <v>0</v>
      </c>
      <c r="H51" s="194">
        <v>0</v>
      </c>
      <c r="I51" s="194">
        <v>0</v>
      </c>
      <c r="J51" s="194">
        <v>0</v>
      </c>
      <c r="K51" s="194">
        <v>3646</v>
      </c>
      <c r="L51" s="194">
        <v>2646</v>
      </c>
      <c r="M51" s="194">
        <v>0</v>
      </c>
      <c r="N51" s="194">
        <v>6292</v>
      </c>
      <c r="O51" s="194">
        <v>0</v>
      </c>
      <c r="P51" s="194">
        <v>0</v>
      </c>
      <c r="Q51" s="195">
        <v>0</v>
      </c>
      <c r="R51" s="195">
        <v>0</v>
      </c>
      <c r="S51" s="195">
        <v>0</v>
      </c>
      <c r="T51" s="194">
        <v>75278</v>
      </c>
      <c r="U51" s="194">
        <v>0</v>
      </c>
      <c r="V51" s="194">
        <v>-3646</v>
      </c>
      <c r="W51" s="194">
        <v>-2646</v>
      </c>
      <c r="X51" s="194">
        <v>-4443</v>
      </c>
      <c r="Y51" s="194">
        <v>0</v>
      </c>
      <c r="Z51" s="194">
        <f t="shared" si="0"/>
        <v>10735</v>
      </c>
      <c r="AA51" s="194">
        <f t="shared" si="1"/>
        <v>86013</v>
      </c>
      <c r="AB51" s="194">
        <v>86953</v>
      </c>
      <c r="AC51" s="189">
        <v>86953</v>
      </c>
      <c r="AD51" s="188">
        <f t="shared" si="3"/>
        <v>940</v>
      </c>
    </row>
    <row r="52" spans="1:30" s="120" customFormat="1" x14ac:dyDescent="0.25">
      <c r="A52" s="123" t="s">
        <v>37</v>
      </c>
      <c r="B52" s="193" t="s">
        <v>568</v>
      </c>
      <c r="C52" s="194">
        <v>16977</v>
      </c>
      <c r="D52" s="194">
        <v>0</v>
      </c>
      <c r="E52" s="194">
        <v>0</v>
      </c>
      <c r="F52" s="194">
        <v>0</v>
      </c>
      <c r="G52" s="194">
        <v>62</v>
      </c>
      <c r="H52" s="194">
        <v>0</v>
      </c>
      <c r="I52" s="194">
        <v>0</v>
      </c>
      <c r="J52" s="194">
        <v>1450</v>
      </c>
      <c r="K52" s="194">
        <v>0</v>
      </c>
      <c r="L52" s="194">
        <v>15465</v>
      </c>
      <c r="M52" s="194">
        <v>0</v>
      </c>
      <c r="N52" s="194">
        <v>16977</v>
      </c>
      <c r="O52" s="194">
        <v>0</v>
      </c>
      <c r="P52" s="194">
        <v>0</v>
      </c>
      <c r="Q52" s="195">
        <v>0</v>
      </c>
      <c r="R52" s="195">
        <v>339</v>
      </c>
      <c r="S52" s="195">
        <v>0</v>
      </c>
      <c r="T52" s="194">
        <v>229711</v>
      </c>
      <c r="U52" s="194">
        <v>0</v>
      </c>
      <c r="V52" s="194">
        <v>0</v>
      </c>
      <c r="W52" s="194">
        <v>15465</v>
      </c>
      <c r="X52" s="194">
        <v>2292</v>
      </c>
      <c r="Y52" s="194">
        <v>0</v>
      </c>
      <c r="Z52" s="194">
        <f t="shared" si="0"/>
        <v>-17757</v>
      </c>
      <c r="AA52" s="194">
        <f t="shared" si="1"/>
        <v>211954</v>
      </c>
      <c r="AB52" s="194">
        <v>238610</v>
      </c>
      <c r="AC52" s="189">
        <v>246552</v>
      </c>
      <c r="AD52" s="188">
        <f t="shared" si="3"/>
        <v>34598</v>
      </c>
    </row>
    <row r="53" spans="1:30" s="120" customFormat="1" x14ac:dyDescent="0.25">
      <c r="A53" s="123" t="s">
        <v>322</v>
      </c>
      <c r="B53" s="193" t="s">
        <v>576</v>
      </c>
      <c r="C53" s="194">
        <v>0</v>
      </c>
      <c r="D53" s="194">
        <v>2675</v>
      </c>
      <c r="E53" s="194">
        <v>0</v>
      </c>
      <c r="F53" s="194">
        <v>650</v>
      </c>
      <c r="G53" s="194">
        <v>0</v>
      </c>
      <c r="H53" s="194">
        <v>0</v>
      </c>
      <c r="I53" s="194">
        <v>0</v>
      </c>
      <c r="J53" s="194">
        <v>1054</v>
      </c>
      <c r="K53" s="194">
        <v>6059</v>
      </c>
      <c r="L53" s="194">
        <v>30714</v>
      </c>
      <c r="M53" s="194">
        <v>10176</v>
      </c>
      <c r="N53" s="194">
        <v>51328</v>
      </c>
      <c r="O53" s="194">
        <v>0</v>
      </c>
      <c r="P53" s="194">
        <v>0</v>
      </c>
      <c r="Q53" s="195">
        <v>608</v>
      </c>
      <c r="R53" s="195">
        <v>452</v>
      </c>
      <c r="S53" s="195">
        <v>0</v>
      </c>
      <c r="T53" s="194">
        <v>250276</v>
      </c>
      <c r="U53" s="194">
        <v>10176</v>
      </c>
      <c r="V53" s="194">
        <v>0</v>
      </c>
      <c r="W53" s="194">
        <v>0</v>
      </c>
      <c r="X53" s="194">
        <v>0</v>
      </c>
      <c r="Y53" s="194">
        <v>0</v>
      </c>
      <c r="Z53" s="194">
        <f t="shared" si="0"/>
        <v>10176</v>
      </c>
      <c r="AA53" s="194">
        <f t="shared" si="1"/>
        <v>260452</v>
      </c>
      <c r="AB53" s="194">
        <v>266904</v>
      </c>
      <c r="AC53" s="189">
        <v>269904</v>
      </c>
      <c r="AD53" s="188">
        <f t="shared" si="3"/>
        <v>9452</v>
      </c>
    </row>
    <row r="54" spans="1:30" s="120" customFormat="1" x14ac:dyDescent="0.25">
      <c r="A54" s="123" t="s">
        <v>410</v>
      </c>
      <c r="B54" s="193" t="s">
        <v>580</v>
      </c>
      <c r="C54" s="194">
        <v>0</v>
      </c>
      <c r="D54" s="194">
        <v>231</v>
      </c>
      <c r="E54" s="194">
        <v>0</v>
      </c>
      <c r="F54" s="194">
        <v>212</v>
      </c>
      <c r="G54" s="194">
        <v>0</v>
      </c>
      <c r="H54" s="194">
        <v>0</v>
      </c>
      <c r="I54" s="194">
        <v>0</v>
      </c>
      <c r="J54" s="194">
        <v>0</v>
      </c>
      <c r="K54" s="194">
        <v>3091</v>
      </c>
      <c r="L54" s="194">
        <v>2927</v>
      </c>
      <c r="M54" s="194">
        <v>0</v>
      </c>
      <c r="N54" s="194">
        <v>6461</v>
      </c>
      <c r="O54" s="194">
        <v>0</v>
      </c>
      <c r="P54" s="194">
        <v>0</v>
      </c>
      <c r="Q54" s="195">
        <v>0</v>
      </c>
      <c r="R54" s="195">
        <v>0</v>
      </c>
      <c r="S54" s="195">
        <v>0</v>
      </c>
      <c r="T54" s="194">
        <v>82377</v>
      </c>
      <c r="U54" s="194">
        <v>0</v>
      </c>
      <c r="V54" s="194">
        <v>1959</v>
      </c>
      <c r="W54" s="194">
        <v>0</v>
      </c>
      <c r="X54" s="194">
        <v>0</v>
      </c>
      <c r="Y54" s="194">
        <v>0</v>
      </c>
      <c r="Z54" s="194">
        <f t="shared" si="0"/>
        <v>-1959</v>
      </c>
      <c r="AA54" s="194">
        <f t="shared" si="1"/>
        <v>80418</v>
      </c>
      <c r="AB54" s="194">
        <v>90778</v>
      </c>
      <c r="AC54" s="189">
        <v>90778</v>
      </c>
      <c r="AD54" s="188">
        <f t="shared" si="3"/>
        <v>10360</v>
      </c>
    </row>
    <row r="55" spans="1:30" s="120" customFormat="1" x14ac:dyDescent="0.25">
      <c r="A55" s="123" t="s">
        <v>54</v>
      </c>
      <c r="B55" s="193" t="s">
        <v>581</v>
      </c>
      <c r="C55" s="194">
        <v>44503</v>
      </c>
      <c r="D55" s="194">
        <v>220</v>
      </c>
      <c r="E55" s="194">
        <v>0</v>
      </c>
      <c r="F55" s="194">
        <v>1105</v>
      </c>
      <c r="G55" s="194">
        <v>0</v>
      </c>
      <c r="H55" s="194">
        <v>0</v>
      </c>
      <c r="I55" s="194">
        <v>0</v>
      </c>
      <c r="J55" s="194">
        <v>6398</v>
      </c>
      <c r="K55" s="194">
        <v>14462</v>
      </c>
      <c r="L55" s="194">
        <v>22318</v>
      </c>
      <c r="M55" s="194">
        <v>0</v>
      </c>
      <c r="N55" s="194">
        <v>44503</v>
      </c>
      <c r="O55" s="194">
        <v>0</v>
      </c>
      <c r="P55" s="194">
        <v>0</v>
      </c>
      <c r="Q55" s="195">
        <v>50</v>
      </c>
      <c r="R55" s="195">
        <v>223</v>
      </c>
      <c r="S55" s="195">
        <v>0</v>
      </c>
      <c r="T55" s="194">
        <v>464090</v>
      </c>
      <c r="U55" s="194">
        <v>0</v>
      </c>
      <c r="V55" s="194">
        <v>820</v>
      </c>
      <c r="W55" s="194">
        <v>0</v>
      </c>
      <c r="X55" s="194">
        <v>0</v>
      </c>
      <c r="Y55" s="194">
        <v>-820</v>
      </c>
      <c r="Z55" s="194">
        <f t="shared" si="0"/>
        <v>0</v>
      </c>
      <c r="AA55" s="194">
        <f t="shared" si="1"/>
        <v>464090</v>
      </c>
      <c r="AB55" s="194">
        <v>464092</v>
      </c>
      <c r="AC55" s="189">
        <v>464092</v>
      </c>
      <c r="AD55" s="188">
        <f>AC55-AA55</f>
        <v>2</v>
      </c>
    </row>
    <row r="56" spans="1:30" s="120" customFormat="1" x14ac:dyDescent="0.25">
      <c r="A56" s="123" t="s">
        <v>443</v>
      </c>
      <c r="B56" s="193" t="s">
        <v>582</v>
      </c>
      <c r="C56" s="194">
        <v>42826</v>
      </c>
      <c r="D56" s="194">
        <v>18683</v>
      </c>
      <c r="E56" s="194">
        <v>0</v>
      </c>
      <c r="F56" s="194">
        <v>0</v>
      </c>
      <c r="G56" s="194">
        <v>0</v>
      </c>
      <c r="H56" s="194">
        <v>0</v>
      </c>
      <c r="I56" s="194">
        <v>0</v>
      </c>
      <c r="J56" s="194">
        <v>1346</v>
      </c>
      <c r="K56" s="194">
        <v>3818</v>
      </c>
      <c r="L56" s="194">
        <v>7468</v>
      </c>
      <c r="M56" s="194">
        <v>11512</v>
      </c>
      <c r="N56" s="194">
        <v>42827</v>
      </c>
      <c r="O56" s="194">
        <v>0</v>
      </c>
      <c r="P56" s="194">
        <v>0</v>
      </c>
      <c r="Q56" s="195">
        <v>0</v>
      </c>
      <c r="R56" s="195">
        <v>208</v>
      </c>
      <c r="S56" s="195">
        <v>0</v>
      </c>
      <c r="T56" s="194">
        <v>232356</v>
      </c>
      <c r="U56" s="194">
        <v>11512</v>
      </c>
      <c r="V56" s="194">
        <v>0</v>
      </c>
      <c r="W56" s="194">
        <v>7468</v>
      </c>
      <c r="X56" s="194">
        <v>0</v>
      </c>
      <c r="Y56" s="194">
        <v>0</v>
      </c>
      <c r="Z56" s="194">
        <f t="shared" si="0"/>
        <v>4044</v>
      </c>
      <c r="AA56" s="194">
        <f t="shared" si="1"/>
        <v>236400</v>
      </c>
      <c r="AB56" s="194">
        <v>245747</v>
      </c>
      <c r="AC56" s="189">
        <v>245747</v>
      </c>
      <c r="AD56" s="188">
        <f t="shared" si="3"/>
        <v>9347</v>
      </c>
    </row>
    <row r="57" spans="1:30" s="120" customFormat="1" x14ac:dyDescent="0.25">
      <c r="A57" s="123" t="s">
        <v>347</v>
      </c>
      <c r="B57" s="193" t="s">
        <v>585</v>
      </c>
      <c r="C57" s="194">
        <v>0</v>
      </c>
      <c r="D57" s="194">
        <v>0</v>
      </c>
      <c r="E57" s="194">
        <v>0</v>
      </c>
      <c r="F57" s="194">
        <v>0</v>
      </c>
      <c r="G57" s="194">
        <v>0</v>
      </c>
      <c r="H57" s="194">
        <v>0</v>
      </c>
      <c r="I57" s="194">
        <v>0</v>
      </c>
      <c r="J57" s="194">
        <v>0</v>
      </c>
      <c r="K57" s="194">
        <v>0</v>
      </c>
      <c r="L57" s="194">
        <v>0</v>
      </c>
      <c r="M57" s="194">
        <v>0</v>
      </c>
      <c r="N57" s="194">
        <v>0</v>
      </c>
      <c r="O57" s="194">
        <v>0</v>
      </c>
      <c r="P57" s="194">
        <v>0</v>
      </c>
      <c r="Q57" s="195">
        <v>75</v>
      </c>
      <c r="R57" s="195">
        <v>1675</v>
      </c>
      <c r="S57" s="195">
        <v>0</v>
      </c>
      <c r="T57" s="194">
        <v>145530</v>
      </c>
      <c r="U57" s="194">
        <v>0</v>
      </c>
      <c r="V57" s="194">
        <v>0</v>
      </c>
      <c r="W57" s="194">
        <v>0</v>
      </c>
      <c r="X57" s="194">
        <v>0</v>
      </c>
      <c r="Y57" s="194">
        <v>0</v>
      </c>
      <c r="Z57" s="194">
        <f t="shared" si="0"/>
        <v>0</v>
      </c>
      <c r="AA57" s="194">
        <f t="shared" si="1"/>
        <v>145530</v>
      </c>
      <c r="AB57" s="194">
        <v>199760</v>
      </c>
      <c r="AC57" s="189">
        <v>199760</v>
      </c>
      <c r="AD57" s="188">
        <f t="shared" si="3"/>
        <v>54230</v>
      </c>
    </row>
    <row r="58" spans="1:30" s="120" customFormat="1" x14ac:dyDescent="0.25">
      <c r="A58" s="123" t="s">
        <v>45</v>
      </c>
      <c r="B58" s="193" t="s">
        <v>587</v>
      </c>
      <c r="C58" s="194">
        <v>5740</v>
      </c>
      <c r="D58" s="194">
        <v>0</v>
      </c>
      <c r="E58" s="194">
        <v>0</v>
      </c>
      <c r="F58" s="194">
        <v>25</v>
      </c>
      <c r="G58" s="194">
        <v>0</v>
      </c>
      <c r="H58" s="194">
        <v>0</v>
      </c>
      <c r="I58" s="194">
        <v>0</v>
      </c>
      <c r="J58" s="194">
        <v>524</v>
      </c>
      <c r="K58" s="194">
        <v>342</v>
      </c>
      <c r="L58" s="194">
        <v>4849</v>
      </c>
      <c r="M58" s="194">
        <v>0</v>
      </c>
      <c r="N58" s="194">
        <v>5740</v>
      </c>
      <c r="O58" s="194">
        <v>0</v>
      </c>
      <c r="P58" s="194">
        <v>0</v>
      </c>
      <c r="Q58" s="195">
        <v>0</v>
      </c>
      <c r="R58" s="195">
        <v>277</v>
      </c>
      <c r="S58" s="195">
        <v>0</v>
      </c>
      <c r="T58" s="194">
        <v>85007</v>
      </c>
      <c r="U58" s="194">
        <v>0</v>
      </c>
      <c r="V58" s="194">
        <v>580</v>
      </c>
      <c r="W58" s="194">
        <v>0</v>
      </c>
      <c r="X58" s="194">
        <v>0</v>
      </c>
      <c r="Y58" s="194">
        <v>0</v>
      </c>
      <c r="Z58" s="194">
        <f t="shared" si="0"/>
        <v>-580</v>
      </c>
      <c r="AA58" s="194">
        <f t="shared" si="1"/>
        <v>84427</v>
      </c>
      <c r="AB58" s="194">
        <v>87844</v>
      </c>
      <c r="AC58" s="189">
        <v>87844</v>
      </c>
      <c r="AD58" s="188">
        <f t="shared" si="3"/>
        <v>3417</v>
      </c>
    </row>
    <row r="59" spans="1:30" s="120" customFormat="1" x14ac:dyDescent="0.25">
      <c r="A59" s="123" t="s">
        <v>428</v>
      </c>
      <c r="B59" s="193" t="s">
        <v>594</v>
      </c>
      <c r="C59" s="194">
        <v>32718</v>
      </c>
      <c r="D59" s="194">
        <v>4558</v>
      </c>
      <c r="E59" s="194">
        <v>0</v>
      </c>
      <c r="F59" s="194">
        <v>116</v>
      </c>
      <c r="G59" s="194">
        <v>0</v>
      </c>
      <c r="H59" s="194">
        <v>0</v>
      </c>
      <c r="I59" s="194">
        <v>0</v>
      </c>
      <c r="J59" s="194">
        <v>788</v>
      </c>
      <c r="K59" s="194">
        <v>10055</v>
      </c>
      <c r="L59" s="194">
        <v>7066</v>
      </c>
      <c r="M59" s="194">
        <v>10136</v>
      </c>
      <c r="N59" s="194">
        <v>32719</v>
      </c>
      <c r="O59" s="194">
        <v>0</v>
      </c>
      <c r="P59" s="194">
        <v>0</v>
      </c>
      <c r="Q59" s="195">
        <v>0</v>
      </c>
      <c r="R59" s="195">
        <v>628</v>
      </c>
      <c r="S59" s="195">
        <v>0</v>
      </c>
      <c r="T59" s="194">
        <v>234115</v>
      </c>
      <c r="U59" s="194">
        <v>10136</v>
      </c>
      <c r="V59" s="194">
        <v>0</v>
      </c>
      <c r="W59" s="194">
        <v>0</v>
      </c>
      <c r="X59" s="194">
        <v>1277</v>
      </c>
      <c r="Y59" s="194">
        <v>0</v>
      </c>
      <c r="Z59" s="194">
        <f t="shared" si="0"/>
        <v>8859</v>
      </c>
      <c r="AA59" s="194">
        <f t="shared" si="1"/>
        <v>242974</v>
      </c>
      <c r="AB59" s="194">
        <v>253371</v>
      </c>
      <c r="AC59" s="189">
        <v>253371</v>
      </c>
      <c r="AD59" s="188">
        <f t="shared" si="3"/>
        <v>10397</v>
      </c>
    </row>
    <row r="60" spans="1:30" s="120" customFormat="1" x14ac:dyDescent="0.25">
      <c r="A60" s="123" t="s">
        <v>364</v>
      </c>
      <c r="B60" s="193" t="s">
        <v>598</v>
      </c>
      <c r="C60" s="194">
        <v>10452</v>
      </c>
      <c r="D60" s="194">
        <v>435</v>
      </c>
      <c r="E60" s="194">
        <v>0</v>
      </c>
      <c r="F60" s="194">
        <v>1062</v>
      </c>
      <c r="G60" s="194">
        <v>0</v>
      </c>
      <c r="H60" s="194">
        <v>0</v>
      </c>
      <c r="I60" s="194">
        <v>0</v>
      </c>
      <c r="J60" s="194">
        <v>1329</v>
      </c>
      <c r="K60" s="194">
        <v>1222</v>
      </c>
      <c r="L60" s="194">
        <v>3594</v>
      </c>
      <c r="M60" s="194">
        <v>2807</v>
      </c>
      <c r="N60" s="194">
        <v>10449</v>
      </c>
      <c r="O60" s="194">
        <v>0</v>
      </c>
      <c r="P60" s="194">
        <v>0</v>
      </c>
      <c r="Q60" s="195">
        <v>757</v>
      </c>
      <c r="R60" s="195">
        <v>259</v>
      </c>
      <c r="S60" s="195">
        <v>0</v>
      </c>
      <c r="T60" s="194">
        <v>37476</v>
      </c>
      <c r="U60" s="194">
        <v>2807</v>
      </c>
      <c r="V60" s="194">
        <v>0</v>
      </c>
      <c r="W60" s="194">
        <v>0</v>
      </c>
      <c r="X60" s="194">
        <v>0</v>
      </c>
      <c r="Y60" s="194">
        <v>0</v>
      </c>
      <c r="Z60" s="194">
        <f t="shared" si="0"/>
        <v>2807</v>
      </c>
      <c r="AA60" s="194">
        <f t="shared" si="1"/>
        <v>40283</v>
      </c>
      <c r="AB60" s="194">
        <v>42649</v>
      </c>
      <c r="AC60" s="189">
        <v>42649</v>
      </c>
      <c r="AD60" s="188">
        <f t="shared" si="3"/>
        <v>2366</v>
      </c>
    </row>
    <row r="61" spans="1:30" s="120" customFormat="1" x14ac:dyDescent="0.25">
      <c r="A61" s="123" t="s">
        <v>403</v>
      </c>
      <c r="B61" s="193" t="s">
        <v>602</v>
      </c>
      <c r="C61" s="194">
        <v>0</v>
      </c>
      <c r="D61" s="194">
        <v>455</v>
      </c>
      <c r="E61" s="194">
        <v>0</v>
      </c>
      <c r="F61" s="194">
        <v>1830</v>
      </c>
      <c r="G61" s="194">
        <v>0</v>
      </c>
      <c r="H61" s="194">
        <v>0</v>
      </c>
      <c r="I61" s="194">
        <v>14606</v>
      </c>
      <c r="J61" s="194">
        <v>11335</v>
      </c>
      <c r="K61" s="194">
        <v>1676</v>
      </c>
      <c r="L61" s="194">
        <v>10630</v>
      </c>
      <c r="M61" s="194">
        <v>0</v>
      </c>
      <c r="N61" s="194">
        <v>40532</v>
      </c>
      <c r="O61" s="194">
        <v>0</v>
      </c>
      <c r="P61" s="194">
        <v>0</v>
      </c>
      <c r="Q61" s="195">
        <v>0</v>
      </c>
      <c r="R61" s="195">
        <v>670</v>
      </c>
      <c r="S61" s="195">
        <v>0</v>
      </c>
      <c r="T61" s="194">
        <v>157728</v>
      </c>
      <c r="U61" s="194">
        <v>0</v>
      </c>
      <c r="V61" s="194">
        <v>1676</v>
      </c>
      <c r="W61" s="194">
        <v>10630</v>
      </c>
      <c r="X61" s="194">
        <v>0</v>
      </c>
      <c r="Y61" s="194">
        <v>0</v>
      </c>
      <c r="Z61" s="194">
        <f t="shared" si="0"/>
        <v>-12306</v>
      </c>
      <c r="AA61" s="194">
        <f t="shared" si="1"/>
        <v>145422</v>
      </c>
      <c r="AB61" s="194">
        <v>198015</v>
      </c>
      <c r="AC61" s="189">
        <v>198015</v>
      </c>
      <c r="AD61" s="188">
        <f t="shared" si="3"/>
        <v>52593</v>
      </c>
    </row>
    <row r="62" spans="1:30" s="120" customFormat="1" x14ac:dyDescent="0.25">
      <c r="A62" s="123" t="s">
        <v>293</v>
      </c>
      <c r="B62" s="193" t="s">
        <v>603</v>
      </c>
      <c r="C62" s="194">
        <v>0</v>
      </c>
      <c r="D62" s="194">
        <v>0</v>
      </c>
      <c r="E62" s="194">
        <v>0</v>
      </c>
      <c r="F62" s="194">
        <v>0</v>
      </c>
      <c r="G62" s="194">
        <v>0</v>
      </c>
      <c r="H62" s="194">
        <v>0</v>
      </c>
      <c r="I62" s="194">
        <v>0</v>
      </c>
      <c r="J62" s="194">
        <v>0</v>
      </c>
      <c r="K62" s="194">
        <v>0</v>
      </c>
      <c r="L62" s="194">
        <v>0</v>
      </c>
      <c r="M62" s="194">
        <v>0</v>
      </c>
      <c r="N62" s="194">
        <v>0</v>
      </c>
      <c r="O62" s="194">
        <v>0</v>
      </c>
      <c r="P62" s="194">
        <v>0</v>
      </c>
      <c r="Q62" s="195">
        <v>0</v>
      </c>
      <c r="R62" s="195">
        <v>0</v>
      </c>
      <c r="S62" s="195">
        <v>0</v>
      </c>
      <c r="T62" s="194">
        <v>155100</v>
      </c>
      <c r="U62" s="194">
        <v>0</v>
      </c>
      <c r="V62" s="194">
        <v>0</v>
      </c>
      <c r="W62" s="194">
        <v>0</v>
      </c>
      <c r="X62" s="194">
        <v>0</v>
      </c>
      <c r="Y62" s="194">
        <v>0</v>
      </c>
      <c r="Z62" s="194">
        <f t="shared" si="0"/>
        <v>0</v>
      </c>
      <c r="AA62" s="194">
        <f t="shared" si="1"/>
        <v>155100</v>
      </c>
      <c r="AB62" s="194">
        <v>185457</v>
      </c>
      <c r="AC62" s="189">
        <v>185457</v>
      </c>
      <c r="AD62" s="188">
        <f t="shared" si="3"/>
        <v>30357</v>
      </c>
    </row>
    <row r="63" spans="1:30" s="120" customFormat="1" x14ac:dyDescent="0.25">
      <c r="A63" s="123" t="s">
        <v>323</v>
      </c>
      <c r="B63" s="193" t="s">
        <v>609</v>
      </c>
      <c r="C63" s="194">
        <v>9174</v>
      </c>
      <c r="D63" s="194">
        <v>0</v>
      </c>
      <c r="E63" s="194">
        <v>0</v>
      </c>
      <c r="F63" s="194">
        <v>78</v>
      </c>
      <c r="G63" s="194">
        <v>0</v>
      </c>
      <c r="H63" s="194">
        <v>0</v>
      </c>
      <c r="I63" s="194">
        <v>0</v>
      </c>
      <c r="J63" s="194">
        <v>2690</v>
      </c>
      <c r="K63" s="194">
        <v>5339</v>
      </c>
      <c r="L63" s="194">
        <v>1067</v>
      </c>
      <c r="M63" s="194">
        <v>0</v>
      </c>
      <c r="N63" s="194">
        <v>9174</v>
      </c>
      <c r="O63" s="194">
        <v>0</v>
      </c>
      <c r="P63" s="194">
        <v>0</v>
      </c>
      <c r="Q63" s="195">
        <v>0</v>
      </c>
      <c r="R63" s="195">
        <v>303</v>
      </c>
      <c r="S63" s="195">
        <v>0</v>
      </c>
      <c r="T63" s="194">
        <v>57882</v>
      </c>
      <c r="U63" s="194">
        <v>0</v>
      </c>
      <c r="V63" s="194">
        <v>0</v>
      </c>
      <c r="W63" s="194">
        <v>0</v>
      </c>
      <c r="X63" s="194">
        <v>0</v>
      </c>
      <c r="Y63" s="194">
        <v>0</v>
      </c>
      <c r="Z63" s="194">
        <f t="shared" si="0"/>
        <v>0</v>
      </c>
      <c r="AA63" s="194">
        <f t="shared" si="1"/>
        <v>57882</v>
      </c>
      <c r="AB63" s="197">
        <v>57882</v>
      </c>
      <c r="AC63" s="189">
        <v>57882</v>
      </c>
      <c r="AD63" s="188">
        <f t="shared" ref="AD63:AD85" si="4">AC63-AA63</f>
        <v>0</v>
      </c>
    </row>
    <row r="64" spans="1:30" s="120" customFormat="1" x14ac:dyDescent="0.25">
      <c r="A64" s="123" t="s">
        <v>197</v>
      </c>
      <c r="B64" s="193" t="s">
        <v>611</v>
      </c>
      <c r="C64" s="194">
        <v>6325</v>
      </c>
      <c r="D64" s="194">
        <v>0</v>
      </c>
      <c r="E64" s="194">
        <v>0</v>
      </c>
      <c r="F64" s="194">
        <v>0</v>
      </c>
      <c r="G64" s="194">
        <v>0</v>
      </c>
      <c r="H64" s="194">
        <v>0</v>
      </c>
      <c r="I64" s="194">
        <v>0</v>
      </c>
      <c r="J64" s="194">
        <v>163</v>
      </c>
      <c r="K64" s="194">
        <v>2357</v>
      </c>
      <c r="L64" s="194">
        <v>3804</v>
      </c>
      <c r="M64" s="194">
        <v>0</v>
      </c>
      <c r="N64" s="194">
        <v>6324</v>
      </c>
      <c r="O64" s="194">
        <v>0</v>
      </c>
      <c r="P64" s="194">
        <v>0</v>
      </c>
      <c r="Q64" s="195">
        <v>0</v>
      </c>
      <c r="R64" s="195">
        <v>618</v>
      </c>
      <c r="S64" s="195">
        <v>0</v>
      </c>
      <c r="T64" s="194">
        <v>53448</v>
      </c>
      <c r="U64" s="194">
        <v>0</v>
      </c>
      <c r="V64" s="194">
        <v>0</v>
      </c>
      <c r="W64" s="194">
        <v>0</v>
      </c>
      <c r="X64" s="194">
        <v>0</v>
      </c>
      <c r="Y64" s="194">
        <v>339</v>
      </c>
      <c r="Z64" s="194">
        <f t="shared" si="0"/>
        <v>-339</v>
      </c>
      <c r="AA64" s="194">
        <f t="shared" si="1"/>
        <v>53109</v>
      </c>
      <c r="AB64" s="194">
        <v>56851</v>
      </c>
      <c r="AC64" s="189">
        <v>56851</v>
      </c>
      <c r="AD64" s="188">
        <f t="shared" si="4"/>
        <v>3742</v>
      </c>
    </row>
    <row r="65" spans="1:30" s="120" customFormat="1" x14ac:dyDescent="0.25">
      <c r="A65" s="123" t="s">
        <v>198</v>
      </c>
      <c r="B65" s="193" t="s">
        <v>616</v>
      </c>
      <c r="C65" s="194">
        <v>20610</v>
      </c>
      <c r="D65" s="194">
        <v>0</v>
      </c>
      <c r="E65" s="194">
        <v>0</v>
      </c>
      <c r="F65" s="194">
        <v>0</v>
      </c>
      <c r="G65" s="194">
        <v>0</v>
      </c>
      <c r="H65" s="194">
        <v>0</v>
      </c>
      <c r="I65" s="194">
        <v>0</v>
      </c>
      <c r="J65" s="194">
        <v>0</v>
      </c>
      <c r="K65" s="194">
        <v>0</v>
      </c>
      <c r="L65" s="194">
        <v>20610</v>
      </c>
      <c r="M65" s="194">
        <v>0</v>
      </c>
      <c r="N65" s="194">
        <v>20610</v>
      </c>
      <c r="O65" s="194">
        <v>0</v>
      </c>
      <c r="P65" s="194">
        <v>0</v>
      </c>
      <c r="Q65" s="195">
        <v>0</v>
      </c>
      <c r="R65" s="195">
        <v>111</v>
      </c>
      <c r="S65" s="195">
        <v>0</v>
      </c>
      <c r="T65" s="194">
        <v>345505</v>
      </c>
      <c r="U65" s="194">
        <v>0</v>
      </c>
      <c r="V65" s="194">
        <v>0</v>
      </c>
      <c r="W65" s="194">
        <v>0</v>
      </c>
      <c r="X65" s="194">
        <v>0</v>
      </c>
      <c r="Y65" s="194">
        <v>0</v>
      </c>
      <c r="Z65" s="194">
        <f t="shared" si="0"/>
        <v>0</v>
      </c>
      <c r="AA65" s="194">
        <f t="shared" si="1"/>
        <v>345505</v>
      </c>
      <c r="AB65" s="194">
        <v>345505</v>
      </c>
      <c r="AC65" s="189">
        <v>345505</v>
      </c>
      <c r="AD65" s="188">
        <f t="shared" si="4"/>
        <v>0</v>
      </c>
    </row>
    <row r="66" spans="1:30" s="120" customFormat="1" x14ac:dyDescent="0.25">
      <c r="A66" s="123" t="s">
        <v>248</v>
      </c>
      <c r="B66" s="193" t="s">
        <v>618</v>
      </c>
      <c r="C66" s="194">
        <v>0</v>
      </c>
      <c r="D66" s="194">
        <v>0</v>
      </c>
      <c r="E66" s="194">
        <v>0</v>
      </c>
      <c r="F66" s="194">
        <v>0</v>
      </c>
      <c r="G66" s="194">
        <v>0</v>
      </c>
      <c r="H66" s="194">
        <v>0</v>
      </c>
      <c r="I66" s="194">
        <v>0</v>
      </c>
      <c r="J66" s="194">
        <v>322</v>
      </c>
      <c r="K66" s="194">
        <v>4783</v>
      </c>
      <c r="L66" s="194">
        <v>2022</v>
      </c>
      <c r="M66" s="194">
        <v>0</v>
      </c>
      <c r="N66" s="194">
        <v>7127</v>
      </c>
      <c r="O66" s="194">
        <v>0</v>
      </c>
      <c r="P66" s="194">
        <v>0</v>
      </c>
      <c r="Q66" s="195">
        <v>158</v>
      </c>
      <c r="R66" s="195">
        <v>132</v>
      </c>
      <c r="S66" s="195">
        <v>0</v>
      </c>
      <c r="T66" s="194">
        <v>62750</v>
      </c>
      <c r="U66" s="194">
        <v>0</v>
      </c>
      <c r="V66" s="194">
        <v>4783</v>
      </c>
      <c r="W66" s="194">
        <v>0</v>
      </c>
      <c r="X66" s="194">
        <v>57967</v>
      </c>
      <c r="Y66" s="194">
        <v>0</v>
      </c>
      <c r="Z66" s="194">
        <f t="shared" si="0"/>
        <v>-62750</v>
      </c>
      <c r="AA66" s="194">
        <f t="shared" si="1"/>
        <v>0</v>
      </c>
      <c r="AB66" s="194">
        <v>62750</v>
      </c>
      <c r="AC66" s="189">
        <v>62750</v>
      </c>
      <c r="AD66" s="188">
        <f t="shared" si="4"/>
        <v>62750</v>
      </c>
    </row>
    <row r="67" spans="1:30" s="120" customFormat="1" x14ac:dyDescent="0.25">
      <c r="A67" s="123" t="s">
        <v>219</v>
      </c>
      <c r="B67" s="193" t="s">
        <v>621</v>
      </c>
      <c r="C67" s="194">
        <v>0</v>
      </c>
      <c r="D67" s="194">
        <v>0</v>
      </c>
      <c r="E67" s="194">
        <v>0</v>
      </c>
      <c r="F67" s="194">
        <v>0</v>
      </c>
      <c r="G67" s="194">
        <v>0</v>
      </c>
      <c r="H67" s="194">
        <v>0</v>
      </c>
      <c r="I67" s="194">
        <v>0</v>
      </c>
      <c r="J67" s="194">
        <v>0</v>
      </c>
      <c r="K67" s="194">
        <v>1052</v>
      </c>
      <c r="L67" s="194">
        <v>2400</v>
      </c>
      <c r="M67" s="194">
        <v>0</v>
      </c>
      <c r="N67" s="194">
        <v>3452</v>
      </c>
      <c r="O67" s="194">
        <v>0</v>
      </c>
      <c r="P67" s="194">
        <v>0</v>
      </c>
      <c r="Q67" s="195">
        <v>0</v>
      </c>
      <c r="R67" s="195">
        <v>190</v>
      </c>
      <c r="S67" s="195">
        <v>0</v>
      </c>
      <c r="T67" s="194">
        <v>62970</v>
      </c>
      <c r="U67" s="194">
        <v>0</v>
      </c>
      <c r="V67" s="194">
        <v>608</v>
      </c>
      <c r="W67" s="194">
        <v>0</v>
      </c>
      <c r="X67" s="194">
        <v>0</v>
      </c>
      <c r="Y67" s="194">
        <v>109</v>
      </c>
      <c r="Z67" s="194">
        <f t="shared" si="0"/>
        <v>-717</v>
      </c>
      <c r="AA67" s="194">
        <f t="shared" si="1"/>
        <v>62253</v>
      </c>
      <c r="AB67" s="194">
        <v>63067</v>
      </c>
      <c r="AC67" s="189">
        <v>63067</v>
      </c>
      <c r="AD67" s="188">
        <f t="shared" si="4"/>
        <v>814</v>
      </c>
    </row>
    <row r="68" spans="1:30" s="120" customFormat="1" x14ac:dyDescent="0.25">
      <c r="A68" s="123" t="s">
        <v>411</v>
      </c>
      <c r="B68" s="190" t="s">
        <v>622</v>
      </c>
      <c r="C68" s="123">
        <v>9338</v>
      </c>
      <c r="D68" s="198">
        <v>371</v>
      </c>
      <c r="E68" s="198">
        <v>0</v>
      </c>
      <c r="F68" s="198">
        <v>0</v>
      </c>
      <c r="G68" s="198">
        <v>0</v>
      </c>
      <c r="H68" s="198">
        <v>0</v>
      </c>
      <c r="I68" s="198">
        <v>0</v>
      </c>
      <c r="J68" s="198">
        <f>635</f>
        <v>635</v>
      </c>
      <c r="K68" s="199">
        <f>3659+391+1332</f>
        <v>5382</v>
      </c>
      <c r="L68" s="198">
        <v>3689</v>
      </c>
      <c r="M68" s="123">
        <v>0</v>
      </c>
      <c r="N68" s="123">
        <v>10077</v>
      </c>
      <c r="O68" s="123">
        <v>0</v>
      </c>
      <c r="P68" s="123">
        <v>0</v>
      </c>
      <c r="Q68" s="192">
        <v>0</v>
      </c>
      <c r="R68" s="192">
        <v>0</v>
      </c>
      <c r="S68" s="192">
        <v>0</v>
      </c>
      <c r="T68" s="123">
        <v>99658</v>
      </c>
      <c r="U68" s="123">
        <v>0</v>
      </c>
      <c r="V68" s="200">
        <v>1984</v>
      </c>
      <c r="W68" s="200">
        <v>0</v>
      </c>
      <c r="X68" s="200">
        <v>0</v>
      </c>
      <c r="Y68" s="200">
        <v>0</v>
      </c>
      <c r="Z68" s="194">
        <f t="shared" si="0"/>
        <v>-1984</v>
      </c>
      <c r="AA68" s="194">
        <f t="shared" si="1"/>
        <v>97674</v>
      </c>
      <c r="AB68" s="123">
        <v>117900</v>
      </c>
      <c r="AC68" s="189">
        <v>117283</v>
      </c>
      <c r="AD68" s="188">
        <f t="shared" si="4"/>
        <v>19609</v>
      </c>
    </row>
    <row r="69" spans="1:30" s="120" customFormat="1" x14ac:dyDescent="0.25">
      <c r="A69" s="123" t="s">
        <v>262</v>
      </c>
      <c r="B69" s="193" t="s">
        <v>623</v>
      </c>
      <c r="C69" s="194">
        <v>0</v>
      </c>
      <c r="D69" s="194">
        <v>0</v>
      </c>
      <c r="E69" s="194">
        <v>0</v>
      </c>
      <c r="F69" s="194">
        <v>0</v>
      </c>
      <c r="G69" s="194">
        <v>0</v>
      </c>
      <c r="H69" s="194">
        <v>0</v>
      </c>
      <c r="I69" s="194">
        <v>0</v>
      </c>
      <c r="J69" s="194">
        <v>1475</v>
      </c>
      <c r="K69" s="194">
        <v>0</v>
      </c>
      <c r="L69" s="194">
        <v>0</v>
      </c>
      <c r="M69" s="194">
        <v>0</v>
      </c>
      <c r="N69" s="194">
        <v>1475</v>
      </c>
      <c r="O69" s="194">
        <v>0</v>
      </c>
      <c r="P69" s="194">
        <v>0</v>
      </c>
      <c r="Q69" s="195">
        <v>0</v>
      </c>
      <c r="R69" s="195">
        <v>0</v>
      </c>
      <c r="S69" s="195">
        <v>0</v>
      </c>
      <c r="T69" s="194">
        <v>77551</v>
      </c>
      <c r="U69" s="194">
        <v>0</v>
      </c>
      <c r="V69" s="194">
        <v>0</v>
      </c>
      <c r="W69" s="194">
        <v>0</v>
      </c>
      <c r="X69" s="194">
        <v>0</v>
      </c>
      <c r="Y69" s="194">
        <v>0</v>
      </c>
      <c r="Z69" s="194">
        <f t="shared" si="0"/>
        <v>0</v>
      </c>
      <c r="AA69" s="194">
        <f t="shared" si="1"/>
        <v>77551</v>
      </c>
      <c r="AB69" s="194">
        <v>89998</v>
      </c>
      <c r="AC69" s="189">
        <v>89998</v>
      </c>
      <c r="AD69" s="188">
        <f t="shared" si="4"/>
        <v>12447</v>
      </c>
    </row>
    <row r="70" spans="1:30" s="120" customFormat="1" x14ac:dyDescent="0.25">
      <c r="A70" s="123" t="s">
        <v>288</v>
      </c>
      <c r="B70" s="193" t="s">
        <v>630</v>
      </c>
      <c r="C70" s="194">
        <v>47955</v>
      </c>
      <c r="D70" s="194">
        <v>0</v>
      </c>
      <c r="E70" s="194">
        <v>0</v>
      </c>
      <c r="F70" s="194">
        <v>0</v>
      </c>
      <c r="G70" s="194">
        <v>0</v>
      </c>
      <c r="H70" s="194">
        <v>0</v>
      </c>
      <c r="I70" s="194">
        <v>2935</v>
      </c>
      <c r="J70" s="194">
        <v>2459</v>
      </c>
      <c r="K70" s="194">
        <v>25483</v>
      </c>
      <c r="L70" s="194">
        <v>17078</v>
      </c>
      <c r="M70" s="194">
        <v>0</v>
      </c>
      <c r="N70" s="194">
        <v>47955</v>
      </c>
      <c r="O70" s="194">
        <v>0</v>
      </c>
      <c r="P70" s="194">
        <v>0</v>
      </c>
      <c r="Q70" s="195">
        <v>0</v>
      </c>
      <c r="R70" s="195">
        <v>644</v>
      </c>
      <c r="S70" s="195">
        <v>0</v>
      </c>
      <c r="T70" s="194">
        <v>334380</v>
      </c>
      <c r="U70" s="194">
        <v>0</v>
      </c>
      <c r="V70" s="194">
        <v>0</v>
      </c>
      <c r="W70" s="194">
        <v>0</v>
      </c>
      <c r="X70" s="194">
        <v>0</v>
      </c>
      <c r="Y70" s="194">
        <v>0</v>
      </c>
      <c r="Z70" s="194">
        <f t="shared" si="0"/>
        <v>0</v>
      </c>
      <c r="AA70" s="194">
        <f t="shared" si="1"/>
        <v>334380</v>
      </c>
      <c r="AB70" s="201">
        <v>334649</v>
      </c>
      <c r="AC70" s="189">
        <v>334649</v>
      </c>
      <c r="AD70" s="188">
        <f t="shared" si="4"/>
        <v>269</v>
      </c>
    </row>
    <row r="71" spans="1:30" s="120" customFormat="1" x14ac:dyDescent="0.25">
      <c r="A71" s="123" t="s">
        <v>179</v>
      </c>
      <c r="B71" s="193" t="s">
        <v>631</v>
      </c>
      <c r="C71" s="194">
        <v>11665</v>
      </c>
      <c r="D71" s="194">
        <v>252</v>
      </c>
      <c r="E71" s="194">
        <v>0</v>
      </c>
      <c r="F71" s="194">
        <v>600</v>
      </c>
      <c r="G71" s="194">
        <v>0</v>
      </c>
      <c r="H71" s="194">
        <v>0</v>
      </c>
      <c r="I71" s="194">
        <v>0</v>
      </c>
      <c r="J71" s="194">
        <v>4135</v>
      </c>
      <c r="K71" s="194">
        <v>3313</v>
      </c>
      <c r="L71" s="194">
        <v>5489</v>
      </c>
      <c r="M71" s="194">
        <v>0</v>
      </c>
      <c r="N71" s="194">
        <v>13789</v>
      </c>
      <c r="O71" s="194">
        <v>0</v>
      </c>
      <c r="P71" s="194">
        <v>0</v>
      </c>
      <c r="Q71" s="195">
        <v>0</v>
      </c>
      <c r="R71" s="195">
        <v>0</v>
      </c>
      <c r="S71" s="195">
        <v>0</v>
      </c>
      <c r="T71" s="194">
        <v>196664</v>
      </c>
      <c r="U71" s="194">
        <v>0</v>
      </c>
      <c r="V71" s="194">
        <v>0</v>
      </c>
      <c r="W71" s="194">
        <v>0</v>
      </c>
      <c r="X71" s="194">
        <v>0</v>
      </c>
      <c r="Y71" s="194">
        <v>0</v>
      </c>
      <c r="Z71" s="194">
        <f t="shared" si="0"/>
        <v>0</v>
      </c>
      <c r="AA71" s="194">
        <f t="shared" si="1"/>
        <v>196664</v>
      </c>
      <c r="AB71" s="194">
        <v>196665</v>
      </c>
      <c r="AC71" s="189">
        <v>196665</v>
      </c>
      <c r="AD71" s="188">
        <f t="shared" si="4"/>
        <v>1</v>
      </c>
    </row>
    <row r="72" spans="1:30" s="120" customFormat="1" x14ac:dyDescent="0.25">
      <c r="A72" s="123" t="s">
        <v>165</v>
      </c>
      <c r="B72" s="193" t="s">
        <v>632</v>
      </c>
      <c r="C72" s="194">
        <v>0</v>
      </c>
      <c r="D72" s="194">
        <v>10746</v>
      </c>
      <c r="E72" s="194">
        <v>0</v>
      </c>
      <c r="F72" s="194">
        <v>2405</v>
      </c>
      <c r="G72" s="194">
        <v>0</v>
      </c>
      <c r="H72" s="194">
        <v>0</v>
      </c>
      <c r="I72" s="194">
        <v>0</v>
      </c>
      <c r="J72" s="194">
        <v>18800</v>
      </c>
      <c r="K72" s="194">
        <v>5767</v>
      </c>
      <c r="L72" s="194">
        <v>28881</v>
      </c>
      <c r="M72" s="194">
        <v>0</v>
      </c>
      <c r="N72" s="194">
        <v>66599</v>
      </c>
      <c r="O72" s="194">
        <v>0</v>
      </c>
      <c r="P72" s="194">
        <v>0</v>
      </c>
      <c r="Q72" s="195">
        <v>0</v>
      </c>
      <c r="R72" s="195">
        <v>0</v>
      </c>
      <c r="S72" s="195">
        <v>0</v>
      </c>
      <c r="T72" s="194">
        <v>60684</v>
      </c>
      <c r="U72" s="194">
        <v>0</v>
      </c>
      <c r="V72" s="194">
        <v>66</v>
      </c>
      <c r="W72" s="194">
        <v>0</v>
      </c>
      <c r="X72" s="194">
        <v>0</v>
      </c>
      <c r="Y72" s="194">
        <v>0</v>
      </c>
      <c r="Z72" s="194">
        <f t="shared" si="0"/>
        <v>-66</v>
      </c>
      <c r="AA72" s="194">
        <f t="shared" si="1"/>
        <v>60618</v>
      </c>
      <c r="AB72" s="194">
        <v>178000</v>
      </c>
      <c r="AC72" s="189">
        <v>168635</v>
      </c>
      <c r="AD72" s="188">
        <f t="shared" si="4"/>
        <v>108017</v>
      </c>
    </row>
    <row r="73" spans="1:30" s="120" customFormat="1" x14ac:dyDescent="0.25">
      <c r="A73" s="123" t="s">
        <v>412</v>
      </c>
      <c r="B73" s="193" t="s">
        <v>635</v>
      </c>
      <c r="C73" s="194">
        <v>0</v>
      </c>
      <c r="D73" s="194">
        <v>0</v>
      </c>
      <c r="E73" s="194">
        <v>0</v>
      </c>
      <c r="F73" s="194">
        <v>5431</v>
      </c>
      <c r="G73" s="194">
        <v>593</v>
      </c>
      <c r="H73" s="194">
        <v>0</v>
      </c>
      <c r="I73" s="194">
        <v>0</v>
      </c>
      <c r="J73" s="194">
        <v>27598</v>
      </c>
      <c r="K73" s="194">
        <v>113</v>
      </c>
      <c r="L73" s="194">
        <v>23256</v>
      </c>
      <c r="M73" s="194">
        <v>0</v>
      </c>
      <c r="N73" s="194">
        <v>56991</v>
      </c>
      <c r="O73" s="194">
        <v>0</v>
      </c>
      <c r="P73" s="194">
        <v>0</v>
      </c>
      <c r="Q73" s="195">
        <v>0</v>
      </c>
      <c r="R73" s="195">
        <v>2383</v>
      </c>
      <c r="S73" s="195">
        <v>0</v>
      </c>
      <c r="T73" s="194">
        <v>211331</v>
      </c>
      <c r="U73" s="194">
        <v>0</v>
      </c>
      <c r="V73" s="194">
        <v>0</v>
      </c>
      <c r="W73" s="194">
        <v>0</v>
      </c>
      <c r="X73" s="194">
        <v>1819</v>
      </c>
      <c r="Y73" s="194">
        <v>0</v>
      </c>
      <c r="Z73" s="194">
        <f t="shared" si="0"/>
        <v>-1819</v>
      </c>
      <c r="AA73" s="194">
        <f t="shared" si="1"/>
        <v>209512</v>
      </c>
      <c r="AB73" s="194">
        <v>254617</v>
      </c>
      <c r="AC73" s="189">
        <v>254617</v>
      </c>
      <c r="AD73" s="188">
        <f t="shared" si="4"/>
        <v>45105</v>
      </c>
    </row>
    <row r="74" spans="1:30" s="120" customFormat="1" x14ac:dyDescent="0.25">
      <c r="A74" s="123" t="s">
        <v>236</v>
      </c>
      <c r="B74" s="193" t="s">
        <v>640</v>
      </c>
      <c r="C74" s="194">
        <v>0</v>
      </c>
      <c r="D74" s="194">
        <v>176</v>
      </c>
      <c r="E74" s="194">
        <v>0</v>
      </c>
      <c r="F74" s="194">
        <v>0</v>
      </c>
      <c r="G74" s="194">
        <v>90</v>
      </c>
      <c r="H74" s="194">
        <v>0</v>
      </c>
      <c r="I74" s="194">
        <v>16000</v>
      </c>
      <c r="J74" s="194">
        <v>198</v>
      </c>
      <c r="K74" s="194">
        <v>8185</v>
      </c>
      <c r="L74" s="194">
        <v>16286</v>
      </c>
      <c r="M74" s="194">
        <v>0</v>
      </c>
      <c r="N74" s="194">
        <v>40935</v>
      </c>
      <c r="O74" s="194">
        <v>0</v>
      </c>
      <c r="P74" s="194">
        <v>0</v>
      </c>
      <c r="Q74" s="195">
        <v>0</v>
      </c>
      <c r="R74" s="195">
        <v>1986</v>
      </c>
      <c r="S74" s="195">
        <v>0</v>
      </c>
      <c r="T74" s="194">
        <v>271096</v>
      </c>
      <c r="U74" s="194">
        <v>0</v>
      </c>
      <c r="V74" s="194">
        <v>0</v>
      </c>
      <c r="W74" s="194">
        <v>0</v>
      </c>
      <c r="X74" s="194">
        <v>0</v>
      </c>
      <c r="Y74" s="194">
        <v>0</v>
      </c>
      <c r="Z74" s="194">
        <f t="shared" si="0"/>
        <v>0</v>
      </c>
      <c r="AA74" s="194">
        <f t="shared" si="1"/>
        <v>271096</v>
      </c>
      <c r="AB74" s="194">
        <v>327538</v>
      </c>
      <c r="AC74" s="189">
        <v>327538</v>
      </c>
      <c r="AD74" s="188">
        <f t="shared" si="4"/>
        <v>56442</v>
      </c>
    </row>
    <row r="75" spans="1:30" s="120" customFormat="1" x14ac:dyDescent="0.25">
      <c r="A75" s="123" t="s">
        <v>160</v>
      </c>
      <c r="B75" s="193" t="s">
        <v>641</v>
      </c>
      <c r="C75" s="194">
        <v>0</v>
      </c>
      <c r="D75" s="194">
        <v>0</v>
      </c>
      <c r="E75" s="194">
        <v>0</v>
      </c>
      <c r="F75" s="194">
        <v>0</v>
      </c>
      <c r="G75" s="194">
        <v>0</v>
      </c>
      <c r="H75" s="194">
        <v>0</v>
      </c>
      <c r="I75" s="194">
        <v>0</v>
      </c>
      <c r="J75" s="194">
        <v>0</v>
      </c>
      <c r="K75" s="194">
        <v>0</v>
      </c>
      <c r="L75" s="194">
        <v>0</v>
      </c>
      <c r="M75" s="194">
        <v>0</v>
      </c>
      <c r="N75" s="194">
        <v>0</v>
      </c>
      <c r="O75" s="194">
        <v>0</v>
      </c>
      <c r="P75" s="194">
        <v>0</v>
      </c>
      <c r="Q75" s="195">
        <v>0</v>
      </c>
      <c r="R75" s="195">
        <v>67</v>
      </c>
      <c r="S75" s="195">
        <v>0</v>
      </c>
      <c r="T75" s="194">
        <v>198307</v>
      </c>
      <c r="U75" s="194">
        <v>0</v>
      </c>
      <c r="V75" s="194">
        <v>0</v>
      </c>
      <c r="W75" s="194">
        <v>0</v>
      </c>
      <c r="X75" s="194">
        <v>0</v>
      </c>
      <c r="Y75" s="194">
        <v>0</v>
      </c>
      <c r="Z75" s="194">
        <f t="shared" si="0"/>
        <v>0</v>
      </c>
      <c r="AA75" s="194">
        <f t="shared" si="1"/>
        <v>198307</v>
      </c>
      <c r="AB75" s="194">
        <v>208837</v>
      </c>
      <c r="AC75" s="189">
        <v>208837</v>
      </c>
      <c r="AD75" s="188">
        <f t="shared" si="4"/>
        <v>10530</v>
      </c>
    </row>
    <row r="76" spans="1:30" s="120" customFormat="1" x14ac:dyDescent="0.25">
      <c r="A76" s="123" t="s">
        <v>125</v>
      </c>
      <c r="B76" s="193" t="s">
        <v>642</v>
      </c>
      <c r="C76" s="194">
        <v>0</v>
      </c>
      <c r="D76" s="194">
        <v>0</v>
      </c>
      <c r="E76" s="194">
        <v>0</v>
      </c>
      <c r="F76" s="194">
        <v>0</v>
      </c>
      <c r="G76" s="194">
        <v>0</v>
      </c>
      <c r="H76" s="194">
        <v>0</v>
      </c>
      <c r="I76" s="194">
        <v>0</v>
      </c>
      <c r="J76" s="194">
        <v>0</v>
      </c>
      <c r="K76" s="194">
        <v>0</v>
      </c>
      <c r="L76" s="194">
        <v>0</v>
      </c>
      <c r="M76" s="194">
        <v>0</v>
      </c>
      <c r="N76" s="194">
        <v>0</v>
      </c>
      <c r="O76" s="194">
        <v>0</v>
      </c>
      <c r="P76" s="194">
        <v>0</v>
      </c>
      <c r="Q76" s="195">
        <v>0</v>
      </c>
      <c r="R76" s="195">
        <v>173</v>
      </c>
      <c r="S76" s="195">
        <v>0</v>
      </c>
      <c r="T76" s="194">
        <v>75756</v>
      </c>
      <c r="U76" s="194">
        <v>0</v>
      </c>
      <c r="V76" s="194">
        <v>8000</v>
      </c>
      <c r="W76" s="194">
        <v>0</v>
      </c>
      <c r="X76" s="194">
        <v>0</v>
      </c>
      <c r="Y76" s="194">
        <v>0</v>
      </c>
      <c r="Z76" s="194">
        <f t="shared" si="0"/>
        <v>-8000</v>
      </c>
      <c r="AA76" s="194">
        <f t="shared" si="1"/>
        <v>67756</v>
      </c>
      <c r="AB76" s="194">
        <v>84181</v>
      </c>
      <c r="AC76" s="189">
        <v>84181</v>
      </c>
      <c r="AD76" s="188">
        <f t="shared" si="4"/>
        <v>16425</v>
      </c>
    </row>
    <row r="77" spans="1:30" s="120" customFormat="1" x14ac:dyDescent="0.25">
      <c r="A77" s="123" t="s">
        <v>266</v>
      </c>
      <c r="B77" s="193" t="s">
        <v>643</v>
      </c>
      <c r="C77" s="194">
        <v>0</v>
      </c>
      <c r="D77" s="194">
        <v>0</v>
      </c>
      <c r="E77" s="194">
        <v>0</v>
      </c>
      <c r="F77" s="194">
        <v>0</v>
      </c>
      <c r="G77" s="194">
        <v>0</v>
      </c>
      <c r="H77" s="194">
        <v>0</v>
      </c>
      <c r="I77" s="194">
        <v>0</v>
      </c>
      <c r="J77" s="194">
        <v>179</v>
      </c>
      <c r="K77" s="194">
        <v>0</v>
      </c>
      <c r="L77" s="194">
        <v>3878</v>
      </c>
      <c r="M77" s="194">
        <v>0</v>
      </c>
      <c r="N77" s="194">
        <v>4057</v>
      </c>
      <c r="O77" s="194">
        <v>0</v>
      </c>
      <c r="P77" s="194">
        <v>0</v>
      </c>
      <c r="Q77" s="195">
        <v>0</v>
      </c>
      <c r="R77" s="195">
        <v>0</v>
      </c>
      <c r="S77" s="195">
        <v>0</v>
      </c>
      <c r="T77" s="194">
        <v>149537</v>
      </c>
      <c r="U77" s="194">
        <v>0</v>
      </c>
      <c r="V77" s="194">
        <v>0</v>
      </c>
      <c r="W77" s="194">
        <v>0</v>
      </c>
      <c r="X77" s="194">
        <v>30</v>
      </c>
      <c r="Y77" s="194">
        <v>0</v>
      </c>
      <c r="Z77" s="194">
        <f t="shared" ref="Z77:Z140" si="5">U77-(V77+W77+X77+Y77)</f>
        <v>-30</v>
      </c>
      <c r="AA77" s="194">
        <f t="shared" ref="AA77:AA140" si="6">T77+Z77</f>
        <v>149507</v>
      </c>
      <c r="AB77" s="191">
        <v>149601</v>
      </c>
      <c r="AC77" s="189">
        <v>149601</v>
      </c>
      <c r="AD77" s="188">
        <f t="shared" si="4"/>
        <v>94</v>
      </c>
    </row>
    <row r="78" spans="1:30" s="120" customFormat="1" x14ac:dyDescent="0.25">
      <c r="A78" s="123" t="s">
        <v>122</v>
      </c>
      <c r="B78" s="193" t="s">
        <v>648</v>
      </c>
      <c r="C78" s="194">
        <v>0</v>
      </c>
      <c r="D78" s="194">
        <v>24910</v>
      </c>
      <c r="E78" s="194">
        <v>0</v>
      </c>
      <c r="F78" s="194">
        <v>312</v>
      </c>
      <c r="G78" s="194">
        <v>0</v>
      </c>
      <c r="H78" s="194">
        <v>0</v>
      </c>
      <c r="I78" s="194">
        <v>0</v>
      </c>
      <c r="J78" s="194">
        <v>0</v>
      </c>
      <c r="K78" s="194">
        <v>11085</v>
      </c>
      <c r="L78" s="194">
        <v>0</v>
      </c>
      <c r="M78" s="194">
        <v>0</v>
      </c>
      <c r="N78" s="194">
        <v>36307</v>
      </c>
      <c r="O78" s="194">
        <v>0</v>
      </c>
      <c r="P78" s="194">
        <v>0</v>
      </c>
      <c r="Q78" s="195">
        <v>312</v>
      </c>
      <c r="R78" s="195">
        <v>257</v>
      </c>
      <c r="S78" s="195">
        <v>3298</v>
      </c>
      <c r="T78" s="194">
        <v>171943</v>
      </c>
      <c r="U78" s="194">
        <v>0</v>
      </c>
      <c r="V78" s="194">
        <v>0</v>
      </c>
      <c r="W78" s="194">
        <v>0</v>
      </c>
      <c r="X78" s="194">
        <v>0</v>
      </c>
      <c r="Y78" s="194">
        <v>-2726</v>
      </c>
      <c r="Z78" s="194">
        <f t="shared" si="5"/>
        <v>2726</v>
      </c>
      <c r="AA78" s="194">
        <f t="shared" si="6"/>
        <v>174669</v>
      </c>
      <c r="AB78" s="194">
        <v>209003</v>
      </c>
      <c r="AC78" s="189">
        <v>209003</v>
      </c>
      <c r="AD78" s="188">
        <f t="shared" si="4"/>
        <v>34334</v>
      </c>
    </row>
    <row r="79" spans="1:30" s="120" customFormat="1" x14ac:dyDescent="0.25">
      <c r="A79" s="123" t="s">
        <v>386</v>
      </c>
      <c r="B79" s="193" t="s">
        <v>654</v>
      </c>
      <c r="C79" s="194">
        <v>0</v>
      </c>
      <c r="D79" s="194">
        <v>0</v>
      </c>
      <c r="E79" s="194">
        <v>0</v>
      </c>
      <c r="F79" s="194">
        <v>0</v>
      </c>
      <c r="G79" s="194">
        <v>0</v>
      </c>
      <c r="H79" s="194">
        <v>0</v>
      </c>
      <c r="I79" s="194">
        <v>0</v>
      </c>
      <c r="J79" s="194">
        <v>1</v>
      </c>
      <c r="K79" s="194">
        <v>1834</v>
      </c>
      <c r="L79" s="194">
        <v>1432</v>
      </c>
      <c r="M79" s="194">
        <v>0</v>
      </c>
      <c r="N79" s="194">
        <v>3267</v>
      </c>
      <c r="O79" s="194">
        <v>0</v>
      </c>
      <c r="P79" s="194">
        <v>0</v>
      </c>
      <c r="Q79" s="195">
        <v>0</v>
      </c>
      <c r="R79" s="195">
        <v>12</v>
      </c>
      <c r="S79" s="195">
        <v>0</v>
      </c>
      <c r="T79" s="194">
        <v>60866</v>
      </c>
      <c r="U79" s="194">
        <v>0</v>
      </c>
      <c r="V79" s="194">
        <v>0</v>
      </c>
      <c r="W79" s="194">
        <v>0</v>
      </c>
      <c r="X79" s="194">
        <v>1249</v>
      </c>
      <c r="Y79" s="194">
        <v>0</v>
      </c>
      <c r="Z79" s="194">
        <f t="shared" si="5"/>
        <v>-1249</v>
      </c>
      <c r="AA79" s="194">
        <f t="shared" si="6"/>
        <v>59617</v>
      </c>
      <c r="AB79" s="194">
        <v>68233</v>
      </c>
      <c r="AC79" s="189">
        <v>68233</v>
      </c>
      <c r="AD79" s="188">
        <f t="shared" si="4"/>
        <v>8616</v>
      </c>
    </row>
    <row r="80" spans="1:30" s="120" customFormat="1" x14ac:dyDescent="0.25">
      <c r="A80" s="123" t="s">
        <v>351</v>
      </c>
      <c r="B80" s="193" t="s">
        <v>655</v>
      </c>
      <c r="C80" s="194">
        <v>3972</v>
      </c>
      <c r="D80" s="194">
        <v>0</v>
      </c>
      <c r="E80" s="194">
        <v>0</v>
      </c>
      <c r="F80" s="194">
        <v>0</v>
      </c>
      <c r="G80" s="194">
        <v>0</v>
      </c>
      <c r="H80" s="194">
        <v>0</v>
      </c>
      <c r="I80" s="194">
        <v>0</v>
      </c>
      <c r="J80" s="194">
        <v>1676</v>
      </c>
      <c r="K80" s="194">
        <v>0</v>
      </c>
      <c r="L80" s="194">
        <v>2297</v>
      </c>
      <c r="M80" s="194">
        <v>0</v>
      </c>
      <c r="N80" s="194">
        <v>3973</v>
      </c>
      <c r="O80" s="194">
        <v>0</v>
      </c>
      <c r="P80" s="194">
        <v>0</v>
      </c>
      <c r="Q80" s="195">
        <v>0</v>
      </c>
      <c r="R80" s="195">
        <v>8920</v>
      </c>
      <c r="S80" s="195">
        <v>0</v>
      </c>
      <c r="T80" s="194">
        <v>218884</v>
      </c>
      <c r="U80" s="194">
        <v>0</v>
      </c>
      <c r="V80" s="194">
        <v>8259</v>
      </c>
      <c r="W80" s="194">
        <v>0</v>
      </c>
      <c r="X80" s="194">
        <v>0</v>
      </c>
      <c r="Y80" s="194">
        <v>-370</v>
      </c>
      <c r="Z80" s="194">
        <f t="shared" si="5"/>
        <v>-7889</v>
      </c>
      <c r="AA80" s="194">
        <f t="shared" si="6"/>
        <v>210995</v>
      </c>
      <c r="AB80" s="194">
        <v>303000</v>
      </c>
      <c r="AC80" s="189">
        <v>303247</v>
      </c>
      <c r="AD80" s="188">
        <f t="shared" si="4"/>
        <v>92252</v>
      </c>
    </row>
    <row r="81" spans="1:31" s="120" customFormat="1" x14ac:dyDescent="0.25">
      <c r="A81" s="123" t="s">
        <v>294</v>
      </c>
      <c r="B81" s="193" t="s">
        <v>656</v>
      </c>
      <c r="C81" s="194">
        <v>3643</v>
      </c>
      <c r="D81" s="194">
        <v>0</v>
      </c>
      <c r="E81" s="194">
        <v>0</v>
      </c>
      <c r="F81" s="194">
        <v>0</v>
      </c>
      <c r="G81" s="194">
        <v>0</v>
      </c>
      <c r="H81" s="194">
        <v>0</v>
      </c>
      <c r="I81" s="194">
        <v>0</v>
      </c>
      <c r="J81" s="194">
        <v>0</v>
      </c>
      <c r="K81" s="194">
        <v>0</v>
      </c>
      <c r="L81" s="194">
        <v>0</v>
      </c>
      <c r="M81" s="194">
        <v>0</v>
      </c>
      <c r="N81" s="194">
        <v>0</v>
      </c>
      <c r="O81" s="194">
        <v>0</v>
      </c>
      <c r="P81" s="194">
        <v>0</v>
      </c>
      <c r="Q81" s="195">
        <v>0</v>
      </c>
      <c r="R81" s="195">
        <v>56</v>
      </c>
      <c r="S81" s="195">
        <v>0</v>
      </c>
      <c r="T81" s="194">
        <v>70554</v>
      </c>
      <c r="U81" s="194">
        <v>0</v>
      </c>
      <c r="V81" s="194">
        <v>0</v>
      </c>
      <c r="W81" s="194">
        <v>0</v>
      </c>
      <c r="X81" s="194">
        <v>0</v>
      </c>
      <c r="Y81" s="194">
        <v>0</v>
      </c>
      <c r="Z81" s="194">
        <f t="shared" si="5"/>
        <v>0</v>
      </c>
      <c r="AA81" s="194">
        <f t="shared" si="6"/>
        <v>70554</v>
      </c>
      <c r="AB81" s="194">
        <v>71915</v>
      </c>
      <c r="AC81" s="189">
        <v>71915</v>
      </c>
      <c r="AD81" s="188">
        <f t="shared" si="4"/>
        <v>1361</v>
      </c>
    </row>
    <row r="82" spans="1:31" s="120" customFormat="1" x14ac:dyDescent="0.25">
      <c r="A82" s="123" t="s">
        <v>313</v>
      </c>
      <c r="B82" s="193" t="s">
        <v>658</v>
      </c>
      <c r="C82" s="194">
        <v>36390</v>
      </c>
      <c r="D82" s="194">
        <v>4550</v>
      </c>
      <c r="E82" s="194">
        <v>0</v>
      </c>
      <c r="F82" s="194">
        <v>0</v>
      </c>
      <c r="G82" s="194">
        <v>0</v>
      </c>
      <c r="H82" s="194">
        <v>0</v>
      </c>
      <c r="I82" s="194">
        <v>0</v>
      </c>
      <c r="J82" s="194">
        <v>8250</v>
      </c>
      <c r="K82" s="194">
        <v>7474</v>
      </c>
      <c r="L82" s="194">
        <v>14217</v>
      </c>
      <c r="M82" s="194">
        <v>0</v>
      </c>
      <c r="N82" s="194">
        <v>34491</v>
      </c>
      <c r="O82" s="194">
        <v>0</v>
      </c>
      <c r="P82" s="194">
        <v>0</v>
      </c>
      <c r="Q82" s="195">
        <v>2763</v>
      </c>
      <c r="R82" s="195">
        <v>1660</v>
      </c>
      <c r="S82" s="195">
        <v>0</v>
      </c>
      <c r="T82" s="194">
        <v>231856</v>
      </c>
      <c r="U82" s="194">
        <v>0</v>
      </c>
      <c r="V82" s="194">
        <v>0</v>
      </c>
      <c r="W82" s="194">
        <v>0</v>
      </c>
      <c r="X82" s="194">
        <v>0</v>
      </c>
      <c r="Y82" s="194">
        <v>0</v>
      </c>
      <c r="Z82" s="194">
        <f t="shared" si="5"/>
        <v>0</v>
      </c>
      <c r="AA82" s="194">
        <f t="shared" si="6"/>
        <v>231856</v>
      </c>
      <c r="AB82" s="194">
        <v>263862</v>
      </c>
      <c r="AC82" s="189">
        <v>263862</v>
      </c>
      <c r="AD82" s="188">
        <f t="shared" si="4"/>
        <v>32006</v>
      </c>
    </row>
    <row r="83" spans="1:31" s="120" customFormat="1" x14ac:dyDescent="0.25">
      <c r="A83" s="123" t="s">
        <v>327</v>
      </c>
      <c r="B83" s="193" t="s">
        <v>663</v>
      </c>
      <c r="C83" s="194">
        <v>0</v>
      </c>
      <c r="D83" s="194">
        <v>0</v>
      </c>
      <c r="E83" s="194">
        <v>0</v>
      </c>
      <c r="F83" s="194">
        <v>0</v>
      </c>
      <c r="G83" s="194">
        <v>0</v>
      </c>
      <c r="H83" s="194">
        <v>0</v>
      </c>
      <c r="I83" s="194">
        <v>0</v>
      </c>
      <c r="J83" s="194">
        <v>0</v>
      </c>
      <c r="K83" s="194">
        <v>0</v>
      </c>
      <c r="L83" s="194">
        <v>0</v>
      </c>
      <c r="M83" s="194">
        <v>0</v>
      </c>
      <c r="N83" s="194">
        <v>0</v>
      </c>
      <c r="O83" s="194">
        <v>0</v>
      </c>
      <c r="P83" s="194">
        <v>0</v>
      </c>
      <c r="Q83" s="195">
        <v>0</v>
      </c>
      <c r="R83" s="195">
        <v>744</v>
      </c>
      <c r="S83" s="195">
        <v>0</v>
      </c>
      <c r="T83" s="194">
        <v>139297</v>
      </c>
      <c r="U83" s="194">
        <v>0</v>
      </c>
      <c r="V83" s="194">
        <v>2785</v>
      </c>
      <c r="W83" s="194">
        <v>0</v>
      </c>
      <c r="X83" s="194">
        <v>0</v>
      </c>
      <c r="Y83" s="194">
        <v>0</v>
      </c>
      <c r="Z83" s="194">
        <f t="shared" si="5"/>
        <v>-2785</v>
      </c>
      <c r="AA83" s="194">
        <f t="shared" si="6"/>
        <v>136512</v>
      </c>
      <c r="AB83" s="194">
        <v>144885</v>
      </c>
      <c r="AC83" s="189">
        <v>144885</v>
      </c>
      <c r="AD83" s="188">
        <f t="shared" si="4"/>
        <v>8373</v>
      </c>
    </row>
    <row r="84" spans="1:31" s="120" customFormat="1" x14ac:dyDescent="0.25">
      <c r="A84" s="123" t="s">
        <v>366</v>
      </c>
      <c r="B84" s="193" t="s">
        <v>666</v>
      </c>
      <c r="C84" s="194">
        <v>0</v>
      </c>
      <c r="D84" s="194">
        <v>0</v>
      </c>
      <c r="E84" s="194">
        <v>0</v>
      </c>
      <c r="F84" s="194">
        <v>0</v>
      </c>
      <c r="G84" s="194">
        <v>0</v>
      </c>
      <c r="H84" s="194">
        <v>0</v>
      </c>
      <c r="I84" s="194">
        <v>0</v>
      </c>
      <c r="J84" s="194">
        <v>0</v>
      </c>
      <c r="K84" s="194">
        <v>0</v>
      </c>
      <c r="L84" s="194">
        <v>0</v>
      </c>
      <c r="M84" s="194">
        <v>0</v>
      </c>
      <c r="N84" s="194">
        <v>0</v>
      </c>
      <c r="O84" s="194">
        <v>0</v>
      </c>
      <c r="P84" s="194">
        <v>0</v>
      </c>
      <c r="Q84" s="195">
        <v>0</v>
      </c>
      <c r="R84" s="195">
        <v>0</v>
      </c>
      <c r="S84" s="195">
        <v>0</v>
      </c>
      <c r="T84" s="194">
        <v>442261</v>
      </c>
      <c r="U84" s="194">
        <v>0</v>
      </c>
      <c r="V84" s="194">
        <v>0</v>
      </c>
      <c r="W84" s="194">
        <v>0</v>
      </c>
      <c r="X84" s="194">
        <v>0</v>
      </c>
      <c r="Y84" s="194">
        <v>0</v>
      </c>
      <c r="Z84" s="194">
        <f t="shared" si="5"/>
        <v>0</v>
      </c>
      <c r="AA84" s="194">
        <f t="shared" si="6"/>
        <v>442261</v>
      </c>
      <c r="AB84" s="194">
        <v>499000</v>
      </c>
      <c r="AC84" s="189">
        <v>499375</v>
      </c>
      <c r="AD84" s="188">
        <f t="shared" si="4"/>
        <v>57114</v>
      </c>
    </row>
    <row r="85" spans="1:31" s="120" customFormat="1" x14ac:dyDescent="0.25">
      <c r="A85" s="123" t="s">
        <v>349</v>
      </c>
      <c r="B85" s="193" t="s">
        <v>941</v>
      </c>
      <c r="C85" s="194">
        <v>0</v>
      </c>
      <c r="D85" s="194">
        <v>0</v>
      </c>
      <c r="E85" s="194">
        <v>0</v>
      </c>
      <c r="F85" s="194">
        <v>97</v>
      </c>
      <c r="G85" s="194">
        <v>0</v>
      </c>
      <c r="H85" s="194">
        <v>0</v>
      </c>
      <c r="I85" s="194">
        <v>0</v>
      </c>
      <c r="J85" s="194">
        <v>3405</v>
      </c>
      <c r="K85" s="194">
        <v>0</v>
      </c>
      <c r="L85" s="194">
        <v>9876</v>
      </c>
      <c r="M85" s="194">
        <v>0</v>
      </c>
      <c r="N85" s="194">
        <v>13378</v>
      </c>
      <c r="O85" s="194">
        <v>0</v>
      </c>
      <c r="P85" s="194">
        <v>0</v>
      </c>
      <c r="Q85" s="195">
        <v>0</v>
      </c>
      <c r="R85" s="195">
        <v>246</v>
      </c>
      <c r="S85" s="195">
        <v>0</v>
      </c>
      <c r="T85" s="194">
        <v>210164</v>
      </c>
      <c r="U85" s="194">
        <v>0</v>
      </c>
      <c r="V85" s="194">
        <v>0</v>
      </c>
      <c r="W85" s="194">
        <v>0</v>
      </c>
      <c r="X85" s="194">
        <v>0</v>
      </c>
      <c r="Y85" s="194">
        <v>0</v>
      </c>
      <c r="Z85" s="194">
        <f t="shared" si="5"/>
        <v>0</v>
      </c>
      <c r="AA85" s="194">
        <f t="shared" si="6"/>
        <v>210164</v>
      </c>
      <c r="AB85" s="194">
        <v>221587</v>
      </c>
      <c r="AC85" s="189">
        <v>221587</v>
      </c>
      <c r="AD85" s="188">
        <f t="shared" si="4"/>
        <v>11423</v>
      </c>
    </row>
    <row r="86" spans="1:31" s="120" customFormat="1" x14ac:dyDescent="0.25">
      <c r="A86" s="123" t="s">
        <v>363</v>
      </c>
      <c r="B86" s="193" t="s">
        <v>671</v>
      </c>
      <c r="C86" s="194">
        <v>3669</v>
      </c>
      <c r="D86" s="194">
        <v>246</v>
      </c>
      <c r="E86" s="194">
        <v>0</v>
      </c>
      <c r="F86" s="194">
        <v>0</v>
      </c>
      <c r="G86" s="194">
        <v>0</v>
      </c>
      <c r="H86" s="194">
        <v>0</v>
      </c>
      <c r="I86" s="194">
        <v>0</v>
      </c>
      <c r="J86" s="194">
        <v>0</v>
      </c>
      <c r="K86" s="194">
        <v>3424</v>
      </c>
      <c r="L86" s="194">
        <v>0</v>
      </c>
      <c r="M86" s="194">
        <v>0</v>
      </c>
      <c r="N86" s="194">
        <v>3670</v>
      </c>
      <c r="O86" s="194">
        <v>0</v>
      </c>
      <c r="P86" s="194">
        <v>0</v>
      </c>
      <c r="Q86" s="195">
        <v>0</v>
      </c>
      <c r="R86" s="195">
        <v>75</v>
      </c>
      <c r="S86" s="195">
        <v>0</v>
      </c>
      <c r="T86" s="194">
        <v>73821</v>
      </c>
      <c r="U86" s="194">
        <v>0</v>
      </c>
      <c r="V86" s="194">
        <v>3000</v>
      </c>
      <c r="W86" s="194">
        <v>0</v>
      </c>
      <c r="X86" s="194">
        <v>0</v>
      </c>
      <c r="Y86" s="194">
        <v>0</v>
      </c>
      <c r="Z86" s="194">
        <f t="shared" si="5"/>
        <v>-3000</v>
      </c>
      <c r="AA86" s="194">
        <f t="shared" si="6"/>
        <v>70821</v>
      </c>
      <c r="AB86" s="194">
        <v>79147</v>
      </c>
      <c r="AC86" s="189">
        <v>79147</v>
      </c>
      <c r="AD86" s="188">
        <f t="shared" ref="AD86:AD112" si="7">AC86-AA86</f>
        <v>8326</v>
      </c>
    </row>
    <row r="87" spans="1:31" s="120" customFormat="1" x14ac:dyDescent="0.25">
      <c r="A87" s="123" t="s">
        <v>413</v>
      </c>
      <c r="B87" s="193" t="s">
        <v>673</v>
      </c>
      <c r="C87" s="194">
        <v>0</v>
      </c>
      <c r="D87" s="194">
        <v>0</v>
      </c>
      <c r="E87" s="194">
        <v>0</v>
      </c>
      <c r="F87" s="194">
        <v>2</v>
      </c>
      <c r="G87" s="194">
        <v>5454</v>
      </c>
      <c r="H87" s="194">
        <v>0</v>
      </c>
      <c r="I87" s="194">
        <v>0</v>
      </c>
      <c r="J87" s="194">
        <v>2455</v>
      </c>
      <c r="K87" s="194">
        <v>6330</v>
      </c>
      <c r="L87" s="194">
        <v>22985</v>
      </c>
      <c r="M87" s="194">
        <v>0</v>
      </c>
      <c r="N87" s="194">
        <v>37226</v>
      </c>
      <c r="O87" s="194">
        <v>0</v>
      </c>
      <c r="P87" s="194">
        <v>0</v>
      </c>
      <c r="Q87" s="195">
        <v>0</v>
      </c>
      <c r="R87" s="195">
        <v>609</v>
      </c>
      <c r="S87" s="195">
        <v>0</v>
      </c>
      <c r="T87" s="194">
        <v>337305</v>
      </c>
      <c r="U87" s="194">
        <v>0</v>
      </c>
      <c r="V87" s="194">
        <v>14800</v>
      </c>
      <c r="W87" s="194">
        <v>0</v>
      </c>
      <c r="X87" s="194">
        <v>0</v>
      </c>
      <c r="Y87" s="194">
        <v>0</v>
      </c>
      <c r="Z87" s="194">
        <f t="shared" si="5"/>
        <v>-14800</v>
      </c>
      <c r="AA87" s="194">
        <f t="shared" si="6"/>
        <v>322505</v>
      </c>
      <c r="AB87" s="194">
        <v>359520</v>
      </c>
      <c r="AC87" s="189">
        <v>359520</v>
      </c>
      <c r="AD87" s="188">
        <f t="shared" si="7"/>
        <v>37015</v>
      </c>
    </row>
    <row r="88" spans="1:31" s="120" customFormat="1" x14ac:dyDescent="0.25">
      <c r="A88" s="123" t="s">
        <v>280</v>
      </c>
      <c r="B88" s="193" t="s">
        <v>674</v>
      </c>
      <c r="C88" s="194">
        <v>0</v>
      </c>
      <c r="D88" s="194">
        <v>50</v>
      </c>
      <c r="E88" s="194">
        <v>0</v>
      </c>
      <c r="F88" s="194">
        <v>765</v>
      </c>
      <c r="G88" s="194">
        <v>0</v>
      </c>
      <c r="H88" s="194">
        <v>0</v>
      </c>
      <c r="I88" s="194">
        <v>0</v>
      </c>
      <c r="J88" s="194">
        <v>3168</v>
      </c>
      <c r="K88" s="194">
        <v>0</v>
      </c>
      <c r="L88" s="194">
        <v>13921</v>
      </c>
      <c r="M88" s="194">
        <v>0</v>
      </c>
      <c r="N88" s="194">
        <v>17904</v>
      </c>
      <c r="O88" s="194">
        <v>0</v>
      </c>
      <c r="P88" s="194">
        <v>0</v>
      </c>
      <c r="Q88" s="195">
        <v>0</v>
      </c>
      <c r="R88" s="195">
        <v>0</v>
      </c>
      <c r="S88" s="195">
        <v>0</v>
      </c>
      <c r="T88" s="194">
        <v>130278</v>
      </c>
      <c r="U88" s="194">
        <v>0</v>
      </c>
      <c r="V88" s="194">
        <v>46</v>
      </c>
      <c r="W88" s="194">
        <v>0</v>
      </c>
      <c r="X88" s="194">
        <v>0</v>
      </c>
      <c r="Y88" s="194">
        <v>0</v>
      </c>
      <c r="Z88" s="194">
        <f t="shared" si="5"/>
        <v>-46</v>
      </c>
      <c r="AA88" s="194">
        <f t="shared" si="6"/>
        <v>130232</v>
      </c>
      <c r="AB88" s="194">
        <v>149298</v>
      </c>
      <c r="AC88" s="189">
        <v>149298</v>
      </c>
      <c r="AD88" s="188">
        <f t="shared" si="7"/>
        <v>19066</v>
      </c>
    </row>
    <row r="89" spans="1:31" s="120" customFormat="1" x14ac:dyDescent="0.25">
      <c r="A89" s="123" t="s">
        <v>196</v>
      </c>
      <c r="B89" s="193" t="s">
        <v>675</v>
      </c>
      <c r="C89" s="194">
        <v>24033</v>
      </c>
      <c r="D89" s="194">
        <v>462</v>
      </c>
      <c r="E89" s="194">
        <v>0</v>
      </c>
      <c r="F89" s="194">
        <v>402</v>
      </c>
      <c r="G89" s="194">
        <v>38</v>
      </c>
      <c r="H89" s="194">
        <v>0</v>
      </c>
      <c r="I89" s="194">
        <v>0</v>
      </c>
      <c r="J89" s="194">
        <v>1198</v>
      </c>
      <c r="K89" s="194">
        <v>13117</v>
      </c>
      <c r="L89" s="194">
        <v>8816</v>
      </c>
      <c r="M89" s="194">
        <v>0</v>
      </c>
      <c r="N89" s="194">
        <v>24033</v>
      </c>
      <c r="O89" s="194">
        <v>-76</v>
      </c>
      <c r="P89" s="194">
        <v>-76</v>
      </c>
      <c r="Q89" s="195">
        <v>0</v>
      </c>
      <c r="R89" s="195">
        <v>605</v>
      </c>
      <c r="S89" s="195">
        <v>0</v>
      </c>
      <c r="T89" s="194">
        <v>206152</v>
      </c>
      <c r="U89" s="194">
        <v>-76</v>
      </c>
      <c r="V89" s="194">
        <v>1829</v>
      </c>
      <c r="W89" s="194">
        <v>6750</v>
      </c>
      <c r="X89" s="194">
        <v>0</v>
      </c>
      <c r="Y89" s="194">
        <v>0</v>
      </c>
      <c r="Z89" s="194">
        <f t="shared" si="5"/>
        <v>-8655</v>
      </c>
      <c r="AA89" s="194">
        <f t="shared" si="6"/>
        <v>197497</v>
      </c>
      <c r="AB89" s="194">
        <v>247600</v>
      </c>
      <c r="AC89" s="189">
        <v>247574</v>
      </c>
      <c r="AD89" s="188">
        <f t="shared" si="7"/>
        <v>50077</v>
      </c>
    </row>
    <row r="90" spans="1:31" s="120" customFormat="1" x14ac:dyDescent="0.25">
      <c r="A90" s="123" t="s">
        <v>367</v>
      </c>
      <c r="B90" s="193" t="s">
        <v>678</v>
      </c>
      <c r="C90" s="194">
        <v>0</v>
      </c>
      <c r="D90" s="194">
        <v>0</v>
      </c>
      <c r="E90" s="194">
        <v>0</v>
      </c>
      <c r="F90" s="194">
        <v>123</v>
      </c>
      <c r="G90" s="194">
        <v>0</v>
      </c>
      <c r="H90" s="194">
        <v>404</v>
      </c>
      <c r="I90" s="194">
        <v>52194</v>
      </c>
      <c r="J90" s="194">
        <v>649</v>
      </c>
      <c r="K90" s="194">
        <v>12340</v>
      </c>
      <c r="L90" s="194">
        <v>28268</v>
      </c>
      <c r="M90" s="194">
        <v>10954</v>
      </c>
      <c r="N90" s="194">
        <v>104932</v>
      </c>
      <c r="O90" s="194">
        <v>0</v>
      </c>
      <c r="P90" s="194">
        <v>0</v>
      </c>
      <c r="Q90" s="195">
        <v>123</v>
      </c>
      <c r="R90" s="195">
        <v>5490</v>
      </c>
      <c r="S90" s="195">
        <v>0</v>
      </c>
      <c r="T90" s="194">
        <v>328819</v>
      </c>
      <c r="U90" s="194">
        <v>28589</v>
      </c>
      <c r="V90" s="194">
        <v>5533</v>
      </c>
      <c r="W90" s="194">
        <v>0</v>
      </c>
      <c r="X90" s="194">
        <v>0</v>
      </c>
      <c r="Y90" s="194">
        <v>0</v>
      </c>
      <c r="Z90" s="194">
        <f t="shared" si="5"/>
        <v>23056</v>
      </c>
      <c r="AA90" s="194">
        <f t="shared" si="6"/>
        <v>351875</v>
      </c>
      <c r="AB90" s="194">
        <v>408078</v>
      </c>
      <c r="AC90" s="189">
        <v>408078</v>
      </c>
      <c r="AD90" s="188">
        <f t="shared" si="7"/>
        <v>56203</v>
      </c>
    </row>
    <row r="91" spans="1:31" s="120" customFormat="1" x14ac:dyDescent="0.25">
      <c r="A91" s="123" t="s">
        <v>465</v>
      </c>
      <c r="B91" s="193" t="s">
        <v>682</v>
      </c>
      <c r="C91" s="194">
        <v>0</v>
      </c>
      <c r="D91" s="194">
        <v>0</v>
      </c>
      <c r="E91" s="194">
        <v>0</v>
      </c>
      <c r="F91" s="194">
        <v>0</v>
      </c>
      <c r="G91" s="194">
        <v>0</v>
      </c>
      <c r="H91" s="194">
        <v>0</v>
      </c>
      <c r="I91" s="194">
        <v>0</v>
      </c>
      <c r="J91" s="194">
        <v>284</v>
      </c>
      <c r="K91" s="194">
        <v>436</v>
      </c>
      <c r="L91" s="194">
        <v>3989</v>
      </c>
      <c r="M91" s="194">
        <v>0</v>
      </c>
      <c r="N91" s="194">
        <v>4709</v>
      </c>
      <c r="O91" s="194">
        <v>0</v>
      </c>
      <c r="P91" s="194">
        <v>0</v>
      </c>
      <c r="Q91" s="195">
        <v>302</v>
      </c>
      <c r="R91" s="195">
        <v>41</v>
      </c>
      <c r="S91" s="195">
        <v>0</v>
      </c>
      <c r="T91" s="194">
        <v>29159</v>
      </c>
      <c r="U91" s="194">
        <v>0</v>
      </c>
      <c r="V91" s="194">
        <v>0</v>
      </c>
      <c r="W91" s="194">
        <v>0</v>
      </c>
      <c r="X91" s="194">
        <v>0</v>
      </c>
      <c r="Y91" s="194">
        <v>0</v>
      </c>
      <c r="Z91" s="194">
        <f t="shared" si="5"/>
        <v>0</v>
      </c>
      <c r="AA91" s="194">
        <f t="shared" si="6"/>
        <v>29159</v>
      </c>
      <c r="AB91" s="194">
        <v>60194</v>
      </c>
      <c r="AC91" s="189">
        <v>60194</v>
      </c>
      <c r="AD91" s="188">
        <f t="shared" si="7"/>
        <v>31035</v>
      </c>
    </row>
    <row r="92" spans="1:31" s="120" customFormat="1" x14ac:dyDescent="0.25">
      <c r="A92" s="123" t="s">
        <v>415</v>
      </c>
      <c r="B92" s="193" t="s">
        <v>684</v>
      </c>
      <c r="C92" s="194">
        <v>64657</v>
      </c>
      <c r="D92" s="194">
        <v>440</v>
      </c>
      <c r="E92" s="194">
        <v>418</v>
      </c>
      <c r="F92" s="194">
        <v>1243</v>
      </c>
      <c r="G92" s="194">
        <v>0</v>
      </c>
      <c r="H92" s="194">
        <v>0</v>
      </c>
      <c r="I92" s="194">
        <v>0</v>
      </c>
      <c r="J92" s="194">
        <v>0</v>
      </c>
      <c r="K92" s="194">
        <v>7840</v>
      </c>
      <c r="L92" s="194">
        <v>54716</v>
      </c>
      <c r="M92" s="194">
        <v>0</v>
      </c>
      <c r="N92" s="194">
        <v>64657</v>
      </c>
      <c r="O92" s="194">
        <v>0</v>
      </c>
      <c r="P92" s="194">
        <v>0</v>
      </c>
      <c r="Q92" s="195">
        <v>1243</v>
      </c>
      <c r="R92" s="195">
        <v>2184</v>
      </c>
      <c r="S92" s="195">
        <v>0</v>
      </c>
      <c r="T92" s="194">
        <v>679961</v>
      </c>
      <c r="U92" s="194">
        <v>55421</v>
      </c>
      <c r="V92" s="194">
        <v>14055</v>
      </c>
      <c r="W92" s="194">
        <v>0</v>
      </c>
      <c r="X92" s="194">
        <v>0</v>
      </c>
      <c r="Y92" s="194">
        <v>0</v>
      </c>
      <c r="Z92" s="194">
        <f t="shared" si="5"/>
        <v>41366</v>
      </c>
      <c r="AA92" s="194">
        <f t="shared" si="6"/>
        <v>721327</v>
      </c>
      <c r="AB92" s="194">
        <v>725327</v>
      </c>
      <c r="AC92" s="189">
        <v>721327</v>
      </c>
      <c r="AD92" s="188">
        <f t="shared" si="7"/>
        <v>0</v>
      </c>
      <c r="AE92" s="179"/>
    </row>
    <row r="93" spans="1:31" s="120" customFormat="1" x14ac:dyDescent="0.25">
      <c r="A93" s="123" t="s">
        <v>137</v>
      </c>
      <c r="B93" s="193" t="s">
        <v>685</v>
      </c>
      <c r="C93" s="194">
        <v>0</v>
      </c>
      <c r="D93" s="194">
        <v>0</v>
      </c>
      <c r="E93" s="194">
        <v>0</v>
      </c>
      <c r="F93" s="194">
        <v>0</v>
      </c>
      <c r="G93" s="194">
        <v>0</v>
      </c>
      <c r="H93" s="194">
        <v>0</v>
      </c>
      <c r="I93" s="194">
        <v>0</v>
      </c>
      <c r="J93" s="194">
        <v>2361</v>
      </c>
      <c r="K93" s="194">
        <v>16614</v>
      </c>
      <c r="L93" s="194">
        <v>7164</v>
      </c>
      <c r="M93" s="194">
        <v>4770</v>
      </c>
      <c r="N93" s="194">
        <v>30909</v>
      </c>
      <c r="O93" s="194">
        <v>0</v>
      </c>
      <c r="P93" s="194">
        <v>0</v>
      </c>
      <c r="Q93" s="195">
        <v>0</v>
      </c>
      <c r="R93" s="195">
        <v>0</v>
      </c>
      <c r="S93" s="195">
        <v>0</v>
      </c>
      <c r="T93" s="196">
        <v>217172</v>
      </c>
      <c r="U93" s="194">
        <v>4770</v>
      </c>
      <c r="V93" s="194">
        <v>0</v>
      </c>
      <c r="W93" s="194">
        <v>0</v>
      </c>
      <c r="X93" s="194">
        <v>0</v>
      </c>
      <c r="Y93" s="194">
        <v>0</v>
      </c>
      <c r="Z93" s="194">
        <f t="shared" si="5"/>
        <v>4770</v>
      </c>
      <c r="AA93" s="194">
        <f t="shared" si="6"/>
        <v>221942</v>
      </c>
      <c r="AB93" s="194">
        <v>224228</v>
      </c>
      <c r="AC93" s="189">
        <v>224228</v>
      </c>
      <c r="AD93" s="188">
        <f t="shared" si="7"/>
        <v>2286</v>
      </c>
    </row>
    <row r="94" spans="1:31" s="120" customFormat="1" x14ac:dyDescent="0.25">
      <c r="A94" s="123" t="s">
        <v>388</v>
      </c>
      <c r="B94" s="193" t="s">
        <v>689</v>
      </c>
      <c r="C94" s="194">
        <v>0</v>
      </c>
      <c r="D94" s="194">
        <v>0</v>
      </c>
      <c r="E94" s="194">
        <v>0</v>
      </c>
      <c r="F94" s="194">
        <v>22</v>
      </c>
      <c r="G94" s="194">
        <v>3</v>
      </c>
      <c r="H94" s="194">
        <v>0</v>
      </c>
      <c r="I94" s="194">
        <v>0</v>
      </c>
      <c r="J94" s="194">
        <v>20</v>
      </c>
      <c r="K94" s="194">
        <v>230</v>
      </c>
      <c r="L94" s="194">
        <v>4890</v>
      </c>
      <c r="M94" s="194">
        <v>0</v>
      </c>
      <c r="N94" s="194">
        <v>5165</v>
      </c>
      <c r="O94" s="194">
        <v>0</v>
      </c>
      <c r="P94" s="194">
        <v>0</v>
      </c>
      <c r="Q94" s="195">
        <v>0</v>
      </c>
      <c r="R94" s="195">
        <v>1547</v>
      </c>
      <c r="S94" s="195">
        <v>0</v>
      </c>
      <c r="T94" s="194">
        <v>67172</v>
      </c>
      <c r="U94" s="194">
        <v>0</v>
      </c>
      <c r="V94" s="194">
        <v>1698</v>
      </c>
      <c r="W94" s="194">
        <v>0</v>
      </c>
      <c r="X94" s="194">
        <v>0</v>
      </c>
      <c r="Y94" s="194">
        <v>0</v>
      </c>
      <c r="Z94" s="194">
        <f t="shared" si="5"/>
        <v>-1698</v>
      </c>
      <c r="AA94" s="194">
        <f t="shared" si="6"/>
        <v>65474</v>
      </c>
      <c r="AB94" s="194">
        <v>72931</v>
      </c>
      <c r="AC94" s="189">
        <v>72932</v>
      </c>
      <c r="AD94" s="188">
        <f t="shared" si="7"/>
        <v>7458</v>
      </c>
    </row>
    <row r="95" spans="1:31" s="120" customFormat="1" x14ac:dyDescent="0.25">
      <c r="A95" s="123" t="s">
        <v>454</v>
      </c>
      <c r="B95" s="193" t="s">
        <v>690</v>
      </c>
      <c r="C95" s="194">
        <v>4481</v>
      </c>
      <c r="D95" s="194">
        <v>0</v>
      </c>
      <c r="E95" s="194">
        <v>0</v>
      </c>
      <c r="F95" s="194">
        <v>0</v>
      </c>
      <c r="G95" s="194">
        <v>0</v>
      </c>
      <c r="H95" s="194">
        <v>0</v>
      </c>
      <c r="I95" s="194">
        <v>0</v>
      </c>
      <c r="J95" s="194">
        <v>0</v>
      </c>
      <c r="K95" s="194">
        <v>0</v>
      </c>
      <c r="L95" s="194">
        <v>4481</v>
      </c>
      <c r="M95" s="194">
        <v>0</v>
      </c>
      <c r="N95" s="194">
        <v>4481</v>
      </c>
      <c r="O95" s="194">
        <v>0</v>
      </c>
      <c r="P95" s="194">
        <v>0</v>
      </c>
      <c r="Q95" s="195">
        <v>0</v>
      </c>
      <c r="R95" s="195">
        <v>642</v>
      </c>
      <c r="S95" s="195">
        <v>0</v>
      </c>
      <c r="T95" s="194">
        <v>83549</v>
      </c>
      <c r="U95" s="194">
        <v>0</v>
      </c>
      <c r="V95" s="194">
        <v>0</v>
      </c>
      <c r="W95" s="194">
        <v>0</v>
      </c>
      <c r="X95" s="194">
        <v>0</v>
      </c>
      <c r="Y95" s="194">
        <v>8781</v>
      </c>
      <c r="Z95" s="194">
        <f t="shared" si="5"/>
        <v>-8781</v>
      </c>
      <c r="AA95" s="194">
        <f t="shared" si="6"/>
        <v>74768</v>
      </c>
      <c r="AB95" s="194">
        <v>127279</v>
      </c>
      <c r="AC95" s="189">
        <v>127279</v>
      </c>
      <c r="AD95" s="188">
        <f t="shared" si="7"/>
        <v>52511</v>
      </c>
    </row>
    <row r="96" spans="1:31" s="120" customFormat="1" x14ac:dyDescent="0.25">
      <c r="A96" s="123" t="s">
        <v>101</v>
      </c>
      <c r="B96" s="193" t="s">
        <v>692</v>
      </c>
      <c r="C96" s="194">
        <v>0</v>
      </c>
      <c r="D96" s="194">
        <v>0</v>
      </c>
      <c r="E96" s="194">
        <v>0</v>
      </c>
      <c r="F96" s="194">
        <v>4</v>
      </c>
      <c r="G96" s="194">
        <v>0</v>
      </c>
      <c r="H96" s="194">
        <v>0</v>
      </c>
      <c r="I96" s="194">
        <v>0</v>
      </c>
      <c r="J96" s="194">
        <v>199</v>
      </c>
      <c r="K96" s="194">
        <v>1389</v>
      </c>
      <c r="L96" s="194">
        <v>10279</v>
      </c>
      <c r="M96" s="194">
        <v>0</v>
      </c>
      <c r="N96" s="194">
        <v>11871</v>
      </c>
      <c r="O96" s="194">
        <v>0</v>
      </c>
      <c r="P96" s="194">
        <v>0</v>
      </c>
      <c r="Q96" s="195">
        <v>0</v>
      </c>
      <c r="R96" s="195">
        <v>99</v>
      </c>
      <c r="S96" s="195">
        <v>0</v>
      </c>
      <c r="T96" s="194">
        <v>58524</v>
      </c>
      <c r="U96" s="194">
        <v>0</v>
      </c>
      <c r="V96" s="194">
        <v>21</v>
      </c>
      <c r="W96" s="194">
        <v>0</v>
      </c>
      <c r="X96" s="194">
        <v>0</v>
      </c>
      <c r="Y96" s="194">
        <v>0</v>
      </c>
      <c r="Z96" s="194">
        <f t="shared" si="5"/>
        <v>-21</v>
      </c>
      <c r="AA96" s="194">
        <f t="shared" si="6"/>
        <v>58503</v>
      </c>
      <c r="AB96" s="194">
        <v>66016</v>
      </c>
      <c r="AC96" s="189">
        <v>66017</v>
      </c>
      <c r="AD96" s="188">
        <f t="shared" si="7"/>
        <v>7514</v>
      </c>
    </row>
    <row r="97" spans="1:30" s="120" customFormat="1" x14ac:dyDescent="0.25">
      <c r="A97" s="123" t="s">
        <v>391</v>
      </c>
      <c r="B97" s="193" t="s">
        <v>696</v>
      </c>
      <c r="C97" s="194">
        <v>20392</v>
      </c>
      <c r="D97" s="194">
        <v>67</v>
      </c>
      <c r="E97" s="194">
        <v>0</v>
      </c>
      <c r="F97" s="194">
        <v>0</v>
      </c>
      <c r="G97" s="194">
        <v>0</v>
      </c>
      <c r="H97" s="194">
        <v>0</v>
      </c>
      <c r="I97" s="194">
        <v>0</v>
      </c>
      <c r="J97" s="194">
        <v>0</v>
      </c>
      <c r="K97" s="194">
        <v>9448</v>
      </c>
      <c r="L97" s="194">
        <v>10215</v>
      </c>
      <c r="M97" s="194">
        <v>662</v>
      </c>
      <c r="N97" s="194">
        <v>20392</v>
      </c>
      <c r="O97" s="194">
        <v>0</v>
      </c>
      <c r="P97" s="194">
        <v>0</v>
      </c>
      <c r="Q97" s="195">
        <v>0</v>
      </c>
      <c r="R97" s="195">
        <v>51</v>
      </c>
      <c r="S97" s="195">
        <v>0</v>
      </c>
      <c r="T97" s="194">
        <v>109398</v>
      </c>
      <c r="U97" s="194">
        <v>662</v>
      </c>
      <c r="V97" s="194">
        <v>0</v>
      </c>
      <c r="W97" s="194">
        <v>0</v>
      </c>
      <c r="X97" s="194">
        <v>0</v>
      </c>
      <c r="Y97" s="194">
        <v>0</v>
      </c>
      <c r="Z97" s="194">
        <f t="shared" si="5"/>
        <v>662</v>
      </c>
      <c r="AA97" s="194">
        <f t="shared" si="6"/>
        <v>110060</v>
      </c>
      <c r="AB97" s="196">
        <v>134225</v>
      </c>
      <c r="AC97" s="189">
        <v>129840</v>
      </c>
      <c r="AD97" s="188">
        <f t="shared" si="7"/>
        <v>19780</v>
      </c>
    </row>
    <row r="98" spans="1:30" s="120" customFormat="1" x14ac:dyDescent="0.25">
      <c r="A98" s="123" t="s">
        <v>416</v>
      </c>
      <c r="B98" s="193" t="s">
        <v>700</v>
      </c>
      <c r="C98" s="194">
        <v>30716</v>
      </c>
      <c r="D98" s="194">
        <v>0</v>
      </c>
      <c r="E98" s="194">
        <v>0</v>
      </c>
      <c r="F98" s="194">
        <v>0</v>
      </c>
      <c r="G98" s="194">
        <v>676</v>
      </c>
      <c r="H98" s="194">
        <v>0</v>
      </c>
      <c r="I98" s="194">
        <v>0</v>
      </c>
      <c r="J98" s="202">
        <v>495</v>
      </c>
      <c r="K98" s="203">
        <v>18900</v>
      </c>
      <c r="L98" s="202">
        <v>10645</v>
      </c>
      <c r="M98" s="194">
        <v>7423</v>
      </c>
      <c r="N98" s="194">
        <v>38139</v>
      </c>
      <c r="O98" s="194">
        <v>0</v>
      </c>
      <c r="P98" s="194">
        <v>0</v>
      </c>
      <c r="Q98" s="195">
        <v>0</v>
      </c>
      <c r="R98" s="195">
        <v>1295</v>
      </c>
      <c r="S98" s="195">
        <v>0</v>
      </c>
      <c r="T98" s="194">
        <v>121260</v>
      </c>
      <c r="U98" s="194">
        <v>0</v>
      </c>
      <c r="V98" s="194">
        <v>0</v>
      </c>
      <c r="W98" s="194">
        <v>0</v>
      </c>
      <c r="X98" s="194">
        <v>0</v>
      </c>
      <c r="Y98" s="194">
        <v>0</v>
      </c>
      <c r="Z98" s="194">
        <f t="shared" si="5"/>
        <v>0</v>
      </c>
      <c r="AA98" s="194">
        <f t="shared" si="6"/>
        <v>121260</v>
      </c>
      <c r="AB98" s="194">
        <v>169400</v>
      </c>
      <c r="AC98" s="189">
        <v>169401</v>
      </c>
      <c r="AD98" s="188">
        <f>AC98-AA98</f>
        <v>48141</v>
      </c>
    </row>
    <row r="99" spans="1:30" s="120" customFormat="1" x14ac:dyDescent="0.25">
      <c r="A99" s="123" t="s">
        <v>277</v>
      </c>
      <c r="B99" s="193" t="s">
        <v>701</v>
      </c>
      <c r="C99" s="194">
        <v>0</v>
      </c>
      <c r="D99" s="194">
        <v>0</v>
      </c>
      <c r="E99" s="194">
        <v>0</v>
      </c>
      <c r="F99" s="194">
        <v>0</v>
      </c>
      <c r="G99" s="194">
        <v>0</v>
      </c>
      <c r="H99" s="194">
        <v>0</v>
      </c>
      <c r="I99" s="194">
        <v>0</v>
      </c>
      <c r="J99" s="194">
        <v>0</v>
      </c>
      <c r="K99" s="194">
        <v>0</v>
      </c>
      <c r="L99" s="194">
        <v>0</v>
      </c>
      <c r="M99" s="194">
        <v>0</v>
      </c>
      <c r="N99" s="194">
        <v>0</v>
      </c>
      <c r="O99" s="194">
        <v>0</v>
      </c>
      <c r="P99" s="194">
        <v>0</v>
      </c>
      <c r="Q99" s="195">
        <v>200</v>
      </c>
      <c r="R99" s="195">
        <v>17</v>
      </c>
      <c r="S99" s="195">
        <v>0</v>
      </c>
      <c r="T99" s="194">
        <v>89580</v>
      </c>
      <c r="U99" s="194">
        <v>0</v>
      </c>
      <c r="V99" s="194">
        <v>0</v>
      </c>
      <c r="W99" s="194">
        <v>0</v>
      </c>
      <c r="X99" s="194">
        <v>0</v>
      </c>
      <c r="Y99" s="194">
        <v>0</v>
      </c>
      <c r="Z99" s="194">
        <f t="shared" si="5"/>
        <v>0</v>
      </c>
      <c r="AA99" s="194">
        <f t="shared" si="6"/>
        <v>89580</v>
      </c>
      <c r="AB99" s="194">
        <v>97669</v>
      </c>
      <c r="AC99" s="189">
        <v>97669</v>
      </c>
      <c r="AD99" s="188">
        <f t="shared" si="7"/>
        <v>8089</v>
      </c>
    </row>
    <row r="100" spans="1:30" s="120" customFormat="1" x14ac:dyDescent="0.25">
      <c r="A100" s="123" t="s">
        <v>417</v>
      </c>
      <c r="B100" s="193" t="s">
        <v>702</v>
      </c>
      <c r="C100" s="194">
        <v>0</v>
      </c>
      <c r="D100" s="194">
        <v>0</v>
      </c>
      <c r="E100" s="194">
        <v>0</v>
      </c>
      <c r="F100" s="194">
        <v>0</v>
      </c>
      <c r="G100" s="194">
        <v>0</v>
      </c>
      <c r="H100" s="194">
        <v>0</v>
      </c>
      <c r="I100" s="194">
        <v>0</v>
      </c>
      <c r="J100" s="194">
        <v>563</v>
      </c>
      <c r="K100" s="194">
        <v>0</v>
      </c>
      <c r="L100" s="194">
        <v>4248</v>
      </c>
      <c r="M100" s="194">
        <v>1471</v>
      </c>
      <c r="N100" s="194">
        <v>6282</v>
      </c>
      <c r="O100" s="194">
        <v>0</v>
      </c>
      <c r="P100" s="194">
        <v>0</v>
      </c>
      <c r="Q100" s="195">
        <v>0</v>
      </c>
      <c r="R100" s="195">
        <v>1034</v>
      </c>
      <c r="S100" s="195">
        <v>0</v>
      </c>
      <c r="T100" s="194">
        <v>39516</v>
      </c>
      <c r="U100" s="194">
        <v>1471</v>
      </c>
      <c r="V100" s="194">
        <v>0</v>
      </c>
      <c r="W100" s="194">
        <v>790</v>
      </c>
      <c r="X100" s="194">
        <v>0</v>
      </c>
      <c r="Y100" s="194">
        <v>-377</v>
      </c>
      <c r="Z100" s="194">
        <f t="shared" si="5"/>
        <v>1058</v>
      </c>
      <c r="AA100" s="194">
        <f t="shared" si="6"/>
        <v>40574</v>
      </c>
      <c r="AB100" s="194">
        <v>45846</v>
      </c>
      <c r="AC100" s="189">
        <v>45846</v>
      </c>
      <c r="AD100" s="188">
        <f t="shared" si="7"/>
        <v>5272</v>
      </c>
    </row>
    <row r="101" spans="1:30" s="120" customFormat="1" x14ac:dyDescent="0.25">
      <c r="A101" s="123" t="s">
        <v>337</v>
      </c>
      <c r="B101" s="193" t="s">
        <v>703</v>
      </c>
      <c r="C101" s="194">
        <v>2282</v>
      </c>
      <c r="D101" s="194">
        <v>100</v>
      </c>
      <c r="E101" s="194">
        <v>0</v>
      </c>
      <c r="F101" s="194">
        <v>33</v>
      </c>
      <c r="G101" s="194">
        <v>250</v>
      </c>
      <c r="H101" s="194">
        <v>0</v>
      </c>
      <c r="I101" s="194">
        <v>0</v>
      </c>
      <c r="J101" s="194">
        <v>200</v>
      </c>
      <c r="K101" s="194">
        <v>1039</v>
      </c>
      <c r="L101" s="194">
        <v>660</v>
      </c>
      <c r="M101" s="194">
        <v>0</v>
      </c>
      <c r="N101" s="194">
        <v>2282</v>
      </c>
      <c r="O101" s="194">
        <v>0</v>
      </c>
      <c r="P101" s="194">
        <v>0</v>
      </c>
      <c r="Q101" s="195">
        <v>0</v>
      </c>
      <c r="R101" s="195">
        <v>5</v>
      </c>
      <c r="S101" s="195">
        <v>0</v>
      </c>
      <c r="T101" s="194">
        <v>31876</v>
      </c>
      <c r="U101" s="194">
        <v>0</v>
      </c>
      <c r="V101" s="194">
        <v>14</v>
      </c>
      <c r="W101" s="194">
        <v>377</v>
      </c>
      <c r="X101" s="194">
        <v>0</v>
      </c>
      <c r="Y101" s="194">
        <v>0</v>
      </c>
      <c r="Z101" s="194">
        <f t="shared" si="5"/>
        <v>-391</v>
      </c>
      <c r="AA101" s="194">
        <f t="shared" si="6"/>
        <v>31485</v>
      </c>
      <c r="AB101" s="194">
        <v>33554</v>
      </c>
      <c r="AC101" s="189">
        <v>33554</v>
      </c>
      <c r="AD101" s="188">
        <f t="shared" si="7"/>
        <v>2069</v>
      </c>
    </row>
    <row r="102" spans="1:30" s="120" customFormat="1" x14ac:dyDescent="0.25">
      <c r="A102" s="123" t="s">
        <v>392</v>
      </c>
      <c r="B102" s="193" t="s">
        <v>710</v>
      </c>
      <c r="C102" s="194">
        <v>5959</v>
      </c>
      <c r="D102" s="194">
        <v>1864</v>
      </c>
      <c r="E102" s="194">
        <v>0</v>
      </c>
      <c r="F102" s="194">
        <v>104</v>
      </c>
      <c r="G102" s="194">
        <v>0</v>
      </c>
      <c r="H102" s="194">
        <v>0</v>
      </c>
      <c r="I102" s="194">
        <v>0</v>
      </c>
      <c r="J102" s="194">
        <v>494</v>
      </c>
      <c r="K102" s="194">
        <v>998</v>
      </c>
      <c r="L102" s="194">
        <v>2496</v>
      </c>
      <c r="M102" s="194">
        <v>3</v>
      </c>
      <c r="N102" s="194">
        <v>5959</v>
      </c>
      <c r="O102" s="194">
        <v>0</v>
      </c>
      <c r="P102" s="194">
        <v>0</v>
      </c>
      <c r="Q102" s="195">
        <v>27</v>
      </c>
      <c r="R102" s="195">
        <v>64</v>
      </c>
      <c r="S102" s="195">
        <v>0</v>
      </c>
      <c r="T102" s="194">
        <v>46935</v>
      </c>
      <c r="U102" s="194">
        <v>3</v>
      </c>
      <c r="V102" s="194">
        <v>824</v>
      </c>
      <c r="W102" s="194">
        <v>0</v>
      </c>
      <c r="X102" s="194">
        <v>0</v>
      </c>
      <c r="Y102" s="194">
        <v>0</v>
      </c>
      <c r="Z102" s="194">
        <f t="shared" si="5"/>
        <v>-821</v>
      </c>
      <c r="AA102" s="194">
        <f t="shared" si="6"/>
        <v>46114</v>
      </c>
      <c r="AB102" s="194">
        <v>53744</v>
      </c>
      <c r="AC102" s="189">
        <v>53744</v>
      </c>
      <c r="AD102" s="188">
        <f t="shared" si="7"/>
        <v>7630</v>
      </c>
    </row>
    <row r="103" spans="1:30" s="120" customFormat="1" x14ac:dyDescent="0.25">
      <c r="A103" s="123" t="s">
        <v>47</v>
      </c>
      <c r="B103" s="193" t="s">
        <v>711</v>
      </c>
      <c r="C103" s="194">
        <v>5042</v>
      </c>
      <c r="D103" s="194">
        <v>0</v>
      </c>
      <c r="E103" s="194">
        <v>0</v>
      </c>
      <c r="F103" s="194">
        <v>82</v>
      </c>
      <c r="G103" s="194">
        <v>0</v>
      </c>
      <c r="H103" s="194">
        <v>0</v>
      </c>
      <c r="I103" s="194">
        <v>0</v>
      </c>
      <c r="J103" s="194">
        <v>1017</v>
      </c>
      <c r="K103" s="194">
        <v>1318</v>
      </c>
      <c r="L103" s="194">
        <v>2625</v>
      </c>
      <c r="M103" s="194">
        <v>0</v>
      </c>
      <c r="N103" s="194">
        <v>5042</v>
      </c>
      <c r="O103" s="194">
        <v>0</v>
      </c>
      <c r="P103" s="194">
        <v>0</v>
      </c>
      <c r="Q103" s="195">
        <v>0</v>
      </c>
      <c r="R103" s="195">
        <v>0</v>
      </c>
      <c r="S103" s="195">
        <v>0</v>
      </c>
      <c r="T103" s="194">
        <v>86759</v>
      </c>
      <c r="U103" s="194">
        <v>0</v>
      </c>
      <c r="V103" s="194">
        <v>0</v>
      </c>
      <c r="W103" s="194">
        <v>0</v>
      </c>
      <c r="X103" s="194">
        <v>0</v>
      </c>
      <c r="Y103" s="194">
        <v>0</v>
      </c>
      <c r="Z103" s="194">
        <f t="shared" si="5"/>
        <v>0</v>
      </c>
      <c r="AA103" s="194">
        <f t="shared" si="6"/>
        <v>86759</v>
      </c>
      <c r="AB103" s="194">
        <v>90851</v>
      </c>
      <c r="AC103" s="189">
        <v>90851</v>
      </c>
      <c r="AD103" s="188">
        <f t="shared" si="7"/>
        <v>4092</v>
      </c>
    </row>
    <row r="104" spans="1:30" s="121" customFormat="1" x14ac:dyDescent="0.25">
      <c r="A104" s="123" t="s">
        <v>393</v>
      </c>
      <c r="B104" s="190" t="s">
        <v>714</v>
      </c>
      <c r="C104" s="123">
        <v>0</v>
      </c>
      <c r="D104" s="198">
        <v>1069</v>
      </c>
      <c r="E104" s="198">
        <v>0</v>
      </c>
      <c r="F104" s="198">
        <v>207</v>
      </c>
      <c r="G104" s="198">
        <v>0</v>
      </c>
      <c r="H104" s="198">
        <v>0</v>
      </c>
      <c r="I104" s="198">
        <v>0</v>
      </c>
      <c r="J104" s="198">
        <v>3862</v>
      </c>
      <c r="K104" s="199">
        <v>6742</v>
      </c>
      <c r="L104" s="198">
        <v>6220</v>
      </c>
      <c r="M104" s="123">
        <v>0</v>
      </c>
      <c r="N104" s="123">
        <v>18100</v>
      </c>
      <c r="O104" s="123">
        <v>0</v>
      </c>
      <c r="P104" s="123">
        <v>0</v>
      </c>
      <c r="Q104" s="192">
        <v>0</v>
      </c>
      <c r="R104" s="192">
        <v>8822</v>
      </c>
      <c r="S104" s="192">
        <v>0</v>
      </c>
      <c r="T104" s="123">
        <v>252275</v>
      </c>
      <c r="U104" s="123">
        <v>0</v>
      </c>
      <c r="V104" s="200">
        <v>43</v>
      </c>
      <c r="W104" s="200">
        <v>0</v>
      </c>
      <c r="X104" s="200">
        <v>1124</v>
      </c>
      <c r="Y104" s="200">
        <v>0</v>
      </c>
      <c r="Z104" s="194">
        <f t="shared" si="5"/>
        <v>-1167</v>
      </c>
      <c r="AA104" s="194">
        <f t="shared" si="6"/>
        <v>251108</v>
      </c>
      <c r="AB104" s="204">
        <v>259292</v>
      </c>
      <c r="AC104" s="189">
        <v>259292</v>
      </c>
      <c r="AD104" s="188">
        <f t="shared" si="7"/>
        <v>8184</v>
      </c>
    </row>
    <row r="105" spans="1:30" s="120" customFormat="1" x14ac:dyDescent="0.25">
      <c r="A105" s="123" t="s">
        <v>59</v>
      </c>
      <c r="B105" s="193" t="s">
        <v>716</v>
      </c>
      <c r="C105" s="194">
        <v>0</v>
      </c>
      <c r="D105" s="194">
        <v>0</v>
      </c>
      <c r="E105" s="194">
        <v>0</v>
      </c>
      <c r="F105" s="194">
        <v>316</v>
      </c>
      <c r="G105" s="194">
        <v>0</v>
      </c>
      <c r="H105" s="194">
        <v>0</v>
      </c>
      <c r="I105" s="194">
        <v>0</v>
      </c>
      <c r="J105" s="194">
        <v>2221</v>
      </c>
      <c r="K105" s="194">
        <v>5871</v>
      </c>
      <c r="L105" s="194">
        <v>5262</v>
      </c>
      <c r="M105" s="194">
        <v>0</v>
      </c>
      <c r="N105" s="194">
        <v>13670</v>
      </c>
      <c r="O105" s="194">
        <v>0</v>
      </c>
      <c r="P105" s="194">
        <v>0</v>
      </c>
      <c r="Q105" s="195">
        <v>316</v>
      </c>
      <c r="R105" s="195">
        <v>953</v>
      </c>
      <c r="S105" s="195">
        <v>0</v>
      </c>
      <c r="T105" s="194">
        <v>144601</v>
      </c>
      <c r="U105" s="194">
        <v>0</v>
      </c>
      <c r="V105" s="194">
        <v>0</v>
      </c>
      <c r="W105" s="194">
        <v>0</v>
      </c>
      <c r="X105" s="194">
        <v>0</v>
      </c>
      <c r="Y105" s="194">
        <v>0</v>
      </c>
      <c r="Z105" s="194">
        <f t="shared" si="5"/>
        <v>0</v>
      </c>
      <c r="AA105" s="194">
        <f t="shared" si="6"/>
        <v>144601</v>
      </c>
      <c r="AB105" s="194">
        <v>156337</v>
      </c>
      <c r="AC105" s="189">
        <v>156337</v>
      </c>
      <c r="AD105" s="188">
        <f t="shared" si="7"/>
        <v>11736</v>
      </c>
    </row>
    <row r="106" spans="1:30" s="120" customFormat="1" x14ac:dyDescent="0.25">
      <c r="A106" s="123" t="s">
        <v>89</v>
      </c>
      <c r="B106" s="193" t="s">
        <v>718</v>
      </c>
      <c r="C106" s="194">
        <v>8322</v>
      </c>
      <c r="D106" s="194">
        <v>0</v>
      </c>
      <c r="E106" s="194">
        <v>0</v>
      </c>
      <c r="F106" s="194">
        <v>0</v>
      </c>
      <c r="G106" s="194">
        <v>0</v>
      </c>
      <c r="H106" s="194">
        <v>0</v>
      </c>
      <c r="I106" s="194">
        <v>0</v>
      </c>
      <c r="J106" s="194">
        <v>0</v>
      </c>
      <c r="K106" s="194">
        <v>0</v>
      </c>
      <c r="L106" s="194">
        <v>0</v>
      </c>
      <c r="M106" s="194">
        <v>0</v>
      </c>
      <c r="N106" s="194">
        <v>0</v>
      </c>
      <c r="O106" s="194">
        <v>0</v>
      </c>
      <c r="P106" s="194">
        <v>0</v>
      </c>
      <c r="Q106" s="195">
        <v>0</v>
      </c>
      <c r="R106" s="195">
        <v>49</v>
      </c>
      <c r="S106" s="195">
        <v>0</v>
      </c>
      <c r="T106" s="194">
        <v>104174</v>
      </c>
      <c r="U106" s="194">
        <v>0</v>
      </c>
      <c r="V106" s="194">
        <v>0</v>
      </c>
      <c r="W106" s="194">
        <v>0</v>
      </c>
      <c r="X106" s="194">
        <v>0</v>
      </c>
      <c r="Y106" s="194">
        <v>0</v>
      </c>
      <c r="Z106" s="194">
        <f t="shared" si="5"/>
        <v>0</v>
      </c>
      <c r="AA106" s="194">
        <f t="shared" si="6"/>
        <v>104174</v>
      </c>
      <c r="AB106" s="194">
        <v>112475</v>
      </c>
      <c r="AC106" s="189">
        <v>112475</v>
      </c>
      <c r="AD106" s="188">
        <f t="shared" si="7"/>
        <v>8301</v>
      </c>
    </row>
    <row r="107" spans="1:30" s="120" customFormat="1" x14ac:dyDescent="0.25">
      <c r="A107" s="123" t="s">
        <v>426</v>
      </c>
      <c r="B107" s="193" t="s">
        <v>719</v>
      </c>
      <c r="C107" s="194">
        <v>0</v>
      </c>
      <c r="D107" s="194">
        <v>0</v>
      </c>
      <c r="E107" s="194">
        <v>0</v>
      </c>
      <c r="F107" s="194">
        <v>0</v>
      </c>
      <c r="G107" s="194">
        <v>0</v>
      </c>
      <c r="H107" s="194">
        <v>0</v>
      </c>
      <c r="I107" s="194">
        <v>0</v>
      </c>
      <c r="J107" s="194">
        <v>0</v>
      </c>
      <c r="K107" s="194">
        <v>0</v>
      </c>
      <c r="L107" s="194">
        <v>0</v>
      </c>
      <c r="M107" s="194">
        <v>0</v>
      </c>
      <c r="N107" s="194">
        <v>0</v>
      </c>
      <c r="O107" s="194">
        <v>0</v>
      </c>
      <c r="P107" s="194">
        <v>0</v>
      </c>
      <c r="Q107" s="195">
        <v>0</v>
      </c>
      <c r="R107" s="195">
        <v>0</v>
      </c>
      <c r="S107" s="195">
        <v>0</v>
      </c>
      <c r="T107" s="194">
        <v>357493</v>
      </c>
      <c r="U107" s="194">
        <v>0</v>
      </c>
      <c r="V107" s="194">
        <v>3897</v>
      </c>
      <c r="W107" s="194">
        <v>0</v>
      </c>
      <c r="X107" s="194">
        <v>1600</v>
      </c>
      <c r="Y107" s="194">
        <v>0</v>
      </c>
      <c r="Z107" s="194">
        <f t="shared" si="5"/>
        <v>-5497</v>
      </c>
      <c r="AA107" s="194">
        <f t="shared" si="6"/>
        <v>351996</v>
      </c>
      <c r="AB107" s="194">
        <v>393313</v>
      </c>
      <c r="AC107" s="189">
        <v>393313</v>
      </c>
      <c r="AD107" s="188">
        <f t="shared" si="7"/>
        <v>41317</v>
      </c>
    </row>
    <row r="108" spans="1:30" s="120" customFormat="1" x14ac:dyDescent="0.25">
      <c r="A108" s="123" t="s">
        <v>258</v>
      </c>
      <c r="B108" s="193" t="s">
        <v>721</v>
      </c>
      <c r="C108" s="194">
        <v>0</v>
      </c>
      <c r="D108" s="194">
        <v>1844</v>
      </c>
      <c r="E108" s="194">
        <v>0</v>
      </c>
      <c r="F108" s="194">
        <v>1366</v>
      </c>
      <c r="G108" s="194">
        <v>0</v>
      </c>
      <c r="H108" s="194">
        <v>0</v>
      </c>
      <c r="I108" s="194">
        <v>0</v>
      </c>
      <c r="J108" s="194">
        <v>6059</v>
      </c>
      <c r="K108" s="194">
        <v>0</v>
      </c>
      <c r="L108" s="194">
        <v>6524</v>
      </c>
      <c r="M108" s="194">
        <v>9156</v>
      </c>
      <c r="N108" s="194">
        <v>24949</v>
      </c>
      <c r="O108" s="194">
        <v>0</v>
      </c>
      <c r="P108" s="194">
        <v>0</v>
      </c>
      <c r="Q108" s="195">
        <v>1366</v>
      </c>
      <c r="R108" s="195">
        <v>2579</v>
      </c>
      <c r="S108" s="195">
        <v>0</v>
      </c>
      <c r="T108" s="205">
        <v>226138</v>
      </c>
      <c r="U108" s="194">
        <v>11450</v>
      </c>
      <c r="V108" s="194">
        <v>0</v>
      </c>
      <c r="W108" s="194">
        <v>0</v>
      </c>
      <c r="X108" s="194">
        <v>0</v>
      </c>
      <c r="Y108" s="194">
        <v>0</v>
      </c>
      <c r="Z108" s="194">
        <f t="shared" si="5"/>
        <v>11450</v>
      </c>
      <c r="AA108" s="194">
        <f t="shared" si="6"/>
        <v>237588</v>
      </c>
      <c r="AB108" s="194">
        <v>247625</v>
      </c>
      <c r="AC108" s="189">
        <v>247625</v>
      </c>
      <c r="AD108" s="188">
        <f t="shared" si="7"/>
        <v>10037</v>
      </c>
    </row>
    <row r="109" spans="1:30" s="120" customFormat="1" x14ac:dyDescent="0.25">
      <c r="A109" s="123" t="s">
        <v>48</v>
      </c>
      <c r="B109" s="193" t="s">
        <v>726</v>
      </c>
      <c r="C109" s="194">
        <v>25892</v>
      </c>
      <c r="D109" s="194">
        <v>17607</v>
      </c>
      <c r="E109" s="194">
        <v>0</v>
      </c>
      <c r="F109" s="194">
        <v>122</v>
      </c>
      <c r="G109" s="194">
        <v>0</v>
      </c>
      <c r="H109" s="194">
        <v>0</v>
      </c>
      <c r="I109" s="194">
        <v>0</v>
      </c>
      <c r="J109" s="194">
        <v>12</v>
      </c>
      <c r="K109" s="194">
        <v>1133</v>
      </c>
      <c r="L109" s="194">
        <v>1868</v>
      </c>
      <c r="M109" s="194">
        <v>5150</v>
      </c>
      <c r="N109" s="194">
        <v>25892</v>
      </c>
      <c r="O109" s="194">
        <v>0</v>
      </c>
      <c r="P109" s="194">
        <v>0</v>
      </c>
      <c r="Q109" s="195">
        <v>0</v>
      </c>
      <c r="R109" s="195">
        <v>122</v>
      </c>
      <c r="S109" s="195">
        <v>0</v>
      </c>
      <c r="T109" s="194">
        <v>162665</v>
      </c>
      <c r="U109" s="194">
        <v>5150</v>
      </c>
      <c r="V109" s="194">
        <v>4300</v>
      </c>
      <c r="W109" s="194">
        <v>0</v>
      </c>
      <c r="X109" s="194">
        <v>870</v>
      </c>
      <c r="Y109" s="194">
        <v>0</v>
      </c>
      <c r="Z109" s="194">
        <f t="shared" si="5"/>
        <v>-20</v>
      </c>
      <c r="AA109" s="194">
        <f t="shared" si="6"/>
        <v>162645</v>
      </c>
      <c r="AB109" s="194">
        <v>178153</v>
      </c>
      <c r="AC109" s="189">
        <v>178153</v>
      </c>
      <c r="AD109" s="188">
        <f t="shared" si="7"/>
        <v>15508</v>
      </c>
    </row>
    <row r="110" spans="1:30" s="120" customFormat="1" x14ac:dyDescent="0.25">
      <c r="A110" s="123" t="s">
        <v>306</v>
      </c>
      <c r="B110" s="193" t="s">
        <v>729</v>
      </c>
      <c r="C110" s="194">
        <v>0</v>
      </c>
      <c r="D110" s="194">
        <v>0</v>
      </c>
      <c r="E110" s="194">
        <v>0</v>
      </c>
      <c r="F110" s="194">
        <v>127</v>
      </c>
      <c r="G110" s="194">
        <v>0</v>
      </c>
      <c r="H110" s="194">
        <v>0</v>
      </c>
      <c r="I110" s="194">
        <v>0</v>
      </c>
      <c r="J110" s="194">
        <v>158</v>
      </c>
      <c r="K110" s="194">
        <v>19</v>
      </c>
      <c r="L110" s="194">
        <v>5341</v>
      </c>
      <c r="M110" s="194">
        <v>4800</v>
      </c>
      <c r="N110" s="194">
        <v>10445</v>
      </c>
      <c r="O110" s="194">
        <v>0</v>
      </c>
      <c r="P110" s="194">
        <v>0</v>
      </c>
      <c r="Q110" s="195">
        <v>255</v>
      </c>
      <c r="R110" s="195">
        <v>0</v>
      </c>
      <c r="S110" s="195">
        <v>0</v>
      </c>
      <c r="T110" s="194">
        <v>70881</v>
      </c>
      <c r="U110" s="194">
        <v>4800</v>
      </c>
      <c r="V110" s="194">
        <v>0</v>
      </c>
      <c r="W110" s="194">
        <v>2086</v>
      </c>
      <c r="X110" s="194">
        <v>0</v>
      </c>
      <c r="Y110" s="194">
        <v>0</v>
      </c>
      <c r="Z110" s="194">
        <f t="shared" si="5"/>
        <v>2714</v>
      </c>
      <c r="AA110" s="194">
        <f t="shared" si="6"/>
        <v>73595</v>
      </c>
      <c r="AB110" s="194">
        <v>80070</v>
      </c>
      <c r="AC110" s="189">
        <v>80070</v>
      </c>
      <c r="AD110" s="188">
        <f t="shared" si="7"/>
        <v>6475</v>
      </c>
    </row>
    <row r="111" spans="1:30" s="120" customFormat="1" x14ac:dyDescent="0.25">
      <c r="A111" s="123" t="s">
        <v>168</v>
      </c>
      <c r="B111" s="193" t="s">
        <v>734</v>
      </c>
      <c r="C111" s="194">
        <v>19856</v>
      </c>
      <c r="D111" s="194">
        <v>0</v>
      </c>
      <c r="E111" s="194">
        <v>0</v>
      </c>
      <c r="F111" s="194">
        <v>0</v>
      </c>
      <c r="G111" s="194">
        <v>0</v>
      </c>
      <c r="H111" s="194">
        <v>0</v>
      </c>
      <c r="I111" s="194">
        <v>0</v>
      </c>
      <c r="J111" s="194">
        <v>602</v>
      </c>
      <c r="K111" s="194">
        <v>6566</v>
      </c>
      <c r="L111" s="194">
        <v>12688</v>
      </c>
      <c r="M111" s="194">
        <v>0</v>
      </c>
      <c r="N111" s="194">
        <v>19856</v>
      </c>
      <c r="O111" s="194">
        <v>0</v>
      </c>
      <c r="P111" s="194">
        <v>0</v>
      </c>
      <c r="Q111" s="195">
        <v>0</v>
      </c>
      <c r="R111" s="195">
        <v>391</v>
      </c>
      <c r="S111" s="195">
        <v>0</v>
      </c>
      <c r="T111" s="194">
        <v>285826</v>
      </c>
      <c r="U111" s="194">
        <v>0</v>
      </c>
      <c r="V111" s="194">
        <v>0</v>
      </c>
      <c r="W111" s="194">
        <v>800</v>
      </c>
      <c r="X111" s="194">
        <v>1602</v>
      </c>
      <c r="Y111" s="194">
        <v>-200</v>
      </c>
      <c r="Z111" s="194">
        <f t="shared" si="5"/>
        <v>-2202</v>
      </c>
      <c r="AA111" s="194">
        <f t="shared" si="6"/>
        <v>283624</v>
      </c>
      <c r="AB111" s="194">
        <v>290824</v>
      </c>
      <c r="AC111" s="189">
        <v>290825</v>
      </c>
      <c r="AD111" s="188">
        <f t="shared" si="7"/>
        <v>7201</v>
      </c>
    </row>
    <row r="112" spans="1:30" s="120" customFormat="1" x14ac:dyDescent="0.25">
      <c r="A112" s="123" t="s">
        <v>304</v>
      </c>
      <c r="B112" s="193" t="s">
        <v>735</v>
      </c>
      <c r="C112" s="194">
        <v>2761</v>
      </c>
      <c r="D112" s="194">
        <v>523</v>
      </c>
      <c r="E112" s="194">
        <v>0</v>
      </c>
      <c r="F112" s="194">
        <v>0</v>
      </c>
      <c r="G112" s="194">
        <v>0</v>
      </c>
      <c r="H112" s="194">
        <v>0</v>
      </c>
      <c r="I112" s="194">
        <v>0</v>
      </c>
      <c r="J112" s="194">
        <v>404</v>
      </c>
      <c r="K112" s="194">
        <v>210</v>
      </c>
      <c r="L112" s="194">
        <v>1709</v>
      </c>
      <c r="M112" s="194">
        <v>0</v>
      </c>
      <c r="N112" s="194">
        <v>2846</v>
      </c>
      <c r="O112" s="194">
        <v>0</v>
      </c>
      <c r="P112" s="194">
        <v>0</v>
      </c>
      <c r="Q112" s="195">
        <v>0</v>
      </c>
      <c r="R112" s="195">
        <v>54</v>
      </c>
      <c r="S112" s="195">
        <v>0</v>
      </c>
      <c r="T112" s="194">
        <v>57223</v>
      </c>
      <c r="U112" s="194">
        <v>0</v>
      </c>
      <c r="V112" s="194">
        <v>1315</v>
      </c>
      <c r="W112" s="194">
        <v>0</v>
      </c>
      <c r="X112" s="194">
        <v>0</v>
      </c>
      <c r="Y112" s="194">
        <v>0</v>
      </c>
      <c r="Z112" s="194">
        <f t="shared" si="5"/>
        <v>-1315</v>
      </c>
      <c r="AA112" s="194">
        <f t="shared" si="6"/>
        <v>55908</v>
      </c>
      <c r="AB112" s="194">
        <v>67994</v>
      </c>
      <c r="AC112" s="189">
        <v>67994</v>
      </c>
      <c r="AD112" s="188">
        <f t="shared" si="7"/>
        <v>12086</v>
      </c>
    </row>
    <row r="113" spans="1:30" s="120" customFormat="1" x14ac:dyDescent="0.25">
      <c r="A113" s="123" t="s">
        <v>251</v>
      </c>
      <c r="B113" s="193" t="s">
        <v>736</v>
      </c>
      <c r="C113" s="194">
        <v>0</v>
      </c>
      <c r="D113" s="194">
        <v>7377</v>
      </c>
      <c r="E113" s="194">
        <v>0</v>
      </c>
      <c r="F113" s="194">
        <v>0</v>
      </c>
      <c r="G113" s="194">
        <v>0</v>
      </c>
      <c r="H113" s="194">
        <v>0</v>
      </c>
      <c r="I113" s="194">
        <v>0</v>
      </c>
      <c r="J113" s="194">
        <v>0</v>
      </c>
      <c r="K113" s="194">
        <v>2100</v>
      </c>
      <c r="L113" s="194">
        <v>5330</v>
      </c>
      <c r="M113" s="194">
        <v>0</v>
      </c>
      <c r="N113" s="194">
        <v>14807</v>
      </c>
      <c r="O113" s="194">
        <v>0</v>
      </c>
      <c r="P113" s="194">
        <v>0</v>
      </c>
      <c r="Q113" s="195">
        <v>0</v>
      </c>
      <c r="R113" s="195">
        <v>0</v>
      </c>
      <c r="S113" s="195">
        <v>0</v>
      </c>
      <c r="T113" s="194">
        <v>78168</v>
      </c>
      <c r="U113" s="194">
        <v>0</v>
      </c>
      <c r="V113" s="194">
        <v>1009</v>
      </c>
      <c r="W113" s="194">
        <v>0</v>
      </c>
      <c r="X113" s="194">
        <v>0</v>
      </c>
      <c r="Y113" s="194">
        <v>0</v>
      </c>
      <c r="Z113" s="194">
        <f t="shared" si="5"/>
        <v>-1009</v>
      </c>
      <c r="AA113" s="194">
        <f t="shared" si="6"/>
        <v>77159</v>
      </c>
      <c r="AB113" s="194">
        <v>90261</v>
      </c>
      <c r="AC113" s="189">
        <v>90262</v>
      </c>
      <c r="AD113" s="188">
        <f t="shared" ref="AD113:AD140" si="8">AC113-AA113</f>
        <v>13103</v>
      </c>
    </row>
    <row r="114" spans="1:30" s="120" customFormat="1" x14ac:dyDescent="0.25">
      <c r="A114" s="123" t="s">
        <v>86</v>
      </c>
      <c r="B114" s="193" t="s">
        <v>741</v>
      </c>
      <c r="C114" s="194">
        <v>0</v>
      </c>
      <c r="D114" s="194">
        <v>0</v>
      </c>
      <c r="E114" s="194">
        <v>0</v>
      </c>
      <c r="F114" s="194">
        <v>0</v>
      </c>
      <c r="G114" s="194">
        <v>0</v>
      </c>
      <c r="H114" s="194">
        <v>0</v>
      </c>
      <c r="I114" s="194">
        <v>0</v>
      </c>
      <c r="J114" s="194">
        <v>0</v>
      </c>
      <c r="K114" s="194">
        <v>0</v>
      </c>
      <c r="L114" s="194">
        <v>0</v>
      </c>
      <c r="M114" s="194">
        <v>0</v>
      </c>
      <c r="N114" s="194">
        <v>0</v>
      </c>
      <c r="O114" s="194">
        <v>0</v>
      </c>
      <c r="P114" s="194">
        <v>0</v>
      </c>
      <c r="Q114" s="195">
        <v>0</v>
      </c>
      <c r="R114" s="195">
        <v>3905</v>
      </c>
      <c r="S114" s="195">
        <v>0</v>
      </c>
      <c r="T114" s="194">
        <v>186803</v>
      </c>
      <c r="U114" s="194">
        <v>0</v>
      </c>
      <c r="V114" s="194">
        <v>0</v>
      </c>
      <c r="W114" s="194">
        <v>0</v>
      </c>
      <c r="X114" s="194">
        <v>0</v>
      </c>
      <c r="Y114" s="194">
        <v>0</v>
      </c>
      <c r="Z114" s="194">
        <f t="shared" si="5"/>
        <v>0</v>
      </c>
      <c r="AA114" s="194">
        <f t="shared" si="6"/>
        <v>186803</v>
      </c>
      <c r="AB114" s="194">
        <v>208401</v>
      </c>
      <c r="AC114" s="189">
        <v>208401</v>
      </c>
      <c r="AD114" s="188">
        <f t="shared" si="8"/>
        <v>21598</v>
      </c>
    </row>
    <row r="115" spans="1:30" s="120" customFormat="1" x14ac:dyDescent="0.25">
      <c r="A115" s="123" t="s">
        <v>307</v>
      </c>
      <c r="B115" s="193" t="s">
        <v>744</v>
      </c>
      <c r="C115" s="194">
        <v>0</v>
      </c>
      <c r="D115" s="194">
        <v>0</v>
      </c>
      <c r="E115" s="194">
        <v>0</v>
      </c>
      <c r="F115" s="194">
        <v>0</v>
      </c>
      <c r="G115" s="194">
        <v>2232</v>
      </c>
      <c r="H115" s="194">
        <v>0</v>
      </c>
      <c r="I115" s="194">
        <v>0</v>
      </c>
      <c r="J115" s="194">
        <v>0</v>
      </c>
      <c r="K115" s="194">
        <v>4635</v>
      </c>
      <c r="L115" s="194">
        <v>7829</v>
      </c>
      <c r="M115" s="194">
        <v>3435</v>
      </c>
      <c r="N115" s="194">
        <v>18131</v>
      </c>
      <c r="O115" s="194">
        <v>0</v>
      </c>
      <c r="P115" s="194">
        <v>0</v>
      </c>
      <c r="Q115" s="195">
        <v>0</v>
      </c>
      <c r="R115" s="195">
        <v>39</v>
      </c>
      <c r="S115" s="195">
        <v>0</v>
      </c>
      <c r="T115" s="194">
        <v>98103</v>
      </c>
      <c r="U115" s="194">
        <v>3435</v>
      </c>
      <c r="V115" s="194">
        <v>0</v>
      </c>
      <c r="W115" s="194">
        <v>0</v>
      </c>
      <c r="X115" s="194">
        <v>0</v>
      </c>
      <c r="Y115" s="194">
        <v>0</v>
      </c>
      <c r="Z115" s="194">
        <f t="shared" si="5"/>
        <v>3435</v>
      </c>
      <c r="AA115" s="194">
        <f t="shared" si="6"/>
        <v>101538</v>
      </c>
      <c r="AB115" s="194">
        <v>115640</v>
      </c>
      <c r="AC115" s="189">
        <v>107354</v>
      </c>
      <c r="AD115" s="188">
        <f t="shared" si="8"/>
        <v>5816</v>
      </c>
    </row>
    <row r="116" spans="1:30" s="120" customFormat="1" x14ac:dyDescent="0.25">
      <c r="A116" s="123" t="s">
        <v>431</v>
      </c>
      <c r="B116" s="193" t="s">
        <v>747</v>
      </c>
      <c r="C116" s="194">
        <v>0</v>
      </c>
      <c r="D116" s="194">
        <v>0</v>
      </c>
      <c r="E116" s="194">
        <v>0</v>
      </c>
      <c r="F116" s="194">
        <v>0</v>
      </c>
      <c r="G116" s="194">
        <v>0</v>
      </c>
      <c r="H116" s="194">
        <v>0</v>
      </c>
      <c r="I116" s="194">
        <v>0</v>
      </c>
      <c r="J116" s="194">
        <v>0</v>
      </c>
      <c r="K116" s="194">
        <v>0</v>
      </c>
      <c r="L116" s="194">
        <v>0</v>
      </c>
      <c r="M116" s="194">
        <v>0</v>
      </c>
      <c r="N116" s="194">
        <v>0</v>
      </c>
      <c r="O116" s="194">
        <v>0</v>
      </c>
      <c r="P116" s="194">
        <v>0</v>
      </c>
      <c r="Q116" s="195">
        <v>0</v>
      </c>
      <c r="R116" s="195">
        <v>109</v>
      </c>
      <c r="S116" s="195">
        <v>0</v>
      </c>
      <c r="T116" s="194">
        <v>208776</v>
      </c>
      <c r="U116" s="194">
        <v>0</v>
      </c>
      <c r="V116" s="194">
        <v>0</v>
      </c>
      <c r="W116" s="194">
        <v>0</v>
      </c>
      <c r="X116" s="194">
        <v>0</v>
      </c>
      <c r="Y116" s="194">
        <v>0</v>
      </c>
      <c r="Z116" s="194">
        <f t="shared" si="5"/>
        <v>0</v>
      </c>
      <c r="AA116" s="194">
        <f t="shared" si="6"/>
        <v>208776</v>
      </c>
      <c r="AB116" s="194">
        <v>236989</v>
      </c>
      <c r="AC116" s="189">
        <v>236989</v>
      </c>
      <c r="AD116" s="188">
        <f t="shared" si="8"/>
        <v>28213</v>
      </c>
    </row>
    <row r="117" spans="1:30" s="120" customFormat="1" x14ac:dyDescent="0.25">
      <c r="A117" s="123" t="s">
        <v>60</v>
      </c>
      <c r="B117" s="193" t="s">
        <v>748</v>
      </c>
      <c r="C117" s="194">
        <v>0</v>
      </c>
      <c r="D117" s="194">
        <v>12847</v>
      </c>
      <c r="E117" s="194">
        <v>0</v>
      </c>
      <c r="F117" s="194">
        <v>270</v>
      </c>
      <c r="G117" s="194">
        <v>944</v>
      </c>
      <c r="H117" s="194">
        <v>0</v>
      </c>
      <c r="I117" s="194">
        <v>0</v>
      </c>
      <c r="J117" s="194">
        <v>21</v>
      </c>
      <c r="K117" s="194">
        <v>5700</v>
      </c>
      <c r="L117" s="194">
        <v>40257</v>
      </c>
      <c r="M117" s="194">
        <v>0</v>
      </c>
      <c r="N117" s="194">
        <v>60039</v>
      </c>
      <c r="O117" s="194">
        <v>0</v>
      </c>
      <c r="P117" s="194">
        <v>0</v>
      </c>
      <c r="Q117" s="195">
        <v>144</v>
      </c>
      <c r="R117" s="195">
        <v>398</v>
      </c>
      <c r="S117" s="195">
        <v>0</v>
      </c>
      <c r="T117" s="194">
        <v>282299</v>
      </c>
      <c r="U117" s="194">
        <v>0</v>
      </c>
      <c r="V117" s="194">
        <v>1005</v>
      </c>
      <c r="W117" s="194">
        <v>0</v>
      </c>
      <c r="X117" s="194">
        <v>0</v>
      </c>
      <c r="Y117" s="194">
        <v>0</v>
      </c>
      <c r="Z117" s="194">
        <f t="shared" si="5"/>
        <v>-1005</v>
      </c>
      <c r="AA117" s="194">
        <f t="shared" si="6"/>
        <v>281294</v>
      </c>
      <c r="AB117" s="194">
        <v>319748</v>
      </c>
      <c r="AC117" s="189">
        <v>319784</v>
      </c>
      <c r="AD117" s="188">
        <f t="shared" si="8"/>
        <v>38490</v>
      </c>
    </row>
    <row r="118" spans="1:30" s="120" customFormat="1" x14ac:dyDescent="0.25">
      <c r="A118" s="123" t="s">
        <v>145</v>
      </c>
      <c r="B118" s="193" t="s">
        <v>752</v>
      </c>
      <c r="C118" s="194">
        <v>10046</v>
      </c>
      <c r="D118" s="194">
        <v>0</v>
      </c>
      <c r="E118" s="194">
        <v>0</v>
      </c>
      <c r="F118" s="194">
        <v>423</v>
      </c>
      <c r="G118" s="194">
        <v>314</v>
      </c>
      <c r="H118" s="194">
        <v>0</v>
      </c>
      <c r="I118" s="194">
        <v>0</v>
      </c>
      <c r="J118" s="194">
        <v>2239</v>
      </c>
      <c r="K118" s="194">
        <v>586</v>
      </c>
      <c r="L118" s="194">
        <v>6484</v>
      </c>
      <c r="M118" s="194">
        <v>0</v>
      </c>
      <c r="N118" s="194">
        <v>10046</v>
      </c>
      <c r="O118" s="194">
        <v>0</v>
      </c>
      <c r="P118" s="194">
        <v>0</v>
      </c>
      <c r="Q118" s="195">
        <v>0</v>
      </c>
      <c r="R118" s="195">
        <v>202</v>
      </c>
      <c r="S118" s="195">
        <v>0</v>
      </c>
      <c r="T118" s="194">
        <v>77548</v>
      </c>
      <c r="U118" s="194">
        <v>0</v>
      </c>
      <c r="V118" s="194">
        <v>0</v>
      </c>
      <c r="W118" s="194">
        <v>0</v>
      </c>
      <c r="X118" s="194">
        <v>0</v>
      </c>
      <c r="Y118" s="194">
        <v>64</v>
      </c>
      <c r="Z118" s="194">
        <f t="shared" si="5"/>
        <v>-64</v>
      </c>
      <c r="AA118" s="194">
        <f t="shared" si="6"/>
        <v>77484</v>
      </c>
      <c r="AB118" s="194">
        <v>89650</v>
      </c>
      <c r="AC118" s="189">
        <v>89650</v>
      </c>
      <c r="AD118" s="188">
        <f t="shared" si="8"/>
        <v>12166</v>
      </c>
    </row>
    <row r="119" spans="1:30" s="120" customFormat="1" x14ac:dyDescent="0.25">
      <c r="A119" s="123" t="s">
        <v>167</v>
      </c>
      <c r="B119" s="193" t="s">
        <v>753</v>
      </c>
      <c r="C119" s="194">
        <v>0</v>
      </c>
      <c r="D119" s="194">
        <v>0</v>
      </c>
      <c r="E119" s="194">
        <v>0</v>
      </c>
      <c r="F119" s="194">
        <v>0</v>
      </c>
      <c r="G119" s="194">
        <v>0</v>
      </c>
      <c r="H119" s="194">
        <v>0</v>
      </c>
      <c r="I119" s="194">
        <v>0</v>
      </c>
      <c r="J119" s="194">
        <v>0</v>
      </c>
      <c r="K119" s="194">
        <v>174</v>
      </c>
      <c r="L119" s="194">
        <v>2197</v>
      </c>
      <c r="M119" s="194">
        <v>0</v>
      </c>
      <c r="N119" s="194">
        <v>2371</v>
      </c>
      <c r="O119" s="194">
        <v>0</v>
      </c>
      <c r="P119" s="194">
        <v>0</v>
      </c>
      <c r="Q119" s="195">
        <v>0</v>
      </c>
      <c r="R119" s="195">
        <v>130</v>
      </c>
      <c r="S119" s="195">
        <v>0</v>
      </c>
      <c r="T119" s="194">
        <v>18006</v>
      </c>
      <c r="U119" s="194">
        <v>0</v>
      </c>
      <c r="V119" s="194">
        <v>0</v>
      </c>
      <c r="W119" s="194">
        <v>0</v>
      </c>
      <c r="X119" s="194">
        <v>0</v>
      </c>
      <c r="Y119" s="194">
        <v>0</v>
      </c>
      <c r="Z119" s="194">
        <f t="shared" si="5"/>
        <v>0</v>
      </c>
      <c r="AA119" s="194">
        <f t="shared" si="6"/>
        <v>18006</v>
      </c>
      <c r="AB119" s="194">
        <v>21769</v>
      </c>
      <c r="AC119" s="189">
        <v>21769</v>
      </c>
      <c r="AD119" s="188">
        <f t="shared" si="8"/>
        <v>3763</v>
      </c>
    </row>
    <row r="120" spans="1:30" s="120" customFormat="1" x14ac:dyDescent="0.25">
      <c r="A120" s="123" t="s">
        <v>368</v>
      </c>
      <c r="B120" s="193" t="s">
        <v>754</v>
      </c>
      <c r="C120" s="194">
        <v>5791</v>
      </c>
      <c r="D120" s="194">
        <v>0</v>
      </c>
      <c r="E120" s="194">
        <v>0</v>
      </c>
      <c r="F120" s="194">
        <v>0</v>
      </c>
      <c r="G120" s="194">
        <v>0</v>
      </c>
      <c r="H120" s="194">
        <v>0</v>
      </c>
      <c r="I120" s="194">
        <v>0</v>
      </c>
      <c r="J120" s="194">
        <v>0</v>
      </c>
      <c r="K120" s="194">
        <v>0</v>
      </c>
      <c r="L120" s="194">
        <v>0</v>
      </c>
      <c r="M120" s="194">
        <v>0</v>
      </c>
      <c r="N120" s="194">
        <v>0</v>
      </c>
      <c r="O120" s="194">
        <v>0</v>
      </c>
      <c r="P120" s="194">
        <v>0</v>
      </c>
      <c r="Q120" s="195">
        <v>117</v>
      </c>
      <c r="R120" s="195">
        <v>264</v>
      </c>
      <c r="S120" s="195">
        <v>0</v>
      </c>
      <c r="T120" s="194">
        <v>-9050</v>
      </c>
      <c r="U120" s="194">
        <v>0</v>
      </c>
      <c r="V120" s="194">
        <v>0</v>
      </c>
      <c r="W120" s="194">
        <v>0</v>
      </c>
      <c r="X120" s="194">
        <v>0</v>
      </c>
      <c r="Y120" s="194">
        <v>0</v>
      </c>
      <c r="Z120" s="194">
        <f t="shared" si="5"/>
        <v>0</v>
      </c>
      <c r="AA120" s="194">
        <f t="shared" si="6"/>
        <v>-9050</v>
      </c>
      <c r="AB120" s="194">
        <v>-481</v>
      </c>
      <c r="AC120" s="189">
        <v>-481</v>
      </c>
      <c r="AD120" s="188">
        <f t="shared" si="8"/>
        <v>8569</v>
      </c>
    </row>
    <row r="121" spans="1:30" s="120" customFormat="1" x14ac:dyDescent="0.25">
      <c r="A121" s="123" t="s">
        <v>297</v>
      </c>
      <c r="B121" s="193" t="s">
        <v>755</v>
      </c>
      <c r="C121" s="194">
        <v>21962</v>
      </c>
      <c r="D121" s="194">
        <v>221</v>
      </c>
      <c r="E121" s="194">
        <v>0</v>
      </c>
      <c r="F121" s="194">
        <v>430</v>
      </c>
      <c r="G121" s="194">
        <v>398</v>
      </c>
      <c r="H121" s="194">
        <v>0</v>
      </c>
      <c r="I121" s="194">
        <v>0</v>
      </c>
      <c r="J121" s="194">
        <v>2100</v>
      </c>
      <c r="K121" s="194">
        <v>10109</v>
      </c>
      <c r="L121" s="194">
        <v>8704</v>
      </c>
      <c r="M121" s="194">
        <v>0</v>
      </c>
      <c r="N121" s="194">
        <v>21962</v>
      </c>
      <c r="O121" s="194">
        <v>0</v>
      </c>
      <c r="P121" s="194">
        <v>0</v>
      </c>
      <c r="Q121" s="195">
        <v>0</v>
      </c>
      <c r="R121" s="195">
        <v>835</v>
      </c>
      <c r="S121" s="195">
        <v>0</v>
      </c>
      <c r="T121" s="194">
        <v>199384</v>
      </c>
      <c r="U121" s="194">
        <v>0</v>
      </c>
      <c r="V121" s="194">
        <v>0</v>
      </c>
      <c r="W121" s="194">
        <v>0</v>
      </c>
      <c r="X121" s="194">
        <v>0</v>
      </c>
      <c r="Y121" s="194">
        <v>0</v>
      </c>
      <c r="Z121" s="194">
        <f t="shared" si="5"/>
        <v>0</v>
      </c>
      <c r="AA121" s="194">
        <f t="shared" si="6"/>
        <v>199384</v>
      </c>
      <c r="AB121" s="194">
        <v>242199</v>
      </c>
      <c r="AC121" s="189">
        <v>241118</v>
      </c>
      <c r="AD121" s="188">
        <f t="shared" si="8"/>
        <v>41734</v>
      </c>
    </row>
    <row r="122" spans="1:30" s="120" customFormat="1" x14ac:dyDescent="0.25">
      <c r="A122" s="123" t="s">
        <v>106</v>
      </c>
      <c r="B122" s="193" t="s">
        <v>761</v>
      </c>
      <c r="C122" s="194">
        <v>11679</v>
      </c>
      <c r="D122" s="194">
        <v>2036</v>
      </c>
      <c r="E122" s="194">
        <v>0</v>
      </c>
      <c r="F122" s="194">
        <v>0</v>
      </c>
      <c r="G122" s="194">
        <v>0</v>
      </c>
      <c r="H122" s="194">
        <v>0</v>
      </c>
      <c r="I122" s="194">
        <v>0</v>
      </c>
      <c r="J122" s="194">
        <v>364</v>
      </c>
      <c r="K122" s="194">
        <v>5041</v>
      </c>
      <c r="L122" s="194">
        <v>4238</v>
      </c>
      <c r="M122" s="194">
        <v>0</v>
      </c>
      <c r="N122" s="194">
        <v>11679</v>
      </c>
      <c r="O122" s="194">
        <v>0</v>
      </c>
      <c r="P122" s="194">
        <v>0</v>
      </c>
      <c r="Q122" s="195">
        <v>0</v>
      </c>
      <c r="R122" s="195">
        <v>668</v>
      </c>
      <c r="S122" s="195">
        <v>111</v>
      </c>
      <c r="T122" s="194">
        <v>97625</v>
      </c>
      <c r="U122" s="194">
        <v>0</v>
      </c>
      <c r="V122" s="194">
        <v>698</v>
      </c>
      <c r="W122" s="194">
        <v>0</v>
      </c>
      <c r="X122" s="194">
        <v>0</v>
      </c>
      <c r="Y122" s="194">
        <v>0</v>
      </c>
      <c r="Z122" s="194">
        <f t="shared" si="5"/>
        <v>-698</v>
      </c>
      <c r="AA122" s="194">
        <f t="shared" si="6"/>
        <v>96927</v>
      </c>
      <c r="AB122" s="194">
        <v>99769</v>
      </c>
      <c r="AC122" s="189">
        <v>99770</v>
      </c>
      <c r="AD122" s="188">
        <f t="shared" si="8"/>
        <v>2843</v>
      </c>
    </row>
    <row r="123" spans="1:30" s="120" customFormat="1" x14ac:dyDescent="0.25">
      <c r="A123" s="123" t="s">
        <v>201</v>
      </c>
      <c r="B123" s="193" t="s">
        <v>762</v>
      </c>
      <c r="C123" s="194">
        <v>0</v>
      </c>
      <c r="D123" s="194">
        <v>0</v>
      </c>
      <c r="E123" s="194">
        <v>0</v>
      </c>
      <c r="F123" s="194">
        <v>350</v>
      </c>
      <c r="G123" s="194">
        <v>0</v>
      </c>
      <c r="H123" s="194">
        <v>0</v>
      </c>
      <c r="I123" s="194">
        <v>0</v>
      </c>
      <c r="J123" s="194">
        <v>266</v>
      </c>
      <c r="K123" s="194">
        <v>3750</v>
      </c>
      <c r="L123" s="194">
        <v>22005</v>
      </c>
      <c r="M123" s="194">
        <v>0</v>
      </c>
      <c r="N123" s="194">
        <v>26371</v>
      </c>
      <c r="O123" s="194">
        <v>0</v>
      </c>
      <c r="P123" s="194">
        <v>0</v>
      </c>
      <c r="Q123" s="195">
        <v>0</v>
      </c>
      <c r="R123" s="195">
        <v>86</v>
      </c>
      <c r="S123" s="195">
        <v>0</v>
      </c>
      <c r="T123" s="194">
        <v>143557</v>
      </c>
      <c r="U123" s="194">
        <v>0</v>
      </c>
      <c r="V123" s="194">
        <v>2954</v>
      </c>
      <c r="W123" s="194">
        <v>0</v>
      </c>
      <c r="X123" s="194">
        <v>0</v>
      </c>
      <c r="Y123" s="194">
        <v>-12788</v>
      </c>
      <c r="Z123" s="194">
        <f t="shared" si="5"/>
        <v>9834</v>
      </c>
      <c r="AA123" s="194">
        <f t="shared" si="6"/>
        <v>153391</v>
      </c>
      <c r="AB123" s="194">
        <v>195301</v>
      </c>
      <c r="AC123" s="189">
        <v>181701</v>
      </c>
      <c r="AD123" s="188">
        <f t="shared" si="8"/>
        <v>28310</v>
      </c>
    </row>
    <row r="124" spans="1:30" s="120" customFormat="1" x14ac:dyDescent="0.25">
      <c r="A124" s="123" t="s">
        <v>405</v>
      </c>
      <c r="B124" s="190" t="s">
        <v>765</v>
      </c>
      <c r="C124" s="123"/>
      <c r="D124" s="123"/>
      <c r="E124" s="123"/>
      <c r="F124" s="123"/>
      <c r="G124" s="123"/>
      <c r="H124" s="123"/>
      <c r="I124" s="123"/>
      <c r="J124" s="123"/>
      <c r="K124" s="123"/>
      <c r="L124" s="123"/>
      <c r="M124" s="123"/>
      <c r="N124" s="123"/>
      <c r="O124" s="123"/>
      <c r="P124" s="123"/>
      <c r="Q124" s="192"/>
      <c r="R124" s="192"/>
      <c r="S124" s="192"/>
      <c r="T124" s="123"/>
      <c r="U124" s="123"/>
      <c r="V124" s="123"/>
      <c r="W124" s="123"/>
      <c r="X124" s="123"/>
      <c r="Y124" s="123"/>
      <c r="Z124" s="194">
        <f t="shared" si="5"/>
        <v>0</v>
      </c>
      <c r="AA124" s="194">
        <f t="shared" si="6"/>
        <v>0</v>
      </c>
      <c r="AB124" s="123"/>
      <c r="AC124" s="189">
        <v>0</v>
      </c>
      <c r="AD124" s="188">
        <v>0</v>
      </c>
    </row>
    <row r="125" spans="1:30" s="120" customFormat="1" x14ac:dyDescent="0.25">
      <c r="A125" s="123" t="s">
        <v>468</v>
      </c>
      <c r="B125" s="193" t="s">
        <v>766</v>
      </c>
      <c r="C125" s="194">
        <v>0</v>
      </c>
      <c r="D125" s="194">
        <v>671</v>
      </c>
      <c r="E125" s="194">
        <v>0</v>
      </c>
      <c r="F125" s="194">
        <v>0</v>
      </c>
      <c r="G125" s="194">
        <v>0</v>
      </c>
      <c r="H125" s="194">
        <v>0</v>
      </c>
      <c r="I125" s="194">
        <v>823</v>
      </c>
      <c r="J125" s="194">
        <v>829</v>
      </c>
      <c r="K125" s="194">
        <v>4144</v>
      </c>
      <c r="L125" s="194">
        <v>3864</v>
      </c>
      <c r="M125" s="194">
        <v>0</v>
      </c>
      <c r="N125" s="194">
        <v>10331</v>
      </c>
      <c r="O125" s="194">
        <v>0</v>
      </c>
      <c r="P125" s="194">
        <v>0</v>
      </c>
      <c r="Q125" s="195">
        <v>0</v>
      </c>
      <c r="R125" s="195">
        <v>0</v>
      </c>
      <c r="S125" s="195">
        <v>0</v>
      </c>
      <c r="T125" s="194">
        <v>67383</v>
      </c>
      <c r="U125" s="194">
        <v>0</v>
      </c>
      <c r="V125" s="194">
        <v>0</v>
      </c>
      <c r="W125" s="194">
        <v>0</v>
      </c>
      <c r="X125" s="194">
        <v>0</v>
      </c>
      <c r="Y125" s="194">
        <v>0</v>
      </c>
      <c r="Z125" s="194">
        <f t="shared" si="5"/>
        <v>0</v>
      </c>
      <c r="AA125" s="194">
        <f t="shared" si="6"/>
        <v>67383</v>
      </c>
      <c r="AB125" s="194">
        <v>100057</v>
      </c>
      <c r="AC125" s="189">
        <v>100057</v>
      </c>
      <c r="AD125" s="188">
        <f t="shared" si="8"/>
        <v>32674</v>
      </c>
    </row>
    <row r="126" spans="1:30" s="120" customFormat="1" x14ac:dyDescent="0.25">
      <c r="A126" s="123" t="s">
        <v>153</v>
      </c>
      <c r="B126" s="193" t="s">
        <v>768</v>
      </c>
      <c r="C126" s="194">
        <v>0</v>
      </c>
      <c r="D126" s="194">
        <v>0</v>
      </c>
      <c r="E126" s="194">
        <v>0</v>
      </c>
      <c r="F126" s="194">
        <v>246</v>
      </c>
      <c r="G126" s="194">
        <v>0</v>
      </c>
      <c r="H126" s="194">
        <v>0</v>
      </c>
      <c r="I126" s="194">
        <v>0</v>
      </c>
      <c r="J126" s="194">
        <v>3109</v>
      </c>
      <c r="K126" s="194">
        <v>0</v>
      </c>
      <c r="L126" s="194">
        <v>5999</v>
      </c>
      <c r="M126" s="194">
        <v>0</v>
      </c>
      <c r="N126" s="194">
        <v>9354</v>
      </c>
      <c r="O126" s="194">
        <v>0</v>
      </c>
      <c r="P126" s="194">
        <v>0</v>
      </c>
      <c r="Q126" s="195">
        <v>0</v>
      </c>
      <c r="R126" s="195">
        <v>21</v>
      </c>
      <c r="S126" s="195">
        <v>0</v>
      </c>
      <c r="T126" s="194">
        <v>122158</v>
      </c>
      <c r="U126" s="194">
        <v>0</v>
      </c>
      <c r="V126" s="194">
        <v>0</v>
      </c>
      <c r="W126" s="194">
        <v>0</v>
      </c>
      <c r="X126" s="194">
        <v>0</v>
      </c>
      <c r="Y126" s="194">
        <v>0</v>
      </c>
      <c r="Z126" s="194">
        <f t="shared" si="5"/>
        <v>0</v>
      </c>
      <c r="AA126" s="194">
        <f t="shared" si="6"/>
        <v>122158</v>
      </c>
      <c r="AB126" s="194">
        <v>122158</v>
      </c>
      <c r="AC126" s="189">
        <v>122158</v>
      </c>
      <c r="AD126" s="188">
        <f t="shared" si="8"/>
        <v>0</v>
      </c>
    </row>
    <row r="127" spans="1:30" s="120" customFormat="1" x14ac:dyDescent="0.25">
      <c r="A127" s="123" t="s">
        <v>227</v>
      </c>
      <c r="B127" s="193" t="s">
        <v>772</v>
      </c>
      <c r="C127" s="194">
        <v>0</v>
      </c>
      <c r="D127" s="194">
        <v>0</v>
      </c>
      <c r="E127" s="194">
        <v>0</v>
      </c>
      <c r="F127" s="194">
        <v>0</v>
      </c>
      <c r="G127" s="194">
        <v>0</v>
      </c>
      <c r="H127" s="194">
        <v>0</v>
      </c>
      <c r="I127" s="194">
        <v>0</v>
      </c>
      <c r="J127" s="194">
        <v>0</v>
      </c>
      <c r="K127" s="194">
        <v>191</v>
      </c>
      <c r="L127" s="194">
        <v>1578</v>
      </c>
      <c r="M127" s="194">
        <v>0</v>
      </c>
      <c r="N127" s="194">
        <v>1769</v>
      </c>
      <c r="O127" s="194">
        <v>0</v>
      </c>
      <c r="P127" s="194">
        <v>0</v>
      </c>
      <c r="Q127" s="195">
        <v>0</v>
      </c>
      <c r="R127" s="195">
        <v>0</v>
      </c>
      <c r="S127" s="195">
        <v>0</v>
      </c>
      <c r="T127" s="194">
        <v>23015</v>
      </c>
      <c r="U127" s="194">
        <v>0</v>
      </c>
      <c r="V127" s="194">
        <v>906</v>
      </c>
      <c r="W127" s="194">
        <v>0</v>
      </c>
      <c r="X127" s="194">
        <v>0</v>
      </c>
      <c r="Y127" s="194">
        <v>0</v>
      </c>
      <c r="Z127" s="194">
        <f t="shared" si="5"/>
        <v>-906</v>
      </c>
      <c r="AA127" s="194">
        <f t="shared" si="6"/>
        <v>22109</v>
      </c>
      <c r="AB127" s="194">
        <v>28420</v>
      </c>
      <c r="AC127" s="189">
        <v>28420</v>
      </c>
      <c r="AD127" s="188">
        <f t="shared" si="8"/>
        <v>6311</v>
      </c>
    </row>
    <row r="128" spans="1:30" s="120" customFormat="1" x14ac:dyDescent="0.25">
      <c r="A128" s="123" t="s">
        <v>461</v>
      </c>
      <c r="B128" s="193" t="s">
        <v>777</v>
      </c>
      <c r="C128" s="194">
        <v>0</v>
      </c>
      <c r="D128" s="194">
        <v>0</v>
      </c>
      <c r="E128" s="194">
        <v>0</v>
      </c>
      <c r="F128" s="194">
        <v>0</v>
      </c>
      <c r="G128" s="194">
        <v>0</v>
      </c>
      <c r="H128" s="194">
        <v>0</v>
      </c>
      <c r="I128" s="194">
        <v>0</v>
      </c>
      <c r="J128" s="194">
        <v>0</v>
      </c>
      <c r="K128" s="194">
        <v>0</v>
      </c>
      <c r="L128" s="194">
        <v>0</v>
      </c>
      <c r="M128" s="194">
        <v>0</v>
      </c>
      <c r="N128" s="194">
        <v>0</v>
      </c>
      <c r="O128" s="194">
        <v>0</v>
      </c>
      <c r="P128" s="194">
        <v>0</v>
      </c>
      <c r="Q128" s="195">
        <v>0</v>
      </c>
      <c r="R128" s="195">
        <v>42</v>
      </c>
      <c r="S128" s="195">
        <v>0</v>
      </c>
      <c r="T128" s="194">
        <v>304125</v>
      </c>
      <c r="U128" s="194">
        <v>0</v>
      </c>
      <c r="V128" s="194">
        <v>0</v>
      </c>
      <c r="W128" s="194">
        <v>0</v>
      </c>
      <c r="X128" s="194">
        <v>0</v>
      </c>
      <c r="Y128" s="194">
        <v>0</v>
      </c>
      <c r="Z128" s="194">
        <f t="shared" si="5"/>
        <v>0</v>
      </c>
      <c r="AA128" s="194">
        <f t="shared" si="6"/>
        <v>304125</v>
      </c>
      <c r="AB128" s="194">
        <v>336623</v>
      </c>
      <c r="AC128" s="189">
        <v>336623</v>
      </c>
      <c r="AD128" s="188">
        <f t="shared" si="8"/>
        <v>32498</v>
      </c>
    </row>
    <row r="129" spans="1:30" s="120" customFormat="1" x14ac:dyDescent="0.25">
      <c r="A129" s="123" t="s">
        <v>50</v>
      </c>
      <c r="B129" s="193" t="s">
        <v>778</v>
      </c>
      <c r="C129" s="194">
        <v>0</v>
      </c>
      <c r="D129" s="194">
        <v>0</v>
      </c>
      <c r="E129" s="194">
        <v>180</v>
      </c>
      <c r="F129" s="194">
        <v>824</v>
      </c>
      <c r="G129" s="194">
        <v>0</v>
      </c>
      <c r="H129" s="194">
        <v>0</v>
      </c>
      <c r="I129" s="194">
        <v>0</v>
      </c>
      <c r="J129" s="194">
        <v>95</v>
      </c>
      <c r="K129" s="194">
        <v>886</v>
      </c>
      <c r="L129" s="194">
        <v>1618</v>
      </c>
      <c r="M129" s="194">
        <v>0</v>
      </c>
      <c r="N129" s="194">
        <v>3603</v>
      </c>
      <c r="O129" s="194">
        <v>0</v>
      </c>
      <c r="P129" s="194">
        <v>0</v>
      </c>
      <c r="Q129" s="195">
        <v>0</v>
      </c>
      <c r="R129" s="195">
        <v>5</v>
      </c>
      <c r="S129" s="195">
        <v>0</v>
      </c>
      <c r="T129" s="194">
        <v>74214</v>
      </c>
      <c r="U129" s="194">
        <v>0</v>
      </c>
      <c r="V129" s="194">
        <v>6207</v>
      </c>
      <c r="W129" s="194">
        <v>0</v>
      </c>
      <c r="X129" s="194">
        <v>0</v>
      </c>
      <c r="Y129" s="194">
        <v>0</v>
      </c>
      <c r="Z129" s="194">
        <f t="shared" si="5"/>
        <v>-6207</v>
      </c>
      <c r="AA129" s="194">
        <f t="shared" si="6"/>
        <v>68007</v>
      </c>
      <c r="AB129" s="194">
        <v>82906</v>
      </c>
      <c r="AC129" s="189">
        <v>82906</v>
      </c>
      <c r="AD129" s="188">
        <f t="shared" si="8"/>
        <v>14899</v>
      </c>
    </row>
    <row r="130" spans="1:30" s="120" customFormat="1" x14ac:dyDescent="0.25">
      <c r="A130" s="123" t="s">
        <v>107</v>
      </c>
      <c r="B130" s="193" t="s">
        <v>779</v>
      </c>
      <c r="C130" s="194">
        <v>0</v>
      </c>
      <c r="D130" s="194">
        <v>0</v>
      </c>
      <c r="E130" s="194">
        <v>0</v>
      </c>
      <c r="F130" s="194">
        <v>0</v>
      </c>
      <c r="G130" s="194">
        <v>0</v>
      </c>
      <c r="H130" s="194">
        <v>0</v>
      </c>
      <c r="I130" s="194">
        <v>0</v>
      </c>
      <c r="J130" s="194">
        <v>846</v>
      </c>
      <c r="K130" s="194">
        <v>0</v>
      </c>
      <c r="L130" s="194">
        <v>3570</v>
      </c>
      <c r="M130" s="194">
        <v>0</v>
      </c>
      <c r="N130" s="194">
        <v>4416</v>
      </c>
      <c r="O130" s="194">
        <v>0</v>
      </c>
      <c r="P130" s="194">
        <v>0</v>
      </c>
      <c r="Q130" s="195">
        <v>0</v>
      </c>
      <c r="R130" s="195">
        <v>23</v>
      </c>
      <c r="S130" s="195">
        <v>0</v>
      </c>
      <c r="T130" s="194">
        <v>103292</v>
      </c>
      <c r="U130" s="194">
        <v>0</v>
      </c>
      <c r="V130" s="194">
        <v>0</v>
      </c>
      <c r="W130" s="194">
        <v>0</v>
      </c>
      <c r="X130" s="194">
        <v>0</v>
      </c>
      <c r="Y130" s="194">
        <v>0</v>
      </c>
      <c r="Z130" s="194">
        <f t="shared" si="5"/>
        <v>0</v>
      </c>
      <c r="AA130" s="194">
        <f t="shared" si="6"/>
        <v>103292</v>
      </c>
      <c r="AB130" s="194">
        <v>103647</v>
      </c>
      <c r="AC130" s="189">
        <v>103647</v>
      </c>
      <c r="AD130" s="188">
        <f t="shared" si="8"/>
        <v>355</v>
      </c>
    </row>
    <row r="131" spans="1:30" s="121" customFormat="1" x14ac:dyDescent="0.25">
      <c r="A131" s="123" t="s">
        <v>396</v>
      </c>
      <c r="B131" s="190" t="s">
        <v>784</v>
      </c>
      <c r="C131" s="123">
        <v>0</v>
      </c>
      <c r="D131" s="123">
        <v>0</v>
      </c>
      <c r="E131" s="123">
        <v>0</v>
      </c>
      <c r="F131" s="123">
        <v>0</v>
      </c>
      <c r="G131" s="123">
        <v>0</v>
      </c>
      <c r="H131" s="123">
        <v>0</v>
      </c>
      <c r="I131" s="123">
        <v>0</v>
      </c>
      <c r="J131" s="123">
        <v>0</v>
      </c>
      <c r="K131" s="123">
        <v>0</v>
      </c>
      <c r="L131" s="123">
        <v>0</v>
      </c>
      <c r="M131" s="123">
        <v>0</v>
      </c>
      <c r="N131" s="123">
        <v>0</v>
      </c>
      <c r="O131" s="123">
        <v>0</v>
      </c>
      <c r="P131" s="123">
        <v>0</v>
      </c>
      <c r="Q131" s="192">
        <v>0</v>
      </c>
      <c r="R131" s="192">
        <v>219</v>
      </c>
      <c r="S131" s="192">
        <v>0</v>
      </c>
      <c r="T131" s="123">
        <v>70579</v>
      </c>
      <c r="U131" s="123">
        <v>0</v>
      </c>
      <c r="V131" s="200">
        <v>65100</v>
      </c>
      <c r="W131" s="200">
        <v>0</v>
      </c>
      <c r="X131" s="200">
        <v>3919</v>
      </c>
      <c r="Y131" s="200">
        <v>0</v>
      </c>
      <c r="Z131" s="194">
        <f t="shared" si="5"/>
        <v>-69019</v>
      </c>
      <c r="AA131" s="194">
        <f t="shared" si="6"/>
        <v>1560</v>
      </c>
      <c r="AB131" s="123">
        <v>70579</v>
      </c>
      <c r="AC131" s="189">
        <v>70579</v>
      </c>
      <c r="AD131" s="188">
        <f t="shared" si="8"/>
        <v>69019</v>
      </c>
    </row>
    <row r="132" spans="1:30" s="120" customFormat="1" x14ac:dyDescent="0.25">
      <c r="A132" s="123" t="s">
        <v>462</v>
      </c>
      <c r="B132" s="193" t="s">
        <v>785</v>
      </c>
      <c r="C132" s="194">
        <v>48598</v>
      </c>
      <c r="D132" s="194">
        <v>1796</v>
      </c>
      <c r="E132" s="194">
        <v>0</v>
      </c>
      <c r="F132" s="194">
        <v>472</v>
      </c>
      <c r="G132" s="194">
        <v>0</v>
      </c>
      <c r="H132" s="194">
        <v>0</v>
      </c>
      <c r="I132" s="194">
        <v>0</v>
      </c>
      <c r="J132" s="194">
        <v>3807</v>
      </c>
      <c r="K132" s="194">
        <v>24248</v>
      </c>
      <c r="L132" s="194">
        <v>11500</v>
      </c>
      <c r="M132" s="194">
        <v>6775</v>
      </c>
      <c r="N132" s="194">
        <v>48598</v>
      </c>
      <c r="O132" s="194">
        <v>0</v>
      </c>
      <c r="P132" s="194">
        <v>0</v>
      </c>
      <c r="Q132" s="195">
        <v>20</v>
      </c>
      <c r="R132" s="195">
        <v>1063</v>
      </c>
      <c r="S132" s="195">
        <v>0</v>
      </c>
      <c r="T132" s="194">
        <v>425536</v>
      </c>
      <c r="U132" s="194">
        <v>6775</v>
      </c>
      <c r="V132" s="194">
        <v>0</v>
      </c>
      <c r="W132" s="194">
        <v>0</v>
      </c>
      <c r="X132" s="194">
        <v>0</v>
      </c>
      <c r="Y132" s="194">
        <v>0</v>
      </c>
      <c r="Z132" s="194">
        <f t="shared" si="5"/>
        <v>6775</v>
      </c>
      <c r="AA132" s="194">
        <f t="shared" si="6"/>
        <v>432311</v>
      </c>
      <c r="AB132" s="194">
        <v>507297</v>
      </c>
      <c r="AC132" s="189">
        <v>507297</v>
      </c>
      <c r="AD132" s="188">
        <f t="shared" si="8"/>
        <v>74986</v>
      </c>
    </row>
    <row r="133" spans="1:30" s="120" customFormat="1" x14ac:dyDescent="0.25">
      <c r="A133" s="123" t="s">
        <v>463</v>
      </c>
      <c r="B133" s="193" t="s">
        <v>787</v>
      </c>
      <c r="C133" s="194">
        <v>0</v>
      </c>
      <c r="D133" s="194">
        <v>0</v>
      </c>
      <c r="E133" s="194">
        <v>0</v>
      </c>
      <c r="F133" s="194">
        <v>0</v>
      </c>
      <c r="G133" s="194">
        <v>0</v>
      </c>
      <c r="H133" s="194">
        <v>0</v>
      </c>
      <c r="I133" s="194">
        <v>0</v>
      </c>
      <c r="J133" s="194">
        <v>0</v>
      </c>
      <c r="K133" s="194">
        <v>0</v>
      </c>
      <c r="L133" s="194">
        <v>0</v>
      </c>
      <c r="M133" s="194">
        <v>0</v>
      </c>
      <c r="N133" s="194">
        <v>0</v>
      </c>
      <c r="O133" s="194">
        <v>0</v>
      </c>
      <c r="P133" s="194">
        <v>0</v>
      </c>
      <c r="Q133" s="195">
        <v>0</v>
      </c>
      <c r="R133" s="195">
        <v>118</v>
      </c>
      <c r="S133" s="195">
        <v>0</v>
      </c>
      <c r="T133" s="194">
        <v>55315</v>
      </c>
      <c r="U133" s="194">
        <v>0</v>
      </c>
      <c r="V133" s="194">
        <v>68</v>
      </c>
      <c r="W133" s="194">
        <v>0</v>
      </c>
      <c r="X133" s="194">
        <v>0</v>
      </c>
      <c r="Y133" s="194">
        <v>0</v>
      </c>
      <c r="Z133" s="194">
        <f t="shared" si="5"/>
        <v>-68</v>
      </c>
      <c r="AA133" s="194">
        <f t="shared" si="6"/>
        <v>55247</v>
      </c>
      <c r="AB133" s="194">
        <v>61451</v>
      </c>
      <c r="AC133" s="189">
        <v>61451</v>
      </c>
      <c r="AD133" s="188">
        <f t="shared" si="8"/>
        <v>6204</v>
      </c>
    </row>
    <row r="134" spans="1:30" s="120" customFormat="1" x14ac:dyDescent="0.25">
      <c r="A134" s="123" t="s">
        <v>456</v>
      </c>
      <c r="B134" s="193" t="s">
        <v>789</v>
      </c>
      <c r="C134" s="194">
        <v>0</v>
      </c>
      <c r="D134" s="194">
        <v>0</v>
      </c>
      <c r="E134" s="194">
        <v>0</v>
      </c>
      <c r="F134" s="194">
        <v>0</v>
      </c>
      <c r="G134" s="194">
        <v>0</v>
      </c>
      <c r="H134" s="194">
        <v>0</v>
      </c>
      <c r="I134" s="194">
        <v>0</v>
      </c>
      <c r="J134" s="194">
        <v>0</v>
      </c>
      <c r="K134" s="194">
        <v>1566</v>
      </c>
      <c r="L134" s="194">
        <v>1401</v>
      </c>
      <c r="M134" s="194">
        <v>0</v>
      </c>
      <c r="N134" s="194">
        <v>2967</v>
      </c>
      <c r="O134" s="194">
        <v>0</v>
      </c>
      <c r="P134" s="194">
        <v>0</v>
      </c>
      <c r="Q134" s="195">
        <v>0</v>
      </c>
      <c r="R134" s="195">
        <v>0</v>
      </c>
      <c r="S134" s="195">
        <v>0</v>
      </c>
      <c r="T134" s="194">
        <v>53409</v>
      </c>
      <c r="U134" s="194">
        <v>0</v>
      </c>
      <c r="V134" s="194">
        <v>930</v>
      </c>
      <c r="W134" s="194">
        <v>0</v>
      </c>
      <c r="X134" s="194">
        <v>0</v>
      </c>
      <c r="Y134" s="194">
        <v>0</v>
      </c>
      <c r="Z134" s="194">
        <f t="shared" si="5"/>
        <v>-930</v>
      </c>
      <c r="AA134" s="194">
        <f t="shared" si="6"/>
        <v>52479</v>
      </c>
      <c r="AB134" s="194">
        <v>63069</v>
      </c>
      <c r="AC134" s="189">
        <v>63069</v>
      </c>
      <c r="AD134" s="188">
        <f t="shared" si="8"/>
        <v>10590</v>
      </c>
    </row>
    <row r="135" spans="1:30" s="120" customFormat="1" x14ac:dyDescent="0.25">
      <c r="A135" s="123" t="s">
        <v>339</v>
      </c>
      <c r="B135" s="193" t="s">
        <v>791</v>
      </c>
      <c r="C135" s="194">
        <v>145300</v>
      </c>
      <c r="D135" s="194">
        <v>0</v>
      </c>
      <c r="E135" s="194">
        <v>0</v>
      </c>
      <c r="F135" s="194">
        <v>0</v>
      </c>
      <c r="G135" s="194">
        <v>0</v>
      </c>
      <c r="H135" s="194">
        <v>0</v>
      </c>
      <c r="I135" s="194">
        <v>0</v>
      </c>
      <c r="J135" s="194">
        <v>0</v>
      </c>
      <c r="K135" s="194">
        <v>0</v>
      </c>
      <c r="L135" s="194">
        <v>0</v>
      </c>
      <c r="M135" s="194">
        <v>0</v>
      </c>
      <c r="N135" s="194">
        <v>0</v>
      </c>
      <c r="O135" s="194">
        <v>0</v>
      </c>
      <c r="P135" s="194">
        <v>0</v>
      </c>
      <c r="Q135" s="195">
        <v>0</v>
      </c>
      <c r="R135" s="195">
        <v>201</v>
      </c>
      <c r="S135" s="195">
        <v>0</v>
      </c>
      <c r="T135" s="194">
        <v>346308</v>
      </c>
      <c r="U135" s="194">
        <v>0</v>
      </c>
      <c r="V135" s="194">
        <v>0</v>
      </c>
      <c r="W135" s="194">
        <v>0</v>
      </c>
      <c r="X135" s="194">
        <v>0</v>
      </c>
      <c r="Y135" s="194">
        <v>0</v>
      </c>
      <c r="Z135" s="194">
        <f t="shared" si="5"/>
        <v>0</v>
      </c>
      <c r="AA135" s="194">
        <f t="shared" si="6"/>
        <v>346308</v>
      </c>
      <c r="AB135" s="194">
        <v>388331</v>
      </c>
      <c r="AC135" s="189">
        <v>388331</v>
      </c>
      <c r="AD135" s="188">
        <f t="shared" si="8"/>
        <v>42023</v>
      </c>
    </row>
    <row r="136" spans="1:30" s="120" customFormat="1" x14ac:dyDescent="0.25">
      <c r="A136" s="123" t="s">
        <v>390</v>
      </c>
      <c r="B136" s="193" t="s">
        <v>792</v>
      </c>
      <c r="C136" s="194">
        <v>0</v>
      </c>
      <c r="D136" s="194">
        <v>0</v>
      </c>
      <c r="E136" s="194">
        <v>0</v>
      </c>
      <c r="F136" s="194">
        <v>0</v>
      </c>
      <c r="G136" s="194">
        <v>0</v>
      </c>
      <c r="H136" s="194">
        <v>0</v>
      </c>
      <c r="I136" s="194">
        <v>0</v>
      </c>
      <c r="J136" s="194">
        <v>191</v>
      </c>
      <c r="K136" s="194">
        <v>687</v>
      </c>
      <c r="L136" s="194">
        <v>2981</v>
      </c>
      <c r="M136" s="194">
        <v>0</v>
      </c>
      <c r="N136" s="194">
        <v>3859</v>
      </c>
      <c r="O136" s="194">
        <v>0</v>
      </c>
      <c r="P136" s="194">
        <v>0</v>
      </c>
      <c r="Q136" s="195">
        <v>0</v>
      </c>
      <c r="R136" s="195">
        <v>0</v>
      </c>
      <c r="S136" s="195">
        <v>0</v>
      </c>
      <c r="T136" s="194">
        <v>48317</v>
      </c>
      <c r="U136" s="194">
        <v>0</v>
      </c>
      <c r="V136" s="194">
        <v>900</v>
      </c>
      <c r="W136" s="194">
        <v>0</v>
      </c>
      <c r="X136" s="194">
        <v>0</v>
      </c>
      <c r="Y136" s="194">
        <v>0</v>
      </c>
      <c r="Z136" s="194">
        <f t="shared" si="5"/>
        <v>-900</v>
      </c>
      <c r="AA136" s="194">
        <f t="shared" si="6"/>
        <v>47417</v>
      </c>
      <c r="AB136" s="194">
        <v>65000</v>
      </c>
      <c r="AC136" s="189">
        <v>61435</v>
      </c>
      <c r="AD136" s="188">
        <f t="shared" si="8"/>
        <v>14018</v>
      </c>
    </row>
    <row r="137" spans="1:30" s="120" customFormat="1" x14ac:dyDescent="0.25">
      <c r="A137" s="123" t="s">
        <v>446</v>
      </c>
      <c r="B137" s="193" t="s">
        <v>793</v>
      </c>
      <c r="C137" s="194">
        <v>0</v>
      </c>
      <c r="D137" s="194">
        <v>751</v>
      </c>
      <c r="E137" s="194">
        <v>0</v>
      </c>
      <c r="F137" s="194">
        <v>171</v>
      </c>
      <c r="G137" s="194">
        <v>0</v>
      </c>
      <c r="H137" s="194">
        <v>0</v>
      </c>
      <c r="I137" s="194">
        <v>0</v>
      </c>
      <c r="J137" s="194">
        <v>148</v>
      </c>
      <c r="K137" s="194">
        <v>1650</v>
      </c>
      <c r="L137" s="194">
        <v>6392</v>
      </c>
      <c r="M137" s="194">
        <v>0</v>
      </c>
      <c r="N137" s="194">
        <v>9112</v>
      </c>
      <c r="O137" s="194">
        <v>0</v>
      </c>
      <c r="P137" s="194">
        <v>0</v>
      </c>
      <c r="Q137" s="195">
        <v>277</v>
      </c>
      <c r="R137" s="195">
        <v>161</v>
      </c>
      <c r="S137" s="195">
        <v>11</v>
      </c>
      <c r="T137" s="194">
        <v>84595</v>
      </c>
      <c r="U137" s="194">
        <v>0</v>
      </c>
      <c r="V137" s="194">
        <v>0</v>
      </c>
      <c r="W137" s="194">
        <v>0</v>
      </c>
      <c r="X137" s="194">
        <v>0</v>
      </c>
      <c r="Y137" s="194">
        <v>0</v>
      </c>
      <c r="Z137" s="194">
        <f t="shared" si="5"/>
        <v>0</v>
      </c>
      <c r="AA137" s="194">
        <f t="shared" si="6"/>
        <v>84595</v>
      </c>
      <c r="AB137" s="197">
        <v>95576</v>
      </c>
      <c r="AC137" s="189">
        <v>95576</v>
      </c>
      <c r="AD137" s="188">
        <f t="shared" si="8"/>
        <v>10981</v>
      </c>
    </row>
    <row r="138" spans="1:30" s="120" customFormat="1" x14ac:dyDescent="0.25">
      <c r="A138" s="123" t="s">
        <v>67</v>
      </c>
      <c r="B138" s="193" t="s">
        <v>795</v>
      </c>
      <c r="C138" s="194">
        <v>10671</v>
      </c>
      <c r="D138" s="194">
        <v>0</v>
      </c>
      <c r="E138" s="194">
        <v>0</v>
      </c>
      <c r="F138" s="194">
        <v>0</v>
      </c>
      <c r="G138" s="194">
        <v>0</v>
      </c>
      <c r="H138" s="194">
        <v>0</v>
      </c>
      <c r="I138" s="194">
        <v>0</v>
      </c>
      <c r="J138" s="194">
        <v>487</v>
      </c>
      <c r="K138" s="194">
        <v>3000</v>
      </c>
      <c r="L138" s="194">
        <v>7184</v>
      </c>
      <c r="M138" s="194">
        <v>0</v>
      </c>
      <c r="N138" s="194">
        <v>10671</v>
      </c>
      <c r="O138" s="194">
        <v>0</v>
      </c>
      <c r="P138" s="194">
        <v>0</v>
      </c>
      <c r="Q138" s="195">
        <v>17</v>
      </c>
      <c r="R138" s="195">
        <v>169</v>
      </c>
      <c r="S138" s="195">
        <v>0</v>
      </c>
      <c r="T138" s="194">
        <v>158077</v>
      </c>
      <c r="U138" s="194">
        <v>0</v>
      </c>
      <c r="V138" s="194">
        <v>0</v>
      </c>
      <c r="W138" s="194">
        <v>0</v>
      </c>
      <c r="X138" s="194">
        <v>0</v>
      </c>
      <c r="Y138" s="194">
        <v>0</v>
      </c>
      <c r="Z138" s="194">
        <f t="shared" si="5"/>
        <v>0</v>
      </c>
      <c r="AA138" s="194">
        <f t="shared" si="6"/>
        <v>158077</v>
      </c>
      <c r="AB138" s="194">
        <v>177404</v>
      </c>
      <c r="AC138" s="189">
        <v>177404</v>
      </c>
      <c r="AD138" s="188">
        <f t="shared" si="8"/>
        <v>19327</v>
      </c>
    </row>
    <row r="139" spans="1:30" s="120" customFormat="1" x14ac:dyDescent="0.25">
      <c r="A139" s="123" t="s">
        <v>159</v>
      </c>
      <c r="B139" s="193" t="s">
        <v>796</v>
      </c>
      <c r="C139" s="194">
        <v>0</v>
      </c>
      <c r="D139" s="194">
        <v>154</v>
      </c>
      <c r="E139" s="194">
        <v>0</v>
      </c>
      <c r="F139" s="194">
        <v>554</v>
      </c>
      <c r="G139" s="194">
        <v>0</v>
      </c>
      <c r="H139" s="194">
        <v>0</v>
      </c>
      <c r="I139" s="194">
        <v>0</v>
      </c>
      <c r="J139" s="194">
        <v>456</v>
      </c>
      <c r="K139" s="194">
        <v>4849</v>
      </c>
      <c r="L139" s="194">
        <v>9584</v>
      </c>
      <c r="M139" s="194">
        <v>0</v>
      </c>
      <c r="N139" s="194">
        <v>15597</v>
      </c>
      <c r="O139" s="194">
        <v>0</v>
      </c>
      <c r="P139" s="194">
        <v>0</v>
      </c>
      <c r="Q139" s="195">
        <v>288</v>
      </c>
      <c r="R139" s="195">
        <v>139</v>
      </c>
      <c r="S139" s="195">
        <v>0</v>
      </c>
      <c r="T139" s="194">
        <v>174536</v>
      </c>
      <c r="U139" s="194">
        <v>0</v>
      </c>
      <c r="V139" s="194">
        <v>845</v>
      </c>
      <c r="W139" s="194">
        <v>0</v>
      </c>
      <c r="X139" s="194">
        <v>0</v>
      </c>
      <c r="Y139" s="194">
        <v>0</v>
      </c>
      <c r="Z139" s="194">
        <f t="shared" si="5"/>
        <v>-845</v>
      </c>
      <c r="AA139" s="194">
        <f t="shared" si="6"/>
        <v>173691</v>
      </c>
      <c r="AB139" s="194">
        <v>179761</v>
      </c>
      <c r="AC139" s="189">
        <v>179761</v>
      </c>
      <c r="AD139" s="188">
        <f t="shared" si="8"/>
        <v>6070</v>
      </c>
    </row>
    <row r="140" spans="1:30" s="120" customFormat="1" x14ac:dyDescent="0.25">
      <c r="A140" s="123" t="s">
        <v>108</v>
      </c>
      <c r="B140" s="193" t="s">
        <v>799</v>
      </c>
      <c r="C140" s="194">
        <v>12115</v>
      </c>
      <c r="D140" s="194">
        <v>0</v>
      </c>
      <c r="E140" s="194">
        <v>0</v>
      </c>
      <c r="F140" s="194">
        <v>0</v>
      </c>
      <c r="G140" s="194">
        <v>175</v>
      </c>
      <c r="H140" s="194">
        <v>0</v>
      </c>
      <c r="I140" s="194">
        <v>0</v>
      </c>
      <c r="J140" s="194">
        <v>40</v>
      </c>
      <c r="K140" s="194">
        <v>6241</v>
      </c>
      <c r="L140" s="194">
        <v>5658</v>
      </c>
      <c r="M140" s="194">
        <v>0</v>
      </c>
      <c r="N140" s="194">
        <v>12114</v>
      </c>
      <c r="O140" s="194">
        <v>0</v>
      </c>
      <c r="P140" s="194">
        <v>0</v>
      </c>
      <c r="Q140" s="195">
        <v>450</v>
      </c>
      <c r="R140" s="195">
        <v>0</v>
      </c>
      <c r="S140" s="195">
        <v>0</v>
      </c>
      <c r="T140" s="194">
        <v>204429</v>
      </c>
      <c r="U140" s="194">
        <v>0</v>
      </c>
      <c r="V140" s="194">
        <v>0</v>
      </c>
      <c r="W140" s="194">
        <v>0</v>
      </c>
      <c r="X140" s="194">
        <v>0</v>
      </c>
      <c r="Y140" s="194">
        <v>0</v>
      </c>
      <c r="Z140" s="194">
        <f t="shared" si="5"/>
        <v>0</v>
      </c>
      <c r="AA140" s="194">
        <f t="shared" si="6"/>
        <v>204429</v>
      </c>
      <c r="AB140" s="194">
        <v>205123</v>
      </c>
      <c r="AC140" s="189">
        <v>205123</v>
      </c>
      <c r="AD140" s="188">
        <f t="shared" si="8"/>
        <v>694</v>
      </c>
    </row>
    <row r="141" spans="1:30" s="120" customFormat="1" x14ac:dyDescent="0.25">
      <c r="A141" s="123" t="s">
        <v>472</v>
      </c>
      <c r="B141" s="190" t="s">
        <v>800</v>
      </c>
      <c r="C141" s="123">
        <v>5559</v>
      </c>
      <c r="D141" s="198"/>
      <c r="E141" s="198"/>
      <c r="F141" s="198">
        <v>100</v>
      </c>
      <c r="G141" s="198"/>
      <c r="H141" s="198"/>
      <c r="I141" s="198"/>
      <c r="J141" s="198">
        <f>14</f>
        <v>14</v>
      </c>
      <c r="K141" s="199"/>
      <c r="L141" s="198">
        <f>5445+250</f>
        <v>5695</v>
      </c>
      <c r="M141" s="123"/>
      <c r="N141" s="123">
        <v>5809</v>
      </c>
      <c r="O141" s="123"/>
      <c r="P141" s="123"/>
      <c r="Q141" s="192"/>
      <c r="R141" s="192">
        <v>196</v>
      </c>
      <c r="S141" s="192"/>
      <c r="T141" s="206">
        <v>62583</v>
      </c>
      <c r="U141" s="207">
        <v>0</v>
      </c>
      <c r="V141" s="200">
        <v>0</v>
      </c>
      <c r="W141" s="200">
        <v>0</v>
      </c>
      <c r="X141" s="200">
        <v>1007</v>
      </c>
      <c r="Y141" s="200">
        <v>0</v>
      </c>
      <c r="Z141" s="194">
        <f t="shared" ref="Z141:Z178" si="9">U141-(V141+W141+X141+Y141)</f>
        <v>-1007</v>
      </c>
      <c r="AA141" s="194">
        <f t="shared" ref="AA141:AA178" si="10">T141+Z141</f>
        <v>61576</v>
      </c>
      <c r="AB141" s="123">
        <v>66853</v>
      </c>
      <c r="AC141" s="189">
        <v>66853</v>
      </c>
      <c r="AD141" s="188">
        <f t="shared" ref="AD141:AD160" si="11">AC141-AA141</f>
        <v>5277</v>
      </c>
    </row>
    <row r="142" spans="1:30" s="120" customFormat="1" x14ac:dyDescent="0.25">
      <c r="A142" s="123" t="s">
        <v>230</v>
      </c>
      <c r="B142" s="193" t="s">
        <v>804</v>
      </c>
      <c r="C142" s="194">
        <v>5815</v>
      </c>
      <c r="D142" s="194">
        <v>0</v>
      </c>
      <c r="E142" s="194">
        <v>0</v>
      </c>
      <c r="F142" s="194">
        <v>0</v>
      </c>
      <c r="G142" s="194">
        <v>0</v>
      </c>
      <c r="H142" s="194">
        <v>0</v>
      </c>
      <c r="I142" s="194">
        <v>0</v>
      </c>
      <c r="J142" s="194">
        <v>0</v>
      </c>
      <c r="K142" s="194">
        <v>4268</v>
      </c>
      <c r="L142" s="194">
        <v>1547</v>
      </c>
      <c r="M142" s="194">
        <v>0</v>
      </c>
      <c r="N142" s="194">
        <v>5815</v>
      </c>
      <c r="O142" s="194">
        <v>0</v>
      </c>
      <c r="P142" s="194">
        <v>0</v>
      </c>
      <c r="Q142" s="195">
        <v>0</v>
      </c>
      <c r="R142" s="195">
        <v>0</v>
      </c>
      <c r="S142" s="195">
        <v>0</v>
      </c>
      <c r="T142" s="194">
        <v>69653</v>
      </c>
      <c r="U142" s="194">
        <v>0</v>
      </c>
      <c r="V142" s="194">
        <v>47</v>
      </c>
      <c r="W142" s="194">
        <v>0</v>
      </c>
      <c r="X142" s="194">
        <v>0</v>
      </c>
      <c r="Y142" s="194">
        <v>0</v>
      </c>
      <c r="Z142" s="194">
        <f t="shared" si="9"/>
        <v>-47</v>
      </c>
      <c r="AA142" s="194">
        <f t="shared" si="10"/>
        <v>69606</v>
      </c>
      <c r="AB142" s="194">
        <v>74701</v>
      </c>
      <c r="AC142" s="189">
        <v>74701</v>
      </c>
      <c r="AD142" s="188">
        <f t="shared" si="11"/>
        <v>5095</v>
      </c>
    </row>
    <row r="143" spans="1:30" s="120" customFormat="1" x14ac:dyDescent="0.25">
      <c r="A143" s="123" t="s">
        <v>186</v>
      </c>
      <c r="B143" s="193" t="s">
        <v>805</v>
      </c>
      <c r="C143" s="194">
        <v>6977</v>
      </c>
      <c r="D143" s="194">
        <v>0</v>
      </c>
      <c r="E143" s="194">
        <v>0</v>
      </c>
      <c r="F143" s="194">
        <v>0</v>
      </c>
      <c r="G143" s="194">
        <v>0</v>
      </c>
      <c r="H143" s="194">
        <v>0</v>
      </c>
      <c r="I143" s="194">
        <v>0</v>
      </c>
      <c r="J143" s="194">
        <v>2000</v>
      </c>
      <c r="K143" s="194">
        <v>157</v>
      </c>
      <c r="L143" s="194">
        <v>4820</v>
      </c>
      <c r="M143" s="194">
        <v>0</v>
      </c>
      <c r="N143" s="194">
        <v>6977</v>
      </c>
      <c r="O143" s="194">
        <v>0</v>
      </c>
      <c r="P143" s="194">
        <v>0</v>
      </c>
      <c r="Q143" s="195">
        <v>0</v>
      </c>
      <c r="R143" s="195">
        <v>26</v>
      </c>
      <c r="S143" s="195">
        <v>0</v>
      </c>
      <c r="T143" s="194">
        <v>118958</v>
      </c>
      <c r="U143" s="194">
        <v>0</v>
      </c>
      <c r="V143" s="194">
        <v>3222</v>
      </c>
      <c r="W143" s="194">
        <v>0</v>
      </c>
      <c r="X143" s="194">
        <v>0</v>
      </c>
      <c r="Y143" s="194">
        <v>0</v>
      </c>
      <c r="Z143" s="194">
        <f t="shared" si="9"/>
        <v>-3222</v>
      </c>
      <c r="AA143" s="194">
        <f t="shared" si="10"/>
        <v>115736</v>
      </c>
      <c r="AB143" s="194">
        <v>135172</v>
      </c>
      <c r="AC143" s="189">
        <v>135172</v>
      </c>
      <c r="AD143" s="188">
        <f t="shared" si="11"/>
        <v>19436</v>
      </c>
    </row>
    <row r="144" spans="1:30" s="120" customFormat="1" x14ac:dyDescent="0.25">
      <c r="A144" s="123" t="s">
        <v>46</v>
      </c>
      <c r="B144" s="193" t="s">
        <v>813</v>
      </c>
      <c r="C144" s="194">
        <v>0</v>
      </c>
      <c r="D144" s="194">
        <v>27259</v>
      </c>
      <c r="E144" s="194">
        <v>0</v>
      </c>
      <c r="F144" s="194">
        <v>0</v>
      </c>
      <c r="G144" s="194">
        <v>0</v>
      </c>
      <c r="H144" s="194">
        <v>0</v>
      </c>
      <c r="I144" s="194">
        <v>0</v>
      </c>
      <c r="J144" s="194">
        <v>120</v>
      </c>
      <c r="K144" s="194">
        <v>0</v>
      </c>
      <c r="L144" s="194">
        <v>18699</v>
      </c>
      <c r="M144" s="194">
        <v>631</v>
      </c>
      <c r="N144" s="194">
        <v>46709</v>
      </c>
      <c r="O144" s="194">
        <v>0</v>
      </c>
      <c r="P144" s="194">
        <v>0</v>
      </c>
      <c r="Q144" s="195">
        <v>110</v>
      </c>
      <c r="R144" s="195">
        <v>2</v>
      </c>
      <c r="S144" s="195">
        <v>0</v>
      </c>
      <c r="T144" s="194">
        <v>268987</v>
      </c>
      <c r="U144" s="194">
        <v>631</v>
      </c>
      <c r="V144" s="194">
        <v>0</v>
      </c>
      <c r="W144" s="194">
        <v>0</v>
      </c>
      <c r="X144" s="194">
        <v>0</v>
      </c>
      <c r="Y144" s="194">
        <v>0</v>
      </c>
      <c r="Z144" s="194">
        <f t="shared" si="9"/>
        <v>631</v>
      </c>
      <c r="AA144" s="194">
        <f t="shared" si="10"/>
        <v>269618</v>
      </c>
      <c r="AB144" s="194">
        <v>287360</v>
      </c>
      <c r="AC144" s="189">
        <v>287503</v>
      </c>
      <c r="AD144" s="188">
        <f t="shared" si="11"/>
        <v>17885</v>
      </c>
    </row>
    <row r="145" spans="1:30" s="120" customFormat="1" x14ac:dyDescent="0.25">
      <c r="A145" s="123" t="s">
        <v>188</v>
      </c>
      <c r="B145" s="193" t="s">
        <v>817</v>
      </c>
      <c r="C145" s="194">
        <v>0</v>
      </c>
      <c r="D145" s="194">
        <v>1350</v>
      </c>
      <c r="E145" s="194">
        <v>0</v>
      </c>
      <c r="F145" s="194">
        <v>752</v>
      </c>
      <c r="G145" s="194">
        <v>0</v>
      </c>
      <c r="H145" s="194">
        <v>0</v>
      </c>
      <c r="I145" s="194">
        <v>0</v>
      </c>
      <c r="J145" s="194">
        <v>3639</v>
      </c>
      <c r="K145" s="194">
        <v>5544</v>
      </c>
      <c r="L145" s="194">
        <v>18939</v>
      </c>
      <c r="M145" s="194">
        <v>0</v>
      </c>
      <c r="N145" s="194">
        <v>30224</v>
      </c>
      <c r="O145" s="194">
        <v>0</v>
      </c>
      <c r="P145" s="194">
        <v>0</v>
      </c>
      <c r="Q145" s="195">
        <v>0</v>
      </c>
      <c r="R145" s="195">
        <v>0</v>
      </c>
      <c r="S145" s="195">
        <v>0</v>
      </c>
      <c r="T145" s="194">
        <v>158631</v>
      </c>
      <c r="U145" s="194">
        <v>0</v>
      </c>
      <c r="V145" s="194">
        <v>0</v>
      </c>
      <c r="W145" s="194">
        <v>0</v>
      </c>
      <c r="X145" s="194">
        <v>5130</v>
      </c>
      <c r="Y145" s="194">
        <v>0</v>
      </c>
      <c r="Z145" s="194">
        <f t="shared" si="9"/>
        <v>-5130</v>
      </c>
      <c r="AA145" s="194">
        <f t="shared" si="10"/>
        <v>153501</v>
      </c>
      <c r="AB145" s="194">
        <v>199600</v>
      </c>
      <c r="AC145" s="189">
        <v>199619</v>
      </c>
      <c r="AD145" s="188">
        <f t="shared" si="11"/>
        <v>46118</v>
      </c>
    </row>
    <row r="146" spans="1:30" s="120" customFormat="1" x14ac:dyDescent="0.25">
      <c r="A146" s="123" t="s">
        <v>299</v>
      </c>
      <c r="B146" s="193" t="s">
        <v>818</v>
      </c>
      <c r="C146" s="194">
        <v>8035</v>
      </c>
      <c r="D146" s="194">
        <v>50</v>
      </c>
      <c r="E146" s="194">
        <v>0</v>
      </c>
      <c r="F146" s="194">
        <v>341</v>
      </c>
      <c r="G146" s="194">
        <v>154</v>
      </c>
      <c r="H146" s="194">
        <v>0</v>
      </c>
      <c r="I146" s="194">
        <v>0</v>
      </c>
      <c r="J146" s="194">
        <v>104</v>
      </c>
      <c r="K146" s="194">
        <v>0</v>
      </c>
      <c r="L146" s="194">
        <v>7386</v>
      </c>
      <c r="M146" s="194">
        <v>0</v>
      </c>
      <c r="N146" s="194">
        <v>8035</v>
      </c>
      <c r="O146" s="194">
        <v>0</v>
      </c>
      <c r="P146" s="194">
        <v>0</v>
      </c>
      <c r="Q146" s="195">
        <v>154</v>
      </c>
      <c r="R146" s="195">
        <v>361</v>
      </c>
      <c r="S146" s="195">
        <v>0</v>
      </c>
      <c r="T146" s="194">
        <v>100058</v>
      </c>
      <c r="U146" s="194">
        <v>0</v>
      </c>
      <c r="V146" s="194">
        <v>0</v>
      </c>
      <c r="W146" s="194">
        <v>0</v>
      </c>
      <c r="X146" s="194">
        <v>0</v>
      </c>
      <c r="Y146" s="194">
        <v>0</v>
      </c>
      <c r="Z146" s="194">
        <f t="shared" si="9"/>
        <v>0</v>
      </c>
      <c r="AA146" s="194">
        <f t="shared" si="10"/>
        <v>100058</v>
      </c>
      <c r="AB146" s="194">
        <v>102159</v>
      </c>
      <c r="AC146" s="189">
        <v>102159</v>
      </c>
      <c r="AD146" s="188">
        <f t="shared" si="11"/>
        <v>2101</v>
      </c>
    </row>
    <row r="147" spans="1:30" s="120" customFormat="1" x14ac:dyDescent="0.25">
      <c r="A147" s="123" t="s">
        <v>378</v>
      </c>
      <c r="B147" s="193" t="s">
        <v>819</v>
      </c>
      <c r="C147" s="194">
        <v>168597</v>
      </c>
      <c r="D147" s="194">
        <v>32369</v>
      </c>
      <c r="E147" s="194">
        <v>0</v>
      </c>
      <c r="F147" s="194">
        <v>20939</v>
      </c>
      <c r="G147" s="194">
        <v>0</v>
      </c>
      <c r="H147" s="194">
        <v>0</v>
      </c>
      <c r="I147" s="194">
        <v>2732</v>
      </c>
      <c r="J147" s="194">
        <v>75315</v>
      </c>
      <c r="K147" s="194">
        <v>18672</v>
      </c>
      <c r="L147" s="194">
        <v>18570</v>
      </c>
      <c r="M147" s="194">
        <v>0</v>
      </c>
      <c r="N147" s="194">
        <v>168597</v>
      </c>
      <c r="O147" s="194">
        <v>0</v>
      </c>
      <c r="P147" s="194">
        <v>0</v>
      </c>
      <c r="Q147" s="195">
        <v>4491</v>
      </c>
      <c r="R147" s="195">
        <v>7472</v>
      </c>
      <c r="S147" s="195">
        <v>0</v>
      </c>
      <c r="T147" s="194">
        <v>420092</v>
      </c>
      <c r="U147" s="194">
        <v>0</v>
      </c>
      <c r="V147" s="194">
        <v>15438</v>
      </c>
      <c r="W147" s="194">
        <v>0</v>
      </c>
      <c r="X147" s="194">
        <v>3885</v>
      </c>
      <c r="Y147" s="194">
        <v>0</v>
      </c>
      <c r="Z147" s="194">
        <f t="shared" si="9"/>
        <v>-19323</v>
      </c>
      <c r="AA147" s="194">
        <f t="shared" si="10"/>
        <v>400769</v>
      </c>
      <c r="AB147" s="196">
        <v>576887</v>
      </c>
      <c r="AC147" s="189">
        <v>576887</v>
      </c>
      <c r="AD147" s="188">
        <f t="shared" si="11"/>
        <v>176118</v>
      </c>
    </row>
    <row r="148" spans="1:30" s="120" customFormat="1" x14ac:dyDescent="0.25">
      <c r="A148" s="123" t="s">
        <v>355</v>
      </c>
      <c r="B148" s="193" t="s">
        <v>821</v>
      </c>
      <c r="C148" s="194">
        <v>12600</v>
      </c>
      <c r="D148" s="194">
        <v>0</v>
      </c>
      <c r="E148" s="194">
        <v>0</v>
      </c>
      <c r="F148" s="194">
        <v>555</v>
      </c>
      <c r="G148" s="194">
        <v>0</v>
      </c>
      <c r="H148" s="194">
        <v>0</v>
      </c>
      <c r="I148" s="194">
        <v>0</v>
      </c>
      <c r="J148" s="194">
        <v>1830</v>
      </c>
      <c r="K148" s="194">
        <v>4740</v>
      </c>
      <c r="L148" s="194">
        <v>5475</v>
      </c>
      <c r="M148" s="194">
        <v>0</v>
      </c>
      <c r="N148" s="194">
        <v>12600</v>
      </c>
      <c r="O148" s="194">
        <v>0</v>
      </c>
      <c r="P148" s="194">
        <v>0</v>
      </c>
      <c r="Q148" s="195">
        <v>169</v>
      </c>
      <c r="R148" s="195">
        <v>1277</v>
      </c>
      <c r="S148" s="195">
        <v>0</v>
      </c>
      <c r="T148" s="194">
        <v>186790</v>
      </c>
      <c r="U148" s="194">
        <v>0</v>
      </c>
      <c r="V148" s="194">
        <v>3500</v>
      </c>
      <c r="W148" s="194">
        <v>0</v>
      </c>
      <c r="X148" s="194">
        <v>0</v>
      </c>
      <c r="Y148" s="194">
        <v>0</v>
      </c>
      <c r="Z148" s="194">
        <f t="shared" si="9"/>
        <v>-3500</v>
      </c>
      <c r="AA148" s="194">
        <f t="shared" si="10"/>
        <v>183290</v>
      </c>
      <c r="AB148" s="194">
        <v>190000</v>
      </c>
      <c r="AC148" s="189">
        <v>191076</v>
      </c>
      <c r="AD148" s="188">
        <f t="shared" si="11"/>
        <v>7786</v>
      </c>
    </row>
    <row r="149" spans="1:30" s="120" customFormat="1" x14ac:dyDescent="0.25">
      <c r="A149" s="123" t="s">
        <v>215</v>
      </c>
      <c r="B149" s="208" t="s">
        <v>829</v>
      </c>
      <c r="C149" s="209">
        <v>0</v>
      </c>
      <c r="D149" s="209">
        <v>6953</v>
      </c>
      <c r="E149" s="209">
        <v>0</v>
      </c>
      <c r="F149" s="209">
        <v>480</v>
      </c>
      <c r="G149" s="209">
        <v>0</v>
      </c>
      <c r="H149" s="209">
        <v>0</v>
      </c>
      <c r="I149" s="209">
        <v>0</v>
      </c>
      <c r="J149" s="209">
        <v>1353</v>
      </c>
      <c r="K149" s="209">
        <v>4398</v>
      </c>
      <c r="L149" s="209">
        <v>3049</v>
      </c>
      <c r="M149" s="209">
        <v>0</v>
      </c>
      <c r="N149" s="209">
        <v>16233</v>
      </c>
      <c r="O149" s="209">
        <v>0</v>
      </c>
      <c r="P149" s="209">
        <v>0</v>
      </c>
      <c r="Q149" s="210">
        <v>0</v>
      </c>
      <c r="R149" s="210">
        <v>254</v>
      </c>
      <c r="S149" s="210">
        <v>0</v>
      </c>
      <c r="T149" s="209">
        <v>213642</v>
      </c>
      <c r="U149" s="209">
        <v>0</v>
      </c>
      <c r="V149" s="209">
        <v>0</v>
      </c>
      <c r="W149" s="209">
        <v>0</v>
      </c>
      <c r="X149" s="209">
        <v>0</v>
      </c>
      <c r="Y149" s="209">
        <v>-1</v>
      </c>
      <c r="Z149" s="194">
        <f t="shared" si="9"/>
        <v>1</v>
      </c>
      <c r="AA149" s="194">
        <f t="shared" si="10"/>
        <v>213643</v>
      </c>
      <c r="AB149" s="209">
        <v>217685</v>
      </c>
      <c r="AC149" s="189">
        <v>217685</v>
      </c>
      <c r="AD149" s="188">
        <f t="shared" si="11"/>
        <v>4042</v>
      </c>
    </row>
    <row r="150" spans="1:30" s="120" customFormat="1" x14ac:dyDescent="0.25">
      <c r="A150" s="123" t="s">
        <v>224</v>
      </c>
      <c r="B150" s="208" t="s">
        <v>830</v>
      </c>
      <c r="C150" s="209">
        <v>0</v>
      </c>
      <c r="D150" s="209">
        <v>977</v>
      </c>
      <c r="E150" s="209">
        <v>0</v>
      </c>
      <c r="F150" s="209">
        <v>70</v>
      </c>
      <c r="G150" s="209">
        <v>0</v>
      </c>
      <c r="H150" s="209">
        <v>0</v>
      </c>
      <c r="I150" s="209">
        <v>0</v>
      </c>
      <c r="J150" s="209">
        <v>1606</v>
      </c>
      <c r="K150" s="209">
        <v>3510</v>
      </c>
      <c r="L150" s="209">
        <v>8252</v>
      </c>
      <c r="M150" s="209">
        <v>3064</v>
      </c>
      <c r="N150" s="209">
        <v>17479</v>
      </c>
      <c r="O150" s="209">
        <v>0</v>
      </c>
      <c r="P150" s="209">
        <v>0</v>
      </c>
      <c r="Q150" s="210">
        <v>0</v>
      </c>
      <c r="R150" s="210">
        <v>0</v>
      </c>
      <c r="S150" s="210">
        <v>0</v>
      </c>
      <c r="T150" s="209">
        <v>138511</v>
      </c>
      <c r="U150" s="209">
        <v>3064</v>
      </c>
      <c r="V150" s="209">
        <v>2504</v>
      </c>
      <c r="W150" s="209">
        <v>0</v>
      </c>
      <c r="X150" s="209">
        <v>424</v>
      </c>
      <c r="Y150" s="209">
        <v>0</v>
      </c>
      <c r="Z150" s="194">
        <f t="shared" si="9"/>
        <v>136</v>
      </c>
      <c r="AA150" s="194">
        <f t="shared" si="10"/>
        <v>138647</v>
      </c>
      <c r="AB150" s="209">
        <v>146947</v>
      </c>
      <c r="AC150" s="189">
        <v>146948</v>
      </c>
      <c r="AD150" s="188">
        <f t="shared" si="11"/>
        <v>8301</v>
      </c>
    </row>
    <row r="151" spans="1:30" s="120" customFormat="1" x14ac:dyDescent="0.25">
      <c r="A151" s="123" t="s">
        <v>356</v>
      </c>
      <c r="B151" s="208" t="s">
        <v>832</v>
      </c>
      <c r="C151" s="209">
        <v>15099</v>
      </c>
      <c r="D151" s="209">
        <v>0</v>
      </c>
      <c r="E151" s="209">
        <v>0</v>
      </c>
      <c r="F151" s="209">
        <v>0</v>
      </c>
      <c r="G151" s="209">
        <v>359</v>
      </c>
      <c r="H151" s="209">
        <v>0</v>
      </c>
      <c r="I151" s="209">
        <v>0</v>
      </c>
      <c r="J151" s="209">
        <v>1000</v>
      </c>
      <c r="K151" s="209">
        <v>4240</v>
      </c>
      <c r="L151" s="209">
        <v>9500</v>
      </c>
      <c r="M151" s="209">
        <v>0</v>
      </c>
      <c r="N151" s="209">
        <v>15099</v>
      </c>
      <c r="O151" s="209">
        <v>0</v>
      </c>
      <c r="P151" s="209">
        <v>0</v>
      </c>
      <c r="Q151" s="210">
        <v>0</v>
      </c>
      <c r="R151" s="210">
        <v>1468</v>
      </c>
      <c r="S151" s="210">
        <v>0</v>
      </c>
      <c r="T151" s="209">
        <v>162139</v>
      </c>
      <c r="U151" s="209">
        <v>0</v>
      </c>
      <c r="V151" s="209">
        <v>960</v>
      </c>
      <c r="W151" s="209">
        <v>0</v>
      </c>
      <c r="X151" s="209">
        <v>0</v>
      </c>
      <c r="Y151" s="209">
        <v>0</v>
      </c>
      <c r="Z151" s="194">
        <f t="shared" si="9"/>
        <v>-960</v>
      </c>
      <c r="AA151" s="194">
        <f t="shared" si="10"/>
        <v>161179</v>
      </c>
      <c r="AB151" s="209">
        <v>183996</v>
      </c>
      <c r="AC151" s="189">
        <v>183996</v>
      </c>
      <c r="AD151" s="188">
        <f t="shared" si="11"/>
        <v>22817</v>
      </c>
    </row>
    <row r="152" spans="1:30" s="120" customFormat="1" x14ac:dyDescent="0.25">
      <c r="A152" s="123" t="s">
        <v>310</v>
      </c>
      <c r="B152" s="208" t="s">
        <v>834</v>
      </c>
      <c r="C152" s="209">
        <v>12819</v>
      </c>
      <c r="D152" s="209">
        <v>6577</v>
      </c>
      <c r="E152" s="209">
        <v>0</v>
      </c>
      <c r="F152" s="209">
        <v>0</v>
      </c>
      <c r="G152" s="209">
        <v>0</v>
      </c>
      <c r="H152" s="209">
        <v>0</v>
      </c>
      <c r="I152" s="209">
        <v>0</v>
      </c>
      <c r="J152" s="209">
        <v>806</v>
      </c>
      <c r="K152" s="209">
        <v>1341</v>
      </c>
      <c r="L152" s="209">
        <v>4095</v>
      </c>
      <c r="M152" s="209">
        <v>0</v>
      </c>
      <c r="N152" s="209">
        <v>12819</v>
      </c>
      <c r="O152" s="209">
        <v>0</v>
      </c>
      <c r="P152" s="209">
        <v>0</v>
      </c>
      <c r="Q152" s="210">
        <v>0</v>
      </c>
      <c r="R152" s="210">
        <v>115</v>
      </c>
      <c r="S152" s="210">
        <v>0</v>
      </c>
      <c r="T152" s="209">
        <v>87980</v>
      </c>
      <c r="U152" s="209">
        <v>0</v>
      </c>
      <c r="V152" s="209">
        <v>0</v>
      </c>
      <c r="W152" s="209">
        <v>0</v>
      </c>
      <c r="X152" s="209">
        <v>0</v>
      </c>
      <c r="Y152" s="209">
        <v>0</v>
      </c>
      <c r="Z152" s="194">
        <f t="shared" si="9"/>
        <v>0</v>
      </c>
      <c r="AA152" s="194">
        <f t="shared" si="10"/>
        <v>87980</v>
      </c>
      <c r="AB152" s="209">
        <v>95742</v>
      </c>
      <c r="AC152" s="189">
        <v>95743</v>
      </c>
      <c r="AD152" s="188">
        <f t="shared" si="11"/>
        <v>7763</v>
      </c>
    </row>
    <row r="153" spans="1:30" s="120" customFormat="1" x14ac:dyDescent="0.25">
      <c r="A153" s="123" t="s">
        <v>211</v>
      </c>
      <c r="B153" s="208" t="s">
        <v>843</v>
      </c>
      <c r="C153" s="209">
        <v>29661</v>
      </c>
      <c r="D153" s="209">
        <v>20331</v>
      </c>
      <c r="E153" s="209">
        <v>0</v>
      </c>
      <c r="F153" s="209">
        <v>223</v>
      </c>
      <c r="G153" s="209">
        <v>0</v>
      </c>
      <c r="H153" s="209">
        <v>0</v>
      </c>
      <c r="I153" s="209">
        <v>0</v>
      </c>
      <c r="J153" s="209">
        <v>27</v>
      </c>
      <c r="K153" s="209">
        <v>1723</v>
      </c>
      <c r="L153" s="209">
        <v>7297</v>
      </c>
      <c r="M153" s="209">
        <v>60</v>
      </c>
      <c r="N153" s="209">
        <v>29661</v>
      </c>
      <c r="O153" s="209">
        <v>0</v>
      </c>
      <c r="P153" s="209">
        <v>0</v>
      </c>
      <c r="Q153" s="210">
        <v>0</v>
      </c>
      <c r="R153" s="210">
        <v>323</v>
      </c>
      <c r="S153" s="210">
        <v>0</v>
      </c>
      <c r="T153" s="209">
        <v>159086</v>
      </c>
      <c r="U153" s="209">
        <v>60</v>
      </c>
      <c r="V153" s="209">
        <v>0</v>
      </c>
      <c r="W153" s="209">
        <v>0</v>
      </c>
      <c r="X153" s="209">
        <v>0</v>
      </c>
      <c r="Y153" s="209">
        <v>0</v>
      </c>
      <c r="Z153" s="194">
        <f t="shared" si="9"/>
        <v>60</v>
      </c>
      <c r="AA153" s="194">
        <f t="shared" si="10"/>
        <v>159146</v>
      </c>
      <c r="AB153" s="209">
        <v>173870</v>
      </c>
      <c r="AC153" s="189">
        <v>173870</v>
      </c>
      <c r="AD153" s="188">
        <f t="shared" si="11"/>
        <v>14724</v>
      </c>
    </row>
    <row r="154" spans="1:30" s="120" customFormat="1" x14ac:dyDescent="0.25">
      <c r="A154" s="123" t="s">
        <v>171</v>
      </c>
      <c r="B154" s="208" t="s">
        <v>845</v>
      </c>
      <c r="C154" s="209">
        <v>12657</v>
      </c>
      <c r="D154" s="209">
        <v>0</v>
      </c>
      <c r="E154" s="209">
        <v>0</v>
      </c>
      <c r="F154" s="209">
        <v>1245</v>
      </c>
      <c r="G154" s="209">
        <v>0</v>
      </c>
      <c r="H154" s="209">
        <v>0</v>
      </c>
      <c r="I154" s="209">
        <v>0</v>
      </c>
      <c r="J154" s="209">
        <v>1267</v>
      </c>
      <c r="K154" s="209">
        <v>1700</v>
      </c>
      <c r="L154" s="209">
        <v>8446</v>
      </c>
      <c r="M154" s="209">
        <v>0</v>
      </c>
      <c r="N154" s="209">
        <v>12658</v>
      </c>
      <c r="O154" s="209">
        <v>0</v>
      </c>
      <c r="P154" s="209">
        <v>0</v>
      </c>
      <c r="Q154" s="210">
        <v>1245</v>
      </c>
      <c r="R154" s="210">
        <v>9014</v>
      </c>
      <c r="S154" s="210">
        <v>0</v>
      </c>
      <c r="T154" s="209">
        <v>140532</v>
      </c>
      <c r="U154" s="209">
        <v>0</v>
      </c>
      <c r="V154" s="209">
        <v>5000</v>
      </c>
      <c r="W154" s="209">
        <v>0</v>
      </c>
      <c r="X154" s="209">
        <v>0</v>
      </c>
      <c r="Y154" s="209">
        <v>0</v>
      </c>
      <c r="Z154" s="194">
        <f t="shared" si="9"/>
        <v>-5000</v>
      </c>
      <c r="AA154" s="194">
        <f t="shared" si="10"/>
        <v>135532</v>
      </c>
      <c r="AB154" s="209">
        <v>172449</v>
      </c>
      <c r="AC154" s="189">
        <v>172449</v>
      </c>
      <c r="AD154" s="188">
        <f t="shared" si="11"/>
        <v>36917</v>
      </c>
    </row>
    <row r="155" spans="1:30" s="120" customFormat="1" x14ac:dyDescent="0.25">
      <c r="A155" s="123" t="s">
        <v>278</v>
      </c>
      <c r="B155" s="208" t="s">
        <v>847</v>
      </c>
      <c r="C155" s="209">
        <v>0</v>
      </c>
      <c r="D155" s="209">
        <v>0</v>
      </c>
      <c r="E155" s="209">
        <v>0</v>
      </c>
      <c r="F155" s="209">
        <v>0</v>
      </c>
      <c r="G155" s="209">
        <v>0</v>
      </c>
      <c r="H155" s="209">
        <v>0</v>
      </c>
      <c r="I155" s="209">
        <v>0</v>
      </c>
      <c r="J155" s="209">
        <v>0</v>
      </c>
      <c r="K155" s="209">
        <v>0</v>
      </c>
      <c r="L155" s="209">
        <v>0</v>
      </c>
      <c r="M155" s="209">
        <v>0</v>
      </c>
      <c r="N155" s="209">
        <v>0</v>
      </c>
      <c r="O155" s="209">
        <v>0</v>
      </c>
      <c r="P155" s="209">
        <v>0</v>
      </c>
      <c r="Q155" s="210">
        <v>0</v>
      </c>
      <c r="R155" s="210">
        <v>79</v>
      </c>
      <c r="S155" s="210">
        <v>0</v>
      </c>
      <c r="T155" s="209">
        <v>68042</v>
      </c>
      <c r="U155" s="209">
        <v>0</v>
      </c>
      <c r="V155" s="209">
        <v>0</v>
      </c>
      <c r="W155" s="209">
        <v>0</v>
      </c>
      <c r="X155" s="209">
        <v>0</v>
      </c>
      <c r="Y155" s="209">
        <v>0</v>
      </c>
      <c r="Z155" s="194">
        <f t="shared" si="9"/>
        <v>0</v>
      </c>
      <c r="AA155" s="194">
        <f t="shared" si="10"/>
        <v>68042</v>
      </c>
      <c r="AB155" s="209">
        <v>79407</v>
      </c>
      <c r="AC155" s="189">
        <v>79407</v>
      </c>
      <c r="AD155" s="188">
        <f t="shared" si="11"/>
        <v>11365</v>
      </c>
    </row>
    <row r="156" spans="1:30" s="120" customFormat="1" x14ac:dyDescent="0.25">
      <c r="A156" s="123" t="s">
        <v>268</v>
      </c>
      <c r="B156" s="208" t="s">
        <v>848</v>
      </c>
      <c r="C156" s="209">
        <v>0</v>
      </c>
      <c r="D156" s="209">
        <v>0</v>
      </c>
      <c r="E156" s="209">
        <v>0</v>
      </c>
      <c r="F156" s="209">
        <v>0</v>
      </c>
      <c r="G156" s="209">
        <v>0</v>
      </c>
      <c r="H156" s="209">
        <v>0</v>
      </c>
      <c r="I156" s="209">
        <v>0</v>
      </c>
      <c r="J156" s="209">
        <v>0</v>
      </c>
      <c r="K156" s="209">
        <v>0</v>
      </c>
      <c r="L156" s="209">
        <v>0</v>
      </c>
      <c r="M156" s="209">
        <v>0</v>
      </c>
      <c r="N156" s="209">
        <v>0</v>
      </c>
      <c r="O156" s="209">
        <v>0</v>
      </c>
      <c r="P156" s="209">
        <v>0</v>
      </c>
      <c r="Q156" s="210">
        <v>0</v>
      </c>
      <c r="R156" s="210">
        <v>0</v>
      </c>
      <c r="S156" s="210">
        <v>0</v>
      </c>
      <c r="T156" s="209">
        <v>69861</v>
      </c>
      <c r="U156" s="209">
        <v>0</v>
      </c>
      <c r="V156" s="209">
        <v>3050</v>
      </c>
      <c r="W156" s="209">
        <v>0</v>
      </c>
      <c r="X156" s="209">
        <v>0</v>
      </c>
      <c r="Y156" s="209">
        <v>0</v>
      </c>
      <c r="Z156" s="194">
        <f t="shared" si="9"/>
        <v>-3050</v>
      </c>
      <c r="AA156" s="194">
        <f t="shared" si="10"/>
        <v>66811</v>
      </c>
      <c r="AB156" s="209">
        <v>73078</v>
      </c>
      <c r="AC156" s="189">
        <v>73078</v>
      </c>
      <c r="AD156" s="188">
        <f t="shared" si="11"/>
        <v>6267</v>
      </c>
    </row>
    <row r="157" spans="1:30" s="120" customFormat="1" x14ac:dyDescent="0.25">
      <c r="A157" s="123" t="s">
        <v>269</v>
      </c>
      <c r="B157" s="208" t="s">
        <v>849</v>
      </c>
      <c r="C157" s="209">
        <v>0</v>
      </c>
      <c r="D157" s="209">
        <v>0</v>
      </c>
      <c r="E157" s="209">
        <v>0</v>
      </c>
      <c r="F157" s="209">
        <v>0</v>
      </c>
      <c r="G157" s="209">
        <v>0</v>
      </c>
      <c r="H157" s="209">
        <v>0</v>
      </c>
      <c r="I157" s="209">
        <v>0</v>
      </c>
      <c r="J157" s="209">
        <v>1124</v>
      </c>
      <c r="K157" s="209">
        <v>1845</v>
      </c>
      <c r="L157" s="209">
        <v>4100</v>
      </c>
      <c r="M157" s="209">
        <v>2800</v>
      </c>
      <c r="N157" s="209">
        <v>9869</v>
      </c>
      <c r="O157" s="209">
        <v>0</v>
      </c>
      <c r="P157" s="209">
        <v>0</v>
      </c>
      <c r="Q157" s="210">
        <v>0</v>
      </c>
      <c r="R157" s="210">
        <v>288</v>
      </c>
      <c r="S157" s="210">
        <v>0</v>
      </c>
      <c r="T157" s="209">
        <v>99649</v>
      </c>
      <c r="U157" s="209">
        <v>2800</v>
      </c>
      <c r="V157" s="209">
        <v>510</v>
      </c>
      <c r="W157" s="209">
        <v>0</v>
      </c>
      <c r="X157" s="209">
        <v>0</v>
      </c>
      <c r="Y157" s="209">
        <v>0</v>
      </c>
      <c r="Z157" s="194">
        <f t="shared" si="9"/>
        <v>2290</v>
      </c>
      <c r="AA157" s="194">
        <f t="shared" si="10"/>
        <v>101939</v>
      </c>
      <c r="AB157" s="209">
        <v>115784</v>
      </c>
      <c r="AC157" s="189">
        <v>115784</v>
      </c>
      <c r="AD157" s="188">
        <f t="shared" si="11"/>
        <v>13845</v>
      </c>
    </row>
    <row r="158" spans="1:30" s="120" customFormat="1" x14ac:dyDescent="0.25">
      <c r="A158" s="123" t="s">
        <v>155</v>
      </c>
      <c r="B158" s="208" t="s">
        <v>852</v>
      </c>
      <c r="C158" s="209">
        <v>0</v>
      </c>
      <c r="D158" s="209">
        <v>1052</v>
      </c>
      <c r="E158" s="209">
        <v>0</v>
      </c>
      <c r="F158" s="209">
        <v>102</v>
      </c>
      <c r="G158" s="209">
        <v>152</v>
      </c>
      <c r="H158" s="209">
        <v>0</v>
      </c>
      <c r="I158" s="209">
        <v>0</v>
      </c>
      <c r="J158" s="209">
        <v>0</v>
      </c>
      <c r="K158" s="209">
        <v>438</v>
      </c>
      <c r="L158" s="209">
        <v>3726</v>
      </c>
      <c r="M158" s="209">
        <v>0</v>
      </c>
      <c r="N158" s="209">
        <v>5470</v>
      </c>
      <c r="O158" s="209">
        <v>0</v>
      </c>
      <c r="P158" s="209">
        <v>0</v>
      </c>
      <c r="Q158" s="210">
        <v>102</v>
      </c>
      <c r="R158" s="210">
        <v>149</v>
      </c>
      <c r="S158" s="210">
        <v>0</v>
      </c>
      <c r="T158" s="209">
        <v>50992</v>
      </c>
      <c r="U158" s="209">
        <v>0</v>
      </c>
      <c r="V158" s="209">
        <v>1965</v>
      </c>
      <c r="W158" s="209">
        <v>0</v>
      </c>
      <c r="X158" s="209">
        <v>0</v>
      </c>
      <c r="Y158" s="209">
        <v>0</v>
      </c>
      <c r="Z158" s="194">
        <f t="shared" si="9"/>
        <v>-1965</v>
      </c>
      <c r="AA158" s="194">
        <f t="shared" si="10"/>
        <v>49027</v>
      </c>
      <c r="AB158" s="209">
        <v>60285</v>
      </c>
      <c r="AC158" s="189">
        <v>60285</v>
      </c>
      <c r="AD158" s="188">
        <f t="shared" si="11"/>
        <v>11258</v>
      </c>
    </row>
    <row r="159" spans="1:30" s="120" customFormat="1" x14ac:dyDescent="0.25">
      <c r="A159" s="123" t="s">
        <v>43</v>
      </c>
      <c r="B159" s="208" t="s">
        <v>856</v>
      </c>
      <c r="C159" s="209">
        <v>7149</v>
      </c>
      <c r="D159" s="209">
        <v>0</v>
      </c>
      <c r="E159" s="209">
        <v>0</v>
      </c>
      <c r="F159" s="209">
        <v>0</v>
      </c>
      <c r="G159" s="209">
        <v>938</v>
      </c>
      <c r="H159" s="209">
        <v>0</v>
      </c>
      <c r="I159" s="209">
        <v>0</v>
      </c>
      <c r="J159" s="209">
        <v>85</v>
      </c>
      <c r="K159" s="209">
        <v>3889</v>
      </c>
      <c r="L159" s="209">
        <v>2012</v>
      </c>
      <c r="M159" s="209">
        <v>225</v>
      </c>
      <c r="N159" s="209">
        <v>7149</v>
      </c>
      <c r="O159" s="209">
        <v>0</v>
      </c>
      <c r="P159" s="209">
        <v>0</v>
      </c>
      <c r="Q159" s="210">
        <v>0</v>
      </c>
      <c r="R159" s="210">
        <v>331</v>
      </c>
      <c r="S159" s="210">
        <v>0</v>
      </c>
      <c r="T159" s="209">
        <v>20874</v>
      </c>
      <c r="U159" s="209">
        <v>225</v>
      </c>
      <c r="V159" s="209">
        <v>0</v>
      </c>
      <c r="W159" s="209">
        <v>0</v>
      </c>
      <c r="X159" s="209">
        <v>0</v>
      </c>
      <c r="Y159" s="209">
        <v>225</v>
      </c>
      <c r="Z159" s="194">
        <f t="shared" si="9"/>
        <v>0</v>
      </c>
      <c r="AA159" s="194">
        <f t="shared" si="10"/>
        <v>20874</v>
      </c>
      <c r="AB159" s="209">
        <v>27792</v>
      </c>
      <c r="AC159" s="189">
        <v>27792</v>
      </c>
      <c r="AD159" s="188">
        <f t="shared" si="11"/>
        <v>6918</v>
      </c>
    </row>
    <row r="160" spans="1:30" s="120" customFormat="1" x14ac:dyDescent="0.25">
      <c r="A160" s="123" t="s">
        <v>231</v>
      </c>
      <c r="B160" s="208" t="s">
        <v>859</v>
      </c>
      <c r="C160" s="209">
        <v>0</v>
      </c>
      <c r="D160" s="209">
        <v>1672</v>
      </c>
      <c r="E160" s="209">
        <v>0</v>
      </c>
      <c r="F160" s="209">
        <v>0</v>
      </c>
      <c r="G160" s="209">
        <v>305</v>
      </c>
      <c r="H160" s="209">
        <v>0</v>
      </c>
      <c r="I160" s="209">
        <v>0</v>
      </c>
      <c r="J160" s="209">
        <v>4836</v>
      </c>
      <c r="K160" s="209">
        <v>14157</v>
      </c>
      <c r="L160" s="209">
        <v>2293</v>
      </c>
      <c r="M160" s="209">
        <v>7222</v>
      </c>
      <c r="N160" s="209">
        <v>30485</v>
      </c>
      <c r="O160" s="209">
        <v>0</v>
      </c>
      <c r="P160" s="209">
        <v>0</v>
      </c>
      <c r="Q160" s="210">
        <v>0</v>
      </c>
      <c r="R160" s="210">
        <v>0</v>
      </c>
      <c r="S160" s="210">
        <v>0</v>
      </c>
      <c r="T160" s="209">
        <v>166021</v>
      </c>
      <c r="U160" s="209">
        <v>7222</v>
      </c>
      <c r="V160" s="209">
        <v>0</v>
      </c>
      <c r="W160" s="209">
        <v>0</v>
      </c>
      <c r="X160" s="209">
        <v>0</v>
      </c>
      <c r="Y160" s="209">
        <v>8915</v>
      </c>
      <c r="Z160" s="194">
        <f t="shared" si="9"/>
        <v>-1693</v>
      </c>
      <c r="AA160" s="194">
        <f t="shared" si="10"/>
        <v>164328</v>
      </c>
      <c r="AB160" s="209">
        <v>187064</v>
      </c>
      <c r="AC160" s="189">
        <v>187064</v>
      </c>
      <c r="AD160" s="188">
        <f t="shared" si="11"/>
        <v>22736</v>
      </c>
    </row>
    <row r="161" spans="1:30" s="120" customFormat="1" x14ac:dyDescent="0.25">
      <c r="A161" s="123" t="s">
        <v>285</v>
      </c>
      <c r="B161" s="208" t="s">
        <v>863</v>
      </c>
      <c r="C161" s="209">
        <v>0</v>
      </c>
      <c r="D161" s="209">
        <v>0</v>
      </c>
      <c r="E161" s="209">
        <v>0</v>
      </c>
      <c r="F161" s="209">
        <v>2140</v>
      </c>
      <c r="G161" s="209">
        <v>46000</v>
      </c>
      <c r="H161" s="209">
        <v>0</v>
      </c>
      <c r="I161" s="209">
        <v>270</v>
      </c>
      <c r="J161" s="209">
        <v>7620</v>
      </c>
      <c r="K161" s="209">
        <v>8855</v>
      </c>
      <c r="L161" s="209">
        <v>9940</v>
      </c>
      <c r="M161" s="209">
        <v>144</v>
      </c>
      <c r="N161" s="209">
        <v>74969</v>
      </c>
      <c r="O161" s="209">
        <v>0</v>
      </c>
      <c r="P161" s="209">
        <v>0</v>
      </c>
      <c r="Q161" s="210">
        <v>0</v>
      </c>
      <c r="R161" s="210">
        <v>7839</v>
      </c>
      <c r="S161" s="210">
        <v>0</v>
      </c>
      <c r="T161" s="209">
        <v>69675</v>
      </c>
      <c r="U161" s="209">
        <v>144</v>
      </c>
      <c r="V161" s="209">
        <v>0</v>
      </c>
      <c r="W161" s="209">
        <v>0</v>
      </c>
      <c r="X161" s="209">
        <v>0</v>
      </c>
      <c r="Y161" s="209">
        <v>0</v>
      </c>
      <c r="Z161" s="194">
        <f t="shared" si="9"/>
        <v>144</v>
      </c>
      <c r="AA161" s="194">
        <f t="shared" si="10"/>
        <v>69819</v>
      </c>
      <c r="AB161" s="211">
        <v>184381</v>
      </c>
      <c r="AC161" s="189">
        <v>184381</v>
      </c>
      <c r="AD161" s="188">
        <f t="shared" ref="AD161:AD178" si="12">AC161-AA161</f>
        <v>114562</v>
      </c>
    </row>
    <row r="162" spans="1:30" s="120" customFormat="1" x14ac:dyDescent="0.25">
      <c r="A162" s="123" t="s">
        <v>61</v>
      </c>
      <c r="B162" s="208" t="s">
        <v>868</v>
      </c>
      <c r="C162" s="209">
        <v>0</v>
      </c>
      <c r="D162" s="209">
        <v>67</v>
      </c>
      <c r="E162" s="209">
        <v>0</v>
      </c>
      <c r="F162" s="209">
        <v>1035</v>
      </c>
      <c r="G162" s="209">
        <v>0</v>
      </c>
      <c r="H162" s="209">
        <v>0</v>
      </c>
      <c r="I162" s="209">
        <v>0</v>
      </c>
      <c r="J162" s="209">
        <v>697</v>
      </c>
      <c r="K162" s="209">
        <v>1118</v>
      </c>
      <c r="L162" s="209">
        <v>3227</v>
      </c>
      <c r="M162" s="209">
        <v>0</v>
      </c>
      <c r="N162" s="209">
        <v>6144</v>
      </c>
      <c r="O162" s="209">
        <v>0</v>
      </c>
      <c r="P162" s="209">
        <v>0</v>
      </c>
      <c r="Q162" s="210">
        <v>0</v>
      </c>
      <c r="R162" s="210">
        <v>0</v>
      </c>
      <c r="S162" s="210">
        <v>0</v>
      </c>
      <c r="T162" s="209">
        <v>89248</v>
      </c>
      <c r="U162" s="209">
        <v>0</v>
      </c>
      <c r="V162" s="209">
        <v>299</v>
      </c>
      <c r="W162" s="209">
        <v>0</v>
      </c>
      <c r="X162" s="209">
        <v>0</v>
      </c>
      <c r="Y162" s="209">
        <v>-424</v>
      </c>
      <c r="Z162" s="194">
        <f t="shared" si="9"/>
        <v>125</v>
      </c>
      <c r="AA162" s="194">
        <f t="shared" si="10"/>
        <v>89373</v>
      </c>
      <c r="AB162" s="209">
        <v>89532</v>
      </c>
      <c r="AC162" s="189">
        <v>89532</v>
      </c>
      <c r="AD162" s="188">
        <f t="shared" si="12"/>
        <v>159</v>
      </c>
    </row>
    <row r="163" spans="1:30" s="120" customFormat="1" x14ac:dyDescent="0.25">
      <c r="A163" s="123" t="s">
        <v>457</v>
      </c>
      <c r="B163" s="208" t="s">
        <v>872</v>
      </c>
      <c r="C163" s="209">
        <v>0</v>
      </c>
      <c r="D163" s="209">
        <v>0</v>
      </c>
      <c r="E163" s="209">
        <v>0</v>
      </c>
      <c r="F163" s="209">
        <v>0</v>
      </c>
      <c r="G163" s="209">
        <v>0</v>
      </c>
      <c r="H163" s="209">
        <v>0</v>
      </c>
      <c r="I163" s="209">
        <v>0</v>
      </c>
      <c r="J163" s="209">
        <v>0</v>
      </c>
      <c r="K163" s="209">
        <v>8747</v>
      </c>
      <c r="L163" s="209">
        <v>10937</v>
      </c>
      <c r="M163" s="209">
        <v>0</v>
      </c>
      <c r="N163" s="209">
        <v>19684</v>
      </c>
      <c r="O163" s="209">
        <v>0</v>
      </c>
      <c r="P163" s="209">
        <v>0</v>
      </c>
      <c r="Q163" s="210">
        <v>0</v>
      </c>
      <c r="R163" s="210">
        <v>3982</v>
      </c>
      <c r="S163" s="210">
        <v>0</v>
      </c>
      <c r="T163" s="209">
        <v>180479</v>
      </c>
      <c r="U163" s="209">
        <v>3426</v>
      </c>
      <c r="V163" s="209">
        <v>0</v>
      </c>
      <c r="W163" s="209">
        <v>0</v>
      </c>
      <c r="X163" s="209">
        <v>2618</v>
      </c>
      <c r="Y163" s="209">
        <v>0</v>
      </c>
      <c r="Z163" s="194">
        <f t="shared" si="9"/>
        <v>808</v>
      </c>
      <c r="AA163" s="194">
        <f t="shared" si="10"/>
        <v>181287</v>
      </c>
      <c r="AB163" s="209">
        <v>193552</v>
      </c>
      <c r="AC163" s="189">
        <v>193552</v>
      </c>
      <c r="AD163" s="188">
        <f t="shared" si="12"/>
        <v>12265</v>
      </c>
    </row>
    <row r="164" spans="1:30" s="120" customFormat="1" x14ac:dyDescent="0.25">
      <c r="A164" s="123" t="s">
        <v>166</v>
      </c>
      <c r="B164" s="208" t="s">
        <v>873</v>
      </c>
      <c r="C164" s="209">
        <v>32610</v>
      </c>
      <c r="D164" s="209">
        <v>0</v>
      </c>
      <c r="E164" s="209">
        <v>0</v>
      </c>
      <c r="F164" s="209">
        <v>0</v>
      </c>
      <c r="G164" s="209">
        <v>0</v>
      </c>
      <c r="H164" s="209">
        <v>0</v>
      </c>
      <c r="I164" s="209">
        <v>0</v>
      </c>
      <c r="J164" s="209">
        <v>0</v>
      </c>
      <c r="K164" s="209">
        <v>0</v>
      </c>
      <c r="L164" s="209">
        <v>0</v>
      </c>
      <c r="M164" s="209">
        <v>0</v>
      </c>
      <c r="N164" s="209">
        <v>0</v>
      </c>
      <c r="O164" s="209">
        <v>0</v>
      </c>
      <c r="P164" s="209">
        <v>0</v>
      </c>
      <c r="Q164" s="210">
        <v>0</v>
      </c>
      <c r="R164" s="210">
        <v>21439</v>
      </c>
      <c r="S164" s="210">
        <v>0</v>
      </c>
      <c r="T164" s="209">
        <v>403665</v>
      </c>
      <c r="U164" s="209">
        <v>3669</v>
      </c>
      <c r="V164" s="209">
        <v>34229</v>
      </c>
      <c r="W164" s="209">
        <v>0</v>
      </c>
      <c r="X164" s="209">
        <v>0</v>
      </c>
      <c r="Y164" s="209">
        <v>73</v>
      </c>
      <c r="Z164" s="194">
        <f t="shared" si="9"/>
        <v>-30633</v>
      </c>
      <c r="AA164" s="194">
        <f t="shared" si="10"/>
        <v>373032</v>
      </c>
      <c r="AB164" s="209">
        <v>543097</v>
      </c>
      <c r="AC164" s="189">
        <v>543097</v>
      </c>
      <c r="AD164" s="188">
        <f t="shared" si="12"/>
        <v>170065</v>
      </c>
    </row>
    <row r="165" spans="1:30" s="120" customFormat="1" x14ac:dyDescent="0.25">
      <c r="A165" s="123" t="s">
        <v>147</v>
      </c>
      <c r="B165" s="208" t="s">
        <v>875</v>
      </c>
      <c r="C165" s="209">
        <v>0</v>
      </c>
      <c r="D165" s="209">
        <v>339</v>
      </c>
      <c r="E165" s="209">
        <v>0</v>
      </c>
      <c r="F165" s="209">
        <v>1436</v>
      </c>
      <c r="G165" s="209">
        <v>0</v>
      </c>
      <c r="H165" s="209">
        <v>0</v>
      </c>
      <c r="I165" s="209">
        <v>0</v>
      </c>
      <c r="J165" s="209">
        <v>854</v>
      </c>
      <c r="K165" s="209">
        <v>1238</v>
      </c>
      <c r="L165" s="209">
        <v>4188</v>
      </c>
      <c r="M165" s="209">
        <v>0</v>
      </c>
      <c r="N165" s="209">
        <v>8055</v>
      </c>
      <c r="O165" s="209">
        <v>0</v>
      </c>
      <c r="P165" s="209">
        <v>0</v>
      </c>
      <c r="Q165" s="210">
        <v>906</v>
      </c>
      <c r="R165" s="210">
        <v>1</v>
      </c>
      <c r="S165" s="210">
        <v>0</v>
      </c>
      <c r="T165" s="209">
        <v>135787</v>
      </c>
      <c r="U165" s="209">
        <v>0</v>
      </c>
      <c r="V165" s="209">
        <v>0</v>
      </c>
      <c r="W165" s="209">
        <v>0</v>
      </c>
      <c r="X165" s="209">
        <v>0</v>
      </c>
      <c r="Y165" s="209">
        <v>0</v>
      </c>
      <c r="Z165" s="194">
        <f t="shared" si="9"/>
        <v>0</v>
      </c>
      <c r="AA165" s="194">
        <f t="shared" si="10"/>
        <v>135787</v>
      </c>
      <c r="AB165" s="209">
        <v>150000</v>
      </c>
      <c r="AC165" s="189">
        <v>149998</v>
      </c>
      <c r="AD165" s="188">
        <f t="shared" si="12"/>
        <v>14211</v>
      </c>
    </row>
    <row r="166" spans="1:30" s="120" customFormat="1" x14ac:dyDescent="0.25">
      <c r="A166" s="123" t="s">
        <v>44</v>
      </c>
      <c r="B166" s="208" t="s">
        <v>879</v>
      </c>
      <c r="C166" s="209">
        <v>4477</v>
      </c>
      <c r="D166" s="209">
        <v>340</v>
      </c>
      <c r="E166" s="209">
        <v>0</v>
      </c>
      <c r="F166" s="209">
        <v>0</v>
      </c>
      <c r="G166" s="209">
        <v>233</v>
      </c>
      <c r="H166" s="209">
        <v>0</v>
      </c>
      <c r="I166" s="209">
        <v>0</v>
      </c>
      <c r="J166" s="209">
        <v>0</v>
      </c>
      <c r="K166" s="209">
        <v>3904</v>
      </c>
      <c r="L166" s="209">
        <v>0</v>
      </c>
      <c r="M166" s="209">
        <v>0</v>
      </c>
      <c r="N166" s="209">
        <v>4477</v>
      </c>
      <c r="O166" s="209">
        <v>0</v>
      </c>
      <c r="P166" s="209">
        <v>0</v>
      </c>
      <c r="Q166" s="210">
        <v>0</v>
      </c>
      <c r="R166" s="210">
        <v>394</v>
      </c>
      <c r="S166" s="210">
        <v>0</v>
      </c>
      <c r="T166" s="209">
        <v>77745</v>
      </c>
      <c r="U166" s="209">
        <v>0</v>
      </c>
      <c r="V166" s="209">
        <v>0</v>
      </c>
      <c r="W166" s="209">
        <v>0</v>
      </c>
      <c r="X166" s="209">
        <v>0</v>
      </c>
      <c r="Y166" s="209">
        <v>0</v>
      </c>
      <c r="Z166" s="194">
        <f t="shared" si="9"/>
        <v>0</v>
      </c>
      <c r="AA166" s="194">
        <f t="shared" si="10"/>
        <v>77745</v>
      </c>
      <c r="AB166" s="209">
        <v>87260</v>
      </c>
      <c r="AC166" s="189">
        <v>87260</v>
      </c>
      <c r="AD166" s="188">
        <f t="shared" si="12"/>
        <v>9515</v>
      </c>
    </row>
    <row r="167" spans="1:30" s="120" customFormat="1" x14ac:dyDescent="0.25">
      <c r="A167" s="123" t="s">
        <v>437</v>
      </c>
      <c r="B167" s="208" t="s">
        <v>880</v>
      </c>
      <c r="C167" s="209">
        <v>5799</v>
      </c>
      <c r="D167" s="209">
        <v>0</v>
      </c>
      <c r="E167" s="209">
        <v>0</v>
      </c>
      <c r="F167" s="209">
        <v>0</v>
      </c>
      <c r="G167" s="209">
        <v>0</v>
      </c>
      <c r="H167" s="209">
        <v>0</v>
      </c>
      <c r="I167" s="209">
        <v>0</v>
      </c>
      <c r="J167" s="209">
        <v>0</v>
      </c>
      <c r="K167" s="209">
        <v>0</v>
      </c>
      <c r="L167" s="209">
        <v>0</v>
      </c>
      <c r="M167" s="209">
        <v>0</v>
      </c>
      <c r="N167" s="209">
        <v>0</v>
      </c>
      <c r="O167" s="209">
        <v>0</v>
      </c>
      <c r="P167" s="209">
        <v>0</v>
      </c>
      <c r="Q167" s="210">
        <v>0</v>
      </c>
      <c r="R167" s="210">
        <v>139</v>
      </c>
      <c r="S167" s="210">
        <v>0</v>
      </c>
      <c r="T167" s="209">
        <v>192187</v>
      </c>
      <c r="U167" s="209">
        <v>0</v>
      </c>
      <c r="V167" s="209">
        <v>0</v>
      </c>
      <c r="W167" s="209">
        <v>0</v>
      </c>
      <c r="X167" s="209">
        <v>0</v>
      </c>
      <c r="Y167" s="209">
        <v>0</v>
      </c>
      <c r="Z167" s="194">
        <f t="shared" si="9"/>
        <v>0</v>
      </c>
      <c r="AA167" s="194">
        <f t="shared" si="10"/>
        <v>192187</v>
      </c>
      <c r="AB167" s="209">
        <v>192310</v>
      </c>
      <c r="AC167" s="189">
        <v>192310</v>
      </c>
      <c r="AD167" s="188">
        <f t="shared" si="12"/>
        <v>123</v>
      </c>
    </row>
    <row r="168" spans="1:30" s="120" customFormat="1" x14ac:dyDescent="0.25">
      <c r="A168" s="123" t="s">
        <v>156</v>
      </c>
      <c r="B168" s="208" t="s">
        <v>881</v>
      </c>
      <c r="C168" s="209">
        <v>4174</v>
      </c>
      <c r="D168" s="209">
        <v>555</v>
      </c>
      <c r="E168" s="209">
        <v>0</v>
      </c>
      <c r="F168" s="209">
        <v>0</v>
      </c>
      <c r="G168" s="209">
        <v>0</v>
      </c>
      <c r="H168" s="209">
        <v>0</v>
      </c>
      <c r="I168" s="209">
        <v>0</v>
      </c>
      <c r="J168" s="209">
        <v>1464</v>
      </c>
      <c r="K168" s="209">
        <v>0</v>
      </c>
      <c r="L168" s="209">
        <v>2155</v>
      </c>
      <c r="M168" s="209">
        <v>0</v>
      </c>
      <c r="N168" s="209">
        <v>4174</v>
      </c>
      <c r="O168" s="209">
        <v>0</v>
      </c>
      <c r="P168" s="209">
        <v>0</v>
      </c>
      <c r="Q168" s="210">
        <v>0</v>
      </c>
      <c r="R168" s="210">
        <v>0</v>
      </c>
      <c r="S168" s="210">
        <v>0</v>
      </c>
      <c r="T168" s="209">
        <v>59854</v>
      </c>
      <c r="U168" s="209">
        <v>0</v>
      </c>
      <c r="V168" s="209">
        <v>2109</v>
      </c>
      <c r="W168" s="209">
        <v>0</v>
      </c>
      <c r="X168" s="209">
        <v>0</v>
      </c>
      <c r="Y168" s="209">
        <v>0</v>
      </c>
      <c r="Z168" s="194">
        <f t="shared" si="9"/>
        <v>-2109</v>
      </c>
      <c r="AA168" s="194">
        <f t="shared" si="10"/>
        <v>57745</v>
      </c>
      <c r="AB168" s="209">
        <v>71679</v>
      </c>
      <c r="AC168" s="189">
        <v>71679</v>
      </c>
      <c r="AD168" s="188">
        <f t="shared" si="12"/>
        <v>13934</v>
      </c>
    </row>
    <row r="169" spans="1:30" s="120" customFormat="1" x14ac:dyDescent="0.25">
      <c r="A169" s="123" t="s">
        <v>279</v>
      </c>
      <c r="B169" s="208" t="s">
        <v>883</v>
      </c>
      <c r="C169" s="209">
        <v>0</v>
      </c>
      <c r="D169" s="209">
        <v>0</v>
      </c>
      <c r="E169" s="209">
        <v>0</v>
      </c>
      <c r="F169" s="209">
        <v>0</v>
      </c>
      <c r="G169" s="209">
        <v>0</v>
      </c>
      <c r="H169" s="209">
        <v>0</v>
      </c>
      <c r="I169" s="209">
        <v>0</v>
      </c>
      <c r="J169" s="209">
        <v>0</v>
      </c>
      <c r="K169" s="209">
        <v>2842</v>
      </c>
      <c r="L169" s="209">
        <v>9538</v>
      </c>
      <c r="M169" s="209">
        <v>0</v>
      </c>
      <c r="N169" s="209">
        <v>12380</v>
      </c>
      <c r="O169" s="209">
        <v>0</v>
      </c>
      <c r="P169" s="209">
        <v>0</v>
      </c>
      <c r="Q169" s="210">
        <v>0</v>
      </c>
      <c r="R169" s="210">
        <v>0</v>
      </c>
      <c r="S169" s="210">
        <v>0</v>
      </c>
      <c r="T169" s="209">
        <v>293638</v>
      </c>
      <c r="U169" s="209">
        <v>0</v>
      </c>
      <c r="V169" s="209">
        <v>0</v>
      </c>
      <c r="W169" s="209">
        <v>0</v>
      </c>
      <c r="X169" s="209">
        <v>0</v>
      </c>
      <c r="Y169" s="209">
        <v>0</v>
      </c>
      <c r="Z169" s="194">
        <f t="shared" si="9"/>
        <v>0</v>
      </c>
      <c r="AA169" s="194">
        <f t="shared" si="10"/>
        <v>293638</v>
      </c>
      <c r="AB169" s="209">
        <v>304800</v>
      </c>
      <c r="AC169" s="189">
        <v>304800</v>
      </c>
      <c r="AD169" s="188">
        <f t="shared" si="12"/>
        <v>11162</v>
      </c>
    </row>
    <row r="170" spans="1:30" s="120" customFormat="1" x14ac:dyDescent="0.25">
      <c r="A170" s="123" t="s">
        <v>185</v>
      </c>
      <c r="B170" s="208" t="s">
        <v>887</v>
      </c>
      <c r="C170" s="209">
        <v>0</v>
      </c>
      <c r="D170" s="209">
        <v>0</v>
      </c>
      <c r="E170" s="209">
        <v>0</v>
      </c>
      <c r="F170" s="209">
        <v>0</v>
      </c>
      <c r="G170" s="209">
        <v>0</v>
      </c>
      <c r="H170" s="209">
        <v>0</v>
      </c>
      <c r="I170" s="209">
        <v>0</v>
      </c>
      <c r="J170" s="209">
        <v>0</v>
      </c>
      <c r="K170" s="209">
        <v>0</v>
      </c>
      <c r="L170" s="209">
        <v>0</v>
      </c>
      <c r="M170" s="209">
        <v>1525</v>
      </c>
      <c r="N170" s="209">
        <v>1525</v>
      </c>
      <c r="O170" s="209">
        <v>0</v>
      </c>
      <c r="P170" s="209">
        <v>0</v>
      </c>
      <c r="Q170" s="210">
        <v>0</v>
      </c>
      <c r="R170" s="210">
        <v>205</v>
      </c>
      <c r="S170" s="210">
        <v>0</v>
      </c>
      <c r="T170" s="209">
        <v>75963</v>
      </c>
      <c r="U170" s="209">
        <v>1525</v>
      </c>
      <c r="V170" s="209">
        <v>266</v>
      </c>
      <c r="W170" s="209">
        <v>0</v>
      </c>
      <c r="X170" s="209">
        <v>0</v>
      </c>
      <c r="Y170" s="209">
        <v>0</v>
      </c>
      <c r="Z170" s="194">
        <f t="shared" si="9"/>
        <v>1259</v>
      </c>
      <c r="AA170" s="194">
        <f t="shared" si="10"/>
        <v>77222</v>
      </c>
      <c r="AB170" s="209">
        <v>93061</v>
      </c>
      <c r="AC170" s="189">
        <v>93061</v>
      </c>
      <c r="AD170" s="188">
        <f t="shared" si="12"/>
        <v>15839</v>
      </c>
    </row>
    <row r="171" spans="1:30" s="120" customFormat="1" x14ac:dyDescent="0.25">
      <c r="A171" s="123" t="s">
        <v>459</v>
      </c>
      <c r="B171" s="190" t="s">
        <v>901</v>
      </c>
      <c r="C171" s="123">
        <v>702270</v>
      </c>
      <c r="D171" s="198">
        <v>4</v>
      </c>
      <c r="E171" s="198">
        <v>0</v>
      </c>
      <c r="F171" s="198">
        <v>0</v>
      </c>
      <c r="G171" s="198">
        <v>11184</v>
      </c>
      <c r="H171" s="198">
        <v>0</v>
      </c>
      <c r="I171" s="198">
        <v>1536</v>
      </c>
      <c r="J171" s="198">
        <v>7736</v>
      </c>
      <c r="K171" s="199">
        <v>33218</v>
      </c>
      <c r="L171" s="198">
        <v>16592</v>
      </c>
      <c r="M171" s="198">
        <v>0</v>
      </c>
      <c r="N171" s="123">
        <v>70270</v>
      </c>
      <c r="O171" s="123">
        <v>0</v>
      </c>
      <c r="P171" s="123">
        <v>0</v>
      </c>
      <c r="Q171" s="192">
        <v>0</v>
      </c>
      <c r="R171" s="192">
        <v>3686</v>
      </c>
      <c r="S171" s="192">
        <v>0</v>
      </c>
      <c r="T171" s="123">
        <v>276118</v>
      </c>
      <c r="U171" s="123">
        <v>0</v>
      </c>
      <c r="V171" s="200">
        <v>0</v>
      </c>
      <c r="W171" s="200"/>
      <c r="X171" s="200">
        <v>1023</v>
      </c>
      <c r="Y171" s="200"/>
      <c r="Z171" s="194">
        <f t="shared" si="9"/>
        <v>-1023</v>
      </c>
      <c r="AA171" s="194">
        <f t="shared" si="10"/>
        <v>275095</v>
      </c>
      <c r="AB171" s="204">
        <v>325039</v>
      </c>
      <c r="AC171" s="189">
        <v>325039</v>
      </c>
      <c r="AD171" s="188">
        <f t="shared" si="12"/>
        <v>49944</v>
      </c>
    </row>
    <row r="172" spans="1:30" s="120" customFormat="1" x14ac:dyDescent="0.25">
      <c r="A172" s="123" t="s">
        <v>244</v>
      </c>
      <c r="B172" s="208" t="s">
        <v>903</v>
      </c>
      <c r="C172" s="209">
        <v>0</v>
      </c>
      <c r="D172" s="209">
        <v>520</v>
      </c>
      <c r="E172" s="209">
        <v>0</v>
      </c>
      <c r="F172" s="209">
        <v>43</v>
      </c>
      <c r="G172" s="209">
        <v>0</v>
      </c>
      <c r="H172" s="209">
        <v>0</v>
      </c>
      <c r="I172" s="209">
        <v>0</v>
      </c>
      <c r="J172" s="209">
        <v>603</v>
      </c>
      <c r="K172" s="209">
        <v>6845</v>
      </c>
      <c r="L172" s="209">
        <v>10330</v>
      </c>
      <c r="M172" s="209">
        <v>7000</v>
      </c>
      <c r="N172" s="209">
        <v>25341</v>
      </c>
      <c r="O172" s="209">
        <v>0</v>
      </c>
      <c r="P172" s="209">
        <v>0</v>
      </c>
      <c r="Q172" s="210">
        <v>0</v>
      </c>
      <c r="R172" s="210">
        <v>1363</v>
      </c>
      <c r="S172" s="210">
        <v>0</v>
      </c>
      <c r="T172" s="209">
        <v>314082</v>
      </c>
      <c r="U172" s="209">
        <v>7000</v>
      </c>
      <c r="V172" s="209">
        <v>17850</v>
      </c>
      <c r="W172" s="209">
        <v>2825</v>
      </c>
      <c r="X172" s="209">
        <v>0</v>
      </c>
      <c r="Y172" s="209">
        <v>0</v>
      </c>
      <c r="Z172" s="194">
        <f t="shared" si="9"/>
        <v>-13675</v>
      </c>
      <c r="AA172" s="194">
        <f t="shared" si="10"/>
        <v>300407</v>
      </c>
      <c r="AB172" s="209">
        <v>356439</v>
      </c>
      <c r="AC172" s="189">
        <v>356439</v>
      </c>
      <c r="AD172" s="188">
        <f t="shared" si="12"/>
        <v>56032</v>
      </c>
    </row>
    <row r="173" spans="1:30" s="120" customFormat="1" x14ac:dyDescent="0.25">
      <c r="A173" s="123" t="s">
        <v>382</v>
      </c>
      <c r="B173" s="208" t="s">
        <v>904</v>
      </c>
      <c r="C173" s="209">
        <v>0</v>
      </c>
      <c r="D173" s="209">
        <v>0</v>
      </c>
      <c r="E173" s="209">
        <v>0</v>
      </c>
      <c r="F173" s="209">
        <v>0</v>
      </c>
      <c r="G173" s="209">
        <v>0</v>
      </c>
      <c r="H173" s="209">
        <v>0</v>
      </c>
      <c r="I173" s="209">
        <v>0</v>
      </c>
      <c r="J173" s="209">
        <v>0</v>
      </c>
      <c r="K173" s="209">
        <v>3975</v>
      </c>
      <c r="L173" s="209">
        <v>4870</v>
      </c>
      <c r="M173" s="209">
        <v>0</v>
      </c>
      <c r="N173" s="209">
        <v>8845</v>
      </c>
      <c r="O173" s="209">
        <v>0</v>
      </c>
      <c r="P173" s="209">
        <v>0</v>
      </c>
      <c r="Q173" s="210">
        <v>53</v>
      </c>
      <c r="R173" s="210">
        <v>7769</v>
      </c>
      <c r="S173" s="210">
        <v>0</v>
      </c>
      <c r="T173" s="209">
        <v>123627</v>
      </c>
      <c r="U173" s="209">
        <v>0</v>
      </c>
      <c r="V173" s="209">
        <v>0</v>
      </c>
      <c r="W173" s="209">
        <v>0</v>
      </c>
      <c r="X173" s="209">
        <v>0</v>
      </c>
      <c r="Y173" s="209">
        <v>0</v>
      </c>
      <c r="Z173" s="194">
        <f t="shared" si="9"/>
        <v>0</v>
      </c>
      <c r="AA173" s="194">
        <f t="shared" si="10"/>
        <v>123627</v>
      </c>
      <c r="AB173" s="209">
        <v>125202</v>
      </c>
      <c r="AC173" s="189">
        <v>125202</v>
      </c>
      <c r="AD173" s="188">
        <f t="shared" si="12"/>
        <v>1575</v>
      </c>
    </row>
    <row r="174" spans="1:30" s="120" customFormat="1" x14ac:dyDescent="0.25">
      <c r="A174" s="123" t="s">
        <v>259</v>
      </c>
      <c r="B174" s="208" t="s">
        <v>907</v>
      </c>
      <c r="C174" s="209">
        <v>8918</v>
      </c>
      <c r="D174" s="209">
        <v>0</v>
      </c>
      <c r="E174" s="209">
        <v>0</v>
      </c>
      <c r="F174" s="209">
        <v>332</v>
      </c>
      <c r="G174" s="209">
        <v>74</v>
      </c>
      <c r="H174" s="209">
        <v>0</v>
      </c>
      <c r="I174" s="209">
        <v>0</v>
      </c>
      <c r="J174" s="209">
        <v>712</v>
      </c>
      <c r="K174" s="209">
        <v>1904</v>
      </c>
      <c r="L174" s="209">
        <v>5896</v>
      </c>
      <c r="M174" s="209">
        <v>0</v>
      </c>
      <c r="N174" s="209">
        <v>8918</v>
      </c>
      <c r="O174" s="209">
        <v>0</v>
      </c>
      <c r="P174" s="209">
        <v>0</v>
      </c>
      <c r="Q174" s="210">
        <v>332</v>
      </c>
      <c r="R174" s="210">
        <v>335</v>
      </c>
      <c r="S174" s="210">
        <v>0</v>
      </c>
      <c r="T174" s="209">
        <v>160353</v>
      </c>
      <c r="U174" s="209">
        <v>0</v>
      </c>
      <c r="V174" s="209">
        <v>3631</v>
      </c>
      <c r="W174" s="209">
        <v>0</v>
      </c>
      <c r="X174" s="209">
        <v>0</v>
      </c>
      <c r="Y174" s="209">
        <v>0</v>
      </c>
      <c r="Z174" s="194">
        <f t="shared" si="9"/>
        <v>-3631</v>
      </c>
      <c r="AA174" s="194">
        <f t="shared" si="10"/>
        <v>156722</v>
      </c>
      <c r="AB174" s="209">
        <v>166853</v>
      </c>
      <c r="AC174" s="189">
        <v>166853</v>
      </c>
      <c r="AD174" s="188">
        <f t="shared" si="12"/>
        <v>10131</v>
      </c>
    </row>
    <row r="175" spans="1:30" s="120" customFormat="1" x14ac:dyDescent="0.25">
      <c r="A175" s="123" t="s">
        <v>287</v>
      </c>
      <c r="B175" s="208" t="s">
        <v>910</v>
      </c>
      <c r="C175" s="209">
        <v>4193</v>
      </c>
      <c r="D175" s="209">
        <v>0</v>
      </c>
      <c r="E175" s="209">
        <v>0</v>
      </c>
      <c r="F175" s="209">
        <v>0</v>
      </c>
      <c r="G175" s="209">
        <v>0</v>
      </c>
      <c r="H175" s="209">
        <v>0</v>
      </c>
      <c r="I175" s="209">
        <v>0</v>
      </c>
      <c r="J175" s="209">
        <v>0</v>
      </c>
      <c r="K175" s="209">
        <v>0</v>
      </c>
      <c r="L175" s="209">
        <v>4193</v>
      </c>
      <c r="M175" s="209">
        <v>0</v>
      </c>
      <c r="N175" s="209">
        <v>4193</v>
      </c>
      <c r="O175" s="209">
        <v>0</v>
      </c>
      <c r="P175" s="209">
        <v>0</v>
      </c>
      <c r="Q175" s="210">
        <v>0</v>
      </c>
      <c r="R175" s="210">
        <v>900</v>
      </c>
      <c r="S175" s="210">
        <v>0</v>
      </c>
      <c r="T175" s="209">
        <v>124261</v>
      </c>
      <c r="U175" s="209">
        <v>0</v>
      </c>
      <c r="V175" s="209">
        <v>0</v>
      </c>
      <c r="W175" s="209">
        <v>0</v>
      </c>
      <c r="X175" s="209">
        <v>0</v>
      </c>
      <c r="Y175" s="209">
        <v>0</v>
      </c>
      <c r="Z175" s="194">
        <f t="shared" si="9"/>
        <v>0</v>
      </c>
      <c r="AA175" s="194">
        <f t="shared" si="10"/>
        <v>124261</v>
      </c>
      <c r="AB175" s="209">
        <v>124261</v>
      </c>
      <c r="AC175" s="189">
        <v>122140</v>
      </c>
      <c r="AD175" s="188">
        <f t="shared" si="12"/>
        <v>-2121</v>
      </c>
    </row>
    <row r="176" spans="1:30" s="120" customFormat="1" x14ac:dyDescent="0.25">
      <c r="A176" s="123" t="s">
        <v>394</v>
      </c>
      <c r="B176" s="208" t="s">
        <v>911</v>
      </c>
      <c r="C176" s="209">
        <v>7076</v>
      </c>
      <c r="D176" s="209">
        <v>2985</v>
      </c>
      <c r="E176" s="209">
        <v>0</v>
      </c>
      <c r="F176" s="209">
        <v>21</v>
      </c>
      <c r="G176" s="209">
        <v>0</v>
      </c>
      <c r="H176" s="209">
        <v>0</v>
      </c>
      <c r="I176" s="209">
        <v>0</v>
      </c>
      <c r="J176" s="209">
        <v>661</v>
      </c>
      <c r="K176" s="209">
        <v>0</v>
      </c>
      <c r="L176" s="209">
        <v>3409</v>
      </c>
      <c r="M176" s="209">
        <v>0</v>
      </c>
      <c r="N176" s="209">
        <v>7076</v>
      </c>
      <c r="O176" s="209">
        <v>0</v>
      </c>
      <c r="P176" s="209">
        <v>0</v>
      </c>
      <c r="Q176" s="210">
        <v>0</v>
      </c>
      <c r="R176" s="210">
        <v>3326</v>
      </c>
      <c r="S176" s="210">
        <v>0</v>
      </c>
      <c r="T176" s="209">
        <v>93876</v>
      </c>
      <c r="U176" s="209">
        <v>0</v>
      </c>
      <c r="V176" s="209">
        <v>0</v>
      </c>
      <c r="W176" s="209">
        <v>0</v>
      </c>
      <c r="X176" s="209">
        <v>0</v>
      </c>
      <c r="Y176" s="209">
        <v>0</v>
      </c>
      <c r="Z176" s="194">
        <f t="shared" si="9"/>
        <v>0</v>
      </c>
      <c r="AA176" s="194">
        <f t="shared" si="10"/>
        <v>93876</v>
      </c>
      <c r="AB176" s="209">
        <v>102315</v>
      </c>
      <c r="AC176" s="189">
        <v>102315</v>
      </c>
      <c r="AD176" s="188">
        <f t="shared" si="12"/>
        <v>8439</v>
      </c>
    </row>
    <row r="177" spans="1:30" s="120" customFormat="1" x14ac:dyDescent="0.25">
      <c r="A177" s="123" t="s">
        <v>332</v>
      </c>
      <c r="B177" s="208" t="s">
        <v>912</v>
      </c>
      <c r="C177" s="209">
        <v>56326</v>
      </c>
      <c r="D177" s="209">
        <v>13183</v>
      </c>
      <c r="E177" s="209">
        <v>0</v>
      </c>
      <c r="F177" s="209">
        <v>0</v>
      </c>
      <c r="G177" s="209">
        <v>0</v>
      </c>
      <c r="H177" s="209">
        <v>0</v>
      </c>
      <c r="I177" s="209">
        <v>0</v>
      </c>
      <c r="J177" s="209">
        <v>1495</v>
      </c>
      <c r="K177" s="209">
        <v>0</v>
      </c>
      <c r="L177" s="209">
        <v>29608</v>
      </c>
      <c r="M177" s="209">
        <v>12040</v>
      </c>
      <c r="N177" s="209">
        <v>56326</v>
      </c>
      <c r="O177" s="209">
        <v>0</v>
      </c>
      <c r="P177" s="209">
        <v>0</v>
      </c>
      <c r="Q177" s="210">
        <v>0</v>
      </c>
      <c r="R177" s="210">
        <v>0</v>
      </c>
      <c r="S177" s="210">
        <v>0</v>
      </c>
      <c r="T177" s="209">
        <v>311691</v>
      </c>
      <c r="U177" s="209">
        <v>12040</v>
      </c>
      <c r="V177" s="209">
        <v>20506</v>
      </c>
      <c r="W177" s="209">
        <v>0</v>
      </c>
      <c r="X177" s="209">
        <v>0</v>
      </c>
      <c r="Y177" s="209">
        <v>0</v>
      </c>
      <c r="Z177" s="194">
        <f t="shared" si="9"/>
        <v>-8466</v>
      </c>
      <c r="AA177" s="194">
        <f t="shared" si="10"/>
        <v>303225</v>
      </c>
      <c r="AB177" s="209">
        <v>356770</v>
      </c>
      <c r="AC177" s="189">
        <v>356771</v>
      </c>
      <c r="AD177" s="188">
        <f t="shared" si="12"/>
        <v>53546</v>
      </c>
    </row>
    <row r="178" spans="1:30" s="120" customFormat="1" x14ac:dyDescent="0.25">
      <c r="A178" s="123" t="s">
        <v>460</v>
      </c>
      <c r="B178" s="208" t="s">
        <v>920</v>
      </c>
      <c r="C178" s="209">
        <v>0</v>
      </c>
      <c r="D178" s="209">
        <v>403</v>
      </c>
      <c r="E178" s="209">
        <v>0</v>
      </c>
      <c r="F178" s="209">
        <v>0</v>
      </c>
      <c r="G178" s="209">
        <v>1184</v>
      </c>
      <c r="H178" s="209">
        <v>0</v>
      </c>
      <c r="I178" s="209">
        <v>0</v>
      </c>
      <c r="J178" s="209">
        <v>159</v>
      </c>
      <c r="K178" s="209">
        <v>4364</v>
      </c>
      <c r="L178" s="209">
        <v>7278</v>
      </c>
      <c r="M178" s="209">
        <v>0</v>
      </c>
      <c r="N178" s="209">
        <v>13388</v>
      </c>
      <c r="O178" s="209">
        <v>0</v>
      </c>
      <c r="P178" s="209">
        <v>0</v>
      </c>
      <c r="Q178" s="210">
        <v>0</v>
      </c>
      <c r="R178" s="210">
        <v>0</v>
      </c>
      <c r="S178" s="210">
        <v>0</v>
      </c>
      <c r="T178" s="209">
        <v>140343</v>
      </c>
      <c r="U178" s="209">
        <v>0</v>
      </c>
      <c r="V178" s="209">
        <v>0</v>
      </c>
      <c r="W178" s="209">
        <v>0</v>
      </c>
      <c r="X178" s="209">
        <v>0</v>
      </c>
      <c r="Y178" s="209">
        <v>0</v>
      </c>
      <c r="Z178" s="194">
        <f t="shared" si="9"/>
        <v>0</v>
      </c>
      <c r="AA178" s="194">
        <f t="shared" si="10"/>
        <v>140343</v>
      </c>
      <c r="AB178" s="209">
        <v>143000</v>
      </c>
      <c r="AC178" s="189">
        <v>145970</v>
      </c>
      <c r="AD178" s="188">
        <f t="shared" si="12"/>
        <v>5627</v>
      </c>
    </row>
    <row r="179" spans="1:30" ht="16.2" thickBot="1" x14ac:dyDescent="0.35">
      <c r="B179" s="185" t="s">
        <v>968</v>
      </c>
      <c r="C179" s="103">
        <f t="shared" ref="C179:M179" si="13">SUM(C12:C178)</f>
        <v>2228143</v>
      </c>
      <c r="D179" s="103">
        <f t="shared" si="13"/>
        <v>277240</v>
      </c>
      <c r="E179" s="103">
        <f t="shared" si="13"/>
        <v>646</v>
      </c>
      <c r="F179" s="103">
        <f t="shared" si="13"/>
        <v>64024</v>
      </c>
      <c r="G179" s="103">
        <f t="shared" si="13"/>
        <v>81651</v>
      </c>
      <c r="H179" s="103">
        <f t="shared" si="13"/>
        <v>643</v>
      </c>
      <c r="I179" s="103">
        <f t="shared" si="13"/>
        <v>136732</v>
      </c>
      <c r="J179" s="103">
        <f t="shared" si="13"/>
        <v>331338</v>
      </c>
      <c r="K179" s="103">
        <f t="shared" si="13"/>
        <v>593108</v>
      </c>
      <c r="L179" s="103">
        <f t="shared" si="13"/>
        <v>1215884</v>
      </c>
      <c r="M179" s="103">
        <f t="shared" si="13"/>
        <v>179729</v>
      </c>
      <c r="N179" s="103">
        <f>SUM(M12:M178)</f>
        <v>179729</v>
      </c>
      <c r="O179" s="103">
        <f t="shared" ref="O179:AD179" si="14">SUM(O12:O178)</f>
        <v>-76</v>
      </c>
      <c r="P179" s="103">
        <f t="shared" si="14"/>
        <v>-76</v>
      </c>
      <c r="Q179" s="129">
        <f t="shared" si="14"/>
        <v>32631</v>
      </c>
      <c r="R179" s="129">
        <f t="shared" si="14"/>
        <v>177638</v>
      </c>
      <c r="S179" s="129">
        <f t="shared" si="14"/>
        <v>3420</v>
      </c>
      <c r="T179" s="103">
        <f t="shared" si="14"/>
        <v>26252721</v>
      </c>
      <c r="U179" s="103">
        <f t="shared" si="14"/>
        <v>254675</v>
      </c>
      <c r="V179" s="103">
        <f t="shared" si="14"/>
        <v>308075</v>
      </c>
      <c r="W179" s="103">
        <f t="shared" si="14"/>
        <v>60473</v>
      </c>
      <c r="X179" s="103">
        <f t="shared" si="14"/>
        <v>90044</v>
      </c>
      <c r="Y179" s="103">
        <f t="shared" si="14"/>
        <v>23307</v>
      </c>
      <c r="Z179" s="103">
        <f t="shared" si="14"/>
        <v>-227224</v>
      </c>
      <c r="AA179" s="103">
        <f t="shared" si="14"/>
        <v>26025497</v>
      </c>
      <c r="AB179" s="103">
        <f t="shared" si="14"/>
        <v>29440134</v>
      </c>
      <c r="AC179" s="103">
        <f t="shared" si="14"/>
        <v>29407152</v>
      </c>
      <c r="AD179" s="180">
        <f t="shared" si="14"/>
        <v>3381655</v>
      </c>
    </row>
    <row r="180" spans="1:30" ht="15.6" thickTop="1" x14ac:dyDescent="0.25"/>
    <row r="182" spans="1:30" ht="22.8" x14ac:dyDescent="0.4">
      <c r="W182" s="177"/>
      <c r="AA182" s="178"/>
    </row>
  </sheetData>
  <autoFilter ref="A11:AD179"/>
  <sortState ref="A20:AC464">
    <sortCondition ref="B20:B464"/>
  </sortState>
  <mergeCells count="8">
    <mergeCell ref="C5:AB5"/>
    <mergeCell ref="T7:AB7"/>
    <mergeCell ref="D7:S7"/>
    <mergeCell ref="T8:AB8"/>
    <mergeCell ref="T9:AB9"/>
    <mergeCell ref="D8:N8"/>
    <mergeCell ref="O9:P9"/>
    <mergeCell ref="D9:N9"/>
  </mergeCells>
  <dataValidations count="3">
    <dataValidation type="whole" operator="greaterThanOrEqual" allowBlank="1" showInputMessage="1" showErrorMessage="1" errorTitle="Invalid Number" error="This cell should be nil or a positive whole number. Please correct." sqref="D104:L104 D171:M171 D141:L141 U141 D68:L68 J98:L98">
      <formula1>0</formula1>
    </dataValidation>
    <dataValidation operator="greaterThanOrEqual" allowBlank="1" showInputMessage="1" showErrorMessage="1" errorTitle="Invalid Number" error="This cell should be nil or a positive whole number. Please correct." sqref="V104 X104:Y104 V171 X171:Y171 V141 X141:Y141 V68 X68:Y68 V131 X131:Y131"/>
    <dataValidation allowBlank="1" showInputMessage="1" showErrorMessage="1" errorTitle="Invalid Number" error="This cell should be nil or a positive whole number. Please correct." sqref="W104 W171 W141 W68 W131"/>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2"/>
  <sheetViews>
    <sheetView workbookViewId="0">
      <selection activeCell="G22" sqref="G22"/>
    </sheetView>
  </sheetViews>
  <sheetFormatPr defaultRowHeight="15" x14ac:dyDescent="0.25"/>
  <sheetData>
    <row r="1" spans="1:7" x14ac:dyDescent="0.2">
      <c r="A1">
        <v>9</v>
      </c>
      <c r="B1" t="s">
        <v>26</v>
      </c>
    </row>
    <row r="2" spans="1:7" x14ac:dyDescent="0.2">
      <c r="A2">
        <v>10</v>
      </c>
      <c r="B2" t="s">
        <v>27</v>
      </c>
    </row>
    <row r="3" spans="1:7" x14ac:dyDescent="0.2">
      <c r="A3">
        <v>11</v>
      </c>
      <c r="B3" t="s">
        <v>28</v>
      </c>
    </row>
    <row r="4" spans="1:7" x14ac:dyDescent="0.2">
      <c r="A4">
        <v>12</v>
      </c>
      <c r="B4" t="s">
        <v>29</v>
      </c>
    </row>
    <row r="5" spans="1:7" x14ac:dyDescent="0.2">
      <c r="A5">
        <v>13</v>
      </c>
      <c r="B5" t="s">
        <v>30</v>
      </c>
    </row>
    <row r="6" spans="1:7" x14ac:dyDescent="0.2">
      <c r="A6">
        <v>14</v>
      </c>
      <c r="B6" t="s">
        <v>31</v>
      </c>
    </row>
    <row r="7" spans="1:7" x14ac:dyDescent="0.2">
      <c r="A7">
        <v>15</v>
      </c>
      <c r="B7" t="s">
        <v>32</v>
      </c>
    </row>
    <row r="11" spans="1:7" x14ac:dyDescent="0.25">
      <c r="A11">
        <v>9</v>
      </c>
      <c r="B11">
        <v>10</v>
      </c>
      <c r="C11">
        <v>11</v>
      </c>
      <c r="D11">
        <v>12</v>
      </c>
      <c r="E11">
        <v>13</v>
      </c>
      <c r="F11">
        <v>14</v>
      </c>
      <c r="G11">
        <v>15</v>
      </c>
    </row>
    <row r="12" spans="1:7" x14ac:dyDescent="0.25">
      <c r="A12" t="s">
        <v>26</v>
      </c>
      <c r="B12" t="s">
        <v>27</v>
      </c>
      <c r="C12" t="s">
        <v>28</v>
      </c>
      <c r="D12" t="s">
        <v>29</v>
      </c>
      <c r="E12" t="s">
        <v>30</v>
      </c>
      <c r="F12" t="s">
        <v>31</v>
      </c>
      <c r="G12" t="s">
        <v>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444"/>
  <sheetViews>
    <sheetView workbookViewId="0">
      <selection activeCell="G22" sqref="G22"/>
    </sheetView>
  </sheetViews>
  <sheetFormatPr defaultRowHeight="15" x14ac:dyDescent="0.25"/>
  <sheetData>
    <row r="1" spans="1:7" x14ac:dyDescent="0.2">
      <c r="A1" t="s">
        <v>34</v>
      </c>
      <c r="B1" t="str">
        <f>VLOOKUP(A1,$F$1:$G$450,2,FALSE)</f>
        <v>Arun</v>
      </c>
      <c r="F1" s="7" t="s">
        <v>118</v>
      </c>
      <c r="G1" s="8" t="s">
        <v>476</v>
      </c>
    </row>
    <row r="2" spans="1:7" x14ac:dyDescent="0.2">
      <c r="A2" t="s">
        <v>35</v>
      </c>
      <c r="B2" t="str">
        <f t="shared" ref="B2:B65" si="0">VLOOKUP(A2,$F$1:$G$450,2,FALSE)</f>
        <v>Ashford</v>
      </c>
      <c r="F2" s="9" t="s">
        <v>148</v>
      </c>
      <c r="G2" s="10" t="s">
        <v>477</v>
      </c>
    </row>
    <row r="3" spans="1:7" x14ac:dyDescent="0.2">
      <c r="A3" t="s">
        <v>36</v>
      </c>
      <c r="B3" t="str">
        <f t="shared" si="0"/>
        <v>Charnwood</v>
      </c>
      <c r="F3" s="9" t="s">
        <v>333</v>
      </c>
      <c r="G3" s="10" t="s">
        <v>478</v>
      </c>
    </row>
    <row r="4" spans="1:7" x14ac:dyDescent="0.2">
      <c r="A4" t="s">
        <v>37</v>
      </c>
      <c r="B4" t="str">
        <f t="shared" si="0"/>
        <v>Derby City UA</v>
      </c>
      <c r="F4" s="9" t="s">
        <v>34</v>
      </c>
      <c r="G4" s="10" t="s">
        <v>479</v>
      </c>
    </row>
    <row r="5" spans="1:7" x14ac:dyDescent="0.2">
      <c r="A5" t="s">
        <v>38</v>
      </c>
      <c r="B5" t="str">
        <f t="shared" si="0"/>
        <v>Fylde</v>
      </c>
      <c r="F5" s="9" t="s">
        <v>375</v>
      </c>
      <c r="G5" s="10" t="s">
        <v>480</v>
      </c>
    </row>
    <row r="6" spans="1:7" x14ac:dyDescent="0.2">
      <c r="A6" t="s">
        <v>39</v>
      </c>
      <c r="B6" t="str">
        <f t="shared" si="0"/>
        <v>Merseyside Waste Disposal Authority</v>
      </c>
      <c r="F6" s="9" t="s">
        <v>35</v>
      </c>
      <c r="G6" s="10" t="s">
        <v>481</v>
      </c>
    </row>
    <row r="7" spans="1:7" x14ac:dyDescent="0.2">
      <c r="A7" t="s">
        <v>40</v>
      </c>
      <c r="B7" t="str">
        <f t="shared" si="0"/>
        <v>Norfolk Police and Crime Commissioner and Chief Constable</v>
      </c>
      <c r="F7" s="9" t="s">
        <v>109</v>
      </c>
      <c r="G7" s="10" t="s">
        <v>482</v>
      </c>
    </row>
    <row r="8" spans="1:7" x14ac:dyDescent="0.2">
      <c r="A8" t="s">
        <v>41</v>
      </c>
      <c r="B8" t="str">
        <f t="shared" si="0"/>
        <v>Suffolk Coastal</v>
      </c>
      <c r="F8" s="9" t="s">
        <v>423</v>
      </c>
      <c r="G8" s="10" t="s">
        <v>483</v>
      </c>
    </row>
    <row r="9" spans="1:7" x14ac:dyDescent="0.25">
      <c r="A9" t="s">
        <v>42</v>
      </c>
      <c r="B9" t="str">
        <f t="shared" si="0"/>
        <v>Tewkesbury</v>
      </c>
      <c r="F9" s="9" t="s">
        <v>342</v>
      </c>
      <c r="G9" s="10" t="s">
        <v>484</v>
      </c>
    </row>
    <row r="10" spans="1:7" x14ac:dyDescent="0.25">
      <c r="A10" t="s">
        <v>43</v>
      </c>
      <c r="B10" t="str">
        <f t="shared" si="0"/>
        <v>Thanet</v>
      </c>
      <c r="F10" s="9" t="s">
        <v>174</v>
      </c>
      <c r="G10" s="10" t="s">
        <v>485</v>
      </c>
    </row>
    <row r="11" spans="1:7" x14ac:dyDescent="0.25">
      <c r="A11" t="s">
        <v>44</v>
      </c>
      <c r="B11" t="str">
        <f t="shared" si="0"/>
        <v>Waveney</v>
      </c>
      <c r="F11" s="9" t="s">
        <v>334</v>
      </c>
      <c r="G11" s="10" t="s">
        <v>486</v>
      </c>
    </row>
    <row r="12" spans="1:7" x14ac:dyDescent="0.25">
      <c r="A12" t="s">
        <v>45</v>
      </c>
      <c r="B12" t="str">
        <f t="shared" si="0"/>
        <v>East Devon</v>
      </c>
      <c r="F12" s="9" t="s">
        <v>407</v>
      </c>
      <c r="G12" s="10" t="s">
        <v>487</v>
      </c>
    </row>
    <row r="13" spans="1:7" x14ac:dyDescent="0.25">
      <c r="A13" t="s">
        <v>46</v>
      </c>
      <c r="B13" t="str">
        <f t="shared" si="0"/>
        <v>South Tyneside</v>
      </c>
      <c r="F13" s="9" t="s">
        <v>400</v>
      </c>
      <c r="G13" s="10" t="s">
        <v>488</v>
      </c>
    </row>
    <row r="14" spans="1:7" x14ac:dyDescent="0.25">
      <c r="A14" t="s">
        <v>47</v>
      </c>
      <c r="B14" t="str">
        <f t="shared" si="0"/>
        <v>Mid Suffolk</v>
      </c>
      <c r="F14" s="9" t="s">
        <v>271</v>
      </c>
      <c r="G14" s="10" t="s">
        <v>489</v>
      </c>
    </row>
    <row r="15" spans="1:7" x14ac:dyDescent="0.25">
      <c r="A15" t="s">
        <v>48</v>
      </c>
      <c r="B15" t="str">
        <f t="shared" si="0"/>
        <v>North East Derbyshire</v>
      </c>
      <c r="F15" s="9" t="s">
        <v>127</v>
      </c>
      <c r="G15" s="10" t="s">
        <v>490</v>
      </c>
    </row>
    <row r="16" spans="1:7" x14ac:dyDescent="0.25">
      <c r="A16" t="s">
        <v>49</v>
      </c>
      <c r="B16" t="str">
        <f t="shared" si="0"/>
        <v>Purbeck</v>
      </c>
      <c r="F16" s="9" t="s">
        <v>401</v>
      </c>
      <c r="G16" s="10" t="s">
        <v>491</v>
      </c>
    </row>
    <row r="17" spans="1:7" x14ac:dyDescent="0.25">
      <c r="A17" t="s">
        <v>50</v>
      </c>
      <c r="B17" t="str">
        <f t="shared" si="0"/>
        <v>Rugby</v>
      </c>
      <c r="F17" s="9" t="s">
        <v>176</v>
      </c>
      <c r="G17" s="10" t="s">
        <v>492</v>
      </c>
    </row>
    <row r="18" spans="1:7" x14ac:dyDescent="0.25">
      <c r="A18" t="s">
        <v>51</v>
      </c>
      <c r="B18" t="str">
        <f t="shared" si="0"/>
        <v>Stratford-on-Avon</v>
      </c>
      <c r="F18" s="9" t="s">
        <v>252</v>
      </c>
      <c r="G18" s="10" t="s">
        <v>493</v>
      </c>
    </row>
    <row r="19" spans="1:7" x14ac:dyDescent="0.25">
      <c r="A19" t="s">
        <v>52</v>
      </c>
      <c r="B19" t="str">
        <f t="shared" si="0"/>
        <v>Western Riverside Waste Authority</v>
      </c>
      <c r="F19" s="9" t="s">
        <v>424</v>
      </c>
      <c r="G19" s="10" t="s">
        <v>494</v>
      </c>
    </row>
    <row r="20" spans="1:7" x14ac:dyDescent="0.25">
      <c r="A20" t="s">
        <v>53</v>
      </c>
      <c r="B20" t="str">
        <f t="shared" si="0"/>
        <v>Bracknell Forest UA</v>
      </c>
      <c r="F20" s="9" t="s">
        <v>343</v>
      </c>
      <c r="G20" s="10" t="s">
        <v>495</v>
      </c>
    </row>
    <row r="21" spans="1:7" x14ac:dyDescent="0.25">
      <c r="A21" t="s">
        <v>54</v>
      </c>
      <c r="B21" t="str">
        <f t="shared" si="0"/>
        <v>Dudley</v>
      </c>
      <c r="F21" s="9" t="s">
        <v>175</v>
      </c>
      <c r="G21" s="10" t="s">
        <v>496</v>
      </c>
    </row>
    <row r="22" spans="1:7" x14ac:dyDescent="0.25">
      <c r="A22" t="s">
        <v>55</v>
      </c>
      <c r="B22" t="str">
        <f t="shared" si="0"/>
        <v>Brighton &amp; Hove UA</v>
      </c>
      <c r="F22" s="9" t="s">
        <v>335</v>
      </c>
      <c r="G22" s="10" t="s">
        <v>497</v>
      </c>
    </row>
    <row r="23" spans="1:7" x14ac:dyDescent="0.25">
      <c r="A23" t="s">
        <v>56</v>
      </c>
      <c r="B23" t="str">
        <f t="shared" si="0"/>
        <v>East Cambridgeshire</v>
      </c>
      <c r="F23" s="9" t="s">
        <v>73</v>
      </c>
      <c r="G23" s="10" t="s">
        <v>498</v>
      </c>
    </row>
    <row r="24" spans="1:7" x14ac:dyDescent="0.25">
      <c r="A24" t="s">
        <v>57</v>
      </c>
      <c r="B24" t="str">
        <f t="shared" si="0"/>
        <v>Kent Combined Fire Authority</v>
      </c>
      <c r="F24" s="9" t="s">
        <v>438</v>
      </c>
      <c r="G24" s="10" t="s">
        <v>499</v>
      </c>
    </row>
    <row r="25" spans="1:7" x14ac:dyDescent="0.25">
      <c r="A25" t="s">
        <v>58</v>
      </c>
      <c r="B25" t="str">
        <f t="shared" si="0"/>
        <v>Maldon</v>
      </c>
      <c r="F25" s="9" t="s">
        <v>149</v>
      </c>
      <c r="G25" s="10" t="s">
        <v>500</v>
      </c>
    </row>
    <row r="26" spans="1:7" x14ac:dyDescent="0.25">
      <c r="A26" t="s">
        <v>59</v>
      </c>
      <c r="B26" t="str">
        <f t="shared" si="0"/>
        <v>New Forest</v>
      </c>
      <c r="F26" s="9" t="s">
        <v>132</v>
      </c>
      <c r="G26" s="10" t="s">
        <v>501</v>
      </c>
    </row>
    <row r="27" spans="1:7" x14ac:dyDescent="0.25">
      <c r="A27" t="s">
        <v>60</v>
      </c>
      <c r="B27" t="str">
        <f t="shared" si="0"/>
        <v>Nottingham UA</v>
      </c>
      <c r="F27" s="9" t="s">
        <v>376</v>
      </c>
      <c r="G27" s="10" t="s">
        <v>502</v>
      </c>
    </row>
    <row r="28" spans="1:7" x14ac:dyDescent="0.25">
      <c r="A28" t="s">
        <v>61</v>
      </c>
      <c r="B28" t="str">
        <f t="shared" si="0"/>
        <v>Uttlesford</v>
      </c>
      <c r="F28" s="9" t="s">
        <v>110</v>
      </c>
      <c r="G28" s="10" t="s">
        <v>503</v>
      </c>
    </row>
    <row r="29" spans="1:7" x14ac:dyDescent="0.25">
      <c r="A29" t="s">
        <v>62</v>
      </c>
      <c r="B29" t="str">
        <f t="shared" si="0"/>
        <v>West Midlands Police and Crime Commissioner and Chief Constable</v>
      </c>
      <c r="F29" s="9" t="s">
        <v>94</v>
      </c>
      <c r="G29" s="10" t="s">
        <v>504</v>
      </c>
    </row>
    <row r="30" spans="1:7" x14ac:dyDescent="0.25">
      <c r="A30" t="s">
        <v>63</v>
      </c>
      <c r="B30" t="str">
        <f t="shared" si="0"/>
        <v>Castle Point</v>
      </c>
      <c r="F30" s="9" t="s">
        <v>260</v>
      </c>
      <c r="G30" s="10" t="s">
        <v>505</v>
      </c>
    </row>
    <row r="31" spans="1:7" x14ac:dyDescent="0.25">
      <c r="A31" t="s">
        <v>64</v>
      </c>
      <c r="B31" t="str">
        <f t="shared" si="0"/>
        <v>Chiltern</v>
      </c>
      <c r="F31" s="9" t="s">
        <v>312</v>
      </c>
      <c r="G31" s="10" t="s">
        <v>506</v>
      </c>
    </row>
    <row r="32" spans="1:7" x14ac:dyDescent="0.25">
      <c r="A32" t="s">
        <v>65</v>
      </c>
      <c r="B32" t="str">
        <f t="shared" si="0"/>
        <v>Vale of White Horse</v>
      </c>
      <c r="F32" s="9" t="s">
        <v>53</v>
      </c>
      <c r="G32" s="10" t="s">
        <v>507</v>
      </c>
    </row>
    <row r="33" spans="1:7" x14ac:dyDescent="0.25">
      <c r="A33" t="s">
        <v>66</v>
      </c>
      <c r="B33" t="str">
        <f t="shared" si="0"/>
        <v>Lancashire Combined Fire Authority</v>
      </c>
      <c r="F33" s="9" t="s">
        <v>318</v>
      </c>
      <c r="G33" s="11" t="s">
        <v>508</v>
      </c>
    </row>
    <row r="34" spans="1:7" x14ac:dyDescent="0.25">
      <c r="A34" t="s">
        <v>67</v>
      </c>
      <c r="B34" t="str">
        <f t="shared" si="0"/>
        <v>Slough UA</v>
      </c>
      <c r="F34" s="9" t="s">
        <v>302</v>
      </c>
      <c r="G34" s="10" t="s">
        <v>509</v>
      </c>
    </row>
    <row r="35" spans="1:7" x14ac:dyDescent="0.25">
      <c r="A35" t="s">
        <v>68</v>
      </c>
      <c r="B35" t="str">
        <f t="shared" si="0"/>
        <v>Suffolk Police and Crime Commissioner and Chief Constable</v>
      </c>
      <c r="F35" s="9" t="s">
        <v>182</v>
      </c>
      <c r="G35" s="10" t="s">
        <v>510</v>
      </c>
    </row>
    <row r="36" spans="1:7" x14ac:dyDescent="0.25">
      <c r="A36" t="s">
        <v>69</v>
      </c>
      <c r="B36" t="str">
        <f t="shared" si="0"/>
        <v>The Broads Authority</v>
      </c>
      <c r="F36" s="9" t="s">
        <v>136</v>
      </c>
      <c r="G36" s="10" t="s">
        <v>511</v>
      </c>
    </row>
    <row r="37" spans="1:7" x14ac:dyDescent="0.25">
      <c r="A37" t="s">
        <v>70</v>
      </c>
      <c r="B37" t="str">
        <f t="shared" si="0"/>
        <v>Torbay UA</v>
      </c>
      <c r="F37" s="9" t="s">
        <v>359</v>
      </c>
      <c r="G37" s="10" t="s">
        <v>512</v>
      </c>
    </row>
    <row r="38" spans="1:7" x14ac:dyDescent="0.25">
      <c r="A38" t="s">
        <v>71</v>
      </c>
      <c r="B38" t="str">
        <f t="shared" si="0"/>
        <v>West Yorkshire Fire &amp; CD Authority</v>
      </c>
      <c r="F38" s="9" t="s">
        <v>55</v>
      </c>
      <c r="G38" s="10" t="s">
        <v>513</v>
      </c>
    </row>
    <row r="39" spans="1:7" x14ac:dyDescent="0.25">
      <c r="A39" t="s">
        <v>72</v>
      </c>
      <c r="B39" t="str">
        <f t="shared" si="0"/>
        <v>Wiltshire Police and Crime Commissioner and Chief Constable</v>
      </c>
      <c r="F39" s="9" t="s">
        <v>439</v>
      </c>
      <c r="G39" s="10" t="s">
        <v>514</v>
      </c>
    </row>
    <row r="40" spans="1:7" x14ac:dyDescent="0.25">
      <c r="A40" t="s">
        <v>73</v>
      </c>
      <c r="B40" t="str">
        <f t="shared" si="0"/>
        <v>Bexley</v>
      </c>
      <c r="F40" s="9" t="s">
        <v>272</v>
      </c>
      <c r="G40" s="10" t="s">
        <v>515</v>
      </c>
    </row>
    <row r="41" spans="1:7" x14ac:dyDescent="0.25">
      <c r="A41" t="s">
        <v>74</v>
      </c>
      <c r="B41" t="str">
        <f t="shared" si="0"/>
        <v>Essex Combined Fire Authority</v>
      </c>
      <c r="F41" s="9" t="s">
        <v>372</v>
      </c>
      <c r="G41" s="10" t="s">
        <v>516</v>
      </c>
    </row>
    <row r="42" spans="1:7" x14ac:dyDescent="0.25">
      <c r="A42" t="s">
        <v>75</v>
      </c>
      <c r="B42" t="str">
        <f t="shared" si="0"/>
        <v>Hyndburn</v>
      </c>
      <c r="F42" s="9" t="s">
        <v>377</v>
      </c>
      <c r="G42" s="10" t="s">
        <v>517</v>
      </c>
    </row>
    <row r="43" spans="1:7" x14ac:dyDescent="0.25">
      <c r="A43" t="s">
        <v>76</v>
      </c>
      <c r="B43" t="str">
        <f t="shared" si="0"/>
        <v>Peterborough UA</v>
      </c>
      <c r="F43" s="9" t="s">
        <v>150</v>
      </c>
      <c r="G43" s="10" t="s">
        <v>518</v>
      </c>
    </row>
    <row r="44" spans="1:7" x14ac:dyDescent="0.25">
      <c r="A44" t="s">
        <v>77</v>
      </c>
      <c r="B44" t="str">
        <f t="shared" si="0"/>
        <v>Rother</v>
      </c>
      <c r="F44" s="9" t="s">
        <v>440</v>
      </c>
      <c r="G44" s="10" t="s">
        <v>519</v>
      </c>
    </row>
    <row r="45" spans="1:7" x14ac:dyDescent="0.25">
      <c r="A45" t="s">
        <v>78</v>
      </c>
      <c r="B45" t="str">
        <f t="shared" si="0"/>
        <v>South Staffordshire</v>
      </c>
      <c r="F45" s="9" t="s">
        <v>380</v>
      </c>
      <c r="G45" s="10" t="s">
        <v>520</v>
      </c>
    </row>
    <row r="46" spans="1:7" x14ac:dyDescent="0.25">
      <c r="A46" t="s">
        <v>79</v>
      </c>
      <c r="B46" t="str">
        <f t="shared" si="0"/>
        <v xml:space="preserve">South Downs National Park Authority </v>
      </c>
      <c r="F46" s="9" t="s">
        <v>319</v>
      </c>
      <c r="G46" s="10" t="s">
        <v>521</v>
      </c>
    </row>
    <row r="47" spans="1:7" x14ac:dyDescent="0.25">
      <c r="A47" t="s">
        <v>80</v>
      </c>
      <c r="B47" t="str">
        <f t="shared" si="0"/>
        <v>Hertsmere</v>
      </c>
      <c r="F47" s="9" t="s">
        <v>95</v>
      </c>
      <c r="G47" s="10" t="s">
        <v>522</v>
      </c>
    </row>
    <row r="48" spans="1:7" x14ac:dyDescent="0.25">
      <c r="A48" t="s">
        <v>81</v>
      </c>
      <c r="B48" t="str">
        <f t="shared" si="0"/>
        <v>Thames Valley Police and Crime Commissioner and Chief Constable</v>
      </c>
      <c r="F48" s="9" t="s">
        <v>273</v>
      </c>
      <c r="G48" s="10" t="s">
        <v>523</v>
      </c>
    </row>
    <row r="49" spans="1:7" x14ac:dyDescent="0.25">
      <c r="A49" t="s">
        <v>82</v>
      </c>
      <c r="B49" t="str">
        <f t="shared" si="0"/>
        <v>Derbyshire Combined Fire Authority</v>
      </c>
      <c r="F49" s="9" t="s">
        <v>441</v>
      </c>
      <c r="G49" s="10" t="s">
        <v>524</v>
      </c>
    </row>
    <row r="50" spans="1:7" x14ac:dyDescent="0.25">
      <c r="A50" t="s">
        <v>83</v>
      </c>
      <c r="B50" t="str">
        <f t="shared" si="0"/>
        <v>Derbyshire Police and Crime Commissioner and Chief Constable</v>
      </c>
      <c r="F50" s="9" t="s">
        <v>432</v>
      </c>
      <c r="G50" s="10" t="s">
        <v>525</v>
      </c>
    </row>
    <row r="51" spans="1:7" x14ac:dyDescent="0.25">
      <c r="A51" t="s">
        <v>84</v>
      </c>
      <c r="B51" t="str">
        <f t="shared" si="0"/>
        <v>Dorset Combined Fire Authority</v>
      </c>
      <c r="F51" s="9" t="s">
        <v>402</v>
      </c>
      <c r="G51" s="10" t="s">
        <v>526</v>
      </c>
    </row>
    <row r="52" spans="1:7" x14ac:dyDescent="0.25">
      <c r="A52" t="s">
        <v>85</v>
      </c>
      <c r="B52" t="str">
        <f t="shared" si="0"/>
        <v>Harborough</v>
      </c>
      <c r="F52" s="9" t="s">
        <v>232</v>
      </c>
      <c r="G52" s="10" t="s">
        <v>527</v>
      </c>
    </row>
    <row r="53" spans="1:7" x14ac:dyDescent="0.25">
      <c r="A53" t="s">
        <v>86</v>
      </c>
      <c r="B53" t="str">
        <f t="shared" si="0"/>
        <v>Northampton</v>
      </c>
      <c r="F53" s="9" t="s">
        <v>192</v>
      </c>
      <c r="G53" s="10" t="s">
        <v>528</v>
      </c>
    </row>
    <row r="54" spans="1:7" x14ac:dyDescent="0.25">
      <c r="A54" t="s">
        <v>87</v>
      </c>
      <c r="B54" t="str">
        <f t="shared" si="0"/>
        <v>Hereford &amp; Worcester Combined Fire Authority</v>
      </c>
      <c r="F54" s="9" t="s">
        <v>183</v>
      </c>
      <c r="G54" s="10" t="s">
        <v>529</v>
      </c>
    </row>
    <row r="55" spans="1:7" x14ac:dyDescent="0.25">
      <c r="A55" t="s">
        <v>88</v>
      </c>
      <c r="B55" t="str">
        <f t="shared" si="0"/>
        <v>Horsham</v>
      </c>
      <c r="F55" s="9" t="s">
        <v>433</v>
      </c>
      <c r="G55" s="10" t="s">
        <v>530</v>
      </c>
    </row>
    <row r="56" spans="1:7" x14ac:dyDescent="0.25">
      <c r="A56" t="s">
        <v>89</v>
      </c>
      <c r="B56" t="str">
        <f t="shared" si="0"/>
        <v>Newark &amp; Sherwood</v>
      </c>
      <c r="F56" s="9" t="s">
        <v>381</v>
      </c>
      <c r="G56" s="10" t="s">
        <v>531</v>
      </c>
    </row>
    <row r="57" spans="1:7" x14ac:dyDescent="0.25">
      <c r="A57" t="s">
        <v>90</v>
      </c>
      <c r="B57" t="str">
        <f t="shared" si="0"/>
        <v>Somerset</v>
      </c>
      <c r="F57" s="9" t="s">
        <v>408</v>
      </c>
      <c r="G57" s="10" t="s">
        <v>532</v>
      </c>
    </row>
    <row r="58" spans="1:7" x14ac:dyDescent="0.25">
      <c r="A58" t="s">
        <v>91</v>
      </c>
      <c r="B58" t="str">
        <f t="shared" si="0"/>
        <v>Scarborough</v>
      </c>
      <c r="F58" s="9" t="s">
        <v>63</v>
      </c>
      <c r="G58" s="10" t="s">
        <v>533</v>
      </c>
    </row>
    <row r="59" spans="1:7" x14ac:dyDescent="0.25">
      <c r="A59" t="s">
        <v>92</v>
      </c>
      <c r="B59" t="str">
        <f t="shared" si="0"/>
        <v>Wychavon</v>
      </c>
      <c r="F59" s="9" t="s">
        <v>360</v>
      </c>
      <c r="G59" s="10" t="s">
        <v>534</v>
      </c>
    </row>
    <row r="60" spans="1:7" x14ac:dyDescent="0.25">
      <c r="A60" t="s">
        <v>93</v>
      </c>
      <c r="B60" t="str">
        <f t="shared" si="0"/>
        <v>Wyre</v>
      </c>
      <c r="F60" s="9" t="s">
        <v>36</v>
      </c>
      <c r="G60" s="10" t="s">
        <v>535</v>
      </c>
    </row>
    <row r="61" spans="1:7" x14ac:dyDescent="0.25">
      <c r="A61" t="s">
        <v>94</v>
      </c>
      <c r="B61" t="str">
        <f t="shared" si="0"/>
        <v>Bolton</v>
      </c>
      <c r="F61" s="9" t="s">
        <v>218</v>
      </c>
      <c r="G61" s="10" t="s">
        <v>536</v>
      </c>
    </row>
    <row r="62" spans="1:7" x14ac:dyDescent="0.25">
      <c r="A62" t="s">
        <v>95</v>
      </c>
      <c r="B62" t="str">
        <f t="shared" si="0"/>
        <v>Burnley</v>
      </c>
      <c r="F62" s="9" t="s">
        <v>199</v>
      </c>
      <c r="G62" s="10" t="s">
        <v>537</v>
      </c>
    </row>
    <row r="63" spans="1:7" x14ac:dyDescent="0.25">
      <c r="A63" t="s">
        <v>96</v>
      </c>
      <c r="B63" t="str">
        <f t="shared" si="0"/>
        <v>Christchurch</v>
      </c>
      <c r="F63" s="9" t="s">
        <v>289</v>
      </c>
      <c r="G63" s="10" t="s">
        <v>538</v>
      </c>
    </row>
    <row r="64" spans="1:7" x14ac:dyDescent="0.25">
      <c r="A64" t="s">
        <v>97</v>
      </c>
      <c r="B64" t="str">
        <f t="shared" si="0"/>
        <v>Copeland</v>
      </c>
      <c r="F64" s="9" t="s">
        <v>303</v>
      </c>
      <c r="G64" s="10" t="s">
        <v>539</v>
      </c>
    </row>
    <row r="65" spans="1:7" x14ac:dyDescent="0.25">
      <c r="A65" t="s">
        <v>98</v>
      </c>
      <c r="B65" t="str">
        <f t="shared" si="0"/>
        <v>East Dorset</v>
      </c>
      <c r="F65" s="9" t="s">
        <v>200</v>
      </c>
      <c r="G65" s="10" t="s">
        <v>540</v>
      </c>
    </row>
    <row r="66" spans="1:7" x14ac:dyDescent="0.25">
      <c r="A66" t="s">
        <v>99</v>
      </c>
      <c r="B66" t="str">
        <f t="shared" ref="B66:B129" si="1">VLOOKUP(A66,$F$1:$G$450,2,FALSE)</f>
        <v>Greater Manchester Police and Crime Commissioner and Chief Constable</v>
      </c>
      <c r="F66" s="9" t="s">
        <v>290</v>
      </c>
      <c r="G66" s="10" t="s">
        <v>541</v>
      </c>
    </row>
    <row r="67" spans="1:7" x14ac:dyDescent="0.25">
      <c r="A67" t="s">
        <v>100</v>
      </c>
      <c r="B67" t="str">
        <f t="shared" si="1"/>
        <v>Trafford</v>
      </c>
      <c r="F67" s="9" t="s">
        <v>383</v>
      </c>
      <c r="G67" s="10" t="s">
        <v>542</v>
      </c>
    </row>
    <row r="68" spans="1:7" x14ac:dyDescent="0.25">
      <c r="A68" t="s">
        <v>101</v>
      </c>
      <c r="B68" t="str">
        <f t="shared" si="1"/>
        <v>Lincoln</v>
      </c>
      <c r="F68" s="9" t="s">
        <v>120</v>
      </c>
      <c r="G68" s="10" t="s">
        <v>543</v>
      </c>
    </row>
    <row r="69" spans="1:7" x14ac:dyDescent="0.25">
      <c r="A69" t="s">
        <v>102</v>
      </c>
      <c r="B69" t="str">
        <f t="shared" si="1"/>
        <v>Spelthorne</v>
      </c>
      <c r="F69" s="9" t="s">
        <v>112</v>
      </c>
      <c r="G69" s="10" t="s">
        <v>544</v>
      </c>
    </row>
    <row r="70" spans="1:7" x14ac:dyDescent="0.25">
      <c r="A70" t="s">
        <v>103</v>
      </c>
      <c r="B70" t="str">
        <f t="shared" si="1"/>
        <v>Lincolnshire</v>
      </c>
      <c r="F70" s="9" t="s">
        <v>64</v>
      </c>
      <c r="G70" s="10" t="s">
        <v>545</v>
      </c>
    </row>
    <row r="71" spans="1:7" x14ac:dyDescent="0.25">
      <c r="A71" t="s">
        <v>104</v>
      </c>
      <c r="B71" t="str">
        <f t="shared" si="1"/>
        <v>Merseyside Integrated Transport Authority</v>
      </c>
      <c r="F71" s="9" t="s">
        <v>151</v>
      </c>
      <c r="G71" s="10" t="s">
        <v>546</v>
      </c>
    </row>
    <row r="72" spans="1:7" x14ac:dyDescent="0.25">
      <c r="A72" t="s">
        <v>105</v>
      </c>
      <c r="B72" t="str">
        <f t="shared" si="1"/>
        <v>Merseyside Police and Crime Commissioner and Chief Constable</v>
      </c>
      <c r="F72" s="9" t="s">
        <v>96</v>
      </c>
      <c r="G72" s="10" t="s">
        <v>547</v>
      </c>
    </row>
    <row r="73" spans="1:7" x14ac:dyDescent="0.25">
      <c r="A73" t="s">
        <v>106</v>
      </c>
      <c r="B73" t="str">
        <f t="shared" si="1"/>
        <v>Poole UA</v>
      </c>
      <c r="F73" s="9" t="s">
        <v>419</v>
      </c>
      <c r="G73" s="10" t="s">
        <v>548</v>
      </c>
    </row>
    <row r="74" spans="1:7" x14ac:dyDescent="0.25">
      <c r="A74" t="s">
        <v>107</v>
      </c>
      <c r="B74" t="str">
        <f t="shared" si="1"/>
        <v>Runnymede</v>
      </c>
      <c r="F74" s="9" t="s">
        <v>245</v>
      </c>
      <c r="G74" s="10" t="s">
        <v>549</v>
      </c>
    </row>
    <row r="75" spans="1:7" x14ac:dyDescent="0.25">
      <c r="A75" t="s">
        <v>108</v>
      </c>
      <c r="B75" t="str">
        <f t="shared" si="1"/>
        <v>South Cambridgeshire</v>
      </c>
      <c r="F75" s="9" t="s">
        <v>474</v>
      </c>
      <c r="G75" s="10" t="s">
        <v>550</v>
      </c>
    </row>
    <row r="76" spans="1:7" x14ac:dyDescent="0.25">
      <c r="A76" t="s">
        <v>109</v>
      </c>
      <c r="B76" t="str">
        <f t="shared" si="1"/>
        <v>Avon &amp; Somerset Police and Crime Commissioner and Chief Constable</v>
      </c>
      <c r="F76" s="9" t="s">
        <v>361</v>
      </c>
      <c r="G76" s="10" t="s">
        <v>551</v>
      </c>
    </row>
    <row r="77" spans="1:7" x14ac:dyDescent="0.25">
      <c r="A77" t="s">
        <v>110</v>
      </c>
      <c r="B77" t="str">
        <f t="shared" si="1"/>
        <v>Bolsover</v>
      </c>
      <c r="F77" s="9" t="s">
        <v>97</v>
      </c>
      <c r="G77" s="10" t="s">
        <v>552</v>
      </c>
    </row>
    <row r="78" spans="1:7" x14ac:dyDescent="0.25">
      <c r="A78" t="s">
        <v>111</v>
      </c>
      <c r="B78" t="str">
        <f t="shared" si="1"/>
        <v>Worcester</v>
      </c>
      <c r="F78" s="9" t="s">
        <v>362</v>
      </c>
      <c r="G78" s="10" t="s">
        <v>553</v>
      </c>
    </row>
    <row r="79" spans="1:7" x14ac:dyDescent="0.25">
      <c r="A79" t="s">
        <v>112</v>
      </c>
      <c r="B79" t="str">
        <f t="shared" si="1"/>
        <v>Chichester</v>
      </c>
      <c r="F79" s="9" t="s">
        <v>320</v>
      </c>
      <c r="G79" s="10" t="s">
        <v>554</v>
      </c>
    </row>
    <row r="80" spans="1:7" x14ac:dyDescent="0.25">
      <c r="A80" t="s">
        <v>113</v>
      </c>
      <c r="B80" t="str">
        <f t="shared" si="1"/>
        <v>Worthing</v>
      </c>
      <c r="F80" s="9" t="s">
        <v>384</v>
      </c>
      <c r="G80" s="10" t="s">
        <v>555</v>
      </c>
    </row>
    <row r="81" spans="1:7" x14ac:dyDescent="0.25">
      <c r="A81" t="s">
        <v>114</v>
      </c>
      <c r="B81" t="str">
        <f t="shared" si="1"/>
        <v>Humberside Combined Fire Authority</v>
      </c>
      <c r="F81" s="9" t="s">
        <v>442</v>
      </c>
      <c r="G81" s="10" t="s">
        <v>556</v>
      </c>
    </row>
    <row r="82" spans="1:7" x14ac:dyDescent="0.25">
      <c r="A82" t="s">
        <v>115</v>
      </c>
      <c r="B82" t="str">
        <f t="shared" si="1"/>
        <v>Leicestershire Combined Fire Authority</v>
      </c>
      <c r="F82" s="9" t="s">
        <v>274</v>
      </c>
      <c r="G82" s="10" t="s">
        <v>557</v>
      </c>
    </row>
    <row r="83" spans="1:7" x14ac:dyDescent="0.25">
      <c r="A83" t="s">
        <v>116</v>
      </c>
      <c r="B83" t="str">
        <f t="shared" si="1"/>
        <v>North Devon</v>
      </c>
      <c r="F83" s="9" t="s">
        <v>138</v>
      </c>
      <c r="G83" s="10" t="s">
        <v>558</v>
      </c>
    </row>
    <row r="84" spans="1:7" x14ac:dyDescent="0.25">
      <c r="A84" t="s">
        <v>117</v>
      </c>
      <c r="B84" t="str">
        <f t="shared" si="1"/>
        <v>Suffolk</v>
      </c>
      <c r="F84" s="9" t="s">
        <v>203</v>
      </c>
      <c r="G84" s="10" t="s">
        <v>559</v>
      </c>
    </row>
    <row r="85" spans="1:7" x14ac:dyDescent="0.25">
      <c r="A85" t="s">
        <v>118</v>
      </c>
      <c r="B85" t="str">
        <f t="shared" si="1"/>
        <v>Adur</v>
      </c>
      <c r="F85" s="9" t="s">
        <v>177</v>
      </c>
      <c r="G85" s="10" t="s">
        <v>560</v>
      </c>
    </row>
    <row r="86" spans="1:7" x14ac:dyDescent="0.25">
      <c r="A86" t="s">
        <v>119</v>
      </c>
      <c r="B86" t="str">
        <f t="shared" si="1"/>
        <v>Yorkshire Dales National Park Authority</v>
      </c>
      <c r="F86" s="9" t="s">
        <v>470</v>
      </c>
      <c r="G86" s="10" t="s">
        <v>561</v>
      </c>
    </row>
    <row r="87" spans="1:7" x14ac:dyDescent="0.25">
      <c r="A87" t="s">
        <v>120</v>
      </c>
      <c r="B87" t="str">
        <f t="shared" si="1"/>
        <v>Chesterfield</v>
      </c>
      <c r="F87" s="9" t="s">
        <v>409</v>
      </c>
      <c r="G87" s="10" t="s">
        <v>562</v>
      </c>
    </row>
    <row r="88" spans="1:7" x14ac:dyDescent="0.25">
      <c r="A88" t="s">
        <v>121</v>
      </c>
      <c r="B88" t="str">
        <f t="shared" si="1"/>
        <v>South Norfolk</v>
      </c>
      <c r="F88" s="9" t="s">
        <v>246</v>
      </c>
      <c r="G88" s="10" t="s">
        <v>563</v>
      </c>
    </row>
    <row r="89" spans="1:7" x14ac:dyDescent="0.25">
      <c r="A89" t="s">
        <v>122</v>
      </c>
      <c r="B89" t="str">
        <f t="shared" si="1"/>
        <v>Havering</v>
      </c>
      <c r="F89" s="9" t="s">
        <v>163</v>
      </c>
      <c r="G89" s="10" t="s">
        <v>564</v>
      </c>
    </row>
    <row r="90" spans="1:7" x14ac:dyDescent="0.25">
      <c r="A90" t="s">
        <v>123</v>
      </c>
      <c r="B90" t="str">
        <f t="shared" si="1"/>
        <v>Huntingdonshire</v>
      </c>
      <c r="F90" s="9" t="s">
        <v>565</v>
      </c>
      <c r="G90" s="10" t="s">
        <v>566</v>
      </c>
    </row>
    <row r="91" spans="1:7" x14ac:dyDescent="0.25">
      <c r="A91" t="s">
        <v>124</v>
      </c>
      <c r="B91" t="str">
        <f t="shared" si="1"/>
        <v>Tunbridge Wells</v>
      </c>
      <c r="F91" s="9" t="s">
        <v>158</v>
      </c>
      <c r="G91" s="10" t="s">
        <v>567</v>
      </c>
    </row>
    <row r="92" spans="1:7" x14ac:dyDescent="0.25">
      <c r="A92" t="s">
        <v>125</v>
      </c>
      <c r="B92" t="str">
        <f t="shared" si="1"/>
        <v>Harrogate</v>
      </c>
      <c r="F92" s="9" t="s">
        <v>37</v>
      </c>
      <c r="G92" s="10" t="s">
        <v>568</v>
      </c>
    </row>
    <row r="93" spans="1:7" x14ac:dyDescent="0.25">
      <c r="A93" t="s">
        <v>126</v>
      </c>
      <c r="B93" t="str">
        <f t="shared" si="1"/>
        <v>Isle of Wight UA</v>
      </c>
      <c r="F93" s="9" t="s">
        <v>264</v>
      </c>
      <c r="G93" s="10" t="s">
        <v>569</v>
      </c>
    </row>
    <row r="94" spans="1:7" x14ac:dyDescent="0.25">
      <c r="A94" t="s">
        <v>127</v>
      </c>
      <c r="B94" t="str">
        <f t="shared" si="1"/>
        <v>Basildon</v>
      </c>
      <c r="F94" s="9" t="s">
        <v>82</v>
      </c>
      <c r="G94" s="10" t="s">
        <v>570</v>
      </c>
    </row>
    <row r="95" spans="1:7" x14ac:dyDescent="0.25">
      <c r="A95" t="s">
        <v>128</v>
      </c>
      <c r="B95" t="str">
        <f t="shared" si="1"/>
        <v>New Forest Park</v>
      </c>
      <c r="F95" s="9" t="s">
        <v>134</v>
      </c>
      <c r="G95" s="10" t="s">
        <v>571</v>
      </c>
    </row>
    <row r="96" spans="1:7" x14ac:dyDescent="0.25">
      <c r="A96" t="s">
        <v>129</v>
      </c>
      <c r="B96" t="str">
        <f t="shared" si="1"/>
        <v>North Hertfordshire</v>
      </c>
      <c r="F96" s="9" t="s">
        <v>83</v>
      </c>
      <c r="G96" s="10" t="s">
        <v>572</v>
      </c>
    </row>
    <row r="97" spans="1:7" x14ac:dyDescent="0.25">
      <c r="A97" t="s">
        <v>130</v>
      </c>
      <c r="B97" t="str">
        <f t="shared" si="1"/>
        <v>Test Valley</v>
      </c>
      <c r="F97" s="9" t="s">
        <v>321</v>
      </c>
      <c r="G97" s="10" t="s">
        <v>573</v>
      </c>
    </row>
    <row r="98" spans="1:7" x14ac:dyDescent="0.25">
      <c r="A98" t="s">
        <v>131</v>
      </c>
      <c r="B98" t="str">
        <f t="shared" si="1"/>
        <v>West Berkshire UA</v>
      </c>
      <c r="F98" s="9" t="s">
        <v>425</v>
      </c>
      <c r="G98" s="10" t="s">
        <v>574</v>
      </c>
    </row>
    <row r="99" spans="1:7" x14ac:dyDescent="0.25">
      <c r="A99" t="s">
        <v>132</v>
      </c>
      <c r="B99" t="str">
        <f t="shared" si="1"/>
        <v>Blackburn with Darwen UA</v>
      </c>
      <c r="F99" s="9" t="s">
        <v>207</v>
      </c>
      <c r="G99" s="12" t="s">
        <v>575</v>
      </c>
    </row>
    <row r="100" spans="1:7" x14ac:dyDescent="0.25">
      <c r="A100" t="s">
        <v>133</v>
      </c>
      <c r="B100" t="str">
        <f t="shared" si="1"/>
        <v>Isles of Scilly</v>
      </c>
      <c r="F100" s="9" t="s">
        <v>322</v>
      </c>
      <c r="G100" s="10" t="s">
        <v>576</v>
      </c>
    </row>
    <row r="101" spans="1:7" x14ac:dyDescent="0.25">
      <c r="A101" t="s">
        <v>134</v>
      </c>
      <c r="B101" t="str">
        <f t="shared" si="1"/>
        <v>Derbyshire Dales</v>
      </c>
      <c r="F101" s="9" t="s">
        <v>243</v>
      </c>
      <c r="G101" s="10" t="s">
        <v>577</v>
      </c>
    </row>
    <row r="102" spans="1:7" x14ac:dyDescent="0.25">
      <c r="A102" t="s">
        <v>135</v>
      </c>
      <c r="B102" t="str">
        <f t="shared" si="1"/>
        <v>Gedling</v>
      </c>
      <c r="F102" s="9" t="s">
        <v>84</v>
      </c>
      <c r="G102" s="10" t="s">
        <v>578</v>
      </c>
    </row>
    <row r="103" spans="1:7" x14ac:dyDescent="0.25">
      <c r="A103" t="s">
        <v>136</v>
      </c>
      <c r="B103" t="str">
        <f t="shared" si="1"/>
        <v>Brent</v>
      </c>
      <c r="F103" s="9" t="s">
        <v>233</v>
      </c>
      <c r="G103" s="10" t="s">
        <v>579</v>
      </c>
    </row>
    <row r="104" spans="1:7" x14ac:dyDescent="0.25">
      <c r="A104" t="s">
        <v>137</v>
      </c>
      <c r="B104" t="str">
        <f t="shared" si="1"/>
        <v>Leicester City UA</v>
      </c>
      <c r="F104" s="9" t="s">
        <v>410</v>
      </c>
      <c r="G104" s="10" t="s">
        <v>580</v>
      </c>
    </row>
    <row r="105" spans="1:7" x14ac:dyDescent="0.25">
      <c r="A105" t="s">
        <v>138</v>
      </c>
      <c r="B105" t="str">
        <f t="shared" si="1"/>
        <v>Crawley</v>
      </c>
      <c r="F105" s="9" t="s">
        <v>54</v>
      </c>
      <c r="G105" s="10" t="s">
        <v>581</v>
      </c>
    </row>
    <row r="106" spans="1:7" x14ac:dyDescent="0.25">
      <c r="A106" t="s">
        <v>139</v>
      </c>
      <c r="B106" t="str">
        <f t="shared" si="1"/>
        <v>East Sussex</v>
      </c>
      <c r="F106" s="9" t="s">
        <v>443</v>
      </c>
      <c r="G106" s="10" t="s">
        <v>582</v>
      </c>
    </row>
    <row r="107" spans="1:7" x14ac:dyDescent="0.25">
      <c r="A107" t="s">
        <v>140</v>
      </c>
      <c r="B107" t="str">
        <f t="shared" si="1"/>
        <v>King's Lynn &amp; West Norfolk</v>
      </c>
      <c r="F107" s="9" t="s">
        <v>208</v>
      </c>
      <c r="G107" s="10" t="s">
        <v>583</v>
      </c>
    </row>
    <row r="108" spans="1:7" x14ac:dyDescent="0.25">
      <c r="A108" t="s">
        <v>141</v>
      </c>
      <c r="B108" t="str">
        <f t="shared" si="1"/>
        <v>Lichfield</v>
      </c>
      <c r="F108" s="9" t="s">
        <v>430</v>
      </c>
      <c r="G108" s="10" t="s">
        <v>584</v>
      </c>
    </row>
    <row r="109" spans="1:7" x14ac:dyDescent="0.25">
      <c r="A109" t="s">
        <v>142</v>
      </c>
      <c r="B109" t="str">
        <f t="shared" si="1"/>
        <v>Lincolnshire Police and Crime Commissioner and Chief Constable</v>
      </c>
      <c r="F109" s="9" t="s">
        <v>347</v>
      </c>
      <c r="G109" s="10" t="s">
        <v>585</v>
      </c>
    </row>
    <row r="110" spans="1:7" x14ac:dyDescent="0.25">
      <c r="A110" t="s">
        <v>143</v>
      </c>
      <c r="B110" t="str">
        <f t="shared" si="1"/>
        <v>Newcastle-under-Lyme</v>
      </c>
      <c r="F110" s="9" t="s">
        <v>56</v>
      </c>
      <c r="G110" s="10" t="s">
        <v>586</v>
      </c>
    </row>
    <row r="111" spans="1:7" x14ac:dyDescent="0.25">
      <c r="A111" t="s">
        <v>144</v>
      </c>
      <c r="B111" t="str">
        <f t="shared" si="1"/>
        <v>West Sussex</v>
      </c>
      <c r="F111" s="9" t="s">
        <v>45</v>
      </c>
      <c r="G111" s="10" t="s">
        <v>587</v>
      </c>
    </row>
    <row r="112" spans="1:7" x14ac:dyDescent="0.25">
      <c r="A112" t="s">
        <v>145</v>
      </c>
      <c r="B112" t="str">
        <f t="shared" si="1"/>
        <v>Nuneaton &amp; Bedworth</v>
      </c>
      <c r="F112" s="9" t="s">
        <v>98</v>
      </c>
      <c r="G112" s="10" t="s">
        <v>588</v>
      </c>
    </row>
    <row r="113" spans="1:7" x14ac:dyDescent="0.25">
      <c r="A113" t="s">
        <v>146</v>
      </c>
      <c r="B113" t="str">
        <f t="shared" si="1"/>
        <v>Rushcliffe</v>
      </c>
      <c r="F113" s="9" t="s">
        <v>261</v>
      </c>
      <c r="G113" s="10" t="s">
        <v>589</v>
      </c>
    </row>
    <row r="114" spans="1:7" x14ac:dyDescent="0.25">
      <c r="A114" t="s">
        <v>147</v>
      </c>
      <c r="B114" t="str">
        <f t="shared" si="1"/>
        <v>Warwick</v>
      </c>
      <c r="F114" s="9" t="s">
        <v>275</v>
      </c>
      <c r="G114" s="10" t="s">
        <v>590</v>
      </c>
    </row>
    <row r="115" spans="1:7" x14ac:dyDescent="0.25">
      <c r="A115" t="s">
        <v>148</v>
      </c>
      <c r="B115" t="str">
        <f t="shared" si="1"/>
        <v>Allerdale</v>
      </c>
      <c r="F115" s="9" t="s">
        <v>234</v>
      </c>
      <c r="G115" s="10" t="s">
        <v>591</v>
      </c>
    </row>
    <row r="116" spans="1:7" x14ac:dyDescent="0.25">
      <c r="A116" t="s">
        <v>149</v>
      </c>
      <c r="B116" t="str">
        <f t="shared" si="1"/>
        <v>Blaby</v>
      </c>
      <c r="F116" s="9" t="s">
        <v>451</v>
      </c>
      <c r="G116" s="10" t="s">
        <v>592</v>
      </c>
    </row>
    <row r="117" spans="1:7" x14ac:dyDescent="0.25">
      <c r="A117" t="s">
        <v>150</v>
      </c>
      <c r="B117" t="str">
        <f t="shared" si="1"/>
        <v>Broxbourne</v>
      </c>
      <c r="F117" s="9" t="s">
        <v>427</v>
      </c>
      <c r="G117" s="10" t="s">
        <v>593</v>
      </c>
    </row>
    <row r="118" spans="1:7" x14ac:dyDescent="0.25">
      <c r="A118" t="s">
        <v>151</v>
      </c>
      <c r="B118" t="str">
        <f t="shared" si="1"/>
        <v>Chorley</v>
      </c>
      <c r="F118" s="9" t="s">
        <v>428</v>
      </c>
      <c r="G118" s="10" t="s">
        <v>594</v>
      </c>
    </row>
    <row r="119" spans="1:7" x14ac:dyDescent="0.25">
      <c r="A119" t="s">
        <v>152</v>
      </c>
      <c r="B119" t="str">
        <f t="shared" si="1"/>
        <v>North Norfolk</v>
      </c>
      <c r="F119" s="9" t="s">
        <v>357</v>
      </c>
      <c r="G119" s="10" t="s">
        <v>595</v>
      </c>
    </row>
    <row r="120" spans="1:7" x14ac:dyDescent="0.25">
      <c r="A120" t="s">
        <v>153</v>
      </c>
      <c r="B120" t="str">
        <f t="shared" si="1"/>
        <v>Redditch</v>
      </c>
      <c r="F120" s="13" t="s">
        <v>139</v>
      </c>
      <c r="G120" s="10" t="s">
        <v>596</v>
      </c>
    </row>
    <row r="121" spans="1:7" x14ac:dyDescent="0.25">
      <c r="A121" t="s">
        <v>154</v>
      </c>
      <c r="B121" t="str">
        <f t="shared" si="1"/>
        <v>Sefton</v>
      </c>
      <c r="F121" s="9" t="s">
        <v>344</v>
      </c>
      <c r="G121" s="10" t="s">
        <v>597</v>
      </c>
    </row>
    <row r="122" spans="1:7" x14ac:dyDescent="0.25">
      <c r="A122" t="s">
        <v>155</v>
      </c>
      <c r="B122" t="str">
        <f t="shared" si="1"/>
        <v>Tendring</v>
      </c>
      <c r="F122" s="9" t="s">
        <v>364</v>
      </c>
      <c r="G122" s="10" t="s">
        <v>598</v>
      </c>
    </row>
    <row r="123" spans="1:7" x14ac:dyDescent="0.25">
      <c r="A123" t="s">
        <v>156</v>
      </c>
      <c r="B123" t="str">
        <f t="shared" si="1"/>
        <v>Wealden</v>
      </c>
      <c r="F123" s="9" t="s">
        <v>184</v>
      </c>
      <c r="G123" s="10" t="s">
        <v>599</v>
      </c>
    </row>
    <row r="124" spans="1:7" x14ac:dyDescent="0.25">
      <c r="A124" t="s">
        <v>157</v>
      </c>
      <c r="B124" t="str">
        <f t="shared" si="1"/>
        <v>Wellingborough</v>
      </c>
      <c r="F124" s="9" t="s">
        <v>292</v>
      </c>
      <c r="G124" s="10" t="s">
        <v>600</v>
      </c>
    </row>
    <row r="125" spans="1:7" x14ac:dyDescent="0.25">
      <c r="A125" t="s">
        <v>158</v>
      </c>
      <c r="B125" t="str">
        <f t="shared" si="1"/>
        <v>Daventry</v>
      </c>
      <c r="F125" s="9" t="s">
        <v>235</v>
      </c>
      <c r="G125" s="10" t="s">
        <v>601</v>
      </c>
    </row>
    <row r="126" spans="1:7" x14ac:dyDescent="0.25">
      <c r="A126" t="s">
        <v>159</v>
      </c>
      <c r="B126" t="str">
        <f t="shared" si="1"/>
        <v>Solihull</v>
      </c>
      <c r="F126" s="9" t="s">
        <v>403</v>
      </c>
      <c r="G126" s="10" t="s">
        <v>602</v>
      </c>
    </row>
    <row r="127" spans="1:7" x14ac:dyDescent="0.25">
      <c r="A127" t="s">
        <v>160</v>
      </c>
      <c r="B127" t="str">
        <f t="shared" si="1"/>
        <v>Harlow</v>
      </c>
      <c r="F127" s="9" t="s">
        <v>293</v>
      </c>
      <c r="G127" s="10" t="s">
        <v>603</v>
      </c>
    </row>
    <row r="128" spans="1:7" x14ac:dyDescent="0.25">
      <c r="A128" t="s">
        <v>161</v>
      </c>
      <c r="B128" t="str">
        <f t="shared" si="1"/>
        <v>Mendip</v>
      </c>
      <c r="F128" s="9" t="s">
        <v>193</v>
      </c>
      <c r="G128" s="10" t="s">
        <v>604</v>
      </c>
    </row>
    <row r="129" spans="1:7" x14ac:dyDescent="0.25">
      <c r="A129" t="s">
        <v>162</v>
      </c>
      <c r="B129" t="str">
        <f t="shared" si="1"/>
        <v>North London Waste Authority</v>
      </c>
      <c r="F129" s="9" t="s">
        <v>420</v>
      </c>
      <c r="G129" s="10" t="s">
        <v>605</v>
      </c>
    </row>
    <row r="130" spans="1:7" x14ac:dyDescent="0.25">
      <c r="A130" t="s">
        <v>163</v>
      </c>
      <c r="B130" t="str">
        <f t="shared" ref="B130:B193" si="2">VLOOKUP(A130,$F$1:$G$450,2,FALSE)</f>
        <v>Dartford</v>
      </c>
      <c r="F130" s="9" t="s">
        <v>452</v>
      </c>
      <c r="G130" s="10" t="s">
        <v>606</v>
      </c>
    </row>
    <row r="131" spans="1:7" x14ac:dyDescent="0.25">
      <c r="A131" t="s">
        <v>164</v>
      </c>
      <c r="B131" t="str">
        <f t="shared" si="2"/>
        <v>Wirral</v>
      </c>
      <c r="F131" s="9" t="s">
        <v>74</v>
      </c>
      <c r="G131" s="10" t="s">
        <v>607</v>
      </c>
    </row>
    <row r="132" spans="1:7" x14ac:dyDescent="0.25">
      <c r="A132" t="s">
        <v>165</v>
      </c>
      <c r="B132" t="str">
        <f t="shared" si="2"/>
        <v>Hackney</v>
      </c>
      <c r="F132" s="9" t="s">
        <v>421</v>
      </c>
      <c r="G132" s="10" t="s">
        <v>608</v>
      </c>
    </row>
    <row r="133" spans="1:7" x14ac:dyDescent="0.25">
      <c r="A133" t="s">
        <v>166</v>
      </c>
      <c r="B133" t="str">
        <f t="shared" si="2"/>
        <v>Wandsworth</v>
      </c>
      <c r="F133" s="9" t="s">
        <v>323</v>
      </c>
      <c r="G133" s="10" t="s">
        <v>609</v>
      </c>
    </row>
    <row r="134" spans="1:7" x14ac:dyDescent="0.25">
      <c r="A134" t="s">
        <v>167</v>
      </c>
      <c r="B134" t="str">
        <f t="shared" si="2"/>
        <v>Oadby &amp; Wigston</v>
      </c>
      <c r="F134" s="9" t="s">
        <v>345</v>
      </c>
      <c r="G134" s="10" t="s">
        <v>610</v>
      </c>
    </row>
    <row r="135" spans="1:7" x14ac:dyDescent="0.25">
      <c r="A135" t="s">
        <v>168</v>
      </c>
      <c r="B135" t="str">
        <f t="shared" si="2"/>
        <v>North Tyneside</v>
      </c>
      <c r="F135" s="9" t="s">
        <v>197</v>
      </c>
      <c r="G135" s="10" t="s">
        <v>611</v>
      </c>
    </row>
    <row r="136" spans="1:7" x14ac:dyDescent="0.25">
      <c r="A136" t="s">
        <v>169</v>
      </c>
      <c r="B136" t="str">
        <f t="shared" si="2"/>
        <v>Sevenoaks</v>
      </c>
      <c r="F136" s="9" t="s">
        <v>404</v>
      </c>
      <c r="G136" s="10" t="s">
        <v>612</v>
      </c>
    </row>
    <row r="137" spans="1:7" x14ac:dyDescent="0.25">
      <c r="A137" t="s">
        <v>170</v>
      </c>
      <c r="B137" t="str">
        <f t="shared" si="2"/>
        <v>Staffordshire</v>
      </c>
      <c r="F137" s="9" t="s">
        <v>257</v>
      </c>
      <c r="G137" s="10" t="s">
        <v>613</v>
      </c>
    </row>
    <row r="138" spans="1:7" x14ac:dyDescent="0.25">
      <c r="A138" t="s">
        <v>171</v>
      </c>
      <c r="B138" t="str">
        <f t="shared" si="2"/>
        <v>Swindon UA</v>
      </c>
      <c r="F138" s="9" t="s">
        <v>429</v>
      </c>
      <c r="G138" s="10" t="s">
        <v>614</v>
      </c>
    </row>
    <row r="139" spans="1:7" x14ac:dyDescent="0.25">
      <c r="A139" t="s">
        <v>172</v>
      </c>
      <c r="B139" t="str">
        <f t="shared" si="2"/>
        <v>West Devon</v>
      </c>
      <c r="F139" s="9" t="s">
        <v>38</v>
      </c>
      <c r="G139" s="10" t="s">
        <v>615</v>
      </c>
    </row>
    <row r="140" spans="1:7" x14ac:dyDescent="0.25">
      <c r="A140" t="s">
        <v>173</v>
      </c>
      <c r="B140" t="str">
        <f t="shared" si="2"/>
        <v>West Yorkshire Integrated Transport Authority</v>
      </c>
      <c r="F140" s="9" t="s">
        <v>198</v>
      </c>
      <c r="G140" s="10" t="s">
        <v>616</v>
      </c>
    </row>
    <row r="141" spans="1:7" x14ac:dyDescent="0.25">
      <c r="A141" t="s">
        <v>174</v>
      </c>
      <c r="B141" t="str">
        <f t="shared" si="2"/>
        <v>Babergh</v>
      </c>
      <c r="F141" s="9" t="s">
        <v>135</v>
      </c>
      <c r="G141" s="10" t="s">
        <v>617</v>
      </c>
    </row>
    <row r="142" spans="1:7" x14ac:dyDescent="0.25">
      <c r="A142" t="s">
        <v>175</v>
      </c>
      <c r="B142" t="str">
        <f t="shared" si="2"/>
        <v>Bedfordshire Police and Crime Commissioner and Chief Constable</v>
      </c>
      <c r="F142" s="9" t="s">
        <v>248</v>
      </c>
      <c r="G142" s="10" t="s">
        <v>618</v>
      </c>
    </row>
    <row r="143" spans="1:7" x14ac:dyDescent="0.25">
      <c r="A143" t="s">
        <v>176</v>
      </c>
      <c r="B143" t="str">
        <f t="shared" si="2"/>
        <v>Bassetlaw</v>
      </c>
      <c r="F143" s="9" t="s">
        <v>453</v>
      </c>
      <c r="G143" s="10" t="s">
        <v>619</v>
      </c>
    </row>
    <row r="144" spans="1:7" x14ac:dyDescent="0.25">
      <c r="A144" t="s">
        <v>177</v>
      </c>
      <c r="B144" t="str">
        <f t="shared" si="2"/>
        <v>Cumbria</v>
      </c>
      <c r="F144" s="9" t="s">
        <v>365</v>
      </c>
      <c r="G144" s="10" t="s">
        <v>620</v>
      </c>
    </row>
    <row r="145" spans="1:7" x14ac:dyDescent="0.25">
      <c r="A145" t="s">
        <v>178</v>
      </c>
      <c r="B145" t="str">
        <f t="shared" si="2"/>
        <v>Greater Manchester Fire &amp; CD Authority</v>
      </c>
      <c r="F145" s="9" t="s">
        <v>219</v>
      </c>
      <c r="G145" s="10" t="s">
        <v>621</v>
      </c>
    </row>
    <row r="146" spans="1:7" x14ac:dyDescent="0.25">
      <c r="A146" t="s">
        <v>179</v>
      </c>
      <c r="B146" t="str">
        <f t="shared" si="2"/>
        <v>Guildford</v>
      </c>
      <c r="F146" s="9" t="s">
        <v>411</v>
      </c>
      <c r="G146" s="10" t="s">
        <v>622</v>
      </c>
    </row>
    <row r="147" spans="1:7" x14ac:dyDescent="0.25">
      <c r="A147" t="s">
        <v>180</v>
      </c>
      <c r="B147" t="str">
        <f t="shared" si="2"/>
        <v>Hart</v>
      </c>
      <c r="F147" s="9" t="s">
        <v>262</v>
      </c>
      <c r="G147" s="10" t="s">
        <v>623</v>
      </c>
    </row>
    <row r="148" spans="1:7" x14ac:dyDescent="0.25">
      <c r="A148" t="s">
        <v>181</v>
      </c>
      <c r="B148" t="str">
        <f t="shared" si="2"/>
        <v>Mid Sussex</v>
      </c>
      <c r="F148" s="9" t="s">
        <v>624</v>
      </c>
      <c r="G148" s="10" t="s">
        <v>625</v>
      </c>
    </row>
    <row r="149" spans="1:7" x14ac:dyDescent="0.25">
      <c r="A149" t="s">
        <v>182</v>
      </c>
      <c r="B149" t="str">
        <f t="shared" si="2"/>
        <v>Breckland</v>
      </c>
      <c r="F149" s="9" t="s">
        <v>178</v>
      </c>
      <c r="G149" s="10" t="s">
        <v>626</v>
      </c>
    </row>
    <row r="150" spans="1:7" x14ac:dyDescent="0.25">
      <c r="A150" t="s">
        <v>183</v>
      </c>
      <c r="B150" t="str">
        <f t="shared" si="2"/>
        <v>Camden</v>
      </c>
      <c r="F150" s="9" t="s">
        <v>346</v>
      </c>
      <c r="G150" s="10" t="s">
        <v>627</v>
      </c>
    </row>
    <row r="151" spans="1:7" x14ac:dyDescent="0.25">
      <c r="A151" t="s">
        <v>184</v>
      </c>
      <c r="B151" t="str">
        <f t="shared" si="2"/>
        <v>Eastleigh</v>
      </c>
      <c r="F151" s="9" t="s">
        <v>99</v>
      </c>
      <c r="G151" s="10" t="s">
        <v>628</v>
      </c>
    </row>
    <row r="152" spans="1:7" x14ac:dyDescent="0.25">
      <c r="A152" t="s">
        <v>185</v>
      </c>
      <c r="B152" t="str">
        <f t="shared" si="2"/>
        <v>West Lancashire</v>
      </c>
      <c r="F152" s="9" t="s">
        <v>249</v>
      </c>
      <c r="G152" s="10" t="s">
        <v>629</v>
      </c>
    </row>
    <row r="153" spans="1:7" x14ac:dyDescent="0.25">
      <c r="A153" t="s">
        <v>186</v>
      </c>
      <c r="B153" t="str">
        <f t="shared" si="2"/>
        <v>South Kesteven</v>
      </c>
      <c r="F153" s="9" t="s">
        <v>288</v>
      </c>
      <c r="G153" s="10" t="s">
        <v>630</v>
      </c>
    </row>
    <row r="154" spans="1:7" x14ac:dyDescent="0.25">
      <c r="A154" t="s">
        <v>187</v>
      </c>
      <c r="B154" t="str">
        <f t="shared" si="2"/>
        <v>Tonbridge &amp; Malling</v>
      </c>
      <c r="F154" s="9" t="s">
        <v>179</v>
      </c>
      <c r="G154" s="10" t="s">
        <v>631</v>
      </c>
    </row>
    <row r="155" spans="1:7" x14ac:dyDescent="0.25">
      <c r="A155" t="s">
        <v>188</v>
      </c>
      <c r="B155" t="str">
        <f t="shared" si="2"/>
        <v>Southampton UA</v>
      </c>
      <c r="F155" s="9" t="s">
        <v>165</v>
      </c>
      <c r="G155" s="10" t="s">
        <v>632</v>
      </c>
    </row>
    <row r="156" spans="1:7" x14ac:dyDescent="0.25">
      <c r="A156" t="s">
        <v>189</v>
      </c>
      <c r="B156" t="str">
        <f t="shared" si="2"/>
        <v>Pendle</v>
      </c>
      <c r="F156" s="9" t="s">
        <v>348</v>
      </c>
      <c r="G156" s="10" t="s">
        <v>633</v>
      </c>
    </row>
    <row r="157" spans="1:7" x14ac:dyDescent="0.25">
      <c r="A157" t="s">
        <v>37</v>
      </c>
      <c r="B157" t="str">
        <f t="shared" si="2"/>
        <v>Derby City UA</v>
      </c>
      <c r="F157" s="9" t="s">
        <v>326</v>
      </c>
      <c r="G157" s="10" t="s">
        <v>634</v>
      </c>
    </row>
    <row r="158" spans="1:7" x14ac:dyDescent="0.25">
      <c r="A158" t="s">
        <v>190</v>
      </c>
      <c r="B158" t="str">
        <f t="shared" si="2"/>
        <v>Tyne and Wear Fire &amp; CD Authority</v>
      </c>
      <c r="F158" s="9" t="s">
        <v>412</v>
      </c>
      <c r="G158" s="10" t="s">
        <v>635</v>
      </c>
    </row>
    <row r="159" spans="1:7" x14ac:dyDescent="0.25">
      <c r="A159" t="s">
        <v>191</v>
      </c>
      <c r="B159" t="str">
        <f t="shared" si="2"/>
        <v>West Midlands Passenger Transport Authority</v>
      </c>
      <c r="F159" s="9" t="s">
        <v>291</v>
      </c>
      <c r="G159" s="10" t="s">
        <v>636</v>
      </c>
    </row>
    <row r="160" spans="1:7" x14ac:dyDescent="0.25">
      <c r="A160" t="s">
        <v>192</v>
      </c>
      <c r="B160" t="str">
        <f t="shared" si="2"/>
        <v>Cambridgeshire Police and Crime Commissioner and Chief Constable</v>
      </c>
      <c r="F160" s="9" t="s">
        <v>247</v>
      </c>
      <c r="G160" s="10" t="s">
        <v>637</v>
      </c>
    </row>
    <row r="161" spans="1:7" x14ac:dyDescent="0.25">
      <c r="A161" t="s">
        <v>193</v>
      </c>
      <c r="B161" t="str">
        <f t="shared" si="2"/>
        <v>Epsom &amp; Ewell</v>
      </c>
      <c r="F161" s="9" t="s">
        <v>237</v>
      </c>
      <c r="G161" s="10" t="s">
        <v>638</v>
      </c>
    </row>
    <row r="162" spans="1:7" x14ac:dyDescent="0.25">
      <c r="A162" t="s">
        <v>194</v>
      </c>
      <c r="B162" t="str">
        <f t="shared" si="2"/>
        <v>South Ribble</v>
      </c>
      <c r="F162" s="9" t="s">
        <v>85</v>
      </c>
      <c r="G162" s="10" t="s">
        <v>639</v>
      </c>
    </row>
    <row r="163" spans="1:7" x14ac:dyDescent="0.25">
      <c r="A163" t="s">
        <v>195</v>
      </c>
      <c r="B163" t="str">
        <f t="shared" si="2"/>
        <v>Humberside Police and Crime Commissioner and Chief Constable</v>
      </c>
      <c r="F163" s="9" t="s">
        <v>236</v>
      </c>
      <c r="G163" s="10" t="s">
        <v>640</v>
      </c>
    </row>
    <row r="164" spans="1:7" x14ac:dyDescent="0.25">
      <c r="A164" t="s">
        <v>196</v>
      </c>
      <c r="B164" t="str">
        <f t="shared" si="2"/>
        <v>Kirklees</v>
      </c>
      <c r="F164" s="9" t="s">
        <v>160</v>
      </c>
      <c r="G164" s="10" t="s">
        <v>641</v>
      </c>
    </row>
    <row r="165" spans="1:7" x14ac:dyDescent="0.25">
      <c r="A165" t="s">
        <v>197</v>
      </c>
      <c r="B165" t="str">
        <f t="shared" si="2"/>
        <v>Fareham</v>
      </c>
      <c r="F165" s="9" t="s">
        <v>125</v>
      </c>
      <c r="G165" s="10" t="s">
        <v>642</v>
      </c>
    </row>
    <row r="166" spans="1:7" x14ac:dyDescent="0.25">
      <c r="A166" t="s">
        <v>198</v>
      </c>
      <c r="B166" t="str">
        <f t="shared" si="2"/>
        <v>Gateshead</v>
      </c>
      <c r="F166" s="9" t="s">
        <v>266</v>
      </c>
      <c r="G166" s="10" t="s">
        <v>643</v>
      </c>
    </row>
    <row r="167" spans="1:7" x14ac:dyDescent="0.25">
      <c r="A167" t="s">
        <v>199</v>
      </c>
      <c r="B167" t="str">
        <f t="shared" si="2"/>
        <v>Cheltenham</v>
      </c>
      <c r="F167" s="9" t="s">
        <v>180</v>
      </c>
      <c r="G167" s="10" t="s">
        <v>644</v>
      </c>
    </row>
    <row r="168" spans="1:7" x14ac:dyDescent="0.25">
      <c r="A168" t="s">
        <v>200</v>
      </c>
      <c r="B168" t="str">
        <f t="shared" si="2"/>
        <v>Cheshire East</v>
      </c>
      <c r="F168" s="9" t="s">
        <v>434</v>
      </c>
      <c r="G168" s="10" t="s">
        <v>645</v>
      </c>
    </row>
    <row r="169" spans="1:7" x14ac:dyDescent="0.25">
      <c r="A169" t="s">
        <v>201</v>
      </c>
      <c r="B169" t="str">
        <f t="shared" si="2"/>
        <v>Portsmouth UA</v>
      </c>
      <c r="F169" s="9" t="s">
        <v>385</v>
      </c>
      <c r="G169" s="10" t="s">
        <v>646</v>
      </c>
    </row>
    <row r="170" spans="1:7" x14ac:dyDescent="0.25">
      <c r="A170" t="s">
        <v>202</v>
      </c>
      <c r="B170" t="str">
        <f t="shared" si="2"/>
        <v>South Oxfordshire</v>
      </c>
      <c r="F170" s="9" t="s">
        <v>263</v>
      </c>
      <c r="G170" s="10" t="s">
        <v>647</v>
      </c>
    </row>
    <row r="171" spans="1:7" x14ac:dyDescent="0.25">
      <c r="A171" t="s">
        <v>203</v>
      </c>
      <c r="B171" t="str">
        <f t="shared" si="2"/>
        <v>Croydon</v>
      </c>
      <c r="F171" s="9" t="s">
        <v>122</v>
      </c>
      <c r="G171" s="10" t="s">
        <v>648</v>
      </c>
    </row>
    <row r="172" spans="1:7" x14ac:dyDescent="0.25">
      <c r="A172" t="s">
        <v>204</v>
      </c>
      <c r="B172" t="str">
        <f t="shared" si="2"/>
        <v>Merseyside Fire &amp; CD Authority</v>
      </c>
      <c r="F172" s="9" t="s">
        <v>87</v>
      </c>
      <c r="G172" s="10" t="s">
        <v>649</v>
      </c>
    </row>
    <row r="173" spans="1:7" x14ac:dyDescent="0.25">
      <c r="A173" t="s">
        <v>205</v>
      </c>
      <c r="B173" t="str">
        <f t="shared" si="2"/>
        <v>West Midlands Fire &amp; CD Authority</v>
      </c>
      <c r="F173" s="9" t="s">
        <v>225</v>
      </c>
      <c r="G173" s="10" t="s">
        <v>650</v>
      </c>
    </row>
    <row r="174" spans="1:7" x14ac:dyDescent="0.25">
      <c r="A174" t="s">
        <v>206</v>
      </c>
      <c r="B174" t="str">
        <f t="shared" si="2"/>
        <v>Wiltshire &amp; Swindon Fire Authority</v>
      </c>
      <c r="F174" s="9" t="s">
        <v>444</v>
      </c>
      <c r="G174" s="10" t="s">
        <v>651</v>
      </c>
    </row>
    <row r="175" spans="1:7" x14ac:dyDescent="0.25">
      <c r="A175" t="s">
        <v>207</v>
      </c>
      <c r="B175" t="str">
        <f t="shared" si="2"/>
        <v>Devon and Somerset Combined Fire Authority</v>
      </c>
      <c r="F175" s="9" t="s">
        <v>350</v>
      </c>
      <c r="G175" s="10" t="s">
        <v>652</v>
      </c>
    </row>
    <row r="176" spans="1:7" x14ac:dyDescent="0.25">
      <c r="A176" t="s">
        <v>208</v>
      </c>
      <c r="B176" t="str">
        <f t="shared" si="2"/>
        <v>Durham Combined Fire Authority</v>
      </c>
      <c r="F176" s="9" t="s">
        <v>80</v>
      </c>
      <c r="G176" s="10" t="s">
        <v>653</v>
      </c>
    </row>
    <row r="177" spans="1:7" x14ac:dyDescent="0.25">
      <c r="A177" t="s">
        <v>209</v>
      </c>
      <c r="B177" t="str">
        <f t="shared" si="2"/>
        <v>Lancashire Police and Crime Commissioner and Chief Constable</v>
      </c>
      <c r="F177" s="9" t="s">
        <v>386</v>
      </c>
      <c r="G177" s="10" t="s">
        <v>654</v>
      </c>
    </row>
    <row r="178" spans="1:7" x14ac:dyDescent="0.25">
      <c r="A178" t="s">
        <v>210</v>
      </c>
      <c r="B178" t="str">
        <f t="shared" si="2"/>
        <v>Leicestershire</v>
      </c>
      <c r="F178" s="9" t="s">
        <v>351</v>
      </c>
      <c r="G178" s="10" t="s">
        <v>655</v>
      </c>
    </row>
    <row r="179" spans="1:7" x14ac:dyDescent="0.25">
      <c r="A179" t="s">
        <v>211</v>
      </c>
      <c r="B179" t="str">
        <f t="shared" si="2"/>
        <v>Sutton</v>
      </c>
      <c r="F179" s="9" t="s">
        <v>294</v>
      </c>
      <c r="G179" s="10" t="s">
        <v>656</v>
      </c>
    </row>
    <row r="180" spans="1:7" x14ac:dyDescent="0.25">
      <c r="A180" t="s">
        <v>212</v>
      </c>
      <c r="B180" t="str">
        <f t="shared" si="2"/>
        <v>South Somerset</v>
      </c>
      <c r="F180" s="9" t="s">
        <v>88</v>
      </c>
      <c r="G180" s="10" t="s">
        <v>657</v>
      </c>
    </row>
    <row r="181" spans="1:7" x14ac:dyDescent="0.25">
      <c r="A181" t="s">
        <v>213</v>
      </c>
      <c r="B181" t="str">
        <f t="shared" si="2"/>
        <v>North Yorkshire Police and Crime Commissioner and Chief Constable</v>
      </c>
      <c r="F181" s="9" t="s">
        <v>313</v>
      </c>
      <c r="G181" s="10" t="s">
        <v>658</v>
      </c>
    </row>
    <row r="182" spans="1:7" x14ac:dyDescent="0.25">
      <c r="A182" t="s">
        <v>214</v>
      </c>
      <c r="B182" t="str">
        <f t="shared" si="2"/>
        <v>Redcar and Cleveland UA</v>
      </c>
      <c r="F182" s="9" t="s">
        <v>114</v>
      </c>
      <c r="G182" s="10" t="s">
        <v>659</v>
      </c>
    </row>
    <row r="183" spans="1:7" x14ac:dyDescent="0.25">
      <c r="A183" t="s">
        <v>215</v>
      </c>
      <c r="B183" t="str">
        <f t="shared" si="2"/>
        <v>Stevenage</v>
      </c>
      <c r="F183" s="9" t="s">
        <v>195</v>
      </c>
      <c r="G183" s="10" t="s">
        <v>660</v>
      </c>
    </row>
    <row r="184" spans="1:7" x14ac:dyDescent="0.25">
      <c r="A184" t="s">
        <v>216</v>
      </c>
      <c r="B184" t="str">
        <f t="shared" si="2"/>
        <v>West Dorset</v>
      </c>
      <c r="F184" s="9" t="s">
        <v>123</v>
      </c>
      <c r="G184" s="10" t="s">
        <v>661</v>
      </c>
    </row>
    <row r="185" spans="1:7" x14ac:dyDescent="0.25">
      <c r="A185" t="s">
        <v>217</v>
      </c>
      <c r="B185" t="str">
        <f t="shared" si="2"/>
        <v>Weymouth &amp; Portland</v>
      </c>
      <c r="F185" s="9" t="s">
        <v>75</v>
      </c>
      <c r="G185" s="10" t="s">
        <v>662</v>
      </c>
    </row>
    <row r="186" spans="1:7" x14ac:dyDescent="0.25">
      <c r="A186" t="s">
        <v>218</v>
      </c>
      <c r="B186" t="str">
        <f t="shared" si="2"/>
        <v>Chelmsford</v>
      </c>
      <c r="F186" s="9" t="s">
        <v>327</v>
      </c>
      <c r="G186" s="10" t="s">
        <v>663</v>
      </c>
    </row>
    <row r="187" spans="1:7" x14ac:dyDescent="0.25">
      <c r="A187" t="s">
        <v>219</v>
      </c>
      <c r="B187" t="str">
        <f t="shared" si="2"/>
        <v>Gosport</v>
      </c>
      <c r="F187" s="9" t="s">
        <v>126</v>
      </c>
      <c r="G187" s="10" t="s">
        <v>664</v>
      </c>
    </row>
    <row r="188" spans="1:7" x14ac:dyDescent="0.25">
      <c r="A188" t="s">
        <v>220</v>
      </c>
      <c r="B188" t="str">
        <f t="shared" si="2"/>
        <v>Lee Valley Park Authority</v>
      </c>
      <c r="F188" s="9" t="s">
        <v>133</v>
      </c>
      <c r="G188" s="10" t="s">
        <v>665</v>
      </c>
    </row>
    <row r="189" spans="1:7" x14ac:dyDescent="0.25">
      <c r="A189" t="s">
        <v>221</v>
      </c>
      <c r="B189" t="str">
        <f t="shared" si="2"/>
        <v>North East Lincolnshire UA</v>
      </c>
      <c r="F189" s="9" t="s">
        <v>366</v>
      </c>
      <c r="G189" s="10" t="s">
        <v>666</v>
      </c>
    </row>
    <row r="190" spans="1:7" x14ac:dyDescent="0.25">
      <c r="A190" t="s">
        <v>222</v>
      </c>
      <c r="B190" t="str">
        <f t="shared" si="2"/>
        <v>North Somerset UA</v>
      </c>
      <c r="F190" s="9" t="s">
        <v>349</v>
      </c>
      <c r="G190" s="10" t="s">
        <v>667</v>
      </c>
    </row>
    <row r="191" spans="1:7" x14ac:dyDescent="0.25">
      <c r="A191" t="s">
        <v>223</v>
      </c>
      <c r="B191" t="str">
        <f t="shared" si="2"/>
        <v>Walsall</v>
      </c>
      <c r="F191" s="9" t="s">
        <v>324</v>
      </c>
      <c r="G191" s="10" t="s">
        <v>668</v>
      </c>
    </row>
    <row r="192" spans="1:7" x14ac:dyDescent="0.25">
      <c r="A192" t="s">
        <v>224</v>
      </c>
      <c r="B192" t="str">
        <f t="shared" si="2"/>
        <v>Stockport</v>
      </c>
      <c r="F192" s="9" t="s">
        <v>57</v>
      </c>
      <c r="G192" s="10" t="s">
        <v>669</v>
      </c>
    </row>
    <row r="193" spans="1:7" x14ac:dyDescent="0.25">
      <c r="A193" t="s">
        <v>225</v>
      </c>
      <c r="B193" t="str">
        <f t="shared" si="2"/>
        <v>Herefordshire UA</v>
      </c>
      <c r="F193" s="9" t="s">
        <v>276</v>
      </c>
      <c r="G193" s="10" t="s">
        <v>670</v>
      </c>
    </row>
    <row r="194" spans="1:7" x14ac:dyDescent="0.25">
      <c r="A194" t="s">
        <v>226</v>
      </c>
      <c r="B194" t="str">
        <f t="shared" ref="B194:B257" si="3">VLOOKUP(A194,$F$1:$G$450,2,FALSE)</f>
        <v>Mole Valley</v>
      </c>
      <c r="F194" s="9" t="s">
        <v>363</v>
      </c>
      <c r="G194" s="10" t="s">
        <v>671</v>
      </c>
    </row>
    <row r="195" spans="1:7" x14ac:dyDescent="0.25">
      <c r="A195" t="s">
        <v>227</v>
      </c>
      <c r="B195" t="str">
        <f t="shared" si="3"/>
        <v>Richmondshire</v>
      </c>
      <c r="F195" s="9" t="s">
        <v>140</v>
      </c>
      <c r="G195" s="10" t="s">
        <v>672</v>
      </c>
    </row>
    <row r="196" spans="1:7" x14ac:dyDescent="0.25">
      <c r="A196" t="s">
        <v>228</v>
      </c>
      <c r="B196" t="str">
        <f t="shared" si="3"/>
        <v>Rochdale</v>
      </c>
      <c r="F196" s="9" t="s">
        <v>413</v>
      </c>
      <c r="G196" s="10" t="s">
        <v>673</v>
      </c>
    </row>
    <row r="197" spans="1:7" x14ac:dyDescent="0.25">
      <c r="A197" t="s">
        <v>229</v>
      </c>
      <c r="B197" t="str">
        <f t="shared" si="3"/>
        <v>South Gloucestershire UA</v>
      </c>
      <c r="F197" s="9" t="s">
        <v>280</v>
      </c>
      <c r="G197" s="10" t="s">
        <v>674</v>
      </c>
    </row>
    <row r="198" spans="1:7" x14ac:dyDescent="0.25">
      <c r="A198" t="s">
        <v>230</v>
      </c>
      <c r="B198" t="str">
        <f t="shared" si="3"/>
        <v>South Holland</v>
      </c>
      <c r="F198" s="9" t="s">
        <v>196</v>
      </c>
      <c r="G198" s="10" t="s">
        <v>675</v>
      </c>
    </row>
    <row r="199" spans="1:7" x14ac:dyDescent="0.25">
      <c r="A199" t="s">
        <v>231</v>
      </c>
      <c r="B199" t="str">
        <f t="shared" si="3"/>
        <v>Thurrock UA</v>
      </c>
      <c r="F199" s="9" t="s">
        <v>387</v>
      </c>
      <c r="G199" s="10" t="s">
        <v>676</v>
      </c>
    </row>
    <row r="200" spans="1:7" x14ac:dyDescent="0.25">
      <c r="A200" t="s">
        <v>232</v>
      </c>
      <c r="B200" t="str">
        <f t="shared" si="3"/>
        <v>Cambridgeshire Combined Fire Authority</v>
      </c>
      <c r="F200" s="9" t="s">
        <v>250</v>
      </c>
      <c r="G200" s="10" t="s">
        <v>677</v>
      </c>
    </row>
    <row r="201" spans="1:7" x14ac:dyDescent="0.25">
      <c r="A201" t="s">
        <v>233</v>
      </c>
      <c r="B201" t="str">
        <f t="shared" si="3"/>
        <v>Dorset Police and Crime Commissioner and Chief Constable</v>
      </c>
      <c r="F201" s="9" t="s">
        <v>367</v>
      </c>
      <c r="G201" s="10" t="s">
        <v>678</v>
      </c>
    </row>
    <row r="202" spans="1:7" x14ac:dyDescent="0.25">
      <c r="A202" t="s">
        <v>234</v>
      </c>
      <c r="B202" t="str">
        <f t="shared" si="3"/>
        <v>East Lindsey</v>
      </c>
      <c r="F202" s="9" t="s">
        <v>414</v>
      </c>
      <c r="G202" s="10" t="s">
        <v>679</v>
      </c>
    </row>
    <row r="203" spans="1:7" x14ac:dyDescent="0.25">
      <c r="A203" t="s">
        <v>235</v>
      </c>
      <c r="B203" t="str">
        <f t="shared" si="3"/>
        <v>Elmbridge</v>
      </c>
      <c r="F203" s="9" t="s">
        <v>66</v>
      </c>
      <c r="G203" s="10" t="s">
        <v>680</v>
      </c>
    </row>
    <row r="204" spans="1:7" x14ac:dyDescent="0.25">
      <c r="A204" t="s">
        <v>236</v>
      </c>
      <c r="B204" t="str">
        <f t="shared" si="3"/>
        <v>Haringey</v>
      </c>
      <c r="F204" s="9" t="s">
        <v>209</v>
      </c>
      <c r="G204" s="10" t="s">
        <v>681</v>
      </c>
    </row>
    <row r="205" spans="1:7" x14ac:dyDescent="0.25">
      <c r="A205" t="s">
        <v>237</v>
      </c>
      <c r="B205" t="str">
        <f t="shared" si="3"/>
        <v>Hampshire Police and Crime Commissioner and Chief Constable</v>
      </c>
      <c r="F205" s="9" t="s">
        <v>465</v>
      </c>
      <c r="G205" s="10" t="s">
        <v>682</v>
      </c>
    </row>
    <row r="206" spans="1:7" x14ac:dyDescent="0.25">
      <c r="A206" t="s">
        <v>238</v>
      </c>
      <c r="B206" t="str">
        <f t="shared" si="3"/>
        <v>Rochford</v>
      </c>
      <c r="F206" s="9" t="s">
        <v>220</v>
      </c>
      <c r="G206" s="10" t="s">
        <v>683</v>
      </c>
    </row>
    <row r="207" spans="1:7" x14ac:dyDescent="0.25">
      <c r="A207" t="s">
        <v>239</v>
      </c>
      <c r="B207" t="str">
        <f t="shared" si="3"/>
        <v>South Buckinghamshire</v>
      </c>
      <c r="F207" s="9" t="s">
        <v>415</v>
      </c>
      <c r="G207" s="10" t="s">
        <v>684</v>
      </c>
    </row>
    <row r="208" spans="1:7" x14ac:dyDescent="0.25">
      <c r="A208" t="s">
        <v>240</v>
      </c>
      <c r="B208" t="str">
        <f t="shared" si="3"/>
        <v>Teignbridge</v>
      </c>
      <c r="F208" s="9" t="s">
        <v>137</v>
      </c>
      <c r="G208" s="10" t="s">
        <v>685</v>
      </c>
    </row>
    <row r="209" spans="1:7" x14ac:dyDescent="0.25">
      <c r="A209" t="s">
        <v>241</v>
      </c>
      <c r="B209" t="str">
        <f t="shared" si="3"/>
        <v>Plymouth UA</v>
      </c>
      <c r="F209" s="9" t="s">
        <v>210</v>
      </c>
      <c r="G209" s="10" t="s">
        <v>686</v>
      </c>
    </row>
    <row r="210" spans="1:7" x14ac:dyDescent="0.25">
      <c r="A210" t="s">
        <v>242</v>
      </c>
      <c r="B210" t="str">
        <f t="shared" si="3"/>
        <v>Wakefield</v>
      </c>
      <c r="F210" s="9" t="s">
        <v>115</v>
      </c>
      <c r="G210" s="10" t="s">
        <v>687</v>
      </c>
    </row>
    <row r="211" spans="1:7" x14ac:dyDescent="0.25">
      <c r="A211" t="s">
        <v>243</v>
      </c>
      <c r="B211" t="str">
        <f t="shared" si="3"/>
        <v>Dorset</v>
      </c>
      <c r="F211" s="9" t="s">
        <v>295</v>
      </c>
      <c r="G211" s="10" t="s">
        <v>688</v>
      </c>
    </row>
    <row r="212" spans="1:7" x14ac:dyDescent="0.25">
      <c r="A212" t="s">
        <v>244</v>
      </c>
      <c r="B212" t="str">
        <f t="shared" si="3"/>
        <v>Wigan</v>
      </c>
      <c r="F212" s="9" t="s">
        <v>388</v>
      </c>
      <c r="G212" s="10" t="s">
        <v>689</v>
      </c>
    </row>
    <row r="213" spans="1:7" x14ac:dyDescent="0.25">
      <c r="A213" t="s">
        <v>245</v>
      </c>
      <c r="B213" t="str">
        <f t="shared" si="3"/>
        <v>Cleveland Combined Fire Authority</v>
      </c>
      <c r="F213" s="9" t="s">
        <v>454</v>
      </c>
      <c r="G213" s="10" t="s">
        <v>690</v>
      </c>
    </row>
    <row r="214" spans="1:7" x14ac:dyDescent="0.25">
      <c r="A214" t="s">
        <v>246</v>
      </c>
      <c r="B214" t="str">
        <f t="shared" si="3"/>
        <v>Darlington UA</v>
      </c>
      <c r="F214" s="9" t="s">
        <v>141</v>
      </c>
      <c r="G214" s="10" t="s">
        <v>691</v>
      </c>
    </row>
    <row r="215" spans="1:7" x14ac:dyDescent="0.25">
      <c r="A215" t="s">
        <v>247</v>
      </c>
      <c r="B215" t="str">
        <f t="shared" si="3"/>
        <v>Hampshire Combined Fire Authority</v>
      </c>
      <c r="F215" s="9" t="s">
        <v>101</v>
      </c>
      <c r="G215" s="10" t="s">
        <v>692</v>
      </c>
    </row>
    <row r="216" spans="1:7" x14ac:dyDescent="0.25">
      <c r="A216" t="s">
        <v>248</v>
      </c>
      <c r="B216" t="str">
        <f t="shared" si="3"/>
        <v>Gloucester</v>
      </c>
      <c r="F216" s="9" t="s">
        <v>103</v>
      </c>
      <c r="G216" s="10" t="s">
        <v>693</v>
      </c>
    </row>
    <row r="217" spans="1:7" x14ac:dyDescent="0.25">
      <c r="A217" t="s">
        <v>249</v>
      </c>
      <c r="B217" t="str">
        <f t="shared" si="3"/>
        <v>Greater Manchester Waste Disposal Authority</v>
      </c>
      <c r="F217" s="9" t="s">
        <v>142</v>
      </c>
      <c r="G217" s="10" t="s">
        <v>694</v>
      </c>
    </row>
    <row r="218" spans="1:7" x14ac:dyDescent="0.25">
      <c r="A218" t="s">
        <v>250</v>
      </c>
      <c r="B218" t="str">
        <f t="shared" si="3"/>
        <v>Lake District National Park</v>
      </c>
      <c r="F218" s="9" t="s">
        <v>352</v>
      </c>
      <c r="G218" s="10" t="s">
        <v>695</v>
      </c>
    </row>
    <row r="219" spans="1:7" x14ac:dyDescent="0.25">
      <c r="A219" t="s">
        <v>251</v>
      </c>
      <c r="B219" t="str">
        <f t="shared" si="3"/>
        <v>North West Leicestershire</v>
      </c>
      <c r="F219" s="9" t="s">
        <v>391</v>
      </c>
      <c r="G219" s="10" t="s">
        <v>696</v>
      </c>
    </row>
    <row r="220" spans="1:7" x14ac:dyDescent="0.25">
      <c r="A220" t="s">
        <v>252</v>
      </c>
      <c r="B220" t="str">
        <f t="shared" si="3"/>
        <v>Bath &amp; NE Somerset UA</v>
      </c>
      <c r="F220" s="9" t="s">
        <v>296</v>
      </c>
      <c r="G220" s="10" t="s">
        <v>697</v>
      </c>
    </row>
    <row r="221" spans="1:7" x14ac:dyDescent="0.25">
      <c r="A221" t="s">
        <v>253</v>
      </c>
      <c r="B221" t="str">
        <f t="shared" si="3"/>
        <v>Northamptonshire Police and Crime Commissioner and Chief Constable</v>
      </c>
      <c r="F221" s="9" t="s">
        <v>58</v>
      </c>
      <c r="G221" s="10" t="s">
        <v>698</v>
      </c>
    </row>
    <row r="222" spans="1:7" x14ac:dyDescent="0.25">
      <c r="A222" t="s">
        <v>254</v>
      </c>
      <c r="B222" t="str">
        <f t="shared" si="3"/>
        <v>South Lakeland</v>
      </c>
      <c r="F222" s="9" t="s">
        <v>336</v>
      </c>
      <c r="G222" s="10" t="s">
        <v>699</v>
      </c>
    </row>
    <row r="223" spans="1:7" x14ac:dyDescent="0.25">
      <c r="A223" t="s">
        <v>255</v>
      </c>
      <c r="B223" t="str">
        <f t="shared" si="3"/>
        <v>Stockton-on-Tees UA</v>
      </c>
      <c r="F223" s="9" t="s">
        <v>416</v>
      </c>
      <c r="G223" s="10" t="s">
        <v>700</v>
      </c>
    </row>
    <row r="224" spans="1:7" x14ac:dyDescent="0.25">
      <c r="A224" t="s">
        <v>256</v>
      </c>
      <c r="B224" t="str">
        <f t="shared" si="3"/>
        <v>Surrey Police and Crime Commissioner and Chief Constable</v>
      </c>
      <c r="F224" s="9" t="s">
        <v>277</v>
      </c>
      <c r="G224" s="10" t="s">
        <v>701</v>
      </c>
    </row>
    <row r="225" spans="1:7" x14ac:dyDescent="0.25">
      <c r="A225" t="s">
        <v>257</v>
      </c>
      <c r="B225" t="str">
        <f t="shared" si="3"/>
        <v>Forest Heath</v>
      </c>
      <c r="F225" s="9" t="s">
        <v>417</v>
      </c>
      <c r="G225" s="10" t="s">
        <v>702</v>
      </c>
    </row>
    <row r="226" spans="1:7" x14ac:dyDescent="0.25">
      <c r="A226" t="s">
        <v>258</v>
      </c>
      <c r="B226" t="str">
        <f t="shared" si="3"/>
        <v>Newham</v>
      </c>
      <c r="F226" s="9" t="s">
        <v>337</v>
      </c>
      <c r="G226" s="10" t="s">
        <v>703</v>
      </c>
    </row>
    <row r="227" spans="1:7" x14ac:dyDescent="0.25">
      <c r="A227" t="s">
        <v>259</v>
      </c>
      <c r="B227" t="str">
        <f t="shared" si="3"/>
        <v>Winchester</v>
      </c>
      <c r="F227" s="9" t="s">
        <v>161</v>
      </c>
      <c r="G227" s="10" t="s">
        <v>704</v>
      </c>
    </row>
    <row r="228" spans="1:7" x14ac:dyDescent="0.25">
      <c r="A228" t="s">
        <v>260</v>
      </c>
      <c r="B228" t="str">
        <f t="shared" si="3"/>
        <v>Boston</v>
      </c>
      <c r="F228" s="9" t="s">
        <v>204</v>
      </c>
      <c r="G228" s="10" t="s">
        <v>705</v>
      </c>
    </row>
    <row r="229" spans="1:7" x14ac:dyDescent="0.25">
      <c r="A229" t="s">
        <v>261</v>
      </c>
      <c r="B229" t="str">
        <f t="shared" si="3"/>
        <v>East Hampshire</v>
      </c>
      <c r="F229" s="9" t="s">
        <v>104</v>
      </c>
      <c r="G229" s="10" t="s">
        <v>706</v>
      </c>
    </row>
    <row r="230" spans="1:7" x14ac:dyDescent="0.25">
      <c r="A230" t="s">
        <v>262</v>
      </c>
      <c r="B230" t="str">
        <f t="shared" si="3"/>
        <v>Great Yarmouth</v>
      </c>
      <c r="F230" s="9" t="s">
        <v>105</v>
      </c>
      <c r="G230" s="10" t="s">
        <v>707</v>
      </c>
    </row>
    <row r="231" spans="1:7" x14ac:dyDescent="0.25">
      <c r="A231" t="s">
        <v>263</v>
      </c>
      <c r="B231" t="str">
        <f t="shared" si="3"/>
        <v>Havant</v>
      </c>
      <c r="F231" s="9" t="s">
        <v>39</v>
      </c>
      <c r="G231" s="10" t="s">
        <v>708</v>
      </c>
    </row>
    <row r="232" spans="1:7" x14ac:dyDescent="0.25">
      <c r="A232" t="s">
        <v>264</v>
      </c>
      <c r="B232" t="str">
        <f t="shared" si="3"/>
        <v>Derbyshire</v>
      </c>
      <c r="F232" s="9" t="s">
        <v>314</v>
      </c>
      <c r="G232" s="10" t="s">
        <v>709</v>
      </c>
    </row>
    <row r="233" spans="1:7" x14ac:dyDescent="0.25">
      <c r="A233" t="s">
        <v>265</v>
      </c>
      <c r="B233" t="str">
        <f t="shared" si="3"/>
        <v>St Edmundsbury</v>
      </c>
      <c r="F233" s="9" t="s">
        <v>392</v>
      </c>
      <c r="G233" s="10" t="s">
        <v>710</v>
      </c>
    </row>
    <row r="234" spans="1:7" x14ac:dyDescent="0.25">
      <c r="A234" t="s">
        <v>266</v>
      </c>
      <c r="B234" t="str">
        <f t="shared" si="3"/>
        <v>Harrow</v>
      </c>
      <c r="F234" s="9" t="s">
        <v>47</v>
      </c>
      <c r="G234" s="10" t="s">
        <v>711</v>
      </c>
    </row>
    <row r="235" spans="1:7" x14ac:dyDescent="0.25">
      <c r="A235" t="s">
        <v>267</v>
      </c>
      <c r="B235" t="str">
        <f t="shared" si="3"/>
        <v>Rutland UA</v>
      </c>
      <c r="F235" s="9" t="s">
        <v>181</v>
      </c>
      <c r="G235" s="10" t="s">
        <v>712</v>
      </c>
    </row>
    <row r="236" spans="1:7" x14ac:dyDescent="0.25">
      <c r="A236" t="s">
        <v>268</v>
      </c>
      <c r="B236" t="str">
        <f t="shared" si="3"/>
        <v>Tandridge</v>
      </c>
      <c r="F236" s="9" t="s">
        <v>281</v>
      </c>
      <c r="G236" s="10" t="s">
        <v>713</v>
      </c>
    </row>
    <row r="237" spans="1:7" x14ac:dyDescent="0.25">
      <c r="A237" t="s">
        <v>269</v>
      </c>
      <c r="B237" t="str">
        <f t="shared" si="3"/>
        <v>Taunton Deane</v>
      </c>
      <c r="F237" s="9" t="s">
        <v>393</v>
      </c>
      <c r="G237" s="10" t="s">
        <v>714</v>
      </c>
    </row>
    <row r="238" spans="1:7" x14ac:dyDescent="0.25">
      <c r="A238" t="s">
        <v>270</v>
      </c>
      <c r="B238" t="str">
        <f t="shared" si="3"/>
        <v>Windsor &amp; Maidenhead UA</v>
      </c>
      <c r="F238" s="9" t="s">
        <v>226</v>
      </c>
      <c r="G238" s="10" t="s">
        <v>715</v>
      </c>
    </row>
    <row r="239" spans="1:7" x14ac:dyDescent="0.25">
      <c r="A239" t="s">
        <v>271</v>
      </c>
      <c r="B239" t="str">
        <f t="shared" si="3"/>
        <v>Barrow-in-Furness</v>
      </c>
      <c r="F239" s="9" t="s">
        <v>59</v>
      </c>
      <c r="G239" s="10" t="s">
        <v>716</v>
      </c>
    </row>
    <row r="240" spans="1:7" x14ac:dyDescent="0.25">
      <c r="A240" t="s">
        <v>272</v>
      </c>
      <c r="B240" t="str">
        <f t="shared" si="3"/>
        <v>Broadland</v>
      </c>
      <c r="F240" s="9" t="s">
        <v>128</v>
      </c>
      <c r="G240" s="10" t="s">
        <v>717</v>
      </c>
    </row>
    <row r="241" spans="1:7" x14ac:dyDescent="0.25">
      <c r="A241" t="s">
        <v>273</v>
      </c>
      <c r="B241" t="str">
        <f t="shared" si="3"/>
        <v>Bury</v>
      </c>
      <c r="F241" s="9" t="s">
        <v>89</v>
      </c>
      <c r="G241" s="10" t="s">
        <v>718</v>
      </c>
    </row>
    <row r="242" spans="1:7" x14ac:dyDescent="0.25">
      <c r="A242" t="s">
        <v>274</v>
      </c>
      <c r="B242" t="str">
        <f t="shared" si="3"/>
        <v>Craven</v>
      </c>
      <c r="F242" s="9" t="s">
        <v>426</v>
      </c>
      <c r="G242" s="10" t="s">
        <v>719</v>
      </c>
    </row>
    <row r="243" spans="1:7" x14ac:dyDescent="0.25">
      <c r="A243" t="s">
        <v>275</v>
      </c>
      <c r="B243" t="str">
        <f t="shared" si="3"/>
        <v>East Hertfordshire</v>
      </c>
      <c r="F243" s="9" t="s">
        <v>143</v>
      </c>
      <c r="G243" s="10" t="s">
        <v>720</v>
      </c>
    </row>
    <row r="244" spans="1:7" x14ac:dyDescent="0.25">
      <c r="A244" t="s">
        <v>276</v>
      </c>
      <c r="B244" t="str">
        <f t="shared" si="3"/>
        <v>Kent Police and Crime Commissioner and Chief Constable</v>
      </c>
      <c r="F244" s="9" t="s">
        <v>258</v>
      </c>
      <c r="G244" s="10" t="s">
        <v>721</v>
      </c>
    </row>
    <row r="245" spans="1:7" x14ac:dyDescent="0.25">
      <c r="A245" t="s">
        <v>277</v>
      </c>
      <c r="B245" t="str">
        <f t="shared" si="3"/>
        <v>Mansfield</v>
      </c>
      <c r="F245" s="9" t="s">
        <v>305</v>
      </c>
      <c r="G245" s="10" t="s">
        <v>722</v>
      </c>
    </row>
    <row r="246" spans="1:7" x14ac:dyDescent="0.25">
      <c r="A246" t="s">
        <v>278</v>
      </c>
      <c r="B246" t="str">
        <f t="shared" si="3"/>
        <v>Tamworth</v>
      </c>
      <c r="F246" s="9" t="s">
        <v>40</v>
      </c>
      <c r="G246" s="10" t="s">
        <v>723</v>
      </c>
    </row>
    <row r="247" spans="1:7" x14ac:dyDescent="0.25">
      <c r="A247" t="s">
        <v>279</v>
      </c>
      <c r="B247" t="str">
        <f t="shared" si="3"/>
        <v>Welwyn Hatfield</v>
      </c>
      <c r="F247" s="9" t="s">
        <v>116</v>
      </c>
      <c r="G247" s="10" t="s">
        <v>724</v>
      </c>
    </row>
    <row r="248" spans="1:7" x14ac:dyDescent="0.25">
      <c r="A248" t="s">
        <v>280</v>
      </c>
      <c r="B248" t="str">
        <f t="shared" si="3"/>
        <v>Kingston upon Thames</v>
      </c>
      <c r="F248" s="9" t="s">
        <v>422</v>
      </c>
      <c r="G248" s="10" t="s">
        <v>725</v>
      </c>
    </row>
    <row r="249" spans="1:7" x14ac:dyDescent="0.25">
      <c r="A249" t="s">
        <v>281</v>
      </c>
      <c r="B249" t="str">
        <f t="shared" si="3"/>
        <v>Middlesbrough UA</v>
      </c>
      <c r="F249" s="9" t="s">
        <v>48</v>
      </c>
      <c r="G249" s="10" t="s">
        <v>726</v>
      </c>
    </row>
    <row r="250" spans="1:7" x14ac:dyDescent="0.25">
      <c r="A250" t="s">
        <v>282</v>
      </c>
      <c r="B250" t="str">
        <f t="shared" si="3"/>
        <v>Ryedale</v>
      </c>
      <c r="F250" s="9" t="s">
        <v>221</v>
      </c>
      <c r="G250" s="10" t="s">
        <v>727</v>
      </c>
    </row>
    <row r="251" spans="1:7" x14ac:dyDescent="0.25">
      <c r="A251" t="s">
        <v>283</v>
      </c>
      <c r="B251" t="str">
        <f t="shared" si="3"/>
        <v>South Northamptonshire</v>
      </c>
      <c r="F251" s="9" t="s">
        <v>129</v>
      </c>
      <c r="G251" s="10" t="s">
        <v>728</v>
      </c>
    </row>
    <row r="252" spans="1:7" x14ac:dyDescent="0.25">
      <c r="A252" t="s">
        <v>284</v>
      </c>
      <c r="B252" t="str">
        <f t="shared" si="3"/>
        <v>Stafford</v>
      </c>
      <c r="F252" s="9" t="s">
        <v>306</v>
      </c>
      <c r="G252" s="10" t="s">
        <v>729</v>
      </c>
    </row>
    <row r="253" spans="1:7" x14ac:dyDescent="0.25">
      <c r="A253" t="s">
        <v>285</v>
      </c>
      <c r="B253" t="str">
        <f t="shared" si="3"/>
        <v>Tower Hamlets</v>
      </c>
      <c r="F253" s="9" t="s">
        <v>389</v>
      </c>
      <c r="G253" s="10" t="s">
        <v>730</v>
      </c>
    </row>
    <row r="254" spans="1:7" x14ac:dyDescent="0.25">
      <c r="A254" t="s">
        <v>286</v>
      </c>
      <c r="B254" t="str">
        <f t="shared" si="3"/>
        <v>Warwickshire</v>
      </c>
      <c r="F254" s="9" t="s">
        <v>162</v>
      </c>
      <c r="G254" s="10" t="s">
        <v>731</v>
      </c>
    </row>
    <row r="255" spans="1:7" x14ac:dyDescent="0.25">
      <c r="A255" t="s">
        <v>287</v>
      </c>
      <c r="B255" t="str">
        <f t="shared" si="3"/>
        <v>Woking</v>
      </c>
      <c r="F255" s="9" t="s">
        <v>152</v>
      </c>
      <c r="G255" s="10" t="s">
        <v>732</v>
      </c>
    </row>
    <row r="256" spans="1:7" x14ac:dyDescent="0.25">
      <c r="A256" t="s">
        <v>288</v>
      </c>
      <c r="B256" t="str">
        <f t="shared" si="3"/>
        <v>Greenwich</v>
      </c>
      <c r="F256" s="9" t="s">
        <v>222</v>
      </c>
      <c r="G256" s="10" t="s">
        <v>733</v>
      </c>
    </row>
    <row r="257" spans="1:7" x14ac:dyDescent="0.25">
      <c r="A257" t="s">
        <v>289</v>
      </c>
      <c r="B257" t="str">
        <f t="shared" si="3"/>
        <v>Cherwell</v>
      </c>
      <c r="F257" s="9" t="s">
        <v>168</v>
      </c>
      <c r="G257" s="10" t="s">
        <v>734</v>
      </c>
    </row>
    <row r="258" spans="1:7" x14ac:dyDescent="0.25">
      <c r="A258" t="s">
        <v>290</v>
      </c>
      <c r="B258" t="str">
        <f t="shared" ref="B258:B321" si="4">VLOOKUP(A258,$F$1:$G$450,2,FALSE)</f>
        <v>Cheshire Police and Crime Commissioner and Chief Constable</v>
      </c>
      <c r="F258" s="9" t="s">
        <v>304</v>
      </c>
      <c r="G258" s="10" t="s">
        <v>735</v>
      </c>
    </row>
    <row r="259" spans="1:7" x14ac:dyDescent="0.25">
      <c r="A259" t="s">
        <v>291</v>
      </c>
      <c r="B259" t="str">
        <f t="shared" si="4"/>
        <v>Hampshire</v>
      </c>
      <c r="F259" s="9" t="s">
        <v>251</v>
      </c>
      <c r="G259" s="10" t="s">
        <v>736</v>
      </c>
    </row>
    <row r="260" spans="1:7" x14ac:dyDescent="0.25">
      <c r="A260" t="s">
        <v>292</v>
      </c>
      <c r="B260" t="str">
        <f t="shared" si="4"/>
        <v>Eden</v>
      </c>
      <c r="F260" s="9" t="s">
        <v>353</v>
      </c>
      <c r="G260" s="10" t="s">
        <v>737</v>
      </c>
    </row>
    <row r="261" spans="1:7" x14ac:dyDescent="0.25">
      <c r="A261" t="s">
        <v>293</v>
      </c>
      <c r="B261" t="str">
        <f t="shared" si="4"/>
        <v>Epping Forest</v>
      </c>
      <c r="F261" s="9" t="s">
        <v>455</v>
      </c>
      <c r="G261" s="10" t="s">
        <v>738</v>
      </c>
    </row>
    <row r="262" spans="1:7" x14ac:dyDescent="0.25">
      <c r="A262" t="s">
        <v>294</v>
      </c>
      <c r="B262" t="str">
        <f t="shared" si="4"/>
        <v>Hinckley &amp; Bosworth</v>
      </c>
      <c r="F262" s="9" t="s">
        <v>466</v>
      </c>
      <c r="G262" s="10" t="s">
        <v>739</v>
      </c>
    </row>
    <row r="263" spans="1:7" x14ac:dyDescent="0.25">
      <c r="A263" t="s">
        <v>295</v>
      </c>
      <c r="B263" t="str">
        <f t="shared" si="4"/>
        <v>Leicestershire Police and Crime Commissioner and Chief Constable</v>
      </c>
      <c r="F263" s="9" t="s">
        <v>213</v>
      </c>
      <c r="G263" s="10" t="s">
        <v>740</v>
      </c>
    </row>
    <row r="264" spans="1:7" x14ac:dyDescent="0.25">
      <c r="A264" t="s">
        <v>296</v>
      </c>
      <c r="B264" t="str">
        <f t="shared" si="4"/>
        <v>Maidstone</v>
      </c>
      <c r="F264" s="9" t="s">
        <v>86</v>
      </c>
      <c r="G264" s="10" t="s">
        <v>741</v>
      </c>
    </row>
    <row r="265" spans="1:7" x14ac:dyDescent="0.25">
      <c r="A265" t="s">
        <v>297</v>
      </c>
      <c r="B265" t="str">
        <f t="shared" si="4"/>
        <v>Oxford</v>
      </c>
      <c r="F265" s="9" t="s">
        <v>445</v>
      </c>
      <c r="G265" s="10" t="s">
        <v>742</v>
      </c>
    </row>
    <row r="266" spans="1:7" x14ac:dyDescent="0.25">
      <c r="A266" t="s">
        <v>298</v>
      </c>
      <c r="B266" t="str">
        <f t="shared" si="4"/>
        <v>South Hams</v>
      </c>
      <c r="F266" s="9" t="s">
        <v>253</v>
      </c>
      <c r="G266" s="10" t="s">
        <v>743</v>
      </c>
    </row>
    <row r="267" spans="1:7" x14ac:dyDescent="0.25">
      <c r="A267" t="s">
        <v>299</v>
      </c>
      <c r="B267" t="str">
        <f t="shared" si="4"/>
        <v>Southend on Sea UA</v>
      </c>
      <c r="F267" s="9" t="s">
        <v>307</v>
      </c>
      <c r="G267" s="10" t="s">
        <v>744</v>
      </c>
    </row>
    <row r="268" spans="1:7" x14ac:dyDescent="0.25">
      <c r="A268" t="s">
        <v>300</v>
      </c>
      <c r="B268" t="str">
        <f t="shared" si="4"/>
        <v>Wycombe</v>
      </c>
      <c r="F268" s="9" t="s">
        <v>325</v>
      </c>
      <c r="G268" s="10" t="s">
        <v>745</v>
      </c>
    </row>
    <row r="269" spans="1:7" x14ac:dyDescent="0.25">
      <c r="A269" t="s">
        <v>301</v>
      </c>
      <c r="B269" t="str">
        <f t="shared" si="4"/>
        <v>Wyre Forest</v>
      </c>
      <c r="F269" s="9" t="s">
        <v>473</v>
      </c>
      <c r="G269" s="10" t="s">
        <v>746</v>
      </c>
    </row>
    <row r="270" spans="1:7" x14ac:dyDescent="0.25">
      <c r="A270" t="s">
        <v>302</v>
      </c>
      <c r="B270" t="str">
        <f t="shared" si="4"/>
        <v>Braintree</v>
      </c>
      <c r="F270" s="9" t="s">
        <v>431</v>
      </c>
      <c r="G270" s="10" t="s">
        <v>747</v>
      </c>
    </row>
    <row r="271" spans="1:7" x14ac:dyDescent="0.25">
      <c r="A271" t="s">
        <v>303</v>
      </c>
      <c r="B271" t="str">
        <f t="shared" si="4"/>
        <v>Cheshire Combined Fire Authority</v>
      </c>
      <c r="F271" s="9" t="s">
        <v>60</v>
      </c>
      <c r="G271" s="10" t="s">
        <v>748</v>
      </c>
    </row>
    <row r="272" spans="1:7" x14ac:dyDescent="0.25">
      <c r="A272" t="s">
        <v>304</v>
      </c>
      <c r="B272" t="str">
        <f t="shared" si="4"/>
        <v>North Warwickshire</v>
      </c>
      <c r="F272" s="9" t="s">
        <v>328</v>
      </c>
      <c r="G272" s="10" t="s">
        <v>749</v>
      </c>
    </row>
    <row r="273" spans="1:7" x14ac:dyDescent="0.25">
      <c r="A273" t="s">
        <v>305</v>
      </c>
      <c r="B273" t="str">
        <f t="shared" si="4"/>
        <v>Norfolk</v>
      </c>
      <c r="F273" s="9" t="s">
        <v>471</v>
      </c>
      <c r="G273" s="10" t="s">
        <v>750</v>
      </c>
    </row>
    <row r="274" spans="1:7" x14ac:dyDescent="0.25">
      <c r="A274" t="s">
        <v>306</v>
      </c>
      <c r="B274" t="str">
        <f t="shared" si="4"/>
        <v>North Kesteven</v>
      </c>
      <c r="F274" s="9" t="s">
        <v>395</v>
      </c>
      <c r="G274" s="10" t="s">
        <v>751</v>
      </c>
    </row>
    <row r="275" spans="1:7" x14ac:dyDescent="0.25">
      <c r="A275" t="s">
        <v>307</v>
      </c>
      <c r="B275" t="str">
        <f t="shared" si="4"/>
        <v>Northumberland</v>
      </c>
      <c r="F275" s="9" t="s">
        <v>145</v>
      </c>
      <c r="G275" s="10" t="s">
        <v>752</v>
      </c>
    </row>
    <row r="276" spans="1:7" x14ac:dyDescent="0.25">
      <c r="A276" t="s">
        <v>308</v>
      </c>
      <c r="B276" t="str">
        <f t="shared" si="4"/>
        <v>Reigate &amp; Banstead</v>
      </c>
      <c r="F276" s="9" t="s">
        <v>167</v>
      </c>
      <c r="G276" s="10" t="s">
        <v>753</v>
      </c>
    </row>
    <row r="277" spans="1:7" x14ac:dyDescent="0.25">
      <c r="A277" t="s">
        <v>309</v>
      </c>
      <c r="B277" t="str">
        <f t="shared" si="4"/>
        <v>Staffordshire Combined Fire Authority</v>
      </c>
      <c r="F277" s="9" t="s">
        <v>368</v>
      </c>
      <c r="G277" s="10" t="s">
        <v>754</v>
      </c>
    </row>
    <row r="278" spans="1:7" x14ac:dyDescent="0.25">
      <c r="A278" t="s">
        <v>310</v>
      </c>
      <c r="B278" t="str">
        <f t="shared" si="4"/>
        <v>Stroud</v>
      </c>
      <c r="F278" s="9" t="s">
        <v>297</v>
      </c>
      <c r="G278" s="10" t="s">
        <v>755</v>
      </c>
    </row>
    <row r="279" spans="1:7" x14ac:dyDescent="0.25">
      <c r="A279" t="s">
        <v>311</v>
      </c>
      <c r="B279" t="str">
        <f t="shared" si="4"/>
        <v>Tyne and Wear Passenger Transport Authority</v>
      </c>
      <c r="F279" s="9" t="s">
        <v>354</v>
      </c>
      <c r="G279" s="10" t="s">
        <v>756</v>
      </c>
    </row>
    <row r="280" spans="1:7" x14ac:dyDescent="0.25">
      <c r="A280" t="s">
        <v>312</v>
      </c>
      <c r="B280" t="str">
        <f t="shared" si="4"/>
        <v>Bournemouth UA</v>
      </c>
      <c r="F280" s="9" t="s">
        <v>467</v>
      </c>
      <c r="G280" s="10" t="s">
        <v>757</v>
      </c>
    </row>
    <row r="281" spans="1:7" x14ac:dyDescent="0.25">
      <c r="A281" t="s">
        <v>313</v>
      </c>
      <c r="B281" t="str">
        <f t="shared" si="4"/>
        <v>Hounslow</v>
      </c>
      <c r="F281" s="9" t="s">
        <v>189</v>
      </c>
      <c r="G281" s="10" t="s">
        <v>758</v>
      </c>
    </row>
    <row r="282" spans="1:7" x14ac:dyDescent="0.25">
      <c r="A282" t="s">
        <v>314</v>
      </c>
      <c r="B282" t="str">
        <f t="shared" si="4"/>
        <v>Merton</v>
      </c>
      <c r="F282" s="9" t="s">
        <v>76</v>
      </c>
      <c r="G282" s="10" t="s">
        <v>759</v>
      </c>
    </row>
    <row r="283" spans="1:7" x14ac:dyDescent="0.25">
      <c r="A283" t="s">
        <v>315</v>
      </c>
      <c r="B283" t="str">
        <f t="shared" si="4"/>
        <v>Surrey Heath</v>
      </c>
      <c r="F283" s="9" t="s">
        <v>241</v>
      </c>
      <c r="G283" s="10" t="s">
        <v>760</v>
      </c>
    </row>
    <row r="284" spans="1:7" x14ac:dyDescent="0.25">
      <c r="A284" t="s">
        <v>316</v>
      </c>
      <c r="B284" t="str">
        <f t="shared" si="4"/>
        <v>West London Waste Authority</v>
      </c>
      <c r="F284" s="9" t="s">
        <v>106</v>
      </c>
      <c r="G284" s="10" t="s">
        <v>761</v>
      </c>
    </row>
    <row r="285" spans="1:7" x14ac:dyDescent="0.25">
      <c r="A285" t="s">
        <v>317</v>
      </c>
      <c r="B285" t="str">
        <f t="shared" si="4"/>
        <v>West Oxfordshire</v>
      </c>
      <c r="F285" s="9" t="s">
        <v>201</v>
      </c>
      <c r="G285" s="10" t="s">
        <v>762</v>
      </c>
    </row>
    <row r="286" spans="1:7" x14ac:dyDescent="0.25">
      <c r="A286" t="s">
        <v>318</v>
      </c>
      <c r="B286" t="str">
        <f t="shared" si="4"/>
        <v>Bradford</v>
      </c>
      <c r="F286" s="9" t="s">
        <v>338</v>
      </c>
      <c r="G286" s="10" t="s">
        <v>763</v>
      </c>
    </row>
    <row r="287" spans="1:7" x14ac:dyDescent="0.25">
      <c r="A287" t="s">
        <v>319</v>
      </c>
      <c r="B287" t="str">
        <f t="shared" si="4"/>
        <v>Buckinghamshire Combined Fire Authority</v>
      </c>
      <c r="F287" s="9" t="s">
        <v>49</v>
      </c>
      <c r="G287" s="10" t="s">
        <v>764</v>
      </c>
    </row>
    <row r="288" spans="1:7" x14ac:dyDescent="0.25">
      <c r="A288" t="s">
        <v>320</v>
      </c>
      <c r="B288" t="str">
        <f t="shared" si="4"/>
        <v>Cornwall</v>
      </c>
      <c r="F288" s="9" t="s">
        <v>405</v>
      </c>
      <c r="G288" s="10" t="s">
        <v>765</v>
      </c>
    </row>
    <row r="289" spans="1:7" x14ac:dyDescent="0.25">
      <c r="A289" t="s">
        <v>321</v>
      </c>
      <c r="B289" t="str">
        <f t="shared" si="4"/>
        <v>Devon</v>
      </c>
      <c r="F289" s="9" t="s">
        <v>468</v>
      </c>
      <c r="G289" s="10" t="s">
        <v>766</v>
      </c>
    </row>
    <row r="290" spans="1:7" x14ac:dyDescent="0.25">
      <c r="A290" t="s">
        <v>322</v>
      </c>
      <c r="B290" t="str">
        <f t="shared" si="4"/>
        <v>Doncaster</v>
      </c>
      <c r="F290" s="9" t="s">
        <v>214</v>
      </c>
      <c r="G290" s="10" t="s">
        <v>767</v>
      </c>
    </row>
    <row r="291" spans="1:7" x14ac:dyDescent="0.25">
      <c r="A291" t="s">
        <v>323</v>
      </c>
      <c r="B291" t="str">
        <f t="shared" si="4"/>
        <v>Exeter</v>
      </c>
      <c r="F291" s="9" t="s">
        <v>153</v>
      </c>
      <c r="G291" s="10" t="s">
        <v>768</v>
      </c>
    </row>
    <row r="292" spans="1:7" x14ac:dyDescent="0.25">
      <c r="A292" t="s">
        <v>324</v>
      </c>
      <c r="B292" t="str">
        <f t="shared" si="4"/>
        <v>Kent</v>
      </c>
      <c r="F292" s="9" t="s">
        <v>308</v>
      </c>
      <c r="G292" s="10" t="s">
        <v>769</v>
      </c>
    </row>
    <row r="293" spans="1:7" x14ac:dyDescent="0.25">
      <c r="A293" t="s">
        <v>325</v>
      </c>
      <c r="B293" t="str">
        <f t="shared" si="4"/>
        <v>Northumberland National Park Authority</v>
      </c>
      <c r="F293" s="9" t="s">
        <v>369</v>
      </c>
      <c r="G293" s="10" t="s">
        <v>770</v>
      </c>
    </row>
    <row r="294" spans="1:7" x14ac:dyDescent="0.25">
      <c r="A294" t="s">
        <v>326</v>
      </c>
      <c r="B294" t="str">
        <f t="shared" si="4"/>
        <v>Hambleton</v>
      </c>
      <c r="F294" s="9" t="s">
        <v>370</v>
      </c>
      <c r="G294" s="10" t="s">
        <v>771</v>
      </c>
    </row>
    <row r="295" spans="1:7" x14ac:dyDescent="0.25">
      <c r="A295" t="s">
        <v>327</v>
      </c>
      <c r="B295" t="str">
        <f t="shared" si="4"/>
        <v>Ipswich</v>
      </c>
      <c r="F295" s="9" t="s">
        <v>227</v>
      </c>
      <c r="G295" s="10" t="s">
        <v>772</v>
      </c>
    </row>
    <row r="296" spans="1:7" x14ac:dyDescent="0.25">
      <c r="A296" t="s">
        <v>328</v>
      </c>
      <c r="B296" t="str">
        <f t="shared" si="4"/>
        <v>Nottinghamshire</v>
      </c>
      <c r="F296" s="9" t="s">
        <v>228</v>
      </c>
      <c r="G296" s="10" t="s">
        <v>773</v>
      </c>
    </row>
    <row r="297" spans="1:7" x14ac:dyDescent="0.25">
      <c r="A297" t="s">
        <v>329</v>
      </c>
      <c r="B297" t="str">
        <f t="shared" si="4"/>
        <v>Rossendale</v>
      </c>
      <c r="F297" s="9" t="s">
        <v>238</v>
      </c>
      <c r="G297" s="10" t="s">
        <v>774</v>
      </c>
    </row>
    <row r="298" spans="1:7" x14ac:dyDescent="0.25">
      <c r="A298" t="s">
        <v>330</v>
      </c>
      <c r="B298" t="str">
        <f t="shared" si="4"/>
        <v>Surrey</v>
      </c>
      <c r="F298" s="9" t="s">
        <v>329</v>
      </c>
      <c r="G298" s="10" t="s">
        <v>775</v>
      </c>
    </row>
    <row r="299" spans="1:7" x14ac:dyDescent="0.25">
      <c r="A299" t="s">
        <v>331</v>
      </c>
      <c r="B299" t="str">
        <f t="shared" si="4"/>
        <v>Warwickshire Police and Crime Commissioner and Chief Constable</v>
      </c>
      <c r="F299" s="9" t="s">
        <v>77</v>
      </c>
      <c r="G299" s="10" t="s">
        <v>776</v>
      </c>
    </row>
    <row r="300" spans="1:7" x14ac:dyDescent="0.25">
      <c r="A300" t="s">
        <v>332</v>
      </c>
      <c r="B300" t="str">
        <f t="shared" si="4"/>
        <v>Wolverhampton</v>
      </c>
      <c r="F300" s="9" t="s">
        <v>461</v>
      </c>
      <c r="G300" s="10" t="s">
        <v>777</v>
      </c>
    </row>
    <row r="301" spans="1:7" x14ac:dyDescent="0.25">
      <c r="A301" t="s">
        <v>333</v>
      </c>
      <c r="B301" t="str">
        <f t="shared" si="4"/>
        <v>Amber Valley</v>
      </c>
      <c r="F301" s="9" t="s">
        <v>50</v>
      </c>
      <c r="G301" s="10" t="s">
        <v>778</v>
      </c>
    </row>
    <row r="302" spans="1:7" x14ac:dyDescent="0.25">
      <c r="A302" t="s">
        <v>334</v>
      </c>
      <c r="B302" t="str">
        <f t="shared" si="4"/>
        <v>Barking &amp; Dagenham</v>
      </c>
      <c r="F302" s="9" t="s">
        <v>107</v>
      </c>
      <c r="G302" s="10" t="s">
        <v>779</v>
      </c>
    </row>
    <row r="303" spans="1:7" x14ac:dyDescent="0.25">
      <c r="A303" t="s">
        <v>335</v>
      </c>
      <c r="B303" t="str">
        <f t="shared" si="4"/>
        <v>Berkshire Combined Fire Authority</v>
      </c>
      <c r="F303" s="9" t="s">
        <v>146</v>
      </c>
      <c r="G303" s="10" t="s">
        <v>780</v>
      </c>
    </row>
    <row r="304" spans="1:7" x14ac:dyDescent="0.25">
      <c r="A304" t="s">
        <v>336</v>
      </c>
      <c r="B304" t="str">
        <f t="shared" si="4"/>
        <v>Malvern Hills</v>
      </c>
      <c r="F304" s="9" t="s">
        <v>406</v>
      </c>
      <c r="G304" s="10" t="s">
        <v>781</v>
      </c>
    </row>
    <row r="305" spans="1:7" x14ac:dyDescent="0.25">
      <c r="A305" t="s">
        <v>337</v>
      </c>
      <c r="B305" t="str">
        <f t="shared" si="4"/>
        <v>Melton</v>
      </c>
      <c r="F305" s="9" t="s">
        <v>267</v>
      </c>
      <c r="G305" s="10" t="s">
        <v>782</v>
      </c>
    </row>
    <row r="306" spans="1:7" x14ac:dyDescent="0.25">
      <c r="A306" t="s">
        <v>338</v>
      </c>
      <c r="B306" t="str">
        <f t="shared" si="4"/>
        <v>Preston</v>
      </c>
      <c r="F306" s="9" t="s">
        <v>282</v>
      </c>
      <c r="G306" s="10" t="s">
        <v>783</v>
      </c>
    </row>
    <row r="307" spans="1:7" x14ac:dyDescent="0.25">
      <c r="A307" t="s">
        <v>339</v>
      </c>
      <c r="B307" t="str">
        <f t="shared" si="4"/>
        <v>Sheffield</v>
      </c>
      <c r="F307" s="9" t="s">
        <v>396</v>
      </c>
      <c r="G307" s="10" t="s">
        <v>784</v>
      </c>
    </row>
    <row r="308" spans="1:7" x14ac:dyDescent="0.25">
      <c r="A308" t="s">
        <v>340</v>
      </c>
      <c r="B308" t="str">
        <f t="shared" si="4"/>
        <v>Sussex Police and Crime Commissioner and Chief Constable</v>
      </c>
      <c r="F308" s="9" t="s">
        <v>462</v>
      </c>
      <c r="G308" s="10" t="s">
        <v>785</v>
      </c>
    </row>
    <row r="309" spans="1:7" x14ac:dyDescent="0.25">
      <c r="A309" t="s">
        <v>341</v>
      </c>
      <c r="B309" t="str">
        <f t="shared" si="4"/>
        <v>Torridge</v>
      </c>
      <c r="F309" s="9" t="s">
        <v>91</v>
      </c>
      <c r="G309" s="10" t="s">
        <v>786</v>
      </c>
    </row>
    <row r="310" spans="1:7" x14ac:dyDescent="0.25">
      <c r="A310" t="s">
        <v>342</v>
      </c>
      <c r="B310" t="str">
        <f t="shared" si="4"/>
        <v>Aylesbury Vale</v>
      </c>
      <c r="F310" s="9" t="s">
        <v>463</v>
      </c>
      <c r="G310" s="10" t="s">
        <v>787</v>
      </c>
    </row>
    <row r="311" spans="1:7" x14ac:dyDescent="0.25">
      <c r="A311" t="s">
        <v>343</v>
      </c>
      <c r="B311" t="str">
        <f t="shared" si="4"/>
        <v>Bedfordshire Combined Fire Authority</v>
      </c>
      <c r="F311" s="9" t="s">
        <v>154</v>
      </c>
      <c r="G311" s="10" t="s">
        <v>788</v>
      </c>
    </row>
    <row r="312" spans="1:7" x14ac:dyDescent="0.25">
      <c r="A312" t="s">
        <v>344</v>
      </c>
      <c r="B312" t="str">
        <f t="shared" si="4"/>
        <v>East Sussex Combined Fire Authority</v>
      </c>
      <c r="F312" s="9" t="s">
        <v>456</v>
      </c>
      <c r="G312" s="10" t="s">
        <v>789</v>
      </c>
    </row>
    <row r="313" spans="1:7" x14ac:dyDescent="0.25">
      <c r="A313" t="s">
        <v>345</v>
      </c>
      <c r="B313" t="str">
        <f t="shared" si="4"/>
        <v>Exmoor National Park Authority</v>
      </c>
      <c r="F313" s="9" t="s">
        <v>169</v>
      </c>
      <c r="G313" s="10" t="s">
        <v>790</v>
      </c>
    </row>
    <row r="314" spans="1:7" x14ac:dyDescent="0.25">
      <c r="A314" t="s">
        <v>346</v>
      </c>
      <c r="B314" t="str">
        <f t="shared" si="4"/>
        <v>Greater Manchester Combined Authority</v>
      </c>
      <c r="F314" s="9" t="s">
        <v>339</v>
      </c>
      <c r="G314" s="10" t="s">
        <v>791</v>
      </c>
    </row>
    <row r="315" spans="1:7" x14ac:dyDescent="0.25">
      <c r="A315" t="s">
        <v>347</v>
      </c>
      <c r="B315" t="str">
        <f t="shared" si="4"/>
        <v>Ealing</v>
      </c>
      <c r="F315" s="9" t="s">
        <v>390</v>
      </c>
      <c r="G315" s="10" t="s">
        <v>792</v>
      </c>
    </row>
    <row r="316" spans="1:7" x14ac:dyDescent="0.25">
      <c r="A316" t="s">
        <v>348</v>
      </c>
      <c r="B316" t="str">
        <f t="shared" si="4"/>
        <v>Halton UA</v>
      </c>
      <c r="F316" s="9" t="s">
        <v>446</v>
      </c>
      <c r="G316" s="10" t="s">
        <v>793</v>
      </c>
    </row>
    <row r="317" spans="1:7" x14ac:dyDescent="0.25">
      <c r="A317" t="s">
        <v>349</v>
      </c>
      <c r="B317" t="str">
        <f t="shared" si="4"/>
        <v xml:space="preserve">Kensington &amp; Chelsea </v>
      </c>
      <c r="F317" s="9" t="s">
        <v>435</v>
      </c>
      <c r="G317" s="10" t="s">
        <v>794</v>
      </c>
    </row>
    <row r="318" spans="1:7" x14ac:dyDescent="0.25">
      <c r="A318" t="s">
        <v>350</v>
      </c>
      <c r="B318" t="str">
        <f t="shared" si="4"/>
        <v>Hertfordshire Police and Crime Commissioner and Chief Constable</v>
      </c>
      <c r="F318" s="9" t="s">
        <v>67</v>
      </c>
      <c r="G318" s="10" t="s">
        <v>795</v>
      </c>
    </row>
    <row r="319" spans="1:7" x14ac:dyDescent="0.25">
      <c r="A319" t="s">
        <v>351</v>
      </c>
      <c r="B319" t="str">
        <f t="shared" si="4"/>
        <v>Hillingdon</v>
      </c>
      <c r="F319" s="9" t="s">
        <v>159</v>
      </c>
      <c r="G319" s="10" t="s">
        <v>796</v>
      </c>
    </row>
    <row r="320" spans="1:7" x14ac:dyDescent="0.25">
      <c r="A320" t="s">
        <v>352</v>
      </c>
      <c r="B320" t="str">
        <f t="shared" si="4"/>
        <v>Liverpool</v>
      </c>
      <c r="F320" s="9" t="s">
        <v>90</v>
      </c>
      <c r="G320" s="10" t="s">
        <v>797</v>
      </c>
    </row>
    <row r="321" spans="1:7" x14ac:dyDescent="0.25">
      <c r="A321" t="s">
        <v>353</v>
      </c>
      <c r="B321" t="str">
        <f t="shared" si="4"/>
        <v>North York Moors National Park Authority</v>
      </c>
      <c r="F321" s="9" t="s">
        <v>239</v>
      </c>
      <c r="G321" s="10" t="s">
        <v>798</v>
      </c>
    </row>
    <row r="322" spans="1:7" x14ac:dyDescent="0.25">
      <c r="A322" t="s">
        <v>354</v>
      </c>
      <c r="B322" t="str">
        <f t="shared" ref="B322:B385" si="5">VLOOKUP(A322,$F$1:$G$450,2,FALSE)</f>
        <v>Oxfordshire</v>
      </c>
      <c r="F322" s="9" t="s">
        <v>108</v>
      </c>
      <c r="G322" s="10" t="s">
        <v>799</v>
      </c>
    </row>
    <row r="323" spans="1:7" x14ac:dyDescent="0.25">
      <c r="A323" t="s">
        <v>355</v>
      </c>
      <c r="B323" t="str">
        <f t="shared" si="5"/>
        <v>St Albans</v>
      </c>
      <c r="F323" s="9" t="s">
        <v>472</v>
      </c>
      <c r="G323" s="10" t="s">
        <v>800</v>
      </c>
    </row>
    <row r="324" spans="1:7" x14ac:dyDescent="0.25">
      <c r="A324" t="s">
        <v>356</v>
      </c>
      <c r="B324" t="str">
        <f t="shared" si="5"/>
        <v>Stoke-on-Trent UA</v>
      </c>
      <c r="F324" s="9" t="s">
        <v>79</v>
      </c>
      <c r="G324" s="14" t="s">
        <v>801</v>
      </c>
    </row>
    <row r="325" spans="1:7" x14ac:dyDescent="0.25">
      <c r="A325" t="s">
        <v>357</v>
      </c>
      <c r="B325" t="str">
        <f t="shared" si="5"/>
        <v>East Staffordshire</v>
      </c>
      <c r="F325" s="9" t="s">
        <v>229</v>
      </c>
      <c r="G325" s="10" t="s">
        <v>802</v>
      </c>
    </row>
    <row r="326" spans="1:7" x14ac:dyDescent="0.25">
      <c r="A326" t="s">
        <v>358</v>
      </c>
      <c r="B326" t="str">
        <f t="shared" si="5"/>
        <v>West Lindsey</v>
      </c>
      <c r="F326" s="9" t="s">
        <v>298</v>
      </c>
      <c r="G326" s="10" t="s">
        <v>803</v>
      </c>
    </row>
    <row r="327" spans="1:7" x14ac:dyDescent="0.25">
      <c r="A327" t="s">
        <v>359</v>
      </c>
      <c r="B327" t="str">
        <f t="shared" si="5"/>
        <v>Brentwood</v>
      </c>
      <c r="F327" s="9" t="s">
        <v>230</v>
      </c>
      <c r="G327" s="10" t="s">
        <v>804</v>
      </c>
    </row>
    <row r="328" spans="1:7" x14ac:dyDescent="0.25">
      <c r="A328" t="s">
        <v>360</v>
      </c>
      <c r="B328" t="str">
        <f t="shared" si="5"/>
        <v>Central Bedfordshire</v>
      </c>
      <c r="F328" s="9" t="s">
        <v>186</v>
      </c>
      <c r="G328" s="10" t="s">
        <v>805</v>
      </c>
    </row>
    <row r="329" spans="1:7" x14ac:dyDescent="0.25">
      <c r="A329" t="s">
        <v>361</v>
      </c>
      <c r="B329" t="str">
        <f t="shared" si="5"/>
        <v>Colchester</v>
      </c>
      <c r="F329" s="9" t="s">
        <v>254</v>
      </c>
      <c r="G329" s="10" t="s">
        <v>806</v>
      </c>
    </row>
    <row r="330" spans="1:7" x14ac:dyDescent="0.25">
      <c r="A330" t="s">
        <v>362</v>
      </c>
      <c r="B330" t="str">
        <f t="shared" si="5"/>
        <v>Corby</v>
      </c>
      <c r="F330" s="9" t="s">
        <v>121</v>
      </c>
      <c r="G330" s="10" t="s">
        <v>807</v>
      </c>
    </row>
    <row r="331" spans="1:7" x14ac:dyDescent="0.25">
      <c r="A331" t="s">
        <v>363</v>
      </c>
      <c r="B331" t="str">
        <f t="shared" si="5"/>
        <v>Kettering</v>
      </c>
      <c r="F331" s="9" t="s">
        <v>283</v>
      </c>
      <c r="G331" s="10" t="s">
        <v>808</v>
      </c>
    </row>
    <row r="332" spans="1:7" x14ac:dyDescent="0.25">
      <c r="A332" t="s">
        <v>364</v>
      </c>
      <c r="B332" t="str">
        <f t="shared" si="5"/>
        <v>Eastbourne</v>
      </c>
      <c r="F332" s="9" t="s">
        <v>202</v>
      </c>
      <c r="G332" s="10" t="s">
        <v>809</v>
      </c>
    </row>
    <row r="333" spans="1:7" x14ac:dyDescent="0.25">
      <c r="A333" t="s">
        <v>365</v>
      </c>
      <c r="B333" t="str">
        <f t="shared" si="5"/>
        <v>Gloucestershire Police and Crime Commissioner and Chief Constable</v>
      </c>
      <c r="F333" s="9" t="s">
        <v>194</v>
      </c>
      <c r="G333" s="10" t="s">
        <v>810</v>
      </c>
    </row>
    <row r="334" spans="1:7" x14ac:dyDescent="0.25">
      <c r="A334" t="s">
        <v>366</v>
      </c>
      <c r="B334" t="str">
        <f t="shared" si="5"/>
        <v>Islington</v>
      </c>
      <c r="F334" s="9" t="s">
        <v>78</v>
      </c>
      <c r="G334" s="10" t="s">
        <v>811</v>
      </c>
    </row>
    <row r="335" spans="1:7" x14ac:dyDescent="0.25">
      <c r="A335" t="s">
        <v>367</v>
      </c>
      <c r="B335" t="str">
        <f t="shared" si="5"/>
        <v>Lambeth</v>
      </c>
      <c r="F335" s="9" t="s">
        <v>212</v>
      </c>
      <c r="G335" s="10" t="s">
        <v>812</v>
      </c>
    </row>
    <row r="336" spans="1:7" x14ac:dyDescent="0.25">
      <c r="A336" t="s">
        <v>368</v>
      </c>
      <c r="B336" t="str">
        <f t="shared" si="5"/>
        <v>Oldham</v>
      </c>
      <c r="F336" s="9" t="s">
        <v>46</v>
      </c>
      <c r="G336" s="10" t="s">
        <v>813</v>
      </c>
    </row>
    <row r="337" spans="1:7" x14ac:dyDescent="0.25">
      <c r="A337" t="s">
        <v>369</v>
      </c>
      <c r="B337" t="str">
        <f t="shared" si="5"/>
        <v>Ribble Valley</v>
      </c>
      <c r="F337" s="9" t="s">
        <v>397</v>
      </c>
      <c r="G337" s="10" t="s">
        <v>814</v>
      </c>
    </row>
    <row r="338" spans="1:7" x14ac:dyDescent="0.25">
      <c r="A338" t="s">
        <v>370</v>
      </c>
      <c r="B338" t="str">
        <f t="shared" si="5"/>
        <v>Richmond Upon Thames</v>
      </c>
      <c r="F338" s="9" t="s">
        <v>447</v>
      </c>
      <c r="G338" s="10" t="s">
        <v>815</v>
      </c>
    </row>
    <row r="339" spans="1:7" x14ac:dyDescent="0.25">
      <c r="A339" t="s">
        <v>371</v>
      </c>
      <c r="B339" t="str">
        <f t="shared" si="5"/>
        <v>Staffordshire Moorlands</v>
      </c>
      <c r="F339" s="9" t="s">
        <v>398</v>
      </c>
      <c r="G339" s="10" t="s">
        <v>816</v>
      </c>
    </row>
    <row r="340" spans="1:7" x14ac:dyDescent="0.25">
      <c r="A340" t="s">
        <v>372</v>
      </c>
      <c r="B340" t="str">
        <f t="shared" si="5"/>
        <v>Bromley</v>
      </c>
      <c r="F340" s="9" t="s">
        <v>188</v>
      </c>
      <c r="G340" s="10" t="s">
        <v>817</v>
      </c>
    </row>
    <row r="341" spans="1:7" x14ac:dyDescent="0.25">
      <c r="A341" t="s">
        <v>373</v>
      </c>
      <c r="B341" t="str">
        <f t="shared" si="5"/>
        <v>Warrington UA</v>
      </c>
      <c r="F341" s="9" t="s">
        <v>299</v>
      </c>
      <c r="G341" s="10" t="s">
        <v>818</v>
      </c>
    </row>
    <row r="342" spans="1:7" x14ac:dyDescent="0.25">
      <c r="A342" t="s">
        <v>374</v>
      </c>
      <c r="B342" t="str">
        <f t="shared" si="5"/>
        <v>Worcestershire</v>
      </c>
      <c r="F342" s="9" t="s">
        <v>378</v>
      </c>
      <c r="G342" s="10" t="s">
        <v>819</v>
      </c>
    </row>
    <row r="343" spans="1:7" x14ac:dyDescent="0.25">
      <c r="A343" t="s">
        <v>375</v>
      </c>
      <c r="B343" t="str">
        <f t="shared" si="5"/>
        <v>Ashfield</v>
      </c>
      <c r="F343" s="9" t="s">
        <v>102</v>
      </c>
      <c r="G343" s="10" t="s">
        <v>820</v>
      </c>
    </row>
    <row r="344" spans="1:7" x14ac:dyDescent="0.25">
      <c r="A344" t="s">
        <v>376</v>
      </c>
      <c r="B344" t="str">
        <f t="shared" si="5"/>
        <v>Blackpool UA</v>
      </c>
      <c r="F344" s="9" t="s">
        <v>355</v>
      </c>
      <c r="G344" s="10" t="s">
        <v>821</v>
      </c>
    </row>
    <row r="345" spans="1:7" x14ac:dyDescent="0.25">
      <c r="A345" t="s">
        <v>377</v>
      </c>
      <c r="B345" t="str">
        <f t="shared" si="5"/>
        <v>Bromsgrove</v>
      </c>
      <c r="F345" s="9" t="s">
        <v>265</v>
      </c>
      <c r="G345" s="10" t="s">
        <v>822</v>
      </c>
    </row>
    <row r="346" spans="1:7" x14ac:dyDescent="0.25">
      <c r="A346" t="s">
        <v>378</v>
      </c>
      <c r="B346" t="str">
        <f t="shared" si="5"/>
        <v>Southwark</v>
      </c>
      <c r="F346" s="9" t="s">
        <v>448</v>
      </c>
      <c r="G346" s="10" t="s">
        <v>823</v>
      </c>
    </row>
    <row r="347" spans="1:7" x14ac:dyDescent="0.25">
      <c r="A347" t="s">
        <v>379</v>
      </c>
      <c r="B347" t="str">
        <f t="shared" si="5"/>
        <v>Telford and Wrekin UA</v>
      </c>
      <c r="F347" s="9" t="s">
        <v>284</v>
      </c>
      <c r="G347" s="10" t="s">
        <v>824</v>
      </c>
    </row>
    <row r="348" spans="1:7" x14ac:dyDescent="0.25">
      <c r="A348" t="s">
        <v>380</v>
      </c>
      <c r="B348" t="str">
        <f t="shared" si="5"/>
        <v>Buckinghamshire</v>
      </c>
      <c r="F348" s="9" t="s">
        <v>170</v>
      </c>
      <c r="G348" s="10" t="s">
        <v>825</v>
      </c>
    </row>
    <row r="349" spans="1:7" x14ac:dyDescent="0.25">
      <c r="A349" t="s">
        <v>381</v>
      </c>
      <c r="B349" t="str">
        <f t="shared" si="5"/>
        <v>Canterbury</v>
      </c>
      <c r="F349" s="9" t="s">
        <v>309</v>
      </c>
      <c r="G349" s="10" t="s">
        <v>826</v>
      </c>
    </row>
    <row r="350" spans="1:7" x14ac:dyDescent="0.25">
      <c r="A350" t="s">
        <v>382</v>
      </c>
      <c r="B350" t="str">
        <f t="shared" si="5"/>
        <v>Wiltshire</v>
      </c>
      <c r="F350" s="9" t="s">
        <v>371</v>
      </c>
      <c r="G350" s="10" t="s">
        <v>827</v>
      </c>
    </row>
    <row r="351" spans="1:7" x14ac:dyDescent="0.25">
      <c r="A351" t="s">
        <v>383</v>
      </c>
      <c r="B351" t="str">
        <f t="shared" si="5"/>
        <v>Cheshire West &amp; Chester</v>
      </c>
      <c r="F351" s="9" t="s">
        <v>436</v>
      </c>
      <c r="G351" s="10" t="s">
        <v>828</v>
      </c>
    </row>
    <row r="352" spans="1:7" x14ac:dyDescent="0.25">
      <c r="A352" t="s">
        <v>384</v>
      </c>
      <c r="B352" t="str">
        <f t="shared" si="5"/>
        <v>Cotswold</v>
      </c>
      <c r="F352" s="9" t="s">
        <v>215</v>
      </c>
      <c r="G352" s="10" t="s">
        <v>829</v>
      </c>
    </row>
    <row r="353" spans="1:7" x14ac:dyDescent="0.25">
      <c r="A353" t="s">
        <v>385</v>
      </c>
      <c r="B353" t="str">
        <f t="shared" si="5"/>
        <v>Hastings</v>
      </c>
      <c r="F353" s="9" t="s">
        <v>224</v>
      </c>
      <c r="G353" s="10" t="s">
        <v>830</v>
      </c>
    </row>
    <row r="354" spans="1:7" x14ac:dyDescent="0.25">
      <c r="A354" t="s">
        <v>386</v>
      </c>
      <c r="B354" t="str">
        <f t="shared" si="5"/>
        <v>High Peak</v>
      </c>
      <c r="F354" s="9" t="s">
        <v>255</v>
      </c>
      <c r="G354" s="10" t="s">
        <v>831</v>
      </c>
    </row>
    <row r="355" spans="1:7" x14ac:dyDescent="0.25">
      <c r="A355" t="s">
        <v>387</v>
      </c>
      <c r="B355" t="str">
        <f t="shared" si="5"/>
        <v>Knowsley</v>
      </c>
      <c r="F355" s="9" t="s">
        <v>356</v>
      </c>
      <c r="G355" s="10" t="s">
        <v>832</v>
      </c>
    </row>
    <row r="356" spans="1:7" x14ac:dyDescent="0.25">
      <c r="A356" t="s">
        <v>388</v>
      </c>
      <c r="B356" t="str">
        <f t="shared" si="5"/>
        <v>Lewes</v>
      </c>
      <c r="F356" s="9" t="s">
        <v>51</v>
      </c>
      <c r="G356" s="10" t="s">
        <v>833</v>
      </c>
    </row>
    <row r="357" spans="1:7" x14ac:dyDescent="0.25">
      <c r="A357" t="s">
        <v>389</v>
      </c>
      <c r="B357" t="str">
        <f t="shared" si="5"/>
        <v>North Lincolnshire UA</v>
      </c>
      <c r="F357" s="9" t="s">
        <v>310</v>
      </c>
      <c r="G357" s="10" t="s">
        <v>834</v>
      </c>
    </row>
    <row r="358" spans="1:7" x14ac:dyDescent="0.25">
      <c r="A358" t="s">
        <v>390</v>
      </c>
      <c r="B358" t="str">
        <f t="shared" si="5"/>
        <v>Shepway</v>
      </c>
      <c r="F358" s="9" t="s">
        <v>117</v>
      </c>
      <c r="G358" s="10" t="s">
        <v>835</v>
      </c>
    </row>
    <row r="359" spans="1:7" x14ac:dyDescent="0.25">
      <c r="A359" t="s">
        <v>391</v>
      </c>
      <c r="B359" t="str">
        <f t="shared" si="5"/>
        <v>Luton UA</v>
      </c>
      <c r="F359" s="9" t="s">
        <v>41</v>
      </c>
      <c r="G359" s="10" t="s">
        <v>836</v>
      </c>
    </row>
    <row r="360" spans="1:7" x14ac:dyDescent="0.25">
      <c r="A360" t="s">
        <v>392</v>
      </c>
      <c r="B360" t="str">
        <f t="shared" si="5"/>
        <v>Mid Devon</v>
      </c>
      <c r="F360" s="9" t="s">
        <v>68</v>
      </c>
      <c r="G360" s="10" t="s">
        <v>837</v>
      </c>
    </row>
    <row r="361" spans="1:7" x14ac:dyDescent="0.25">
      <c r="A361" t="s">
        <v>393</v>
      </c>
      <c r="B361" t="str">
        <f t="shared" si="5"/>
        <v>Milton Keynes UA</v>
      </c>
      <c r="F361" s="9" t="s">
        <v>418</v>
      </c>
      <c r="G361" s="10" t="s">
        <v>838</v>
      </c>
    </row>
    <row r="362" spans="1:7" x14ac:dyDescent="0.25">
      <c r="A362" t="s">
        <v>394</v>
      </c>
      <c r="B362" t="str">
        <f t="shared" si="5"/>
        <v>Wokingham UA</v>
      </c>
      <c r="F362" s="9" t="s">
        <v>330</v>
      </c>
      <c r="G362" s="10" t="s">
        <v>839</v>
      </c>
    </row>
    <row r="363" spans="1:7" x14ac:dyDescent="0.25">
      <c r="A363" t="s">
        <v>395</v>
      </c>
      <c r="B363" t="str">
        <f t="shared" si="5"/>
        <v>Nottinghamshire Police and Crime Commissioner and Chief Constable</v>
      </c>
      <c r="F363" s="9" t="s">
        <v>315</v>
      </c>
      <c r="G363" s="10" t="s">
        <v>840</v>
      </c>
    </row>
    <row r="364" spans="1:7" x14ac:dyDescent="0.25">
      <c r="A364" t="s">
        <v>396</v>
      </c>
      <c r="B364" t="str">
        <f t="shared" si="5"/>
        <v>Salford</v>
      </c>
      <c r="F364" s="9" t="s">
        <v>256</v>
      </c>
      <c r="G364" s="10" t="s">
        <v>841</v>
      </c>
    </row>
    <row r="365" spans="1:7" x14ac:dyDescent="0.25">
      <c r="A365" t="s">
        <v>397</v>
      </c>
      <c r="B365" t="str">
        <f t="shared" si="5"/>
        <v>South Yorkshire Fire &amp; CD Authority</v>
      </c>
      <c r="F365" s="9" t="s">
        <v>340</v>
      </c>
      <c r="G365" s="10" t="s">
        <v>842</v>
      </c>
    </row>
    <row r="366" spans="1:7" x14ac:dyDescent="0.25">
      <c r="A366" t="s">
        <v>398</v>
      </c>
      <c r="B366" t="str">
        <f t="shared" si="5"/>
        <v>South Yorkshire Police and Crime Commissioner and Chief Constable</v>
      </c>
      <c r="F366" s="9" t="s">
        <v>211</v>
      </c>
      <c r="G366" s="10" t="s">
        <v>843</v>
      </c>
    </row>
    <row r="367" spans="1:7" x14ac:dyDescent="0.25">
      <c r="A367" t="s">
        <v>399</v>
      </c>
      <c r="B367" t="str">
        <f t="shared" si="5"/>
        <v>West Somerset</v>
      </c>
      <c r="F367" s="9" t="s">
        <v>464</v>
      </c>
      <c r="G367" s="10" t="s">
        <v>844</v>
      </c>
    </row>
    <row r="368" spans="1:7" x14ac:dyDescent="0.25">
      <c r="A368" t="s">
        <v>400</v>
      </c>
      <c r="B368" t="str">
        <f t="shared" si="5"/>
        <v>Barnsley</v>
      </c>
      <c r="F368" s="9" t="s">
        <v>171</v>
      </c>
      <c r="G368" s="10" t="s">
        <v>845</v>
      </c>
    </row>
    <row r="369" spans="1:7" x14ac:dyDescent="0.25">
      <c r="A369" t="s">
        <v>401</v>
      </c>
      <c r="B369" t="str">
        <f t="shared" si="5"/>
        <v>Basingstoke &amp; Deane</v>
      </c>
      <c r="F369" s="9" t="s">
        <v>449</v>
      </c>
      <c r="G369" s="10" t="s">
        <v>846</v>
      </c>
    </row>
    <row r="370" spans="1:7" x14ac:dyDescent="0.25">
      <c r="A370" t="s">
        <v>402</v>
      </c>
      <c r="B370" t="str">
        <f t="shared" si="5"/>
        <v>Cambridgeshire</v>
      </c>
      <c r="F370" s="9" t="s">
        <v>278</v>
      </c>
      <c r="G370" s="10" t="s">
        <v>847</v>
      </c>
    </row>
    <row r="371" spans="1:7" x14ac:dyDescent="0.25">
      <c r="A371" t="s">
        <v>403</v>
      </c>
      <c r="B371" t="str">
        <f t="shared" si="5"/>
        <v>Enfield</v>
      </c>
      <c r="F371" s="9" t="s">
        <v>268</v>
      </c>
      <c r="G371" s="10" t="s">
        <v>848</v>
      </c>
    </row>
    <row r="372" spans="1:7" x14ac:dyDescent="0.25">
      <c r="A372" t="s">
        <v>404</v>
      </c>
      <c r="B372" t="str">
        <f t="shared" si="5"/>
        <v>Fenland</v>
      </c>
      <c r="F372" s="9" t="s">
        <v>269</v>
      </c>
      <c r="G372" s="10" t="s">
        <v>849</v>
      </c>
    </row>
    <row r="373" spans="1:7" x14ac:dyDescent="0.25">
      <c r="A373" t="s">
        <v>405</v>
      </c>
      <c r="B373" t="str">
        <f t="shared" si="5"/>
        <v>Reading UA</v>
      </c>
      <c r="F373" s="9" t="s">
        <v>240</v>
      </c>
      <c r="G373" s="10" t="s">
        <v>850</v>
      </c>
    </row>
    <row r="374" spans="1:7" x14ac:dyDescent="0.25">
      <c r="A374" t="s">
        <v>406</v>
      </c>
      <c r="B374" t="str">
        <f t="shared" si="5"/>
        <v>Rushmoor</v>
      </c>
      <c r="F374" s="9" t="s">
        <v>379</v>
      </c>
      <c r="G374" s="10" t="s">
        <v>851</v>
      </c>
    </row>
    <row r="375" spans="1:7" x14ac:dyDescent="0.25">
      <c r="A375" t="s">
        <v>407</v>
      </c>
      <c r="B375" t="str">
        <f t="shared" si="5"/>
        <v>Barnet</v>
      </c>
      <c r="F375" s="9" t="s">
        <v>155</v>
      </c>
      <c r="G375" s="10" t="s">
        <v>852</v>
      </c>
    </row>
    <row r="376" spans="1:7" x14ac:dyDescent="0.25">
      <c r="A376" t="s">
        <v>408</v>
      </c>
      <c r="B376" t="str">
        <f t="shared" si="5"/>
        <v>Carlisle</v>
      </c>
      <c r="F376" s="9" t="s">
        <v>130</v>
      </c>
      <c r="G376" s="10" t="s">
        <v>853</v>
      </c>
    </row>
    <row r="377" spans="1:7" x14ac:dyDescent="0.25">
      <c r="A377" t="s">
        <v>409</v>
      </c>
      <c r="B377" t="str">
        <f t="shared" si="5"/>
        <v>Dacorum</v>
      </c>
      <c r="F377" s="9" t="s">
        <v>42</v>
      </c>
      <c r="G377" s="10" t="s">
        <v>854</v>
      </c>
    </row>
    <row r="378" spans="1:7" x14ac:dyDescent="0.25">
      <c r="A378" t="s">
        <v>410</v>
      </c>
      <c r="B378" t="str">
        <f t="shared" si="5"/>
        <v>Dover</v>
      </c>
      <c r="F378" s="9" t="s">
        <v>81</v>
      </c>
      <c r="G378" s="10" t="s">
        <v>855</v>
      </c>
    </row>
    <row r="379" spans="1:7" x14ac:dyDescent="0.25">
      <c r="A379" t="s">
        <v>411</v>
      </c>
      <c r="B379" t="str">
        <f t="shared" si="5"/>
        <v>Gravesham</v>
      </c>
      <c r="F379" s="9" t="s">
        <v>43</v>
      </c>
      <c r="G379" s="10" t="s">
        <v>856</v>
      </c>
    </row>
    <row r="380" spans="1:7" x14ac:dyDescent="0.25">
      <c r="A380" t="s">
        <v>412</v>
      </c>
      <c r="B380" t="str">
        <f t="shared" si="5"/>
        <v>Hammersmith &amp; Fulham</v>
      </c>
      <c r="F380" s="9" t="s">
        <v>69</v>
      </c>
      <c r="G380" s="10" t="s">
        <v>857</v>
      </c>
    </row>
    <row r="381" spans="1:7" x14ac:dyDescent="0.25">
      <c r="A381" t="s">
        <v>413</v>
      </c>
      <c r="B381" t="str">
        <f t="shared" si="5"/>
        <v>Kingston upon Hull UA</v>
      </c>
      <c r="F381" s="9" t="s">
        <v>450</v>
      </c>
      <c r="G381" s="10" t="s">
        <v>858</v>
      </c>
    </row>
    <row r="382" spans="1:7" x14ac:dyDescent="0.25">
      <c r="A382" t="s">
        <v>414</v>
      </c>
      <c r="B382" t="str">
        <f t="shared" si="5"/>
        <v>Lancashire</v>
      </c>
      <c r="F382" s="9" t="s">
        <v>231</v>
      </c>
      <c r="G382" s="10" t="s">
        <v>859</v>
      </c>
    </row>
    <row r="383" spans="1:7" x14ac:dyDescent="0.25">
      <c r="A383" t="s">
        <v>415</v>
      </c>
      <c r="B383" t="str">
        <f t="shared" si="5"/>
        <v>Leeds</v>
      </c>
      <c r="F383" s="9" t="s">
        <v>187</v>
      </c>
      <c r="G383" s="10" t="s">
        <v>860</v>
      </c>
    </row>
    <row r="384" spans="1:7" x14ac:dyDescent="0.25">
      <c r="A384" t="s">
        <v>416</v>
      </c>
      <c r="B384" t="str">
        <f t="shared" si="5"/>
        <v>Manchester</v>
      </c>
      <c r="F384" s="9" t="s">
        <v>70</v>
      </c>
      <c r="G384" s="10" t="s">
        <v>861</v>
      </c>
    </row>
    <row r="385" spans="1:7" x14ac:dyDescent="0.25">
      <c r="A385" t="s">
        <v>417</v>
      </c>
      <c r="B385" t="str">
        <f t="shared" si="5"/>
        <v>Medway UA</v>
      </c>
      <c r="F385" s="9" t="s">
        <v>341</v>
      </c>
      <c r="G385" s="10" t="s">
        <v>862</v>
      </c>
    </row>
    <row r="386" spans="1:7" x14ac:dyDescent="0.25">
      <c r="A386" t="s">
        <v>418</v>
      </c>
      <c r="B386" t="str">
        <f t="shared" ref="B386:B444" si="6">VLOOKUP(A386,$F$1:$G$450,2,FALSE)</f>
        <v>Sunderland</v>
      </c>
      <c r="F386" s="9" t="s">
        <v>285</v>
      </c>
      <c r="G386" s="10" t="s">
        <v>863</v>
      </c>
    </row>
    <row r="387" spans="1:7" x14ac:dyDescent="0.25">
      <c r="A387" t="s">
        <v>419</v>
      </c>
      <c r="B387" t="str">
        <f t="shared" si="6"/>
        <v>City of London</v>
      </c>
      <c r="F387" s="9" t="s">
        <v>100</v>
      </c>
      <c r="G387" s="10" t="s">
        <v>864</v>
      </c>
    </row>
    <row r="388" spans="1:7" x14ac:dyDescent="0.25">
      <c r="A388" t="s">
        <v>420</v>
      </c>
      <c r="B388" t="str">
        <f t="shared" si="6"/>
        <v>Erewash</v>
      </c>
      <c r="F388" s="9" t="s">
        <v>124</v>
      </c>
      <c r="G388" s="10" t="s">
        <v>865</v>
      </c>
    </row>
    <row r="389" spans="1:7" x14ac:dyDescent="0.25">
      <c r="A389" t="s">
        <v>421</v>
      </c>
      <c r="B389" t="str">
        <f t="shared" si="6"/>
        <v>Essex Police and Crime Commissioner and Chief Constable</v>
      </c>
      <c r="F389" s="9" t="s">
        <v>190</v>
      </c>
      <c r="G389" s="10" t="s">
        <v>866</v>
      </c>
    </row>
    <row r="390" spans="1:7" x14ac:dyDescent="0.25">
      <c r="A390" t="s">
        <v>422</v>
      </c>
      <c r="B390" t="str">
        <f t="shared" si="6"/>
        <v>North Dorset</v>
      </c>
      <c r="F390" s="9" t="s">
        <v>311</v>
      </c>
      <c r="G390" s="10" t="s">
        <v>867</v>
      </c>
    </row>
    <row r="391" spans="1:7" x14ac:dyDescent="0.25">
      <c r="A391" t="s">
        <v>423</v>
      </c>
      <c r="B391" t="str">
        <f t="shared" si="6"/>
        <v>Avon Combined Fire Authority</v>
      </c>
      <c r="F391" s="9" t="s">
        <v>61</v>
      </c>
      <c r="G391" s="10" t="s">
        <v>868</v>
      </c>
    </row>
    <row r="392" spans="1:7" x14ac:dyDescent="0.25">
      <c r="A392" t="s">
        <v>424</v>
      </c>
      <c r="B392" t="str">
        <f t="shared" si="6"/>
        <v>Bedford</v>
      </c>
      <c r="F392" s="9" t="s">
        <v>65</v>
      </c>
      <c r="G392" s="10" t="s">
        <v>869</v>
      </c>
    </row>
    <row r="393" spans="1:7" x14ac:dyDescent="0.25">
      <c r="A393" t="s">
        <v>425</v>
      </c>
      <c r="B393" t="str">
        <f t="shared" si="6"/>
        <v>Devon &amp; Cornwall Police and Crime Commissioner and Chief Constable</v>
      </c>
      <c r="F393" s="9" t="s">
        <v>242</v>
      </c>
      <c r="G393" s="10" t="s">
        <v>870</v>
      </c>
    </row>
    <row r="394" spans="1:7" x14ac:dyDescent="0.25">
      <c r="A394" t="s">
        <v>426</v>
      </c>
      <c r="B394" t="str">
        <f t="shared" si="6"/>
        <v>Newcastle upon Tyne</v>
      </c>
      <c r="F394" s="9" t="s">
        <v>223</v>
      </c>
      <c r="G394" s="10" t="s">
        <v>871</v>
      </c>
    </row>
    <row r="395" spans="1:7" x14ac:dyDescent="0.25">
      <c r="A395" t="s">
        <v>427</v>
      </c>
      <c r="B395" t="str">
        <f t="shared" si="6"/>
        <v>East Northamptonshire</v>
      </c>
      <c r="F395" s="9" t="s">
        <v>457</v>
      </c>
      <c r="G395" s="10" t="s">
        <v>872</v>
      </c>
    </row>
    <row r="396" spans="1:7" x14ac:dyDescent="0.25">
      <c r="A396" t="s">
        <v>428</v>
      </c>
      <c r="B396" t="str">
        <f t="shared" si="6"/>
        <v>East Riding of Yorkshire UA</v>
      </c>
      <c r="F396" s="9" t="s">
        <v>166</v>
      </c>
      <c r="G396" s="10" t="s">
        <v>873</v>
      </c>
    </row>
    <row r="397" spans="1:7" x14ac:dyDescent="0.25">
      <c r="A397" t="s">
        <v>429</v>
      </c>
      <c r="B397" t="str">
        <f t="shared" si="6"/>
        <v>Forest of Dean</v>
      </c>
      <c r="F397" s="9" t="s">
        <v>373</v>
      </c>
      <c r="G397" s="10" t="s">
        <v>874</v>
      </c>
    </row>
    <row r="398" spans="1:7" x14ac:dyDescent="0.25">
      <c r="A398" t="s">
        <v>430</v>
      </c>
      <c r="B398" t="str">
        <f t="shared" si="6"/>
        <v>Durham Police and Crime Commissioner and Chief Constable</v>
      </c>
      <c r="F398" s="9" t="s">
        <v>147</v>
      </c>
      <c r="G398" s="10" t="s">
        <v>875</v>
      </c>
    </row>
    <row r="399" spans="1:7" x14ac:dyDescent="0.25">
      <c r="A399" t="s">
        <v>431</v>
      </c>
      <c r="B399" t="str">
        <f t="shared" si="6"/>
        <v>Norwich</v>
      </c>
      <c r="F399" s="9" t="s">
        <v>286</v>
      </c>
      <c r="G399" s="10" t="s">
        <v>876</v>
      </c>
    </row>
    <row r="400" spans="1:7" x14ac:dyDescent="0.25">
      <c r="A400" t="s">
        <v>432</v>
      </c>
      <c r="B400" t="str">
        <f t="shared" si="6"/>
        <v>Cambridge</v>
      </c>
      <c r="F400" s="9" t="s">
        <v>331</v>
      </c>
      <c r="G400" s="10" t="s">
        <v>877</v>
      </c>
    </row>
    <row r="401" spans="1:7" x14ac:dyDescent="0.25">
      <c r="A401" t="s">
        <v>433</v>
      </c>
      <c r="B401" t="str">
        <f t="shared" si="6"/>
        <v>Cannock Chase</v>
      </c>
      <c r="F401" s="9" t="s">
        <v>458</v>
      </c>
      <c r="G401" s="10" t="s">
        <v>878</v>
      </c>
    </row>
    <row r="402" spans="1:7" x14ac:dyDescent="0.25">
      <c r="A402" t="s">
        <v>434</v>
      </c>
      <c r="B402" t="str">
        <f t="shared" si="6"/>
        <v>Hartlepool UA</v>
      </c>
      <c r="F402" s="9" t="s">
        <v>44</v>
      </c>
      <c r="G402" s="10" t="s">
        <v>879</v>
      </c>
    </row>
    <row r="403" spans="1:7" x14ac:dyDescent="0.25">
      <c r="A403" t="s">
        <v>435</v>
      </c>
      <c r="B403" t="str">
        <f t="shared" si="6"/>
        <v>Shropshire Combined Fire Authority</v>
      </c>
      <c r="F403" s="9" t="s">
        <v>437</v>
      </c>
      <c r="G403" s="10" t="s">
        <v>880</v>
      </c>
    </row>
    <row r="404" spans="1:7" x14ac:dyDescent="0.25">
      <c r="A404" t="s">
        <v>436</v>
      </c>
      <c r="B404" t="str">
        <f t="shared" si="6"/>
        <v>Staffordshire Police and Crime Commissioner and Chief Constable</v>
      </c>
      <c r="F404" s="9" t="s">
        <v>156</v>
      </c>
      <c r="G404" s="10" t="s">
        <v>881</v>
      </c>
    </row>
    <row r="405" spans="1:7" x14ac:dyDescent="0.25">
      <c r="A405" t="s">
        <v>437</v>
      </c>
      <c r="B405" t="str">
        <f t="shared" si="6"/>
        <v>Waverley</v>
      </c>
      <c r="F405" s="9" t="s">
        <v>157</v>
      </c>
      <c r="G405" s="10" t="s">
        <v>882</v>
      </c>
    </row>
    <row r="406" spans="1:7" x14ac:dyDescent="0.25">
      <c r="A406" t="s">
        <v>438</v>
      </c>
      <c r="B406" t="str">
        <f t="shared" si="6"/>
        <v>Birmingham</v>
      </c>
      <c r="F406" s="9" t="s">
        <v>279</v>
      </c>
      <c r="G406" s="10" t="s">
        <v>883</v>
      </c>
    </row>
    <row r="407" spans="1:7" x14ac:dyDescent="0.25">
      <c r="A407" t="s">
        <v>439</v>
      </c>
      <c r="B407" t="str">
        <f t="shared" si="6"/>
        <v>Bristol UA</v>
      </c>
      <c r="F407" s="9" t="s">
        <v>131</v>
      </c>
      <c r="G407" s="10" t="s">
        <v>884</v>
      </c>
    </row>
    <row r="408" spans="1:7" x14ac:dyDescent="0.25">
      <c r="A408" t="s">
        <v>440</v>
      </c>
      <c r="B408" t="str">
        <f t="shared" si="6"/>
        <v>Broxtowe</v>
      </c>
      <c r="F408" s="9" t="s">
        <v>172</v>
      </c>
      <c r="G408" s="10" t="s">
        <v>885</v>
      </c>
    </row>
    <row r="409" spans="1:7" x14ac:dyDescent="0.25">
      <c r="A409" t="s">
        <v>441</v>
      </c>
      <c r="B409" t="str">
        <f t="shared" si="6"/>
        <v>Calderdale</v>
      </c>
      <c r="F409" s="9" t="s">
        <v>216</v>
      </c>
      <c r="G409" s="10" t="s">
        <v>886</v>
      </c>
    </row>
    <row r="410" spans="1:7" x14ac:dyDescent="0.25">
      <c r="A410" t="s">
        <v>442</v>
      </c>
      <c r="B410" t="str">
        <f t="shared" si="6"/>
        <v>Coventry</v>
      </c>
      <c r="F410" s="9" t="s">
        <v>185</v>
      </c>
      <c r="G410" s="10" t="s">
        <v>887</v>
      </c>
    </row>
    <row r="411" spans="1:7" x14ac:dyDescent="0.25">
      <c r="A411" t="s">
        <v>443</v>
      </c>
      <c r="B411" t="str">
        <f t="shared" si="6"/>
        <v>Durham</v>
      </c>
      <c r="F411" s="9" t="s">
        <v>358</v>
      </c>
      <c r="G411" s="10" t="s">
        <v>888</v>
      </c>
    </row>
    <row r="412" spans="1:7" x14ac:dyDescent="0.25">
      <c r="A412" t="s">
        <v>444</v>
      </c>
      <c r="B412" t="str">
        <f t="shared" si="6"/>
        <v>Hertfordshire</v>
      </c>
      <c r="F412" s="9" t="s">
        <v>316</v>
      </c>
      <c r="G412" s="10" t="s">
        <v>889</v>
      </c>
    </row>
    <row r="413" spans="1:7" x14ac:dyDescent="0.25">
      <c r="A413" t="s">
        <v>445</v>
      </c>
      <c r="B413" t="str">
        <f t="shared" si="6"/>
        <v>Northamptonshire</v>
      </c>
      <c r="F413" s="9" t="s">
        <v>475</v>
      </c>
      <c r="G413" s="10" t="s">
        <v>890</v>
      </c>
    </row>
    <row r="414" spans="1:7" x14ac:dyDescent="0.25">
      <c r="A414" t="s">
        <v>446</v>
      </c>
      <c r="B414" t="str">
        <f t="shared" si="6"/>
        <v>Shropshire</v>
      </c>
      <c r="F414" s="9" t="s">
        <v>205</v>
      </c>
      <c r="G414" s="10" t="s">
        <v>891</v>
      </c>
    </row>
    <row r="415" spans="1:7" x14ac:dyDescent="0.25">
      <c r="A415" t="s">
        <v>447</v>
      </c>
      <c r="B415" t="str">
        <f t="shared" si="6"/>
        <v>South Yorkshire Passenger Transport Authority</v>
      </c>
      <c r="F415" s="9" t="s">
        <v>191</v>
      </c>
      <c r="G415" s="10" t="s">
        <v>892</v>
      </c>
    </row>
    <row r="416" spans="1:7" x14ac:dyDescent="0.25">
      <c r="A416" t="s">
        <v>448</v>
      </c>
      <c r="B416" t="str">
        <f t="shared" si="6"/>
        <v>St Helens</v>
      </c>
      <c r="F416" s="9" t="s">
        <v>62</v>
      </c>
      <c r="G416" s="10" t="s">
        <v>893</v>
      </c>
    </row>
    <row r="417" spans="1:7" x14ac:dyDescent="0.25">
      <c r="A417" t="s">
        <v>449</v>
      </c>
      <c r="B417" t="str">
        <f t="shared" si="6"/>
        <v>Tameside</v>
      </c>
      <c r="F417" s="9" t="s">
        <v>317</v>
      </c>
      <c r="G417" s="10" t="s">
        <v>894</v>
      </c>
    </row>
    <row r="418" spans="1:7" x14ac:dyDescent="0.25">
      <c r="A418" t="s">
        <v>450</v>
      </c>
      <c r="B418" t="str">
        <f t="shared" si="6"/>
        <v>Three Rivers</v>
      </c>
      <c r="F418" s="9" t="s">
        <v>399</v>
      </c>
      <c r="G418" s="10" t="s">
        <v>895</v>
      </c>
    </row>
    <row r="419" spans="1:7" x14ac:dyDescent="0.25">
      <c r="A419" t="s">
        <v>347</v>
      </c>
      <c r="B419" t="str">
        <f t="shared" si="6"/>
        <v>Ealing</v>
      </c>
      <c r="F419" s="9" t="s">
        <v>144</v>
      </c>
      <c r="G419" s="10" t="s">
        <v>896</v>
      </c>
    </row>
    <row r="420" spans="1:7" x14ac:dyDescent="0.25">
      <c r="A420" t="s">
        <v>451</v>
      </c>
      <c r="B420" t="str">
        <f t="shared" si="6"/>
        <v>East London Waste Authority</v>
      </c>
      <c r="F420" s="9" t="s">
        <v>71</v>
      </c>
      <c r="G420" s="10" t="s">
        <v>897</v>
      </c>
    </row>
    <row r="421" spans="1:7" x14ac:dyDescent="0.25">
      <c r="A421" t="s">
        <v>452</v>
      </c>
      <c r="B421" t="str">
        <f t="shared" si="6"/>
        <v>Essex</v>
      </c>
      <c r="F421" s="9" t="s">
        <v>173</v>
      </c>
      <c r="G421" s="10" t="s">
        <v>898</v>
      </c>
    </row>
    <row r="422" spans="1:7" x14ac:dyDescent="0.25">
      <c r="A422" t="s">
        <v>453</v>
      </c>
      <c r="B422" t="str">
        <f t="shared" si="6"/>
        <v>Gloucestershire</v>
      </c>
      <c r="F422" s="9" t="s">
        <v>469</v>
      </c>
      <c r="G422" s="10" t="s">
        <v>899</v>
      </c>
    </row>
    <row r="423" spans="1:7" x14ac:dyDescent="0.25">
      <c r="A423" t="s">
        <v>454</v>
      </c>
      <c r="B423" t="str">
        <f t="shared" si="6"/>
        <v>Lewisham</v>
      </c>
      <c r="F423" s="9" t="s">
        <v>52</v>
      </c>
      <c r="G423" s="10" t="s">
        <v>900</v>
      </c>
    </row>
    <row r="424" spans="1:7" x14ac:dyDescent="0.25">
      <c r="A424" t="s">
        <v>455</v>
      </c>
      <c r="B424" t="str">
        <f t="shared" si="6"/>
        <v>North Yorkshire</v>
      </c>
      <c r="F424" s="9" t="s">
        <v>459</v>
      </c>
      <c r="G424" s="10" t="s">
        <v>901</v>
      </c>
    </row>
    <row r="425" spans="1:7" x14ac:dyDescent="0.25">
      <c r="A425" t="s">
        <v>456</v>
      </c>
      <c r="B425" t="str">
        <f t="shared" si="6"/>
        <v>Selby</v>
      </c>
      <c r="F425" s="9" t="s">
        <v>217</v>
      </c>
      <c r="G425" s="10" t="s">
        <v>902</v>
      </c>
    </row>
    <row r="426" spans="1:7" x14ac:dyDescent="0.25">
      <c r="A426" t="s">
        <v>457</v>
      </c>
      <c r="B426" t="str">
        <f t="shared" si="6"/>
        <v>Waltham Forest</v>
      </c>
      <c r="F426" s="9" t="s">
        <v>244</v>
      </c>
      <c r="G426" s="10" t="s">
        <v>903</v>
      </c>
    </row>
    <row r="427" spans="1:7" x14ac:dyDescent="0.25">
      <c r="A427" t="s">
        <v>458</v>
      </c>
      <c r="B427" t="str">
        <f t="shared" si="6"/>
        <v>Watford</v>
      </c>
      <c r="F427" s="9" t="s">
        <v>382</v>
      </c>
      <c r="G427" s="10" t="s">
        <v>904</v>
      </c>
    </row>
    <row r="428" spans="1:7" x14ac:dyDescent="0.25">
      <c r="A428" t="s">
        <v>459</v>
      </c>
      <c r="B428" t="str">
        <f t="shared" si="6"/>
        <v>Westminster</v>
      </c>
      <c r="F428" s="9" t="s">
        <v>206</v>
      </c>
      <c r="G428" s="10" t="s">
        <v>905</v>
      </c>
    </row>
    <row r="429" spans="1:7" x14ac:dyDescent="0.25">
      <c r="A429" t="s">
        <v>460</v>
      </c>
      <c r="B429" t="str">
        <f t="shared" si="6"/>
        <v>York UA</v>
      </c>
      <c r="F429" s="9" t="s">
        <v>72</v>
      </c>
      <c r="G429" s="10" t="s">
        <v>906</v>
      </c>
    </row>
    <row r="430" spans="1:7" x14ac:dyDescent="0.25">
      <c r="A430" t="s">
        <v>461</v>
      </c>
      <c r="B430" t="str">
        <f t="shared" si="6"/>
        <v>Rotherham</v>
      </c>
      <c r="F430" s="9" t="s">
        <v>259</v>
      </c>
      <c r="G430" s="10" t="s">
        <v>907</v>
      </c>
    </row>
    <row r="431" spans="1:7" x14ac:dyDescent="0.25">
      <c r="A431" t="s">
        <v>462</v>
      </c>
      <c r="B431" t="str">
        <f t="shared" si="6"/>
        <v>Sandwell</v>
      </c>
      <c r="F431" s="9" t="s">
        <v>270</v>
      </c>
      <c r="G431" s="10" t="s">
        <v>908</v>
      </c>
    </row>
    <row r="432" spans="1:7" x14ac:dyDescent="0.25">
      <c r="A432" t="s">
        <v>463</v>
      </c>
      <c r="B432" t="str">
        <f t="shared" si="6"/>
        <v>Sedgemoor</v>
      </c>
      <c r="F432" s="9" t="s">
        <v>164</v>
      </c>
      <c r="G432" s="10" t="s">
        <v>909</v>
      </c>
    </row>
    <row r="433" spans="1:7" x14ac:dyDescent="0.25">
      <c r="A433" t="s">
        <v>464</v>
      </c>
      <c r="B433" t="str">
        <f t="shared" si="6"/>
        <v>Swale</v>
      </c>
      <c r="F433" s="9" t="s">
        <v>287</v>
      </c>
      <c r="G433" s="10" t="s">
        <v>910</v>
      </c>
    </row>
    <row r="434" spans="1:7" x14ac:dyDescent="0.25">
      <c r="A434" t="s">
        <v>465</v>
      </c>
      <c r="B434" t="str">
        <f t="shared" si="6"/>
        <v>Lancaster</v>
      </c>
      <c r="F434" s="9" t="s">
        <v>394</v>
      </c>
      <c r="G434" s="10" t="s">
        <v>911</v>
      </c>
    </row>
    <row r="435" spans="1:7" x14ac:dyDescent="0.25">
      <c r="A435" t="s">
        <v>466</v>
      </c>
      <c r="B435" t="str">
        <f t="shared" si="6"/>
        <v>North Yorkshire Combined Fire Authority</v>
      </c>
      <c r="F435" s="9" t="s">
        <v>332</v>
      </c>
      <c r="G435" s="10" t="s">
        <v>912</v>
      </c>
    </row>
    <row r="436" spans="1:7" x14ac:dyDescent="0.25">
      <c r="A436" t="s">
        <v>467</v>
      </c>
      <c r="B436" t="str">
        <f t="shared" si="6"/>
        <v>Peak National Park</v>
      </c>
      <c r="F436" s="9" t="s">
        <v>111</v>
      </c>
      <c r="G436" s="10" t="s">
        <v>913</v>
      </c>
    </row>
    <row r="437" spans="1:7" x14ac:dyDescent="0.25">
      <c r="A437" t="s">
        <v>468</v>
      </c>
      <c r="B437" t="str">
        <f t="shared" si="6"/>
        <v>Redbridge</v>
      </c>
      <c r="F437" s="9" t="s">
        <v>374</v>
      </c>
      <c r="G437" s="10" t="s">
        <v>914</v>
      </c>
    </row>
    <row r="438" spans="1:7" x14ac:dyDescent="0.25">
      <c r="A438" t="s">
        <v>469</v>
      </c>
      <c r="B438" t="str">
        <f t="shared" si="6"/>
        <v>West Yorkshire Police and Crime Commissioner and Chief Constable</v>
      </c>
      <c r="F438" s="9" t="s">
        <v>113</v>
      </c>
      <c r="G438" s="10" t="s">
        <v>915</v>
      </c>
    </row>
    <row r="439" spans="1:7" x14ac:dyDescent="0.25">
      <c r="A439" t="s">
        <v>470</v>
      </c>
      <c r="B439" t="str">
        <f t="shared" si="6"/>
        <v>Cumbria Police and Crime Commissioner and Chief Constable</v>
      </c>
      <c r="F439" s="9" t="s">
        <v>92</v>
      </c>
      <c r="G439" s="10" t="s">
        <v>916</v>
      </c>
    </row>
    <row r="440" spans="1:7" x14ac:dyDescent="0.25">
      <c r="A440" t="s">
        <v>471</v>
      </c>
      <c r="B440" t="str">
        <f t="shared" si="6"/>
        <v>Nottinghamshire Combined Fire Authority</v>
      </c>
      <c r="F440" s="9" t="s">
        <v>300</v>
      </c>
      <c r="G440" s="10" t="s">
        <v>917</v>
      </c>
    </row>
    <row r="441" spans="1:7" x14ac:dyDescent="0.25">
      <c r="A441" t="s">
        <v>472</v>
      </c>
      <c r="B441" t="str">
        <f t="shared" si="6"/>
        <v>South Derbyshire</v>
      </c>
      <c r="F441" s="9" t="s">
        <v>93</v>
      </c>
      <c r="G441" s="10" t="s">
        <v>918</v>
      </c>
    </row>
    <row r="442" spans="1:7" x14ac:dyDescent="0.25">
      <c r="A442" t="s">
        <v>473</v>
      </c>
      <c r="B442" t="str">
        <f t="shared" si="6"/>
        <v>Northumbria Police and Crime Commissioner and Chief Constable</v>
      </c>
      <c r="F442" s="9" t="s">
        <v>301</v>
      </c>
      <c r="G442" s="10" t="s">
        <v>919</v>
      </c>
    </row>
    <row r="443" spans="1:7" x14ac:dyDescent="0.25">
      <c r="A443" t="s">
        <v>474</v>
      </c>
      <c r="B443" t="str">
        <f t="shared" si="6"/>
        <v>Cleveland Police and Crime Commissioner and Chief Constable</v>
      </c>
      <c r="F443" s="9" t="s">
        <v>460</v>
      </c>
      <c r="G443" s="10" t="s">
        <v>920</v>
      </c>
    </row>
    <row r="444" spans="1:7" x14ac:dyDescent="0.25">
      <c r="A444" t="s">
        <v>475</v>
      </c>
      <c r="B444" t="str">
        <f t="shared" si="6"/>
        <v>West Mercia Police and Crime Commissioner and Chief Constable</v>
      </c>
      <c r="F444" s="9" t="s">
        <v>119</v>
      </c>
      <c r="G444" s="10" t="s">
        <v>921</v>
      </c>
    </row>
  </sheetData>
  <conditionalFormatting sqref="G440">
    <cfRule type="cellIs" priority="1" stopIfTrue="1" operator="equal">
      <formula>$I$442</formula>
    </cfRule>
  </conditionalFormatting>
  <conditionalFormatting sqref="G439">
    <cfRule type="expression" dxfId="0" priority="2" stopIfTrue="1">
      <formula>$H$440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8"/>
  <sheetViews>
    <sheetView workbookViewId="0">
      <selection activeCell="G22" sqref="G22"/>
    </sheetView>
  </sheetViews>
  <sheetFormatPr defaultRowHeight="15" x14ac:dyDescent="0.25"/>
  <cols>
    <col min="1" max="1" width="8.90625" style="25"/>
  </cols>
  <sheetData>
    <row r="1" spans="1:1" x14ac:dyDescent="0.2">
      <c r="A1" s="26" t="s">
        <v>476</v>
      </c>
    </row>
    <row r="2" spans="1:1" x14ac:dyDescent="0.2">
      <c r="A2" s="26" t="s">
        <v>479</v>
      </c>
    </row>
    <row r="3" spans="1:1" x14ac:dyDescent="0.2">
      <c r="A3" s="26" t="s">
        <v>480</v>
      </c>
    </row>
    <row r="4" spans="1:1" x14ac:dyDescent="0.2">
      <c r="A4" s="26" t="s">
        <v>481</v>
      </c>
    </row>
    <row r="5" spans="1:1" x14ac:dyDescent="0.2">
      <c r="A5" s="26" t="s">
        <v>485</v>
      </c>
    </row>
    <row r="6" spans="1:1" ht="22.5" x14ac:dyDescent="0.2">
      <c r="A6" s="26" t="s">
        <v>926</v>
      </c>
    </row>
    <row r="7" spans="1:1" x14ac:dyDescent="0.2">
      <c r="A7" s="26" t="s">
        <v>487</v>
      </c>
    </row>
    <row r="8" spans="1:1" x14ac:dyDescent="0.2">
      <c r="A8" s="26" t="s">
        <v>488</v>
      </c>
    </row>
    <row r="9" spans="1:1" x14ac:dyDescent="0.25">
      <c r="A9" s="26" t="s">
        <v>927</v>
      </c>
    </row>
    <row r="10" spans="1:1" x14ac:dyDescent="0.25">
      <c r="A10" s="26" t="s">
        <v>490</v>
      </c>
    </row>
    <row r="11" spans="1:1" x14ac:dyDescent="0.25">
      <c r="A11" s="26" t="s">
        <v>492</v>
      </c>
    </row>
    <row r="12" spans="1:1" x14ac:dyDescent="0.25">
      <c r="A12" s="26" t="s">
        <v>499</v>
      </c>
    </row>
    <row r="13" spans="1:1" x14ac:dyDescent="0.25">
      <c r="A13" s="26" t="s">
        <v>928</v>
      </c>
    </row>
    <row r="14" spans="1:1" x14ac:dyDescent="0.25">
      <c r="A14" s="26" t="s">
        <v>503</v>
      </c>
    </row>
    <row r="15" spans="1:1" x14ac:dyDescent="0.25">
      <c r="A15" s="26" t="s">
        <v>929</v>
      </c>
    </row>
    <row r="16" spans="1:1" x14ac:dyDescent="0.25">
      <c r="A16" s="26" t="s">
        <v>511</v>
      </c>
    </row>
    <row r="17" spans="1:1" x14ac:dyDescent="0.25">
      <c r="A17" s="26" t="s">
        <v>512</v>
      </c>
    </row>
    <row r="18" spans="1:1" ht="20.399999999999999" x14ac:dyDescent="0.25">
      <c r="A18" s="26" t="s">
        <v>930</v>
      </c>
    </row>
    <row r="19" spans="1:1" x14ac:dyDescent="0.25">
      <c r="A19" s="26" t="s">
        <v>931</v>
      </c>
    </row>
    <row r="20" spans="1:1" x14ac:dyDescent="0.25">
      <c r="A20" s="26" t="s">
        <v>519</v>
      </c>
    </row>
    <row r="21" spans="1:1" x14ac:dyDescent="0.25">
      <c r="A21" s="26" t="s">
        <v>523</v>
      </c>
    </row>
    <row r="22" spans="1:1" x14ac:dyDescent="0.25">
      <c r="A22" s="26" t="s">
        <v>525</v>
      </c>
    </row>
    <row r="23" spans="1:1" x14ac:dyDescent="0.25">
      <c r="A23" s="26" t="s">
        <v>529</v>
      </c>
    </row>
    <row r="24" spans="1:1" ht="20.399999999999999" x14ac:dyDescent="0.25">
      <c r="A24" s="26" t="s">
        <v>530</v>
      </c>
    </row>
    <row r="25" spans="1:1" x14ac:dyDescent="0.25">
      <c r="A25" s="26" t="s">
        <v>531</v>
      </c>
    </row>
    <row r="26" spans="1:1" x14ac:dyDescent="0.25">
      <c r="A26" s="26" t="s">
        <v>533</v>
      </c>
    </row>
    <row r="27" spans="1:1" ht="30.6" x14ac:dyDescent="0.25">
      <c r="A27" s="26" t="s">
        <v>932</v>
      </c>
    </row>
    <row r="28" spans="1:1" x14ac:dyDescent="0.25">
      <c r="A28" s="26" t="s">
        <v>535</v>
      </c>
    </row>
    <row r="29" spans="1:1" x14ac:dyDescent="0.25">
      <c r="A29" s="26" t="s">
        <v>537</v>
      </c>
    </row>
    <row r="30" spans="1:1" ht="20.399999999999999" x14ac:dyDescent="0.25">
      <c r="A30" s="26" t="s">
        <v>933</v>
      </c>
    </row>
    <row r="31" spans="1:1" x14ac:dyDescent="0.25">
      <c r="A31" s="26" t="s">
        <v>543</v>
      </c>
    </row>
    <row r="32" spans="1:1" x14ac:dyDescent="0.25">
      <c r="A32" s="26" t="s">
        <v>551</v>
      </c>
    </row>
    <row r="33" spans="1:1" x14ac:dyDescent="0.25">
      <c r="A33" s="26" t="s">
        <v>553</v>
      </c>
    </row>
    <row r="34" spans="1:1" x14ac:dyDescent="0.25">
      <c r="A34" s="26" t="s">
        <v>934</v>
      </c>
    </row>
    <row r="35" spans="1:1" x14ac:dyDescent="0.25">
      <c r="A35" s="26" t="s">
        <v>558</v>
      </c>
    </row>
    <row r="36" spans="1:1" x14ac:dyDescent="0.25">
      <c r="A36" s="26" t="s">
        <v>935</v>
      </c>
    </row>
    <row r="37" spans="1:1" x14ac:dyDescent="0.25">
      <c r="A37" s="26" t="s">
        <v>562</v>
      </c>
    </row>
    <row r="38" spans="1:1" x14ac:dyDescent="0.25">
      <c r="A38" s="26" t="s">
        <v>936</v>
      </c>
    </row>
    <row r="39" spans="1:1" x14ac:dyDescent="0.25">
      <c r="A39" s="26" t="s">
        <v>564</v>
      </c>
    </row>
    <row r="40" spans="1:1" x14ac:dyDescent="0.25">
      <c r="A40" s="26" t="s">
        <v>937</v>
      </c>
    </row>
    <row r="41" spans="1:1" x14ac:dyDescent="0.25">
      <c r="A41" s="26" t="s">
        <v>576</v>
      </c>
    </row>
    <row r="42" spans="1:1" x14ac:dyDescent="0.25">
      <c r="A42" s="26" t="s">
        <v>580</v>
      </c>
    </row>
    <row r="43" spans="1:1" x14ac:dyDescent="0.25">
      <c r="A43" s="26" t="s">
        <v>581</v>
      </c>
    </row>
    <row r="44" spans="1:1" ht="20.399999999999999" x14ac:dyDescent="0.25">
      <c r="A44" s="26" t="s">
        <v>938</v>
      </c>
    </row>
    <row r="45" spans="1:1" x14ac:dyDescent="0.25">
      <c r="A45" s="26" t="s">
        <v>585</v>
      </c>
    </row>
    <row r="46" spans="1:1" x14ac:dyDescent="0.25">
      <c r="A46" s="26" t="s">
        <v>587</v>
      </c>
    </row>
    <row r="47" spans="1:1" x14ac:dyDescent="0.25">
      <c r="A47" s="26" t="s">
        <v>939</v>
      </c>
    </row>
    <row r="48" spans="1:1" x14ac:dyDescent="0.25">
      <c r="A48" s="26" t="s">
        <v>598</v>
      </c>
    </row>
    <row r="49" spans="1:1" x14ac:dyDescent="0.25">
      <c r="A49" s="26" t="s">
        <v>602</v>
      </c>
    </row>
    <row r="50" spans="1:1" x14ac:dyDescent="0.25">
      <c r="A50" s="26" t="s">
        <v>603</v>
      </c>
    </row>
    <row r="51" spans="1:1" x14ac:dyDescent="0.25">
      <c r="A51" s="26" t="s">
        <v>609</v>
      </c>
    </row>
    <row r="52" spans="1:1" x14ac:dyDescent="0.25">
      <c r="A52" s="26" t="s">
        <v>611</v>
      </c>
    </row>
    <row r="53" spans="1:1" x14ac:dyDescent="0.25">
      <c r="A53" s="26" t="s">
        <v>616</v>
      </c>
    </row>
    <row r="54" spans="1:1" x14ac:dyDescent="0.25">
      <c r="A54" s="26" t="s">
        <v>618</v>
      </c>
    </row>
    <row r="55" spans="1:1" x14ac:dyDescent="0.25">
      <c r="A55" s="26" t="s">
        <v>621</v>
      </c>
    </row>
    <row r="56" spans="1:1" x14ac:dyDescent="0.25">
      <c r="A56" s="26" t="s">
        <v>622</v>
      </c>
    </row>
    <row r="57" spans="1:1" ht="20.399999999999999" x14ac:dyDescent="0.25">
      <c r="A57" s="26" t="s">
        <v>623</v>
      </c>
    </row>
    <row r="58" spans="1:1" x14ac:dyDescent="0.25">
      <c r="A58" s="26" t="s">
        <v>630</v>
      </c>
    </row>
    <row r="59" spans="1:1" x14ac:dyDescent="0.25">
      <c r="A59" s="26" t="s">
        <v>631</v>
      </c>
    </row>
    <row r="60" spans="1:1" x14ac:dyDescent="0.25">
      <c r="A60" s="26" t="s">
        <v>632</v>
      </c>
    </row>
    <row r="61" spans="1:1" ht="20.399999999999999" x14ac:dyDescent="0.25">
      <c r="A61" s="26" t="s">
        <v>635</v>
      </c>
    </row>
    <row r="62" spans="1:1" x14ac:dyDescent="0.25">
      <c r="A62" s="26" t="s">
        <v>640</v>
      </c>
    </row>
    <row r="63" spans="1:1" x14ac:dyDescent="0.25">
      <c r="A63" s="26" t="s">
        <v>641</v>
      </c>
    </row>
    <row r="64" spans="1:1" x14ac:dyDescent="0.25">
      <c r="A64" s="26" t="s">
        <v>642</v>
      </c>
    </row>
    <row r="65" spans="1:1" x14ac:dyDescent="0.25">
      <c r="A65" s="26" t="s">
        <v>643</v>
      </c>
    </row>
    <row r="66" spans="1:1" x14ac:dyDescent="0.25">
      <c r="A66" s="26" t="s">
        <v>648</v>
      </c>
    </row>
    <row r="67" spans="1:1" x14ac:dyDescent="0.25">
      <c r="A67" s="26" t="s">
        <v>654</v>
      </c>
    </row>
    <row r="68" spans="1:1" x14ac:dyDescent="0.25">
      <c r="A68" s="26" t="s">
        <v>655</v>
      </c>
    </row>
    <row r="69" spans="1:1" ht="20.399999999999999" x14ac:dyDescent="0.25">
      <c r="A69" s="26" t="s">
        <v>940</v>
      </c>
    </row>
    <row r="70" spans="1:1" x14ac:dyDescent="0.25">
      <c r="A70" s="26" t="s">
        <v>658</v>
      </c>
    </row>
    <row r="71" spans="1:1" x14ac:dyDescent="0.25">
      <c r="A71" s="26" t="s">
        <v>663</v>
      </c>
    </row>
    <row r="72" spans="1:1" x14ac:dyDescent="0.25">
      <c r="A72" s="26" t="s">
        <v>666</v>
      </c>
    </row>
    <row r="73" spans="1:1" ht="20.399999999999999" x14ac:dyDescent="0.25">
      <c r="A73" s="26" t="s">
        <v>941</v>
      </c>
    </row>
    <row r="74" spans="1:1" x14ac:dyDescent="0.25">
      <c r="A74" s="26" t="s">
        <v>671</v>
      </c>
    </row>
    <row r="75" spans="1:1" ht="20.399999999999999" x14ac:dyDescent="0.25">
      <c r="A75" s="26" t="s">
        <v>942</v>
      </c>
    </row>
    <row r="76" spans="1:1" ht="20.399999999999999" x14ac:dyDescent="0.25">
      <c r="A76" s="26" t="s">
        <v>943</v>
      </c>
    </row>
    <row r="77" spans="1:1" x14ac:dyDescent="0.25">
      <c r="A77" s="26" t="s">
        <v>675</v>
      </c>
    </row>
    <row r="78" spans="1:1" x14ac:dyDescent="0.25">
      <c r="A78" s="26" t="s">
        <v>678</v>
      </c>
    </row>
    <row r="79" spans="1:1" x14ac:dyDescent="0.25">
      <c r="A79" s="26" t="s">
        <v>682</v>
      </c>
    </row>
    <row r="80" spans="1:1" x14ac:dyDescent="0.25">
      <c r="A80" s="26" t="s">
        <v>684</v>
      </c>
    </row>
    <row r="81" spans="1:1" x14ac:dyDescent="0.25">
      <c r="A81" s="26" t="s">
        <v>944</v>
      </c>
    </row>
    <row r="82" spans="1:1" x14ac:dyDescent="0.25">
      <c r="A82" s="26" t="s">
        <v>689</v>
      </c>
    </row>
    <row r="83" spans="1:1" x14ac:dyDescent="0.25">
      <c r="A83" s="26" t="s">
        <v>690</v>
      </c>
    </row>
    <row r="84" spans="1:1" x14ac:dyDescent="0.25">
      <c r="A84" s="26" t="s">
        <v>692</v>
      </c>
    </row>
    <row r="85" spans="1:1" x14ac:dyDescent="0.25">
      <c r="A85" s="26" t="s">
        <v>945</v>
      </c>
    </row>
    <row r="86" spans="1:1" x14ac:dyDescent="0.25">
      <c r="A86" s="26" t="s">
        <v>946</v>
      </c>
    </row>
    <row r="87" spans="1:1" x14ac:dyDescent="0.25">
      <c r="A87" s="26" t="s">
        <v>700</v>
      </c>
    </row>
    <row r="88" spans="1:1" x14ac:dyDescent="0.25">
      <c r="A88" s="26" t="s">
        <v>701</v>
      </c>
    </row>
    <row r="89" spans="1:1" x14ac:dyDescent="0.25">
      <c r="A89" s="26" t="s">
        <v>947</v>
      </c>
    </row>
    <row r="90" spans="1:1" x14ac:dyDescent="0.25">
      <c r="A90" s="26" t="s">
        <v>703</v>
      </c>
    </row>
    <row r="91" spans="1:1" x14ac:dyDescent="0.25">
      <c r="A91" s="26" t="s">
        <v>710</v>
      </c>
    </row>
    <row r="92" spans="1:1" x14ac:dyDescent="0.25">
      <c r="A92" s="26" t="s">
        <v>711</v>
      </c>
    </row>
    <row r="93" spans="1:1" x14ac:dyDescent="0.25">
      <c r="A93" s="26" t="s">
        <v>948</v>
      </c>
    </row>
    <row r="94" spans="1:1" x14ac:dyDescent="0.25">
      <c r="A94" s="26" t="s">
        <v>716</v>
      </c>
    </row>
    <row r="95" spans="1:1" ht="20.399999999999999" x14ac:dyDescent="0.25">
      <c r="A95" s="26" t="s">
        <v>718</v>
      </c>
    </row>
    <row r="96" spans="1:1" ht="20.399999999999999" x14ac:dyDescent="0.25">
      <c r="A96" s="26" t="s">
        <v>949</v>
      </c>
    </row>
    <row r="97" spans="1:1" x14ac:dyDescent="0.25">
      <c r="A97" s="26" t="s">
        <v>721</v>
      </c>
    </row>
    <row r="98" spans="1:1" ht="20.399999999999999" x14ac:dyDescent="0.25">
      <c r="A98" s="26" t="s">
        <v>726</v>
      </c>
    </row>
    <row r="99" spans="1:1" x14ac:dyDescent="0.25">
      <c r="A99" s="26" t="s">
        <v>729</v>
      </c>
    </row>
    <row r="100" spans="1:1" x14ac:dyDescent="0.25">
      <c r="A100" s="26" t="s">
        <v>734</v>
      </c>
    </row>
    <row r="101" spans="1:1" ht="20.399999999999999" x14ac:dyDescent="0.25">
      <c r="A101" s="26" t="s">
        <v>735</v>
      </c>
    </row>
    <row r="102" spans="1:1" ht="20.399999999999999" x14ac:dyDescent="0.25">
      <c r="A102" s="26" t="s">
        <v>736</v>
      </c>
    </row>
    <row r="103" spans="1:1" x14ac:dyDescent="0.25">
      <c r="A103" s="26" t="s">
        <v>741</v>
      </c>
    </row>
    <row r="104" spans="1:1" ht="20.399999999999999" x14ac:dyDescent="0.25">
      <c r="A104" s="26" t="s">
        <v>950</v>
      </c>
    </row>
    <row r="105" spans="1:1" x14ac:dyDescent="0.25">
      <c r="A105" s="26" t="s">
        <v>747</v>
      </c>
    </row>
    <row r="106" spans="1:1" x14ac:dyDescent="0.25">
      <c r="A106" s="26" t="s">
        <v>951</v>
      </c>
    </row>
    <row r="107" spans="1:1" ht="20.399999999999999" x14ac:dyDescent="0.25">
      <c r="A107" s="26" t="s">
        <v>752</v>
      </c>
    </row>
    <row r="108" spans="1:1" ht="20.399999999999999" x14ac:dyDescent="0.25">
      <c r="A108" s="26" t="s">
        <v>753</v>
      </c>
    </row>
    <row r="109" spans="1:1" x14ac:dyDescent="0.25">
      <c r="A109" s="26" t="s">
        <v>754</v>
      </c>
    </row>
    <row r="110" spans="1:1" x14ac:dyDescent="0.25">
      <c r="A110" s="26" t="s">
        <v>755</v>
      </c>
    </row>
    <row r="111" spans="1:1" x14ac:dyDescent="0.25">
      <c r="A111" s="26" t="s">
        <v>952</v>
      </c>
    </row>
    <row r="112" spans="1:1" x14ac:dyDescent="0.25">
      <c r="A112" s="26" t="s">
        <v>953</v>
      </c>
    </row>
    <row r="113" spans="1:1" x14ac:dyDescent="0.25">
      <c r="A113" s="26" t="s">
        <v>954</v>
      </c>
    </row>
    <row r="114" spans="1:1" x14ac:dyDescent="0.25">
      <c r="A114" s="26" t="s">
        <v>766</v>
      </c>
    </row>
    <row r="115" spans="1:1" x14ac:dyDescent="0.25">
      <c r="A115" s="26" t="s">
        <v>768</v>
      </c>
    </row>
    <row r="116" spans="1:1" x14ac:dyDescent="0.25">
      <c r="A116" s="26" t="s">
        <v>772</v>
      </c>
    </row>
    <row r="117" spans="1:1" x14ac:dyDescent="0.25">
      <c r="A117" s="26" t="s">
        <v>777</v>
      </c>
    </row>
    <row r="118" spans="1:1" x14ac:dyDescent="0.25">
      <c r="A118" s="26" t="s">
        <v>778</v>
      </c>
    </row>
    <row r="119" spans="1:1" x14ac:dyDescent="0.25">
      <c r="A119" s="26" t="s">
        <v>779</v>
      </c>
    </row>
    <row r="120" spans="1:1" x14ac:dyDescent="0.25">
      <c r="A120" s="26" t="s">
        <v>784</v>
      </c>
    </row>
    <row r="121" spans="1:1" x14ac:dyDescent="0.25">
      <c r="A121" s="26" t="s">
        <v>785</v>
      </c>
    </row>
    <row r="122" spans="1:1" x14ac:dyDescent="0.25">
      <c r="A122" s="26" t="s">
        <v>787</v>
      </c>
    </row>
    <row r="123" spans="1:1" x14ac:dyDescent="0.25">
      <c r="A123" s="26" t="s">
        <v>789</v>
      </c>
    </row>
    <row r="124" spans="1:1" x14ac:dyDescent="0.25">
      <c r="A124" s="26" t="s">
        <v>791</v>
      </c>
    </row>
    <row r="125" spans="1:1" x14ac:dyDescent="0.25">
      <c r="A125" s="26" t="s">
        <v>792</v>
      </c>
    </row>
    <row r="126" spans="1:1" x14ac:dyDescent="0.25">
      <c r="A126" s="27" t="s">
        <v>955</v>
      </c>
    </row>
    <row r="127" spans="1:1" x14ac:dyDescent="0.25">
      <c r="A127" s="26" t="s">
        <v>956</v>
      </c>
    </row>
    <row r="128" spans="1:1" x14ac:dyDescent="0.25">
      <c r="A128" s="26" t="s">
        <v>796</v>
      </c>
    </row>
    <row r="129" spans="1:1" ht="20.399999999999999" x14ac:dyDescent="0.25">
      <c r="A129" s="26" t="s">
        <v>799</v>
      </c>
    </row>
    <row r="130" spans="1:1" ht="20.399999999999999" x14ac:dyDescent="0.25">
      <c r="A130" s="26" t="s">
        <v>800</v>
      </c>
    </row>
    <row r="131" spans="1:1" x14ac:dyDescent="0.25">
      <c r="A131" s="26" t="s">
        <v>804</v>
      </c>
    </row>
    <row r="132" spans="1:1" x14ac:dyDescent="0.25">
      <c r="A132" s="26" t="s">
        <v>805</v>
      </c>
    </row>
    <row r="133" spans="1:1" x14ac:dyDescent="0.25">
      <c r="A133" s="26" t="s">
        <v>813</v>
      </c>
    </row>
    <row r="134" spans="1:1" x14ac:dyDescent="0.25">
      <c r="A134" s="27" t="s">
        <v>957</v>
      </c>
    </row>
    <row r="135" spans="1:1" x14ac:dyDescent="0.25">
      <c r="A135" s="26" t="s">
        <v>958</v>
      </c>
    </row>
    <row r="136" spans="1:1" x14ac:dyDescent="0.25">
      <c r="A136" s="26" t="s">
        <v>819</v>
      </c>
    </row>
    <row r="137" spans="1:1" x14ac:dyDescent="0.25">
      <c r="A137" s="26" t="s">
        <v>821</v>
      </c>
    </row>
    <row r="138" spans="1:1" x14ac:dyDescent="0.25">
      <c r="A138" s="26" t="s">
        <v>829</v>
      </c>
    </row>
    <row r="139" spans="1:1" x14ac:dyDescent="0.25">
      <c r="A139" s="26" t="s">
        <v>830</v>
      </c>
    </row>
    <row r="140" spans="1:1" x14ac:dyDescent="0.25">
      <c r="A140" s="26" t="s">
        <v>959</v>
      </c>
    </row>
    <row r="141" spans="1:1" x14ac:dyDescent="0.25">
      <c r="A141" s="26" t="s">
        <v>834</v>
      </c>
    </row>
    <row r="142" spans="1:1" x14ac:dyDescent="0.25">
      <c r="A142" s="26" t="s">
        <v>843</v>
      </c>
    </row>
    <row r="143" spans="1:1" x14ac:dyDescent="0.25">
      <c r="A143" s="26" t="s">
        <v>960</v>
      </c>
    </row>
    <row r="144" spans="1:1" x14ac:dyDescent="0.25">
      <c r="A144" s="26" t="s">
        <v>847</v>
      </c>
    </row>
    <row r="145" spans="1:1" x14ac:dyDescent="0.25">
      <c r="A145" s="26" t="s">
        <v>848</v>
      </c>
    </row>
    <row r="146" spans="1:1" x14ac:dyDescent="0.25">
      <c r="A146" s="26" t="s">
        <v>849</v>
      </c>
    </row>
    <row r="147" spans="1:1" x14ac:dyDescent="0.25">
      <c r="A147" s="26" t="s">
        <v>852</v>
      </c>
    </row>
    <row r="148" spans="1:1" x14ac:dyDescent="0.25">
      <c r="A148" s="26" t="s">
        <v>856</v>
      </c>
    </row>
    <row r="149" spans="1:1" x14ac:dyDescent="0.25">
      <c r="A149" s="26" t="s">
        <v>961</v>
      </c>
    </row>
    <row r="150" spans="1:1" x14ac:dyDescent="0.25">
      <c r="A150" s="26" t="s">
        <v>863</v>
      </c>
    </row>
    <row r="151" spans="1:1" x14ac:dyDescent="0.25">
      <c r="A151" s="26" t="s">
        <v>868</v>
      </c>
    </row>
    <row r="152" spans="1:1" ht="20.399999999999999" x14ac:dyDescent="0.25">
      <c r="A152" s="26" t="s">
        <v>872</v>
      </c>
    </row>
    <row r="153" spans="1:1" x14ac:dyDescent="0.25">
      <c r="A153" s="26" t="s">
        <v>873</v>
      </c>
    </row>
    <row r="154" spans="1:1" x14ac:dyDescent="0.25">
      <c r="A154" s="26" t="s">
        <v>875</v>
      </c>
    </row>
    <row r="155" spans="1:1" x14ac:dyDescent="0.25">
      <c r="A155" s="26" t="s">
        <v>879</v>
      </c>
    </row>
    <row r="156" spans="1:1" x14ac:dyDescent="0.25">
      <c r="A156" s="26" t="s">
        <v>880</v>
      </c>
    </row>
    <row r="157" spans="1:1" x14ac:dyDescent="0.25">
      <c r="A157" s="26" t="s">
        <v>881</v>
      </c>
    </row>
    <row r="158" spans="1:1" ht="20.399999999999999" x14ac:dyDescent="0.25">
      <c r="A158" s="26" t="s">
        <v>883</v>
      </c>
    </row>
    <row r="159" spans="1:1" ht="20.399999999999999" x14ac:dyDescent="0.25">
      <c r="A159" s="26" t="s">
        <v>887</v>
      </c>
    </row>
    <row r="160" spans="1:1" x14ac:dyDescent="0.25">
      <c r="A160" s="26" t="s">
        <v>901</v>
      </c>
    </row>
    <row r="161" spans="1:1" x14ac:dyDescent="0.25">
      <c r="A161" s="26" t="s">
        <v>903</v>
      </c>
    </row>
    <row r="162" spans="1:1" x14ac:dyDescent="0.25">
      <c r="A162" s="26" t="s">
        <v>962</v>
      </c>
    </row>
    <row r="163" spans="1:1" x14ac:dyDescent="0.25">
      <c r="A163" s="27" t="s">
        <v>907</v>
      </c>
    </row>
    <row r="164" spans="1:1" x14ac:dyDescent="0.25">
      <c r="A164" s="26" t="s">
        <v>910</v>
      </c>
    </row>
    <row r="165" spans="1:1" x14ac:dyDescent="0.25">
      <c r="A165" s="26" t="s">
        <v>963</v>
      </c>
    </row>
    <row r="166" spans="1:1" x14ac:dyDescent="0.25">
      <c r="A166" s="26" t="s">
        <v>912</v>
      </c>
    </row>
    <row r="167" spans="1:1" x14ac:dyDescent="0.25">
      <c r="A167" s="26" t="s">
        <v>917</v>
      </c>
    </row>
    <row r="168" spans="1:1" x14ac:dyDescent="0.25">
      <c r="A168" s="26" t="s">
        <v>964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2"/>
  <sheetViews>
    <sheetView zoomScale="70" zoomScaleNormal="70" workbookViewId="0">
      <selection activeCell="M22" sqref="M22"/>
    </sheetView>
  </sheetViews>
  <sheetFormatPr defaultRowHeight="13.2" x14ac:dyDescent="0.25"/>
  <cols>
    <col min="1" max="1" width="6.81640625" style="144" customWidth="1"/>
    <col min="2" max="2" width="66.54296875" style="144" bestFit="1" customWidth="1"/>
    <col min="3" max="9" width="14.6328125" style="144" customWidth="1"/>
    <col min="10" max="19" width="8.90625" style="144"/>
    <col min="20" max="20" width="17.1796875" style="144" customWidth="1"/>
    <col min="21" max="23" width="8.90625" style="144"/>
    <col min="24" max="24" width="11.6328125" style="144" bestFit="1" customWidth="1"/>
    <col min="25" max="31" width="8.90625" style="144"/>
    <col min="32" max="32" width="13.1796875" style="144" customWidth="1"/>
    <col min="33" max="72" width="8.90625" style="144"/>
    <col min="73" max="73" width="15.6328125" style="144" bestFit="1" customWidth="1"/>
    <col min="74" max="99" width="8.90625" style="144"/>
    <col min="100" max="100" width="31.6328125" style="144" bestFit="1" customWidth="1"/>
    <col min="101" max="120" width="8.90625" style="144"/>
    <col min="121" max="121" width="16.1796875" style="144" bestFit="1" customWidth="1"/>
    <col min="122" max="255" width="8.90625" style="144"/>
    <col min="256" max="256" width="6.81640625" style="144" customWidth="1"/>
    <col min="257" max="257" width="66.54296875" style="144" bestFit="1" customWidth="1"/>
    <col min="258" max="258" width="8.81640625" style="144" customWidth="1"/>
    <col min="259" max="265" width="14.6328125" style="144" customWidth="1"/>
    <col min="266" max="275" width="8.90625" style="144"/>
    <col min="276" max="276" width="17.1796875" style="144" customWidth="1"/>
    <col min="277" max="279" width="8.90625" style="144"/>
    <col min="280" max="280" width="11.6328125" style="144" bestFit="1" customWidth="1"/>
    <col min="281" max="287" width="8.90625" style="144"/>
    <col min="288" max="288" width="13.1796875" style="144" customWidth="1"/>
    <col min="289" max="328" width="8.90625" style="144"/>
    <col min="329" max="329" width="15.6328125" style="144" bestFit="1" customWidth="1"/>
    <col min="330" max="355" width="8.90625" style="144"/>
    <col min="356" max="356" width="31.6328125" style="144" bestFit="1" customWidth="1"/>
    <col min="357" max="376" width="8.90625" style="144"/>
    <col min="377" max="377" width="16.1796875" style="144" bestFit="1" customWidth="1"/>
    <col min="378" max="511" width="8.90625" style="144"/>
    <col min="512" max="512" width="6.81640625" style="144" customWidth="1"/>
    <col min="513" max="513" width="66.54296875" style="144" bestFit="1" customWidth="1"/>
    <col min="514" max="514" width="8.81640625" style="144" customWidth="1"/>
    <col min="515" max="521" width="14.6328125" style="144" customWidth="1"/>
    <col min="522" max="531" width="8.90625" style="144"/>
    <col min="532" max="532" width="17.1796875" style="144" customWidth="1"/>
    <col min="533" max="535" width="8.90625" style="144"/>
    <col min="536" max="536" width="11.6328125" style="144" bestFit="1" customWidth="1"/>
    <col min="537" max="543" width="8.90625" style="144"/>
    <col min="544" max="544" width="13.1796875" style="144" customWidth="1"/>
    <col min="545" max="584" width="8.90625" style="144"/>
    <col min="585" max="585" width="15.6328125" style="144" bestFit="1" customWidth="1"/>
    <col min="586" max="611" width="8.90625" style="144"/>
    <col min="612" max="612" width="31.6328125" style="144" bestFit="1" customWidth="1"/>
    <col min="613" max="632" width="8.90625" style="144"/>
    <col min="633" max="633" width="16.1796875" style="144" bestFit="1" customWidth="1"/>
    <col min="634" max="767" width="8.90625" style="144"/>
    <col min="768" max="768" width="6.81640625" style="144" customWidth="1"/>
    <col min="769" max="769" width="66.54296875" style="144" bestFit="1" customWidth="1"/>
    <col min="770" max="770" width="8.81640625" style="144" customWidth="1"/>
    <col min="771" max="777" width="14.6328125" style="144" customWidth="1"/>
    <col min="778" max="787" width="8.90625" style="144"/>
    <col min="788" max="788" width="17.1796875" style="144" customWidth="1"/>
    <col min="789" max="791" width="8.90625" style="144"/>
    <col min="792" max="792" width="11.6328125" style="144" bestFit="1" customWidth="1"/>
    <col min="793" max="799" width="8.90625" style="144"/>
    <col min="800" max="800" width="13.1796875" style="144" customWidth="1"/>
    <col min="801" max="840" width="8.90625" style="144"/>
    <col min="841" max="841" width="15.6328125" style="144" bestFit="1" customWidth="1"/>
    <col min="842" max="867" width="8.90625" style="144"/>
    <col min="868" max="868" width="31.6328125" style="144" bestFit="1" customWidth="1"/>
    <col min="869" max="888" width="8.90625" style="144"/>
    <col min="889" max="889" width="16.1796875" style="144" bestFit="1" customWidth="1"/>
    <col min="890" max="1023" width="8.90625" style="144"/>
    <col min="1024" max="1024" width="6.81640625" style="144" customWidth="1"/>
    <col min="1025" max="1025" width="66.54296875" style="144" bestFit="1" customWidth="1"/>
    <col min="1026" max="1026" width="8.81640625" style="144" customWidth="1"/>
    <col min="1027" max="1033" width="14.6328125" style="144" customWidth="1"/>
    <col min="1034" max="1043" width="8.90625" style="144"/>
    <col min="1044" max="1044" width="17.1796875" style="144" customWidth="1"/>
    <col min="1045" max="1047" width="8.90625" style="144"/>
    <col min="1048" max="1048" width="11.6328125" style="144" bestFit="1" customWidth="1"/>
    <col min="1049" max="1055" width="8.90625" style="144"/>
    <col min="1056" max="1056" width="13.1796875" style="144" customWidth="1"/>
    <col min="1057" max="1096" width="8.90625" style="144"/>
    <col min="1097" max="1097" width="15.6328125" style="144" bestFit="1" customWidth="1"/>
    <col min="1098" max="1123" width="8.90625" style="144"/>
    <col min="1124" max="1124" width="31.6328125" style="144" bestFit="1" customWidth="1"/>
    <col min="1125" max="1144" width="8.90625" style="144"/>
    <col min="1145" max="1145" width="16.1796875" style="144" bestFit="1" customWidth="1"/>
    <col min="1146" max="1279" width="8.90625" style="144"/>
    <col min="1280" max="1280" width="6.81640625" style="144" customWidth="1"/>
    <col min="1281" max="1281" width="66.54296875" style="144" bestFit="1" customWidth="1"/>
    <col min="1282" max="1282" width="8.81640625" style="144" customWidth="1"/>
    <col min="1283" max="1289" width="14.6328125" style="144" customWidth="1"/>
    <col min="1290" max="1299" width="8.90625" style="144"/>
    <col min="1300" max="1300" width="17.1796875" style="144" customWidth="1"/>
    <col min="1301" max="1303" width="8.90625" style="144"/>
    <col min="1304" max="1304" width="11.6328125" style="144" bestFit="1" customWidth="1"/>
    <col min="1305" max="1311" width="8.90625" style="144"/>
    <col min="1312" max="1312" width="13.1796875" style="144" customWidth="1"/>
    <col min="1313" max="1352" width="8.90625" style="144"/>
    <col min="1353" max="1353" width="15.6328125" style="144" bestFit="1" customWidth="1"/>
    <col min="1354" max="1379" width="8.90625" style="144"/>
    <col min="1380" max="1380" width="31.6328125" style="144" bestFit="1" customWidth="1"/>
    <col min="1381" max="1400" width="8.90625" style="144"/>
    <col min="1401" max="1401" width="16.1796875" style="144" bestFit="1" customWidth="1"/>
    <col min="1402" max="1535" width="8.90625" style="144"/>
    <col min="1536" max="1536" width="6.81640625" style="144" customWidth="1"/>
    <col min="1537" max="1537" width="66.54296875" style="144" bestFit="1" customWidth="1"/>
    <col min="1538" max="1538" width="8.81640625" style="144" customWidth="1"/>
    <col min="1539" max="1545" width="14.6328125" style="144" customWidth="1"/>
    <col min="1546" max="1555" width="8.90625" style="144"/>
    <col min="1556" max="1556" width="17.1796875" style="144" customWidth="1"/>
    <col min="1557" max="1559" width="8.90625" style="144"/>
    <col min="1560" max="1560" width="11.6328125" style="144" bestFit="1" customWidth="1"/>
    <col min="1561" max="1567" width="8.90625" style="144"/>
    <col min="1568" max="1568" width="13.1796875" style="144" customWidth="1"/>
    <col min="1569" max="1608" width="8.90625" style="144"/>
    <col min="1609" max="1609" width="15.6328125" style="144" bestFit="1" customWidth="1"/>
    <col min="1610" max="1635" width="8.90625" style="144"/>
    <col min="1636" max="1636" width="31.6328125" style="144" bestFit="1" customWidth="1"/>
    <col min="1637" max="1656" width="8.90625" style="144"/>
    <col min="1657" max="1657" width="16.1796875" style="144" bestFit="1" customWidth="1"/>
    <col min="1658" max="1791" width="8.90625" style="144"/>
    <col min="1792" max="1792" width="6.81640625" style="144" customWidth="1"/>
    <col min="1793" max="1793" width="66.54296875" style="144" bestFit="1" customWidth="1"/>
    <col min="1794" max="1794" width="8.81640625" style="144" customWidth="1"/>
    <col min="1795" max="1801" width="14.6328125" style="144" customWidth="1"/>
    <col min="1802" max="1811" width="8.90625" style="144"/>
    <col min="1812" max="1812" width="17.1796875" style="144" customWidth="1"/>
    <col min="1813" max="1815" width="8.90625" style="144"/>
    <col min="1816" max="1816" width="11.6328125" style="144" bestFit="1" customWidth="1"/>
    <col min="1817" max="1823" width="8.90625" style="144"/>
    <col min="1824" max="1824" width="13.1796875" style="144" customWidth="1"/>
    <col min="1825" max="1864" width="8.90625" style="144"/>
    <col min="1865" max="1865" width="15.6328125" style="144" bestFit="1" customWidth="1"/>
    <col min="1866" max="1891" width="8.90625" style="144"/>
    <col min="1892" max="1892" width="31.6328125" style="144" bestFit="1" customWidth="1"/>
    <col min="1893" max="1912" width="8.90625" style="144"/>
    <col min="1913" max="1913" width="16.1796875" style="144" bestFit="1" customWidth="1"/>
    <col min="1914" max="2047" width="8.90625" style="144"/>
    <col min="2048" max="2048" width="6.81640625" style="144" customWidth="1"/>
    <col min="2049" max="2049" width="66.54296875" style="144" bestFit="1" customWidth="1"/>
    <col min="2050" max="2050" width="8.81640625" style="144" customWidth="1"/>
    <col min="2051" max="2057" width="14.6328125" style="144" customWidth="1"/>
    <col min="2058" max="2067" width="8.90625" style="144"/>
    <col min="2068" max="2068" width="17.1796875" style="144" customWidth="1"/>
    <col min="2069" max="2071" width="8.90625" style="144"/>
    <col min="2072" max="2072" width="11.6328125" style="144" bestFit="1" customWidth="1"/>
    <col min="2073" max="2079" width="8.90625" style="144"/>
    <col min="2080" max="2080" width="13.1796875" style="144" customWidth="1"/>
    <col min="2081" max="2120" width="8.90625" style="144"/>
    <col min="2121" max="2121" width="15.6328125" style="144" bestFit="1" customWidth="1"/>
    <col min="2122" max="2147" width="8.90625" style="144"/>
    <col min="2148" max="2148" width="31.6328125" style="144" bestFit="1" customWidth="1"/>
    <col min="2149" max="2168" width="8.90625" style="144"/>
    <col min="2169" max="2169" width="16.1796875" style="144" bestFit="1" customWidth="1"/>
    <col min="2170" max="2303" width="8.90625" style="144"/>
    <col min="2304" max="2304" width="6.81640625" style="144" customWidth="1"/>
    <col min="2305" max="2305" width="66.54296875" style="144" bestFit="1" customWidth="1"/>
    <col min="2306" max="2306" width="8.81640625" style="144" customWidth="1"/>
    <col min="2307" max="2313" width="14.6328125" style="144" customWidth="1"/>
    <col min="2314" max="2323" width="8.90625" style="144"/>
    <col min="2324" max="2324" width="17.1796875" style="144" customWidth="1"/>
    <col min="2325" max="2327" width="8.90625" style="144"/>
    <col min="2328" max="2328" width="11.6328125" style="144" bestFit="1" customWidth="1"/>
    <col min="2329" max="2335" width="8.90625" style="144"/>
    <col min="2336" max="2336" width="13.1796875" style="144" customWidth="1"/>
    <col min="2337" max="2376" width="8.90625" style="144"/>
    <col min="2377" max="2377" width="15.6328125" style="144" bestFit="1" customWidth="1"/>
    <col min="2378" max="2403" width="8.90625" style="144"/>
    <col min="2404" max="2404" width="31.6328125" style="144" bestFit="1" customWidth="1"/>
    <col min="2405" max="2424" width="8.90625" style="144"/>
    <col min="2425" max="2425" width="16.1796875" style="144" bestFit="1" customWidth="1"/>
    <col min="2426" max="2559" width="8.90625" style="144"/>
    <col min="2560" max="2560" width="6.81640625" style="144" customWidth="1"/>
    <col min="2561" max="2561" width="66.54296875" style="144" bestFit="1" customWidth="1"/>
    <col min="2562" max="2562" width="8.81640625" style="144" customWidth="1"/>
    <col min="2563" max="2569" width="14.6328125" style="144" customWidth="1"/>
    <col min="2570" max="2579" width="8.90625" style="144"/>
    <col min="2580" max="2580" width="17.1796875" style="144" customWidth="1"/>
    <col min="2581" max="2583" width="8.90625" style="144"/>
    <col min="2584" max="2584" width="11.6328125" style="144" bestFit="1" customWidth="1"/>
    <col min="2585" max="2591" width="8.90625" style="144"/>
    <col min="2592" max="2592" width="13.1796875" style="144" customWidth="1"/>
    <col min="2593" max="2632" width="8.90625" style="144"/>
    <col min="2633" max="2633" width="15.6328125" style="144" bestFit="1" customWidth="1"/>
    <col min="2634" max="2659" width="8.90625" style="144"/>
    <col min="2660" max="2660" width="31.6328125" style="144" bestFit="1" customWidth="1"/>
    <col min="2661" max="2680" width="8.90625" style="144"/>
    <col min="2681" max="2681" width="16.1796875" style="144" bestFit="1" customWidth="1"/>
    <col min="2682" max="2815" width="8.90625" style="144"/>
    <col min="2816" max="2816" width="6.81640625" style="144" customWidth="1"/>
    <col min="2817" max="2817" width="66.54296875" style="144" bestFit="1" customWidth="1"/>
    <col min="2818" max="2818" width="8.81640625" style="144" customWidth="1"/>
    <col min="2819" max="2825" width="14.6328125" style="144" customWidth="1"/>
    <col min="2826" max="2835" width="8.90625" style="144"/>
    <col min="2836" max="2836" width="17.1796875" style="144" customWidth="1"/>
    <col min="2837" max="2839" width="8.90625" style="144"/>
    <col min="2840" max="2840" width="11.6328125" style="144" bestFit="1" customWidth="1"/>
    <col min="2841" max="2847" width="8.90625" style="144"/>
    <col min="2848" max="2848" width="13.1796875" style="144" customWidth="1"/>
    <col min="2849" max="2888" width="8.90625" style="144"/>
    <col min="2889" max="2889" width="15.6328125" style="144" bestFit="1" customWidth="1"/>
    <col min="2890" max="2915" width="8.90625" style="144"/>
    <col min="2916" max="2916" width="31.6328125" style="144" bestFit="1" customWidth="1"/>
    <col min="2917" max="2936" width="8.90625" style="144"/>
    <col min="2937" max="2937" width="16.1796875" style="144" bestFit="1" customWidth="1"/>
    <col min="2938" max="3071" width="8.90625" style="144"/>
    <col min="3072" max="3072" width="6.81640625" style="144" customWidth="1"/>
    <col min="3073" max="3073" width="66.54296875" style="144" bestFit="1" customWidth="1"/>
    <col min="3074" max="3074" width="8.81640625" style="144" customWidth="1"/>
    <col min="3075" max="3081" width="14.6328125" style="144" customWidth="1"/>
    <col min="3082" max="3091" width="8.90625" style="144"/>
    <col min="3092" max="3092" width="17.1796875" style="144" customWidth="1"/>
    <col min="3093" max="3095" width="8.90625" style="144"/>
    <col min="3096" max="3096" width="11.6328125" style="144" bestFit="1" customWidth="1"/>
    <col min="3097" max="3103" width="8.90625" style="144"/>
    <col min="3104" max="3104" width="13.1796875" style="144" customWidth="1"/>
    <col min="3105" max="3144" width="8.90625" style="144"/>
    <col min="3145" max="3145" width="15.6328125" style="144" bestFit="1" customWidth="1"/>
    <col min="3146" max="3171" width="8.90625" style="144"/>
    <col min="3172" max="3172" width="31.6328125" style="144" bestFit="1" customWidth="1"/>
    <col min="3173" max="3192" width="8.90625" style="144"/>
    <col min="3193" max="3193" width="16.1796875" style="144" bestFit="1" customWidth="1"/>
    <col min="3194" max="3327" width="8.90625" style="144"/>
    <col min="3328" max="3328" width="6.81640625" style="144" customWidth="1"/>
    <col min="3329" max="3329" width="66.54296875" style="144" bestFit="1" customWidth="1"/>
    <col min="3330" max="3330" width="8.81640625" style="144" customWidth="1"/>
    <col min="3331" max="3337" width="14.6328125" style="144" customWidth="1"/>
    <col min="3338" max="3347" width="8.90625" style="144"/>
    <col min="3348" max="3348" width="17.1796875" style="144" customWidth="1"/>
    <col min="3349" max="3351" width="8.90625" style="144"/>
    <col min="3352" max="3352" width="11.6328125" style="144" bestFit="1" customWidth="1"/>
    <col min="3353" max="3359" width="8.90625" style="144"/>
    <col min="3360" max="3360" width="13.1796875" style="144" customWidth="1"/>
    <col min="3361" max="3400" width="8.90625" style="144"/>
    <col min="3401" max="3401" width="15.6328125" style="144" bestFit="1" customWidth="1"/>
    <col min="3402" max="3427" width="8.90625" style="144"/>
    <col min="3428" max="3428" width="31.6328125" style="144" bestFit="1" customWidth="1"/>
    <col min="3429" max="3448" width="8.90625" style="144"/>
    <col min="3449" max="3449" width="16.1796875" style="144" bestFit="1" customWidth="1"/>
    <col min="3450" max="3583" width="8.90625" style="144"/>
    <col min="3584" max="3584" width="6.81640625" style="144" customWidth="1"/>
    <col min="3585" max="3585" width="66.54296875" style="144" bestFit="1" customWidth="1"/>
    <col min="3586" max="3586" width="8.81640625" style="144" customWidth="1"/>
    <col min="3587" max="3593" width="14.6328125" style="144" customWidth="1"/>
    <col min="3594" max="3603" width="8.90625" style="144"/>
    <col min="3604" max="3604" width="17.1796875" style="144" customWidth="1"/>
    <col min="3605" max="3607" width="8.90625" style="144"/>
    <col min="3608" max="3608" width="11.6328125" style="144" bestFit="1" customWidth="1"/>
    <col min="3609" max="3615" width="8.90625" style="144"/>
    <col min="3616" max="3616" width="13.1796875" style="144" customWidth="1"/>
    <col min="3617" max="3656" width="8.90625" style="144"/>
    <col min="3657" max="3657" width="15.6328125" style="144" bestFit="1" customWidth="1"/>
    <col min="3658" max="3683" width="8.90625" style="144"/>
    <col min="3684" max="3684" width="31.6328125" style="144" bestFit="1" customWidth="1"/>
    <col min="3685" max="3704" width="8.90625" style="144"/>
    <col min="3705" max="3705" width="16.1796875" style="144" bestFit="1" customWidth="1"/>
    <col min="3706" max="3839" width="8.90625" style="144"/>
    <col min="3840" max="3840" width="6.81640625" style="144" customWidth="1"/>
    <col min="3841" max="3841" width="66.54296875" style="144" bestFit="1" customWidth="1"/>
    <col min="3842" max="3842" width="8.81640625" style="144" customWidth="1"/>
    <col min="3843" max="3849" width="14.6328125" style="144" customWidth="1"/>
    <col min="3850" max="3859" width="8.90625" style="144"/>
    <col min="3860" max="3860" width="17.1796875" style="144" customWidth="1"/>
    <col min="3861" max="3863" width="8.90625" style="144"/>
    <col min="3864" max="3864" width="11.6328125" style="144" bestFit="1" customWidth="1"/>
    <col min="3865" max="3871" width="8.90625" style="144"/>
    <col min="3872" max="3872" width="13.1796875" style="144" customWidth="1"/>
    <col min="3873" max="3912" width="8.90625" style="144"/>
    <col min="3913" max="3913" width="15.6328125" style="144" bestFit="1" customWidth="1"/>
    <col min="3914" max="3939" width="8.90625" style="144"/>
    <col min="3940" max="3940" width="31.6328125" style="144" bestFit="1" customWidth="1"/>
    <col min="3941" max="3960" width="8.90625" style="144"/>
    <col min="3961" max="3961" width="16.1796875" style="144" bestFit="1" customWidth="1"/>
    <col min="3962" max="4095" width="8.90625" style="144"/>
    <col min="4096" max="4096" width="6.81640625" style="144" customWidth="1"/>
    <col min="4097" max="4097" width="66.54296875" style="144" bestFit="1" customWidth="1"/>
    <col min="4098" max="4098" width="8.81640625" style="144" customWidth="1"/>
    <col min="4099" max="4105" width="14.6328125" style="144" customWidth="1"/>
    <col min="4106" max="4115" width="8.90625" style="144"/>
    <col min="4116" max="4116" width="17.1796875" style="144" customWidth="1"/>
    <col min="4117" max="4119" width="8.90625" style="144"/>
    <col min="4120" max="4120" width="11.6328125" style="144" bestFit="1" customWidth="1"/>
    <col min="4121" max="4127" width="8.90625" style="144"/>
    <col min="4128" max="4128" width="13.1796875" style="144" customWidth="1"/>
    <col min="4129" max="4168" width="8.90625" style="144"/>
    <col min="4169" max="4169" width="15.6328125" style="144" bestFit="1" customWidth="1"/>
    <col min="4170" max="4195" width="8.90625" style="144"/>
    <col min="4196" max="4196" width="31.6328125" style="144" bestFit="1" customWidth="1"/>
    <col min="4197" max="4216" width="8.90625" style="144"/>
    <col min="4217" max="4217" width="16.1796875" style="144" bestFit="1" customWidth="1"/>
    <col min="4218" max="4351" width="8.90625" style="144"/>
    <col min="4352" max="4352" width="6.81640625" style="144" customWidth="1"/>
    <col min="4353" max="4353" width="66.54296875" style="144" bestFit="1" customWidth="1"/>
    <col min="4354" max="4354" width="8.81640625" style="144" customWidth="1"/>
    <col min="4355" max="4361" width="14.6328125" style="144" customWidth="1"/>
    <col min="4362" max="4371" width="8.90625" style="144"/>
    <col min="4372" max="4372" width="17.1796875" style="144" customWidth="1"/>
    <col min="4373" max="4375" width="8.90625" style="144"/>
    <col min="4376" max="4376" width="11.6328125" style="144" bestFit="1" customWidth="1"/>
    <col min="4377" max="4383" width="8.90625" style="144"/>
    <col min="4384" max="4384" width="13.1796875" style="144" customWidth="1"/>
    <col min="4385" max="4424" width="8.90625" style="144"/>
    <col min="4425" max="4425" width="15.6328125" style="144" bestFit="1" customWidth="1"/>
    <col min="4426" max="4451" width="8.90625" style="144"/>
    <col min="4452" max="4452" width="31.6328125" style="144" bestFit="1" customWidth="1"/>
    <col min="4453" max="4472" width="8.90625" style="144"/>
    <col min="4473" max="4473" width="16.1796875" style="144" bestFit="1" customWidth="1"/>
    <col min="4474" max="4607" width="8.90625" style="144"/>
    <col min="4608" max="4608" width="6.81640625" style="144" customWidth="1"/>
    <col min="4609" max="4609" width="66.54296875" style="144" bestFit="1" customWidth="1"/>
    <col min="4610" max="4610" width="8.81640625" style="144" customWidth="1"/>
    <col min="4611" max="4617" width="14.6328125" style="144" customWidth="1"/>
    <col min="4618" max="4627" width="8.90625" style="144"/>
    <col min="4628" max="4628" width="17.1796875" style="144" customWidth="1"/>
    <col min="4629" max="4631" width="8.90625" style="144"/>
    <col min="4632" max="4632" width="11.6328125" style="144" bestFit="1" customWidth="1"/>
    <col min="4633" max="4639" width="8.90625" style="144"/>
    <col min="4640" max="4640" width="13.1796875" style="144" customWidth="1"/>
    <col min="4641" max="4680" width="8.90625" style="144"/>
    <col min="4681" max="4681" width="15.6328125" style="144" bestFit="1" customWidth="1"/>
    <col min="4682" max="4707" width="8.90625" style="144"/>
    <col min="4708" max="4708" width="31.6328125" style="144" bestFit="1" customWidth="1"/>
    <col min="4709" max="4728" width="8.90625" style="144"/>
    <col min="4729" max="4729" width="16.1796875" style="144" bestFit="1" customWidth="1"/>
    <col min="4730" max="4863" width="8.90625" style="144"/>
    <col min="4864" max="4864" width="6.81640625" style="144" customWidth="1"/>
    <col min="4865" max="4865" width="66.54296875" style="144" bestFit="1" customWidth="1"/>
    <col min="4866" max="4866" width="8.81640625" style="144" customWidth="1"/>
    <col min="4867" max="4873" width="14.6328125" style="144" customWidth="1"/>
    <col min="4874" max="4883" width="8.90625" style="144"/>
    <col min="4884" max="4884" width="17.1796875" style="144" customWidth="1"/>
    <col min="4885" max="4887" width="8.90625" style="144"/>
    <col min="4888" max="4888" width="11.6328125" style="144" bestFit="1" customWidth="1"/>
    <col min="4889" max="4895" width="8.90625" style="144"/>
    <col min="4896" max="4896" width="13.1796875" style="144" customWidth="1"/>
    <col min="4897" max="4936" width="8.90625" style="144"/>
    <col min="4937" max="4937" width="15.6328125" style="144" bestFit="1" customWidth="1"/>
    <col min="4938" max="4963" width="8.90625" style="144"/>
    <col min="4964" max="4964" width="31.6328125" style="144" bestFit="1" customWidth="1"/>
    <col min="4965" max="4984" width="8.90625" style="144"/>
    <col min="4985" max="4985" width="16.1796875" style="144" bestFit="1" customWidth="1"/>
    <col min="4986" max="5119" width="8.90625" style="144"/>
    <col min="5120" max="5120" width="6.81640625" style="144" customWidth="1"/>
    <col min="5121" max="5121" width="66.54296875" style="144" bestFit="1" customWidth="1"/>
    <col min="5122" max="5122" width="8.81640625" style="144" customWidth="1"/>
    <col min="5123" max="5129" width="14.6328125" style="144" customWidth="1"/>
    <col min="5130" max="5139" width="8.90625" style="144"/>
    <col min="5140" max="5140" width="17.1796875" style="144" customWidth="1"/>
    <col min="5141" max="5143" width="8.90625" style="144"/>
    <col min="5144" max="5144" width="11.6328125" style="144" bestFit="1" customWidth="1"/>
    <col min="5145" max="5151" width="8.90625" style="144"/>
    <col min="5152" max="5152" width="13.1796875" style="144" customWidth="1"/>
    <col min="5153" max="5192" width="8.90625" style="144"/>
    <col min="5193" max="5193" width="15.6328125" style="144" bestFit="1" customWidth="1"/>
    <col min="5194" max="5219" width="8.90625" style="144"/>
    <col min="5220" max="5220" width="31.6328125" style="144" bestFit="1" customWidth="1"/>
    <col min="5221" max="5240" width="8.90625" style="144"/>
    <col min="5241" max="5241" width="16.1796875" style="144" bestFit="1" customWidth="1"/>
    <col min="5242" max="5375" width="8.90625" style="144"/>
    <col min="5376" max="5376" width="6.81640625" style="144" customWidth="1"/>
    <col min="5377" max="5377" width="66.54296875" style="144" bestFit="1" customWidth="1"/>
    <col min="5378" max="5378" width="8.81640625" style="144" customWidth="1"/>
    <col min="5379" max="5385" width="14.6328125" style="144" customWidth="1"/>
    <col min="5386" max="5395" width="8.90625" style="144"/>
    <col min="5396" max="5396" width="17.1796875" style="144" customWidth="1"/>
    <col min="5397" max="5399" width="8.90625" style="144"/>
    <col min="5400" max="5400" width="11.6328125" style="144" bestFit="1" customWidth="1"/>
    <col min="5401" max="5407" width="8.90625" style="144"/>
    <col min="5408" max="5408" width="13.1796875" style="144" customWidth="1"/>
    <col min="5409" max="5448" width="8.90625" style="144"/>
    <col min="5449" max="5449" width="15.6328125" style="144" bestFit="1" customWidth="1"/>
    <col min="5450" max="5475" width="8.90625" style="144"/>
    <col min="5476" max="5476" width="31.6328125" style="144" bestFit="1" customWidth="1"/>
    <col min="5477" max="5496" width="8.90625" style="144"/>
    <col min="5497" max="5497" width="16.1796875" style="144" bestFit="1" customWidth="1"/>
    <col min="5498" max="5631" width="8.90625" style="144"/>
    <col min="5632" max="5632" width="6.81640625" style="144" customWidth="1"/>
    <col min="5633" max="5633" width="66.54296875" style="144" bestFit="1" customWidth="1"/>
    <col min="5634" max="5634" width="8.81640625" style="144" customWidth="1"/>
    <col min="5635" max="5641" width="14.6328125" style="144" customWidth="1"/>
    <col min="5642" max="5651" width="8.90625" style="144"/>
    <col min="5652" max="5652" width="17.1796875" style="144" customWidth="1"/>
    <col min="5653" max="5655" width="8.90625" style="144"/>
    <col min="5656" max="5656" width="11.6328125" style="144" bestFit="1" customWidth="1"/>
    <col min="5657" max="5663" width="8.90625" style="144"/>
    <col min="5664" max="5664" width="13.1796875" style="144" customWidth="1"/>
    <col min="5665" max="5704" width="8.90625" style="144"/>
    <col min="5705" max="5705" width="15.6328125" style="144" bestFit="1" customWidth="1"/>
    <col min="5706" max="5731" width="8.90625" style="144"/>
    <col min="5732" max="5732" width="31.6328125" style="144" bestFit="1" customWidth="1"/>
    <col min="5733" max="5752" width="8.90625" style="144"/>
    <col min="5753" max="5753" width="16.1796875" style="144" bestFit="1" customWidth="1"/>
    <col min="5754" max="5887" width="8.90625" style="144"/>
    <col min="5888" max="5888" width="6.81640625" style="144" customWidth="1"/>
    <col min="5889" max="5889" width="66.54296875" style="144" bestFit="1" customWidth="1"/>
    <col min="5890" max="5890" width="8.81640625" style="144" customWidth="1"/>
    <col min="5891" max="5897" width="14.6328125" style="144" customWidth="1"/>
    <col min="5898" max="5907" width="8.90625" style="144"/>
    <col min="5908" max="5908" width="17.1796875" style="144" customWidth="1"/>
    <col min="5909" max="5911" width="8.90625" style="144"/>
    <col min="5912" max="5912" width="11.6328125" style="144" bestFit="1" customWidth="1"/>
    <col min="5913" max="5919" width="8.90625" style="144"/>
    <col min="5920" max="5920" width="13.1796875" style="144" customWidth="1"/>
    <col min="5921" max="5960" width="8.90625" style="144"/>
    <col min="5961" max="5961" width="15.6328125" style="144" bestFit="1" customWidth="1"/>
    <col min="5962" max="5987" width="8.90625" style="144"/>
    <col min="5988" max="5988" width="31.6328125" style="144" bestFit="1" customWidth="1"/>
    <col min="5989" max="6008" width="8.90625" style="144"/>
    <col min="6009" max="6009" width="16.1796875" style="144" bestFit="1" customWidth="1"/>
    <col min="6010" max="6143" width="8.90625" style="144"/>
    <col min="6144" max="6144" width="6.81640625" style="144" customWidth="1"/>
    <col min="6145" max="6145" width="66.54296875" style="144" bestFit="1" customWidth="1"/>
    <col min="6146" max="6146" width="8.81640625" style="144" customWidth="1"/>
    <col min="6147" max="6153" width="14.6328125" style="144" customWidth="1"/>
    <col min="6154" max="6163" width="8.90625" style="144"/>
    <col min="6164" max="6164" width="17.1796875" style="144" customWidth="1"/>
    <col min="6165" max="6167" width="8.90625" style="144"/>
    <col min="6168" max="6168" width="11.6328125" style="144" bestFit="1" customWidth="1"/>
    <col min="6169" max="6175" width="8.90625" style="144"/>
    <col min="6176" max="6176" width="13.1796875" style="144" customWidth="1"/>
    <col min="6177" max="6216" width="8.90625" style="144"/>
    <col min="6217" max="6217" width="15.6328125" style="144" bestFit="1" customWidth="1"/>
    <col min="6218" max="6243" width="8.90625" style="144"/>
    <col min="6244" max="6244" width="31.6328125" style="144" bestFit="1" customWidth="1"/>
    <col min="6245" max="6264" width="8.90625" style="144"/>
    <col min="6265" max="6265" width="16.1796875" style="144" bestFit="1" customWidth="1"/>
    <col min="6266" max="6399" width="8.90625" style="144"/>
    <col min="6400" max="6400" width="6.81640625" style="144" customWidth="1"/>
    <col min="6401" max="6401" width="66.54296875" style="144" bestFit="1" customWidth="1"/>
    <col min="6402" max="6402" width="8.81640625" style="144" customWidth="1"/>
    <col min="6403" max="6409" width="14.6328125" style="144" customWidth="1"/>
    <col min="6410" max="6419" width="8.90625" style="144"/>
    <col min="6420" max="6420" width="17.1796875" style="144" customWidth="1"/>
    <col min="6421" max="6423" width="8.90625" style="144"/>
    <col min="6424" max="6424" width="11.6328125" style="144" bestFit="1" customWidth="1"/>
    <col min="6425" max="6431" width="8.90625" style="144"/>
    <col min="6432" max="6432" width="13.1796875" style="144" customWidth="1"/>
    <col min="6433" max="6472" width="8.90625" style="144"/>
    <col min="6473" max="6473" width="15.6328125" style="144" bestFit="1" customWidth="1"/>
    <col min="6474" max="6499" width="8.90625" style="144"/>
    <col min="6500" max="6500" width="31.6328125" style="144" bestFit="1" customWidth="1"/>
    <col min="6501" max="6520" width="8.90625" style="144"/>
    <col min="6521" max="6521" width="16.1796875" style="144" bestFit="1" customWidth="1"/>
    <col min="6522" max="6655" width="8.90625" style="144"/>
    <col min="6656" max="6656" width="6.81640625" style="144" customWidth="1"/>
    <col min="6657" max="6657" width="66.54296875" style="144" bestFit="1" customWidth="1"/>
    <col min="6658" max="6658" width="8.81640625" style="144" customWidth="1"/>
    <col min="6659" max="6665" width="14.6328125" style="144" customWidth="1"/>
    <col min="6666" max="6675" width="8.90625" style="144"/>
    <col min="6676" max="6676" width="17.1796875" style="144" customWidth="1"/>
    <col min="6677" max="6679" width="8.90625" style="144"/>
    <col min="6680" max="6680" width="11.6328125" style="144" bestFit="1" customWidth="1"/>
    <col min="6681" max="6687" width="8.90625" style="144"/>
    <col min="6688" max="6688" width="13.1796875" style="144" customWidth="1"/>
    <col min="6689" max="6728" width="8.90625" style="144"/>
    <col min="6729" max="6729" width="15.6328125" style="144" bestFit="1" customWidth="1"/>
    <col min="6730" max="6755" width="8.90625" style="144"/>
    <col min="6756" max="6756" width="31.6328125" style="144" bestFit="1" customWidth="1"/>
    <col min="6757" max="6776" width="8.90625" style="144"/>
    <col min="6777" max="6777" width="16.1796875" style="144" bestFit="1" customWidth="1"/>
    <col min="6778" max="6911" width="8.90625" style="144"/>
    <col min="6912" max="6912" width="6.81640625" style="144" customWidth="1"/>
    <col min="6913" max="6913" width="66.54296875" style="144" bestFit="1" customWidth="1"/>
    <col min="6914" max="6914" width="8.81640625" style="144" customWidth="1"/>
    <col min="6915" max="6921" width="14.6328125" style="144" customWidth="1"/>
    <col min="6922" max="6931" width="8.90625" style="144"/>
    <col min="6932" max="6932" width="17.1796875" style="144" customWidth="1"/>
    <col min="6933" max="6935" width="8.90625" style="144"/>
    <col min="6936" max="6936" width="11.6328125" style="144" bestFit="1" customWidth="1"/>
    <col min="6937" max="6943" width="8.90625" style="144"/>
    <col min="6944" max="6944" width="13.1796875" style="144" customWidth="1"/>
    <col min="6945" max="6984" width="8.90625" style="144"/>
    <col min="6985" max="6985" width="15.6328125" style="144" bestFit="1" customWidth="1"/>
    <col min="6986" max="7011" width="8.90625" style="144"/>
    <col min="7012" max="7012" width="31.6328125" style="144" bestFit="1" customWidth="1"/>
    <col min="7013" max="7032" width="8.90625" style="144"/>
    <col min="7033" max="7033" width="16.1796875" style="144" bestFit="1" customWidth="1"/>
    <col min="7034" max="7167" width="8.90625" style="144"/>
    <col min="7168" max="7168" width="6.81640625" style="144" customWidth="1"/>
    <col min="7169" max="7169" width="66.54296875" style="144" bestFit="1" customWidth="1"/>
    <col min="7170" max="7170" width="8.81640625" style="144" customWidth="1"/>
    <col min="7171" max="7177" width="14.6328125" style="144" customWidth="1"/>
    <col min="7178" max="7187" width="8.90625" style="144"/>
    <col min="7188" max="7188" width="17.1796875" style="144" customWidth="1"/>
    <col min="7189" max="7191" width="8.90625" style="144"/>
    <col min="7192" max="7192" width="11.6328125" style="144" bestFit="1" customWidth="1"/>
    <col min="7193" max="7199" width="8.90625" style="144"/>
    <col min="7200" max="7200" width="13.1796875" style="144" customWidth="1"/>
    <col min="7201" max="7240" width="8.90625" style="144"/>
    <col min="7241" max="7241" width="15.6328125" style="144" bestFit="1" customWidth="1"/>
    <col min="7242" max="7267" width="8.90625" style="144"/>
    <col min="7268" max="7268" width="31.6328125" style="144" bestFit="1" customWidth="1"/>
    <col min="7269" max="7288" width="8.90625" style="144"/>
    <col min="7289" max="7289" width="16.1796875" style="144" bestFit="1" customWidth="1"/>
    <col min="7290" max="7423" width="8.90625" style="144"/>
    <col min="7424" max="7424" width="6.81640625" style="144" customWidth="1"/>
    <col min="7425" max="7425" width="66.54296875" style="144" bestFit="1" customWidth="1"/>
    <col min="7426" max="7426" width="8.81640625" style="144" customWidth="1"/>
    <col min="7427" max="7433" width="14.6328125" style="144" customWidth="1"/>
    <col min="7434" max="7443" width="8.90625" style="144"/>
    <col min="7444" max="7444" width="17.1796875" style="144" customWidth="1"/>
    <col min="7445" max="7447" width="8.90625" style="144"/>
    <col min="7448" max="7448" width="11.6328125" style="144" bestFit="1" customWidth="1"/>
    <col min="7449" max="7455" width="8.90625" style="144"/>
    <col min="7456" max="7456" width="13.1796875" style="144" customWidth="1"/>
    <col min="7457" max="7496" width="8.90625" style="144"/>
    <col min="7497" max="7497" width="15.6328125" style="144" bestFit="1" customWidth="1"/>
    <col min="7498" max="7523" width="8.90625" style="144"/>
    <col min="7524" max="7524" width="31.6328125" style="144" bestFit="1" customWidth="1"/>
    <col min="7525" max="7544" width="8.90625" style="144"/>
    <col min="7545" max="7545" width="16.1796875" style="144" bestFit="1" customWidth="1"/>
    <col min="7546" max="7679" width="8.90625" style="144"/>
    <col min="7680" max="7680" width="6.81640625" style="144" customWidth="1"/>
    <col min="7681" max="7681" width="66.54296875" style="144" bestFit="1" customWidth="1"/>
    <col min="7682" max="7682" width="8.81640625" style="144" customWidth="1"/>
    <col min="7683" max="7689" width="14.6328125" style="144" customWidth="1"/>
    <col min="7690" max="7699" width="8.90625" style="144"/>
    <col min="7700" max="7700" width="17.1796875" style="144" customWidth="1"/>
    <col min="7701" max="7703" width="8.90625" style="144"/>
    <col min="7704" max="7704" width="11.6328125" style="144" bestFit="1" customWidth="1"/>
    <col min="7705" max="7711" width="8.90625" style="144"/>
    <col min="7712" max="7712" width="13.1796875" style="144" customWidth="1"/>
    <col min="7713" max="7752" width="8.90625" style="144"/>
    <col min="7753" max="7753" width="15.6328125" style="144" bestFit="1" customWidth="1"/>
    <col min="7754" max="7779" width="8.90625" style="144"/>
    <col min="7780" max="7780" width="31.6328125" style="144" bestFit="1" customWidth="1"/>
    <col min="7781" max="7800" width="8.90625" style="144"/>
    <col min="7801" max="7801" width="16.1796875" style="144" bestFit="1" customWidth="1"/>
    <col min="7802" max="7935" width="8.90625" style="144"/>
    <col min="7936" max="7936" width="6.81640625" style="144" customWidth="1"/>
    <col min="7937" max="7937" width="66.54296875" style="144" bestFit="1" customWidth="1"/>
    <col min="7938" max="7938" width="8.81640625" style="144" customWidth="1"/>
    <col min="7939" max="7945" width="14.6328125" style="144" customWidth="1"/>
    <col min="7946" max="7955" width="8.90625" style="144"/>
    <col min="7956" max="7956" width="17.1796875" style="144" customWidth="1"/>
    <col min="7957" max="7959" width="8.90625" style="144"/>
    <col min="7960" max="7960" width="11.6328125" style="144" bestFit="1" customWidth="1"/>
    <col min="7961" max="7967" width="8.90625" style="144"/>
    <col min="7968" max="7968" width="13.1796875" style="144" customWidth="1"/>
    <col min="7969" max="8008" width="8.90625" style="144"/>
    <col min="8009" max="8009" width="15.6328125" style="144" bestFit="1" customWidth="1"/>
    <col min="8010" max="8035" width="8.90625" style="144"/>
    <col min="8036" max="8036" width="31.6328125" style="144" bestFit="1" customWidth="1"/>
    <col min="8037" max="8056" width="8.90625" style="144"/>
    <col min="8057" max="8057" width="16.1796875" style="144" bestFit="1" customWidth="1"/>
    <col min="8058" max="8191" width="8.90625" style="144"/>
    <col min="8192" max="8192" width="6.81640625" style="144" customWidth="1"/>
    <col min="8193" max="8193" width="66.54296875" style="144" bestFit="1" customWidth="1"/>
    <col min="8194" max="8194" width="8.81640625" style="144" customWidth="1"/>
    <col min="8195" max="8201" width="14.6328125" style="144" customWidth="1"/>
    <col min="8202" max="8211" width="8.90625" style="144"/>
    <col min="8212" max="8212" width="17.1796875" style="144" customWidth="1"/>
    <col min="8213" max="8215" width="8.90625" style="144"/>
    <col min="8216" max="8216" width="11.6328125" style="144" bestFit="1" customWidth="1"/>
    <col min="8217" max="8223" width="8.90625" style="144"/>
    <col min="8224" max="8224" width="13.1796875" style="144" customWidth="1"/>
    <col min="8225" max="8264" width="8.90625" style="144"/>
    <col min="8265" max="8265" width="15.6328125" style="144" bestFit="1" customWidth="1"/>
    <col min="8266" max="8291" width="8.90625" style="144"/>
    <col min="8292" max="8292" width="31.6328125" style="144" bestFit="1" customWidth="1"/>
    <col min="8293" max="8312" width="8.90625" style="144"/>
    <col min="8313" max="8313" width="16.1796875" style="144" bestFit="1" customWidth="1"/>
    <col min="8314" max="8447" width="8.90625" style="144"/>
    <col min="8448" max="8448" width="6.81640625" style="144" customWidth="1"/>
    <col min="8449" max="8449" width="66.54296875" style="144" bestFit="1" customWidth="1"/>
    <col min="8450" max="8450" width="8.81640625" style="144" customWidth="1"/>
    <col min="8451" max="8457" width="14.6328125" style="144" customWidth="1"/>
    <col min="8458" max="8467" width="8.90625" style="144"/>
    <col min="8468" max="8468" width="17.1796875" style="144" customWidth="1"/>
    <col min="8469" max="8471" width="8.90625" style="144"/>
    <col min="8472" max="8472" width="11.6328125" style="144" bestFit="1" customWidth="1"/>
    <col min="8473" max="8479" width="8.90625" style="144"/>
    <col min="8480" max="8480" width="13.1796875" style="144" customWidth="1"/>
    <col min="8481" max="8520" width="8.90625" style="144"/>
    <col min="8521" max="8521" width="15.6328125" style="144" bestFit="1" customWidth="1"/>
    <col min="8522" max="8547" width="8.90625" style="144"/>
    <col min="8548" max="8548" width="31.6328125" style="144" bestFit="1" customWidth="1"/>
    <col min="8549" max="8568" width="8.90625" style="144"/>
    <col min="8569" max="8569" width="16.1796875" style="144" bestFit="1" customWidth="1"/>
    <col min="8570" max="8703" width="8.90625" style="144"/>
    <col min="8704" max="8704" width="6.81640625" style="144" customWidth="1"/>
    <col min="8705" max="8705" width="66.54296875" style="144" bestFit="1" customWidth="1"/>
    <col min="8706" max="8706" width="8.81640625" style="144" customWidth="1"/>
    <col min="8707" max="8713" width="14.6328125" style="144" customWidth="1"/>
    <col min="8714" max="8723" width="8.90625" style="144"/>
    <col min="8724" max="8724" width="17.1796875" style="144" customWidth="1"/>
    <col min="8725" max="8727" width="8.90625" style="144"/>
    <col min="8728" max="8728" width="11.6328125" style="144" bestFit="1" customWidth="1"/>
    <col min="8729" max="8735" width="8.90625" style="144"/>
    <col min="8736" max="8736" width="13.1796875" style="144" customWidth="1"/>
    <col min="8737" max="8776" width="8.90625" style="144"/>
    <col min="8777" max="8777" width="15.6328125" style="144" bestFit="1" customWidth="1"/>
    <col min="8778" max="8803" width="8.90625" style="144"/>
    <col min="8804" max="8804" width="31.6328125" style="144" bestFit="1" customWidth="1"/>
    <col min="8805" max="8824" width="8.90625" style="144"/>
    <col min="8825" max="8825" width="16.1796875" style="144" bestFit="1" customWidth="1"/>
    <col min="8826" max="8959" width="8.90625" style="144"/>
    <col min="8960" max="8960" width="6.81640625" style="144" customWidth="1"/>
    <col min="8961" max="8961" width="66.54296875" style="144" bestFit="1" customWidth="1"/>
    <col min="8962" max="8962" width="8.81640625" style="144" customWidth="1"/>
    <col min="8963" max="8969" width="14.6328125" style="144" customWidth="1"/>
    <col min="8970" max="8979" width="8.90625" style="144"/>
    <col min="8980" max="8980" width="17.1796875" style="144" customWidth="1"/>
    <col min="8981" max="8983" width="8.90625" style="144"/>
    <col min="8984" max="8984" width="11.6328125" style="144" bestFit="1" customWidth="1"/>
    <col min="8985" max="8991" width="8.90625" style="144"/>
    <col min="8992" max="8992" width="13.1796875" style="144" customWidth="1"/>
    <col min="8993" max="9032" width="8.90625" style="144"/>
    <col min="9033" max="9033" width="15.6328125" style="144" bestFit="1" customWidth="1"/>
    <col min="9034" max="9059" width="8.90625" style="144"/>
    <col min="9060" max="9060" width="31.6328125" style="144" bestFit="1" customWidth="1"/>
    <col min="9061" max="9080" width="8.90625" style="144"/>
    <col min="9081" max="9081" width="16.1796875" style="144" bestFit="1" customWidth="1"/>
    <col min="9082" max="9215" width="8.90625" style="144"/>
    <col min="9216" max="9216" width="6.81640625" style="144" customWidth="1"/>
    <col min="9217" max="9217" width="66.54296875" style="144" bestFit="1" customWidth="1"/>
    <col min="9218" max="9218" width="8.81640625" style="144" customWidth="1"/>
    <col min="9219" max="9225" width="14.6328125" style="144" customWidth="1"/>
    <col min="9226" max="9235" width="8.90625" style="144"/>
    <col min="9236" max="9236" width="17.1796875" style="144" customWidth="1"/>
    <col min="9237" max="9239" width="8.90625" style="144"/>
    <col min="9240" max="9240" width="11.6328125" style="144" bestFit="1" customWidth="1"/>
    <col min="9241" max="9247" width="8.90625" style="144"/>
    <col min="9248" max="9248" width="13.1796875" style="144" customWidth="1"/>
    <col min="9249" max="9288" width="8.90625" style="144"/>
    <col min="9289" max="9289" width="15.6328125" style="144" bestFit="1" customWidth="1"/>
    <col min="9290" max="9315" width="8.90625" style="144"/>
    <col min="9316" max="9316" width="31.6328125" style="144" bestFit="1" customWidth="1"/>
    <col min="9317" max="9336" width="8.90625" style="144"/>
    <col min="9337" max="9337" width="16.1796875" style="144" bestFit="1" customWidth="1"/>
    <col min="9338" max="9471" width="8.90625" style="144"/>
    <col min="9472" max="9472" width="6.81640625" style="144" customWidth="1"/>
    <col min="9473" max="9473" width="66.54296875" style="144" bestFit="1" customWidth="1"/>
    <col min="9474" max="9474" width="8.81640625" style="144" customWidth="1"/>
    <col min="9475" max="9481" width="14.6328125" style="144" customWidth="1"/>
    <col min="9482" max="9491" width="8.90625" style="144"/>
    <col min="9492" max="9492" width="17.1796875" style="144" customWidth="1"/>
    <col min="9493" max="9495" width="8.90625" style="144"/>
    <col min="9496" max="9496" width="11.6328125" style="144" bestFit="1" customWidth="1"/>
    <col min="9497" max="9503" width="8.90625" style="144"/>
    <col min="9504" max="9504" width="13.1796875" style="144" customWidth="1"/>
    <col min="9505" max="9544" width="8.90625" style="144"/>
    <col min="9545" max="9545" width="15.6328125" style="144" bestFit="1" customWidth="1"/>
    <col min="9546" max="9571" width="8.90625" style="144"/>
    <col min="9572" max="9572" width="31.6328125" style="144" bestFit="1" customWidth="1"/>
    <col min="9573" max="9592" width="8.90625" style="144"/>
    <col min="9593" max="9593" width="16.1796875" style="144" bestFit="1" customWidth="1"/>
    <col min="9594" max="9727" width="8.90625" style="144"/>
    <col min="9728" max="9728" width="6.81640625" style="144" customWidth="1"/>
    <col min="9729" max="9729" width="66.54296875" style="144" bestFit="1" customWidth="1"/>
    <col min="9730" max="9730" width="8.81640625" style="144" customWidth="1"/>
    <col min="9731" max="9737" width="14.6328125" style="144" customWidth="1"/>
    <col min="9738" max="9747" width="8.90625" style="144"/>
    <col min="9748" max="9748" width="17.1796875" style="144" customWidth="1"/>
    <col min="9749" max="9751" width="8.90625" style="144"/>
    <col min="9752" max="9752" width="11.6328125" style="144" bestFit="1" customWidth="1"/>
    <col min="9753" max="9759" width="8.90625" style="144"/>
    <col min="9760" max="9760" width="13.1796875" style="144" customWidth="1"/>
    <col min="9761" max="9800" width="8.90625" style="144"/>
    <col min="9801" max="9801" width="15.6328125" style="144" bestFit="1" customWidth="1"/>
    <col min="9802" max="9827" width="8.90625" style="144"/>
    <col min="9828" max="9828" width="31.6328125" style="144" bestFit="1" customWidth="1"/>
    <col min="9829" max="9848" width="8.90625" style="144"/>
    <col min="9849" max="9849" width="16.1796875" style="144" bestFit="1" customWidth="1"/>
    <col min="9850" max="9983" width="8.90625" style="144"/>
    <col min="9984" max="9984" width="6.81640625" style="144" customWidth="1"/>
    <col min="9985" max="9985" width="66.54296875" style="144" bestFit="1" customWidth="1"/>
    <col min="9986" max="9986" width="8.81640625" style="144" customWidth="1"/>
    <col min="9987" max="9993" width="14.6328125" style="144" customWidth="1"/>
    <col min="9994" max="10003" width="8.90625" style="144"/>
    <col min="10004" max="10004" width="17.1796875" style="144" customWidth="1"/>
    <col min="10005" max="10007" width="8.90625" style="144"/>
    <col min="10008" max="10008" width="11.6328125" style="144" bestFit="1" customWidth="1"/>
    <col min="10009" max="10015" width="8.90625" style="144"/>
    <col min="10016" max="10016" width="13.1796875" style="144" customWidth="1"/>
    <col min="10017" max="10056" width="8.90625" style="144"/>
    <col min="10057" max="10057" width="15.6328125" style="144" bestFit="1" customWidth="1"/>
    <col min="10058" max="10083" width="8.90625" style="144"/>
    <col min="10084" max="10084" width="31.6328125" style="144" bestFit="1" customWidth="1"/>
    <col min="10085" max="10104" width="8.90625" style="144"/>
    <col min="10105" max="10105" width="16.1796875" style="144" bestFit="1" customWidth="1"/>
    <col min="10106" max="10239" width="8.90625" style="144"/>
    <col min="10240" max="10240" width="6.81640625" style="144" customWidth="1"/>
    <col min="10241" max="10241" width="66.54296875" style="144" bestFit="1" customWidth="1"/>
    <col min="10242" max="10242" width="8.81640625" style="144" customWidth="1"/>
    <col min="10243" max="10249" width="14.6328125" style="144" customWidth="1"/>
    <col min="10250" max="10259" width="8.90625" style="144"/>
    <col min="10260" max="10260" width="17.1796875" style="144" customWidth="1"/>
    <col min="10261" max="10263" width="8.90625" style="144"/>
    <col min="10264" max="10264" width="11.6328125" style="144" bestFit="1" customWidth="1"/>
    <col min="10265" max="10271" width="8.90625" style="144"/>
    <col min="10272" max="10272" width="13.1796875" style="144" customWidth="1"/>
    <col min="10273" max="10312" width="8.90625" style="144"/>
    <col min="10313" max="10313" width="15.6328125" style="144" bestFit="1" customWidth="1"/>
    <col min="10314" max="10339" width="8.90625" style="144"/>
    <col min="10340" max="10340" width="31.6328125" style="144" bestFit="1" customWidth="1"/>
    <col min="10341" max="10360" width="8.90625" style="144"/>
    <col min="10361" max="10361" width="16.1796875" style="144" bestFit="1" customWidth="1"/>
    <col min="10362" max="10495" width="8.90625" style="144"/>
    <col min="10496" max="10496" width="6.81640625" style="144" customWidth="1"/>
    <col min="10497" max="10497" width="66.54296875" style="144" bestFit="1" customWidth="1"/>
    <col min="10498" max="10498" width="8.81640625" style="144" customWidth="1"/>
    <col min="10499" max="10505" width="14.6328125" style="144" customWidth="1"/>
    <col min="10506" max="10515" width="8.90625" style="144"/>
    <col min="10516" max="10516" width="17.1796875" style="144" customWidth="1"/>
    <col min="10517" max="10519" width="8.90625" style="144"/>
    <col min="10520" max="10520" width="11.6328125" style="144" bestFit="1" customWidth="1"/>
    <col min="10521" max="10527" width="8.90625" style="144"/>
    <col min="10528" max="10528" width="13.1796875" style="144" customWidth="1"/>
    <col min="10529" max="10568" width="8.90625" style="144"/>
    <col min="10569" max="10569" width="15.6328125" style="144" bestFit="1" customWidth="1"/>
    <col min="10570" max="10595" width="8.90625" style="144"/>
    <col min="10596" max="10596" width="31.6328125" style="144" bestFit="1" customWidth="1"/>
    <col min="10597" max="10616" width="8.90625" style="144"/>
    <col min="10617" max="10617" width="16.1796875" style="144" bestFit="1" customWidth="1"/>
    <col min="10618" max="10751" width="8.90625" style="144"/>
    <col min="10752" max="10752" width="6.81640625" style="144" customWidth="1"/>
    <col min="10753" max="10753" width="66.54296875" style="144" bestFit="1" customWidth="1"/>
    <col min="10754" max="10754" width="8.81640625" style="144" customWidth="1"/>
    <col min="10755" max="10761" width="14.6328125" style="144" customWidth="1"/>
    <col min="10762" max="10771" width="8.90625" style="144"/>
    <col min="10772" max="10772" width="17.1796875" style="144" customWidth="1"/>
    <col min="10773" max="10775" width="8.90625" style="144"/>
    <col min="10776" max="10776" width="11.6328125" style="144" bestFit="1" customWidth="1"/>
    <col min="10777" max="10783" width="8.90625" style="144"/>
    <col min="10784" max="10784" width="13.1796875" style="144" customWidth="1"/>
    <col min="10785" max="10824" width="8.90625" style="144"/>
    <col min="10825" max="10825" width="15.6328125" style="144" bestFit="1" customWidth="1"/>
    <col min="10826" max="10851" width="8.90625" style="144"/>
    <col min="10852" max="10852" width="31.6328125" style="144" bestFit="1" customWidth="1"/>
    <col min="10853" max="10872" width="8.90625" style="144"/>
    <col min="10873" max="10873" width="16.1796875" style="144" bestFit="1" customWidth="1"/>
    <col min="10874" max="11007" width="8.90625" style="144"/>
    <col min="11008" max="11008" width="6.81640625" style="144" customWidth="1"/>
    <col min="11009" max="11009" width="66.54296875" style="144" bestFit="1" customWidth="1"/>
    <col min="11010" max="11010" width="8.81640625" style="144" customWidth="1"/>
    <col min="11011" max="11017" width="14.6328125" style="144" customWidth="1"/>
    <col min="11018" max="11027" width="8.90625" style="144"/>
    <col min="11028" max="11028" width="17.1796875" style="144" customWidth="1"/>
    <col min="11029" max="11031" width="8.90625" style="144"/>
    <col min="11032" max="11032" width="11.6328125" style="144" bestFit="1" customWidth="1"/>
    <col min="11033" max="11039" width="8.90625" style="144"/>
    <col min="11040" max="11040" width="13.1796875" style="144" customWidth="1"/>
    <col min="11041" max="11080" width="8.90625" style="144"/>
    <col min="11081" max="11081" width="15.6328125" style="144" bestFit="1" customWidth="1"/>
    <col min="11082" max="11107" width="8.90625" style="144"/>
    <col min="11108" max="11108" width="31.6328125" style="144" bestFit="1" customWidth="1"/>
    <col min="11109" max="11128" width="8.90625" style="144"/>
    <col min="11129" max="11129" width="16.1796875" style="144" bestFit="1" customWidth="1"/>
    <col min="11130" max="11263" width="8.90625" style="144"/>
    <col min="11264" max="11264" width="6.81640625" style="144" customWidth="1"/>
    <col min="11265" max="11265" width="66.54296875" style="144" bestFit="1" customWidth="1"/>
    <col min="11266" max="11266" width="8.81640625" style="144" customWidth="1"/>
    <col min="11267" max="11273" width="14.6328125" style="144" customWidth="1"/>
    <col min="11274" max="11283" width="8.90625" style="144"/>
    <col min="11284" max="11284" width="17.1796875" style="144" customWidth="1"/>
    <col min="11285" max="11287" width="8.90625" style="144"/>
    <col min="11288" max="11288" width="11.6328125" style="144" bestFit="1" customWidth="1"/>
    <col min="11289" max="11295" width="8.90625" style="144"/>
    <col min="11296" max="11296" width="13.1796875" style="144" customWidth="1"/>
    <col min="11297" max="11336" width="8.90625" style="144"/>
    <col min="11337" max="11337" width="15.6328125" style="144" bestFit="1" customWidth="1"/>
    <col min="11338" max="11363" width="8.90625" style="144"/>
    <col min="11364" max="11364" width="31.6328125" style="144" bestFit="1" customWidth="1"/>
    <col min="11365" max="11384" width="8.90625" style="144"/>
    <col min="11385" max="11385" width="16.1796875" style="144" bestFit="1" customWidth="1"/>
    <col min="11386" max="11519" width="8.90625" style="144"/>
    <col min="11520" max="11520" width="6.81640625" style="144" customWidth="1"/>
    <col min="11521" max="11521" width="66.54296875" style="144" bestFit="1" customWidth="1"/>
    <col min="11522" max="11522" width="8.81640625" style="144" customWidth="1"/>
    <col min="11523" max="11529" width="14.6328125" style="144" customWidth="1"/>
    <col min="11530" max="11539" width="8.90625" style="144"/>
    <col min="11540" max="11540" width="17.1796875" style="144" customWidth="1"/>
    <col min="11541" max="11543" width="8.90625" style="144"/>
    <col min="11544" max="11544" width="11.6328125" style="144" bestFit="1" customWidth="1"/>
    <col min="11545" max="11551" width="8.90625" style="144"/>
    <col min="11552" max="11552" width="13.1796875" style="144" customWidth="1"/>
    <col min="11553" max="11592" width="8.90625" style="144"/>
    <col min="11593" max="11593" width="15.6328125" style="144" bestFit="1" customWidth="1"/>
    <col min="11594" max="11619" width="8.90625" style="144"/>
    <col min="11620" max="11620" width="31.6328125" style="144" bestFit="1" customWidth="1"/>
    <col min="11621" max="11640" width="8.90625" style="144"/>
    <col min="11641" max="11641" width="16.1796875" style="144" bestFit="1" customWidth="1"/>
    <col min="11642" max="11775" width="8.90625" style="144"/>
    <col min="11776" max="11776" width="6.81640625" style="144" customWidth="1"/>
    <col min="11777" max="11777" width="66.54296875" style="144" bestFit="1" customWidth="1"/>
    <col min="11778" max="11778" width="8.81640625" style="144" customWidth="1"/>
    <col min="11779" max="11785" width="14.6328125" style="144" customWidth="1"/>
    <col min="11786" max="11795" width="8.90625" style="144"/>
    <col min="11796" max="11796" width="17.1796875" style="144" customWidth="1"/>
    <col min="11797" max="11799" width="8.90625" style="144"/>
    <col min="11800" max="11800" width="11.6328125" style="144" bestFit="1" customWidth="1"/>
    <col min="11801" max="11807" width="8.90625" style="144"/>
    <col min="11808" max="11808" width="13.1796875" style="144" customWidth="1"/>
    <col min="11809" max="11848" width="8.90625" style="144"/>
    <col min="11849" max="11849" width="15.6328125" style="144" bestFit="1" customWidth="1"/>
    <col min="11850" max="11875" width="8.90625" style="144"/>
    <col min="11876" max="11876" width="31.6328125" style="144" bestFit="1" customWidth="1"/>
    <col min="11877" max="11896" width="8.90625" style="144"/>
    <col min="11897" max="11897" width="16.1796875" style="144" bestFit="1" customWidth="1"/>
    <col min="11898" max="12031" width="8.90625" style="144"/>
    <col min="12032" max="12032" width="6.81640625" style="144" customWidth="1"/>
    <col min="12033" max="12033" width="66.54296875" style="144" bestFit="1" customWidth="1"/>
    <col min="12034" max="12034" width="8.81640625" style="144" customWidth="1"/>
    <col min="12035" max="12041" width="14.6328125" style="144" customWidth="1"/>
    <col min="12042" max="12051" width="8.90625" style="144"/>
    <col min="12052" max="12052" width="17.1796875" style="144" customWidth="1"/>
    <col min="12053" max="12055" width="8.90625" style="144"/>
    <col min="12056" max="12056" width="11.6328125" style="144" bestFit="1" customWidth="1"/>
    <col min="12057" max="12063" width="8.90625" style="144"/>
    <col min="12064" max="12064" width="13.1796875" style="144" customWidth="1"/>
    <col min="12065" max="12104" width="8.90625" style="144"/>
    <col min="12105" max="12105" width="15.6328125" style="144" bestFit="1" customWidth="1"/>
    <col min="12106" max="12131" width="8.90625" style="144"/>
    <col min="12132" max="12132" width="31.6328125" style="144" bestFit="1" customWidth="1"/>
    <col min="12133" max="12152" width="8.90625" style="144"/>
    <col min="12153" max="12153" width="16.1796875" style="144" bestFit="1" customWidth="1"/>
    <col min="12154" max="12287" width="8.90625" style="144"/>
    <col min="12288" max="12288" width="6.81640625" style="144" customWidth="1"/>
    <col min="12289" max="12289" width="66.54296875" style="144" bestFit="1" customWidth="1"/>
    <col min="12290" max="12290" width="8.81640625" style="144" customWidth="1"/>
    <col min="12291" max="12297" width="14.6328125" style="144" customWidth="1"/>
    <col min="12298" max="12307" width="8.90625" style="144"/>
    <col min="12308" max="12308" width="17.1796875" style="144" customWidth="1"/>
    <col min="12309" max="12311" width="8.90625" style="144"/>
    <col min="12312" max="12312" width="11.6328125" style="144" bestFit="1" customWidth="1"/>
    <col min="12313" max="12319" width="8.90625" style="144"/>
    <col min="12320" max="12320" width="13.1796875" style="144" customWidth="1"/>
    <col min="12321" max="12360" width="8.90625" style="144"/>
    <col min="12361" max="12361" width="15.6328125" style="144" bestFit="1" customWidth="1"/>
    <col min="12362" max="12387" width="8.90625" style="144"/>
    <col min="12388" max="12388" width="31.6328125" style="144" bestFit="1" customWidth="1"/>
    <col min="12389" max="12408" width="8.90625" style="144"/>
    <col min="12409" max="12409" width="16.1796875" style="144" bestFit="1" customWidth="1"/>
    <col min="12410" max="12543" width="8.90625" style="144"/>
    <col min="12544" max="12544" width="6.81640625" style="144" customWidth="1"/>
    <col min="12545" max="12545" width="66.54296875" style="144" bestFit="1" customWidth="1"/>
    <col min="12546" max="12546" width="8.81640625" style="144" customWidth="1"/>
    <col min="12547" max="12553" width="14.6328125" style="144" customWidth="1"/>
    <col min="12554" max="12563" width="8.90625" style="144"/>
    <col min="12564" max="12564" width="17.1796875" style="144" customWidth="1"/>
    <col min="12565" max="12567" width="8.90625" style="144"/>
    <col min="12568" max="12568" width="11.6328125" style="144" bestFit="1" customWidth="1"/>
    <col min="12569" max="12575" width="8.90625" style="144"/>
    <col min="12576" max="12576" width="13.1796875" style="144" customWidth="1"/>
    <col min="12577" max="12616" width="8.90625" style="144"/>
    <col min="12617" max="12617" width="15.6328125" style="144" bestFit="1" customWidth="1"/>
    <col min="12618" max="12643" width="8.90625" style="144"/>
    <col min="12644" max="12644" width="31.6328125" style="144" bestFit="1" customWidth="1"/>
    <col min="12645" max="12664" width="8.90625" style="144"/>
    <col min="12665" max="12665" width="16.1796875" style="144" bestFit="1" customWidth="1"/>
    <col min="12666" max="12799" width="8.90625" style="144"/>
    <col min="12800" max="12800" width="6.81640625" style="144" customWidth="1"/>
    <col min="12801" max="12801" width="66.54296875" style="144" bestFit="1" customWidth="1"/>
    <col min="12802" max="12802" width="8.81640625" style="144" customWidth="1"/>
    <col min="12803" max="12809" width="14.6328125" style="144" customWidth="1"/>
    <col min="12810" max="12819" width="8.90625" style="144"/>
    <col min="12820" max="12820" width="17.1796875" style="144" customWidth="1"/>
    <col min="12821" max="12823" width="8.90625" style="144"/>
    <col min="12824" max="12824" width="11.6328125" style="144" bestFit="1" customWidth="1"/>
    <col min="12825" max="12831" width="8.90625" style="144"/>
    <col min="12832" max="12832" width="13.1796875" style="144" customWidth="1"/>
    <col min="12833" max="12872" width="8.90625" style="144"/>
    <col min="12873" max="12873" width="15.6328125" style="144" bestFit="1" customWidth="1"/>
    <col min="12874" max="12899" width="8.90625" style="144"/>
    <col min="12900" max="12900" width="31.6328125" style="144" bestFit="1" customWidth="1"/>
    <col min="12901" max="12920" width="8.90625" style="144"/>
    <col min="12921" max="12921" width="16.1796875" style="144" bestFit="1" customWidth="1"/>
    <col min="12922" max="13055" width="8.90625" style="144"/>
    <col min="13056" max="13056" width="6.81640625" style="144" customWidth="1"/>
    <col min="13057" max="13057" width="66.54296875" style="144" bestFit="1" customWidth="1"/>
    <col min="13058" max="13058" width="8.81640625" style="144" customWidth="1"/>
    <col min="13059" max="13065" width="14.6328125" style="144" customWidth="1"/>
    <col min="13066" max="13075" width="8.90625" style="144"/>
    <col min="13076" max="13076" width="17.1796875" style="144" customWidth="1"/>
    <col min="13077" max="13079" width="8.90625" style="144"/>
    <col min="13080" max="13080" width="11.6328125" style="144" bestFit="1" customWidth="1"/>
    <col min="13081" max="13087" width="8.90625" style="144"/>
    <col min="13088" max="13088" width="13.1796875" style="144" customWidth="1"/>
    <col min="13089" max="13128" width="8.90625" style="144"/>
    <col min="13129" max="13129" width="15.6328125" style="144" bestFit="1" customWidth="1"/>
    <col min="13130" max="13155" width="8.90625" style="144"/>
    <col min="13156" max="13156" width="31.6328125" style="144" bestFit="1" customWidth="1"/>
    <col min="13157" max="13176" width="8.90625" style="144"/>
    <col min="13177" max="13177" width="16.1796875" style="144" bestFit="1" customWidth="1"/>
    <col min="13178" max="13311" width="8.90625" style="144"/>
    <col min="13312" max="13312" width="6.81640625" style="144" customWidth="1"/>
    <col min="13313" max="13313" width="66.54296875" style="144" bestFit="1" customWidth="1"/>
    <col min="13314" max="13314" width="8.81640625" style="144" customWidth="1"/>
    <col min="13315" max="13321" width="14.6328125" style="144" customWidth="1"/>
    <col min="13322" max="13331" width="8.90625" style="144"/>
    <col min="13332" max="13332" width="17.1796875" style="144" customWidth="1"/>
    <col min="13333" max="13335" width="8.90625" style="144"/>
    <col min="13336" max="13336" width="11.6328125" style="144" bestFit="1" customWidth="1"/>
    <col min="13337" max="13343" width="8.90625" style="144"/>
    <col min="13344" max="13344" width="13.1796875" style="144" customWidth="1"/>
    <col min="13345" max="13384" width="8.90625" style="144"/>
    <col min="13385" max="13385" width="15.6328125" style="144" bestFit="1" customWidth="1"/>
    <col min="13386" max="13411" width="8.90625" style="144"/>
    <col min="13412" max="13412" width="31.6328125" style="144" bestFit="1" customWidth="1"/>
    <col min="13413" max="13432" width="8.90625" style="144"/>
    <col min="13433" max="13433" width="16.1796875" style="144" bestFit="1" customWidth="1"/>
    <col min="13434" max="13567" width="8.90625" style="144"/>
    <col min="13568" max="13568" width="6.81640625" style="144" customWidth="1"/>
    <col min="13569" max="13569" width="66.54296875" style="144" bestFit="1" customWidth="1"/>
    <col min="13570" max="13570" width="8.81640625" style="144" customWidth="1"/>
    <col min="13571" max="13577" width="14.6328125" style="144" customWidth="1"/>
    <col min="13578" max="13587" width="8.90625" style="144"/>
    <col min="13588" max="13588" width="17.1796875" style="144" customWidth="1"/>
    <col min="13589" max="13591" width="8.90625" style="144"/>
    <col min="13592" max="13592" width="11.6328125" style="144" bestFit="1" customWidth="1"/>
    <col min="13593" max="13599" width="8.90625" style="144"/>
    <col min="13600" max="13600" width="13.1796875" style="144" customWidth="1"/>
    <col min="13601" max="13640" width="8.90625" style="144"/>
    <col min="13641" max="13641" width="15.6328125" style="144" bestFit="1" customWidth="1"/>
    <col min="13642" max="13667" width="8.90625" style="144"/>
    <col min="13668" max="13668" width="31.6328125" style="144" bestFit="1" customWidth="1"/>
    <col min="13669" max="13688" width="8.90625" style="144"/>
    <col min="13689" max="13689" width="16.1796875" style="144" bestFit="1" customWidth="1"/>
    <col min="13690" max="13823" width="8.90625" style="144"/>
    <col min="13824" max="13824" width="6.81640625" style="144" customWidth="1"/>
    <col min="13825" max="13825" width="66.54296875" style="144" bestFit="1" customWidth="1"/>
    <col min="13826" max="13826" width="8.81640625" style="144" customWidth="1"/>
    <col min="13827" max="13833" width="14.6328125" style="144" customWidth="1"/>
    <col min="13834" max="13843" width="8.90625" style="144"/>
    <col min="13844" max="13844" width="17.1796875" style="144" customWidth="1"/>
    <col min="13845" max="13847" width="8.90625" style="144"/>
    <col min="13848" max="13848" width="11.6328125" style="144" bestFit="1" customWidth="1"/>
    <col min="13849" max="13855" width="8.90625" style="144"/>
    <col min="13856" max="13856" width="13.1796875" style="144" customWidth="1"/>
    <col min="13857" max="13896" width="8.90625" style="144"/>
    <col min="13897" max="13897" width="15.6328125" style="144" bestFit="1" customWidth="1"/>
    <col min="13898" max="13923" width="8.90625" style="144"/>
    <col min="13924" max="13924" width="31.6328125" style="144" bestFit="1" customWidth="1"/>
    <col min="13925" max="13944" width="8.90625" style="144"/>
    <col min="13945" max="13945" width="16.1796875" style="144" bestFit="1" customWidth="1"/>
    <col min="13946" max="14079" width="8.90625" style="144"/>
    <col min="14080" max="14080" width="6.81640625" style="144" customWidth="1"/>
    <col min="14081" max="14081" width="66.54296875" style="144" bestFit="1" customWidth="1"/>
    <col min="14082" max="14082" width="8.81640625" style="144" customWidth="1"/>
    <col min="14083" max="14089" width="14.6328125" style="144" customWidth="1"/>
    <col min="14090" max="14099" width="8.90625" style="144"/>
    <col min="14100" max="14100" width="17.1796875" style="144" customWidth="1"/>
    <col min="14101" max="14103" width="8.90625" style="144"/>
    <col min="14104" max="14104" width="11.6328125" style="144" bestFit="1" customWidth="1"/>
    <col min="14105" max="14111" width="8.90625" style="144"/>
    <col min="14112" max="14112" width="13.1796875" style="144" customWidth="1"/>
    <col min="14113" max="14152" width="8.90625" style="144"/>
    <col min="14153" max="14153" width="15.6328125" style="144" bestFit="1" customWidth="1"/>
    <col min="14154" max="14179" width="8.90625" style="144"/>
    <col min="14180" max="14180" width="31.6328125" style="144" bestFit="1" customWidth="1"/>
    <col min="14181" max="14200" width="8.90625" style="144"/>
    <col min="14201" max="14201" width="16.1796875" style="144" bestFit="1" customWidth="1"/>
    <col min="14202" max="14335" width="8.90625" style="144"/>
    <col min="14336" max="14336" width="6.81640625" style="144" customWidth="1"/>
    <col min="14337" max="14337" width="66.54296875" style="144" bestFit="1" customWidth="1"/>
    <col min="14338" max="14338" width="8.81640625" style="144" customWidth="1"/>
    <col min="14339" max="14345" width="14.6328125" style="144" customWidth="1"/>
    <col min="14346" max="14355" width="8.90625" style="144"/>
    <col min="14356" max="14356" width="17.1796875" style="144" customWidth="1"/>
    <col min="14357" max="14359" width="8.90625" style="144"/>
    <col min="14360" max="14360" width="11.6328125" style="144" bestFit="1" customWidth="1"/>
    <col min="14361" max="14367" width="8.90625" style="144"/>
    <col min="14368" max="14368" width="13.1796875" style="144" customWidth="1"/>
    <col min="14369" max="14408" width="8.90625" style="144"/>
    <col min="14409" max="14409" width="15.6328125" style="144" bestFit="1" customWidth="1"/>
    <col min="14410" max="14435" width="8.90625" style="144"/>
    <col min="14436" max="14436" width="31.6328125" style="144" bestFit="1" customWidth="1"/>
    <col min="14437" max="14456" width="8.90625" style="144"/>
    <col min="14457" max="14457" width="16.1796875" style="144" bestFit="1" customWidth="1"/>
    <col min="14458" max="14591" width="8.90625" style="144"/>
    <col min="14592" max="14592" width="6.81640625" style="144" customWidth="1"/>
    <col min="14593" max="14593" width="66.54296875" style="144" bestFit="1" customWidth="1"/>
    <col min="14594" max="14594" width="8.81640625" style="144" customWidth="1"/>
    <col min="14595" max="14601" width="14.6328125" style="144" customWidth="1"/>
    <col min="14602" max="14611" width="8.90625" style="144"/>
    <col min="14612" max="14612" width="17.1796875" style="144" customWidth="1"/>
    <col min="14613" max="14615" width="8.90625" style="144"/>
    <col min="14616" max="14616" width="11.6328125" style="144" bestFit="1" customWidth="1"/>
    <col min="14617" max="14623" width="8.90625" style="144"/>
    <col min="14624" max="14624" width="13.1796875" style="144" customWidth="1"/>
    <col min="14625" max="14664" width="8.90625" style="144"/>
    <col min="14665" max="14665" width="15.6328125" style="144" bestFit="1" customWidth="1"/>
    <col min="14666" max="14691" width="8.90625" style="144"/>
    <col min="14692" max="14692" width="31.6328125" style="144" bestFit="1" customWidth="1"/>
    <col min="14693" max="14712" width="8.90625" style="144"/>
    <col min="14713" max="14713" width="16.1796875" style="144" bestFit="1" customWidth="1"/>
    <col min="14714" max="14847" width="8.90625" style="144"/>
    <col min="14848" max="14848" width="6.81640625" style="144" customWidth="1"/>
    <col min="14849" max="14849" width="66.54296875" style="144" bestFit="1" customWidth="1"/>
    <col min="14850" max="14850" width="8.81640625" style="144" customWidth="1"/>
    <col min="14851" max="14857" width="14.6328125" style="144" customWidth="1"/>
    <col min="14858" max="14867" width="8.90625" style="144"/>
    <col min="14868" max="14868" width="17.1796875" style="144" customWidth="1"/>
    <col min="14869" max="14871" width="8.90625" style="144"/>
    <col min="14872" max="14872" width="11.6328125" style="144" bestFit="1" customWidth="1"/>
    <col min="14873" max="14879" width="8.90625" style="144"/>
    <col min="14880" max="14880" width="13.1796875" style="144" customWidth="1"/>
    <col min="14881" max="14920" width="8.90625" style="144"/>
    <col min="14921" max="14921" width="15.6328125" style="144" bestFit="1" customWidth="1"/>
    <col min="14922" max="14947" width="8.90625" style="144"/>
    <col min="14948" max="14948" width="31.6328125" style="144" bestFit="1" customWidth="1"/>
    <col min="14949" max="14968" width="8.90625" style="144"/>
    <col min="14969" max="14969" width="16.1796875" style="144" bestFit="1" customWidth="1"/>
    <col min="14970" max="15103" width="8.90625" style="144"/>
    <col min="15104" max="15104" width="6.81640625" style="144" customWidth="1"/>
    <col min="15105" max="15105" width="66.54296875" style="144" bestFit="1" customWidth="1"/>
    <col min="15106" max="15106" width="8.81640625" style="144" customWidth="1"/>
    <col min="15107" max="15113" width="14.6328125" style="144" customWidth="1"/>
    <col min="15114" max="15123" width="8.90625" style="144"/>
    <col min="15124" max="15124" width="17.1796875" style="144" customWidth="1"/>
    <col min="15125" max="15127" width="8.90625" style="144"/>
    <col min="15128" max="15128" width="11.6328125" style="144" bestFit="1" customWidth="1"/>
    <col min="15129" max="15135" width="8.90625" style="144"/>
    <col min="15136" max="15136" width="13.1796875" style="144" customWidth="1"/>
    <col min="15137" max="15176" width="8.90625" style="144"/>
    <col min="15177" max="15177" width="15.6328125" style="144" bestFit="1" customWidth="1"/>
    <col min="15178" max="15203" width="8.90625" style="144"/>
    <col min="15204" max="15204" width="31.6328125" style="144" bestFit="1" customWidth="1"/>
    <col min="15205" max="15224" width="8.90625" style="144"/>
    <col min="15225" max="15225" width="16.1796875" style="144" bestFit="1" customWidth="1"/>
    <col min="15226" max="15359" width="8.90625" style="144"/>
    <col min="15360" max="15360" width="6.81640625" style="144" customWidth="1"/>
    <col min="15361" max="15361" width="66.54296875" style="144" bestFit="1" customWidth="1"/>
    <col min="15362" max="15362" width="8.81640625" style="144" customWidth="1"/>
    <col min="15363" max="15369" width="14.6328125" style="144" customWidth="1"/>
    <col min="15370" max="15379" width="8.90625" style="144"/>
    <col min="15380" max="15380" width="17.1796875" style="144" customWidth="1"/>
    <col min="15381" max="15383" width="8.90625" style="144"/>
    <col min="15384" max="15384" width="11.6328125" style="144" bestFit="1" customWidth="1"/>
    <col min="15385" max="15391" width="8.90625" style="144"/>
    <col min="15392" max="15392" width="13.1796875" style="144" customWidth="1"/>
    <col min="15393" max="15432" width="8.90625" style="144"/>
    <col min="15433" max="15433" width="15.6328125" style="144" bestFit="1" customWidth="1"/>
    <col min="15434" max="15459" width="8.90625" style="144"/>
    <col min="15460" max="15460" width="31.6328125" style="144" bestFit="1" customWidth="1"/>
    <col min="15461" max="15480" width="8.90625" style="144"/>
    <col min="15481" max="15481" width="16.1796875" style="144" bestFit="1" customWidth="1"/>
    <col min="15482" max="15615" width="8.90625" style="144"/>
    <col min="15616" max="15616" width="6.81640625" style="144" customWidth="1"/>
    <col min="15617" max="15617" width="66.54296875" style="144" bestFit="1" customWidth="1"/>
    <col min="15618" max="15618" width="8.81640625" style="144" customWidth="1"/>
    <col min="15619" max="15625" width="14.6328125" style="144" customWidth="1"/>
    <col min="15626" max="15635" width="8.90625" style="144"/>
    <col min="15636" max="15636" width="17.1796875" style="144" customWidth="1"/>
    <col min="15637" max="15639" width="8.90625" style="144"/>
    <col min="15640" max="15640" width="11.6328125" style="144" bestFit="1" customWidth="1"/>
    <col min="15641" max="15647" width="8.90625" style="144"/>
    <col min="15648" max="15648" width="13.1796875" style="144" customWidth="1"/>
    <col min="15649" max="15688" width="8.90625" style="144"/>
    <col min="15689" max="15689" width="15.6328125" style="144" bestFit="1" customWidth="1"/>
    <col min="15690" max="15715" width="8.90625" style="144"/>
    <col min="15716" max="15716" width="31.6328125" style="144" bestFit="1" customWidth="1"/>
    <col min="15717" max="15736" width="8.90625" style="144"/>
    <col min="15737" max="15737" width="16.1796875" style="144" bestFit="1" customWidth="1"/>
    <col min="15738" max="15871" width="8.90625" style="144"/>
    <col min="15872" max="15872" width="6.81640625" style="144" customWidth="1"/>
    <col min="15873" max="15873" width="66.54296875" style="144" bestFit="1" customWidth="1"/>
    <col min="15874" max="15874" width="8.81640625" style="144" customWidth="1"/>
    <col min="15875" max="15881" width="14.6328125" style="144" customWidth="1"/>
    <col min="15882" max="15891" width="8.90625" style="144"/>
    <col min="15892" max="15892" width="17.1796875" style="144" customWidth="1"/>
    <col min="15893" max="15895" width="8.90625" style="144"/>
    <col min="15896" max="15896" width="11.6328125" style="144" bestFit="1" customWidth="1"/>
    <col min="15897" max="15903" width="8.90625" style="144"/>
    <col min="15904" max="15904" width="13.1796875" style="144" customWidth="1"/>
    <col min="15905" max="15944" width="8.90625" style="144"/>
    <col min="15945" max="15945" width="15.6328125" style="144" bestFit="1" customWidth="1"/>
    <col min="15946" max="15971" width="8.90625" style="144"/>
    <col min="15972" max="15972" width="31.6328125" style="144" bestFit="1" customWidth="1"/>
    <col min="15973" max="15992" width="8.90625" style="144"/>
    <col min="15993" max="15993" width="16.1796875" style="144" bestFit="1" customWidth="1"/>
    <col min="15994" max="16127" width="8.90625" style="144"/>
    <col min="16128" max="16128" width="6.81640625" style="144" customWidth="1"/>
    <col min="16129" max="16129" width="66.54296875" style="144" bestFit="1" customWidth="1"/>
    <col min="16130" max="16130" width="8.81640625" style="144" customWidth="1"/>
    <col min="16131" max="16137" width="14.6328125" style="144" customWidth="1"/>
    <col min="16138" max="16147" width="8.90625" style="144"/>
    <col min="16148" max="16148" width="17.1796875" style="144" customWidth="1"/>
    <col min="16149" max="16151" width="8.90625" style="144"/>
    <col min="16152" max="16152" width="11.6328125" style="144" bestFit="1" customWidth="1"/>
    <col min="16153" max="16159" width="8.90625" style="144"/>
    <col min="16160" max="16160" width="13.1796875" style="144" customWidth="1"/>
    <col min="16161" max="16200" width="8.90625" style="144"/>
    <col min="16201" max="16201" width="15.6328125" style="144" bestFit="1" customWidth="1"/>
    <col min="16202" max="16227" width="8.90625" style="144"/>
    <col min="16228" max="16228" width="31.6328125" style="144" bestFit="1" customWidth="1"/>
    <col min="16229" max="16248" width="8.90625" style="144"/>
    <col min="16249" max="16249" width="16.1796875" style="144" bestFit="1" customWidth="1"/>
    <col min="16250" max="16384" width="8.90625" style="144"/>
  </cols>
  <sheetData>
    <row r="1" spans="1:9" s="141" customFormat="1" ht="18" x14ac:dyDescent="0.25">
      <c r="A1" s="140" t="s">
        <v>994</v>
      </c>
      <c r="C1" s="153" t="s">
        <v>991</v>
      </c>
      <c r="D1" s="152"/>
      <c r="E1" s="152"/>
      <c r="F1" s="152"/>
      <c r="G1" s="152"/>
      <c r="H1" s="152"/>
      <c r="I1" s="152"/>
    </row>
    <row r="2" spans="1:9" s="141" customFormat="1" ht="18.75" thickBot="1" x14ac:dyDescent="0.3">
      <c r="A2" s="140"/>
      <c r="C2" s="154">
        <v>9</v>
      </c>
      <c r="D2" s="154">
        <v>10</v>
      </c>
      <c r="E2" s="154">
        <v>11</v>
      </c>
      <c r="F2" s="154">
        <v>12</v>
      </c>
      <c r="G2" s="154">
        <v>13</v>
      </c>
      <c r="H2" s="154">
        <v>14</v>
      </c>
      <c r="I2" s="154">
        <v>15</v>
      </c>
    </row>
    <row r="3" spans="1:9" s="143" customFormat="1" ht="105" customHeight="1" x14ac:dyDescent="0.2">
      <c r="A3" s="148" t="s">
        <v>0</v>
      </c>
      <c r="B3" s="148" t="s">
        <v>995</v>
      </c>
      <c r="C3" s="149" t="s">
        <v>26</v>
      </c>
      <c r="D3" s="149" t="s">
        <v>27</v>
      </c>
      <c r="E3" s="149" t="s">
        <v>28</v>
      </c>
      <c r="F3" s="149" t="s">
        <v>996</v>
      </c>
      <c r="G3" s="149" t="s">
        <v>997</v>
      </c>
      <c r="H3" s="142" t="s">
        <v>998</v>
      </c>
      <c r="I3" s="142" t="s">
        <v>32</v>
      </c>
    </row>
    <row r="4" spans="1:9" ht="12.75" customHeight="1" x14ac:dyDescent="0.2">
      <c r="A4" s="150" t="s">
        <v>118</v>
      </c>
      <c r="B4" s="150" t="s">
        <v>476</v>
      </c>
      <c r="C4" s="151">
        <f>'[2]INPUT 2'!I4</f>
        <v>3022</v>
      </c>
      <c r="D4" s="151">
        <f>'[2]INPUT 2'!J4</f>
        <v>3700</v>
      </c>
      <c r="E4" s="151">
        <f>'[2]INPUT 2'!K4</f>
        <v>14</v>
      </c>
      <c r="F4" s="151">
        <f>'[2]INPUT 2'!L4</f>
        <v>3741</v>
      </c>
      <c r="G4" s="151">
        <f>'[2]INPUT 2'!M4</f>
        <v>0</v>
      </c>
      <c r="H4" s="151">
        <f>'[2]INPUT 2'!N4</f>
        <v>1513</v>
      </c>
      <c r="I4" s="151">
        <f>'[2]INPUT 2'!O4</f>
        <v>1763</v>
      </c>
    </row>
    <row r="5" spans="1:9" ht="15" x14ac:dyDescent="0.2">
      <c r="A5" s="150" t="s">
        <v>148</v>
      </c>
      <c r="B5" s="150" t="s">
        <v>477</v>
      </c>
      <c r="C5" s="151">
        <f>'[2]INPUT 2'!I5</f>
        <v>0</v>
      </c>
      <c r="D5" s="151">
        <f>'[2]INPUT 2'!J5</f>
        <v>0</v>
      </c>
      <c r="E5" s="151">
        <f>'[2]INPUT 2'!K5</f>
        <v>0</v>
      </c>
      <c r="F5" s="151">
        <f>'[2]INPUT 2'!L5</f>
        <v>0</v>
      </c>
      <c r="G5" s="151">
        <f>'[2]INPUT 2'!M5</f>
        <v>0</v>
      </c>
      <c r="H5" s="151">
        <f>'[2]INPUT 2'!N5</f>
        <v>0</v>
      </c>
      <c r="I5" s="151">
        <f>'[2]INPUT 2'!O5</f>
        <v>0</v>
      </c>
    </row>
    <row r="6" spans="1:9" ht="15" x14ac:dyDescent="0.2">
      <c r="A6" s="150" t="s">
        <v>333</v>
      </c>
      <c r="B6" s="150" t="s">
        <v>478</v>
      </c>
      <c r="C6" s="151">
        <f>'[2]INPUT 2'!I6</f>
        <v>0</v>
      </c>
      <c r="D6" s="151">
        <f>'[2]INPUT 2'!J6</f>
        <v>0</v>
      </c>
      <c r="E6" s="151">
        <f>'[2]INPUT 2'!K6</f>
        <v>0</v>
      </c>
      <c r="F6" s="151">
        <f>'[2]INPUT 2'!L6</f>
        <v>0</v>
      </c>
      <c r="G6" s="151">
        <f>'[2]INPUT 2'!M6</f>
        <v>0</v>
      </c>
      <c r="H6" s="151">
        <f>'[2]INPUT 2'!N6</f>
        <v>0</v>
      </c>
      <c r="I6" s="151">
        <f>'[2]INPUT 2'!O6</f>
        <v>0</v>
      </c>
    </row>
    <row r="7" spans="1:9" ht="15" x14ac:dyDescent="0.25">
      <c r="A7" s="150" t="s">
        <v>34</v>
      </c>
      <c r="B7" s="150" t="s">
        <v>479</v>
      </c>
      <c r="C7" s="151">
        <f>'[2]INPUT 2'!I7</f>
        <v>2903</v>
      </c>
      <c r="D7" s="151">
        <f>'[2]INPUT 2'!J7</f>
        <v>3591</v>
      </c>
      <c r="E7" s="151">
        <f>'[2]INPUT 2'!K7</f>
        <v>0</v>
      </c>
      <c r="F7" s="151">
        <f>'[2]INPUT 2'!L7</f>
        <v>2357</v>
      </c>
      <c r="G7" s="151">
        <f>'[2]INPUT 2'!M7</f>
        <v>3544</v>
      </c>
      <c r="H7" s="151">
        <f>'[2]INPUT 2'!N7</f>
        <v>0</v>
      </c>
      <c r="I7" s="151">
        <f>'[2]INPUT 2'!O7</f>
        <v>593</v>
      </c>
    </row>
    <row r="8" spans="1:9" ht="15" x14ac:dyDescent="0.25">
      <c r="A8" s="150" t="s">
        <v>375</v>
      </c>
      <c r="B8" s="150" t="s">
        <v>480</v>
      </c>
      <c r="C8" s="151">
        <f>'[2]INPUT 2'!I8</f>
        <v>0</v>
      </c>
      <c r="D8" s="151">
        <f>'[2]INPUT 2'!J8</f>
        <v>2383</v>
      </c>
      <c r="E8" s="151">
        <f>'[2]INPUT 2'!K8</f>
        <v>3869</v>
      </c>
      <c r="F8" s="151">
        <f>'[2]INPUT 2'!L8</f>
        <v>6252</v>
      </c>
      <c r="G8" s="151">
        <f>'[2]INPUT 2'!M8</f>
        <v>0</v>
      </c>
      <c r="H8" s="151">
        <f>'[2]INPUT 2'!N8</f>
        <v>0</v>
      </c>
      <c r="I8" s="151">
        <f>'[2]INPUT 2'!O8</f>
        <v>0</v>
      </c>
    </row>
    <row r="9" spans="1:9" ht="15" x14ac:dyDescent="0.25">
      <c r="A9" s="150" t="s">
        <v>35</v>
      </c>
      <c r="B9" s="150" t="s">
        <v>481</v>
      </c>
      <c r="C9" s="151">
        <f>'[2]INPUT 2'!I9</f>
        <v>4354</v>
      </c>
      <c r="D9" s="151">
        <f>'[2]INPUT 2'!J9</f>
        <v>5404</v>
      </c>
      <c r="E9" s="151">
        <f>'[2]INPUT 2'!K9</f>
        <v>0</v>
      </c>
      <c r="F9" s="151">
        <f>'[2]INPUT 2'!L9</f>
        <v>9464</v>
      </c>
      <c r="G9" s="151">
        <f>'[2]INPUT 2'!M9</f>
        <v>0</v>
      </c>
      <c r="H9" s="151">
        <f>'[2]INPUT 2'!N9</f>
        <v>212</v>
      </c>
      <c r="I9" s="151">
        <f>'[2]INPUT 2'!O9</f>
        <v>82</v>
      </c>
    </row>
    <row r="10" spans="1:9" ht="15" x14ac:dyDescent="0.25">
      <c r="A10" s="150" t="s">
        <v>109</v>
      </c>
      <c r="B10" s="150" t="s">
        <v>999</v>
      </c>
      <c r="C10" s="151">
        <f>'[2]INPUT 2'!I10</f>
        <v>0</v>
      </c>
      <c r="D10" s="151">
        <f>'[2]INPUT 2'!J10</f>
        <v>0</v>
      </c>
      <c r="E10" s="151">
        <f>'[2]INPUT 2'!K10</f>
        <v>0</v>
      </c>
      <c r="F10" s="151">
        <f>'[2]INPUT 2'!L10</f>
        <v>0</v>
      </c>
      <c r="G10" s="151">
        <f>'[2]INPUT 2'!M10</f>
        <v>0</v>
      </c>
      <c r="H10" s="151">
        <f>'[2]INPUT 2'!N10</f>
        <v>0</v>
      </c>
      <c r="I10" s="151">
        <f>'[2]INPUT 2'!O10</f>
        <v>0</v>
      </c>
    </row>
    <row r="11" spans="1:9" ht="15" x14ac:dyDescent="0.25">
      <c r="A11" s="150" t="s">
        <v>423</v>
      </c>
      <c r="B11" s="150" t="s">
        <v>483</v>
      </c>
      <c r="C11" s="151">
        <f>'[2]INPUT 2'!I11</f>
        <v>0</v>
      </c>
      <c r="D11" s="151">
        <f>'[2]INPUT 2'!J11</f>
        <v>0</v>
      </c>
      <c r="E11" s="151">
        <f>'[2]INPUT 2'!K11</f>
        <v>0</v>
      </c>
      <c r="F11" s="151">
        <f>'[2]INPUT 2'!L11</f>
        <v>0</v>
      </c>
      <c r="G11" s="151">
        <f>'[2]INPUT 2'!M11</f>
        <v>0</v>
      </c>
      <c r="H11" s="151">
        <f>'[2]INPUT 2'!N11</f>
        <v>0</v>
      </c>
      <c r="I11" s="151">
        <f>'[2]INPUT 2'!O11</f>
        <v>0</v>
      </c>
    </row>
    <row r="12" spans="1:9" ht="15" x14ac:dyDescent="0.25">
      <c r="A12" s="150" t="s">
        <v>342</v>
      </c>
      <c r="B12" s="150" t="s">
        <v>484</v>
      </c>
      <c r="C12" s="151">
        <f>'[2]INPUT 2'!I12</f>
        <v>0</v>
      </c>
      <c r="D12" s="151">
        <f>'[2]INPUT 2'!J12</f>
        <v>0</v>
      </c>
      <c r="E12" s="151">
        <f>'[2]INPUT 2'!K12</f>
        <v>0</v>
      </c>
      <c r="F12" s="151">
        <f>'[2]INPUT 2'!L12</f>
        <v>0</v>
      </c>
      <c r="G12" s="151">
        <f>'[2]INPUT 2'!M12</f>
        <v>0</v>
      </c>
      <c r="H12" s="151">
        <f>'[2]INPUT 2'!N12</f>
        <v>0</v>
      </c>
      <c r="I12" s="151">
        <f>'[2]INPUT 2'!O12</f>
        <v>0</v>
      </c>
    </row>
    <row r="13" spans="1:9" ht="15" x14ac:dyDescent="0.25">
      <c r="A13" s="150" t="s">
        <v>174</v>
      </c>
      <c r="B13" s="150" t="s">
        <v>485</v>
      </c>
      <c r="C13" s="151">
        <f>'[2]INPUT 2'!I13</f>
        <v>0</v>
      </c>
      <c r="D13" s="151">
        <f>'[2]INPUT 2'!J13</f>
        <v>2647</v>
      </c>
      <c r="E13" s="151">
        <f>'[2]INPUT 2'!K13</f>
        <v>0</v>
      </c>
      <c r="F13" s="151">
        <f>'[2]INPUT 2'!L13</f>
        <v>245</v>
      </c>
      <c r="G13" s="151">
        <f>'[2]INPUT 2'!M13</f>
        <v>0</v>
      </c>
      <c r="H13" s="151">
        <f>'[2]INPUT 2'!N13</f>
        <v>0</v>
      </c>
      <c r="I13" s="151">
        <f>'[2]INPUT 2'!O13</f>
        <v>2402</v>
      </c>
    </row>
    <row r="14" spans="1:9" ht="15" x14ac:dyDescent="0.25">
      <c r="A14" s="150" t="s">
        <v>334</v>
      </c>
      <c r="B14" s="150" t="s">
        <v>486</v>
      </c>
      <c r="C14" s="151">
        <f>'[2]INPUT 2'!I14</f>
        <v>21354</v>
      </c>
      <c r="D14" s="151">
        <f>'[2]INPUT 2'!J14</f>
        <v>11462</v>
      </c>
      <c r="E14" s="151">
        <f>'[2]INPUT 2'!K14</f>
        <v>0</v>
      </c>
      <c r="F14" s="151">
        <f>'[2]INPUT 2'!L14</f>
        <v>51861</v>
      </c>
      <c r="G14" s="151">
        <f>'[2]INPUT 2'!M14</f>
        <v>0</v>
      </c>
      <c r="H14" s="151">
        <f>'[2]INPUT 2'!N14</f>
        <v>23876</v>
      </c>
      <c r="I14" s="151">
        <f>'[2]INPUT 2'!O14</f>
        <v>4831</v>
      </c>
    </row>
    <row r="15" spans="1:9" ht="15" x14ac:dyDescent="0.25">
      <c r="A15" s="150" t="s">
        <v>407</v>
      </c>
      <c r="B15" s="150" t="s">
        <v>487</v>
      </c>
      <c r="C15" s="151">
        <f>'[2]INPUT 2'!I15</f>
        <v>10922</v>
      </c>
      <c r="D15" s="151">
        <f>'[2]INPUT 2'!J15</f>
        <v>20180</v>
      </c>
      <c r="E15" s="151">
        <f>'[2]INPUT 2'!K15</f>
        <v>0</v>
      </c>
      <c r="F15" s="151">
        <f>'[2]INPUT 2'!L15</f>
        <v>21149</v>
      </c>
      <c r="G15" s="151">
        <f>'[2]INPUT 2'!M15</f>
        <v>0</v>
      </c>
      <c r="H15" s="151">
        <f>'[2]INPUT 2'!N15</f>
        <v>33397</v>
      </c>
      <c r="I15" s="151">
        <f>'[2]INPUT 2'!O15</f>
        <v>17930</v>
      </c>
    </row>
    <row r="16" spans="1:9" ht="15" x14ac:dyDescent="0.25">
      <c r="A16" s="150" t="s">
        <v>400</v>
      </c>
      <c r="B16" s="150" t="s">
        <v>488</v>
      </c>
      <c r="C16" s="151">
        <f>'[2]INPUT 2'!I16</f>
        <v>5015</v>
      </c>
      <c r="D16" s="151">
        <f>'[2]INPUT 2'!J16</f>
        <v>11705</v>
      </c>
      <c r="E16" s="151">
        <f>'[2]INPUT 2'!K16</f>
        <v>7363</v>
      </c>
      <c r="F16" s="151">
        <f>'[2]INPUT 2'!L16</f>
        <v>23474</v>
      </c>
      <c r="G16" s="151">
        <f>'[2]INPUT 2'!M16</f>
        <v>0</v>
      </c>
      <c r="H16" s="151">
        <f>'[2]INPUT 2'!N16</f>
        <v>0</v>
      </c>
      <c r="I16" s="151">
        <f>'[2]INPUT 2'!O16</f>
        <v>609</v>
      </c>
    </row>
    <row r="17" spans="1:9" ht="15" x14ac:dyDescent="0.25">
      <c r="A17" s="150" t="s">
        <v>271</v>
      </c>
      <c r="B17" s="150" t="s">
        <v>489</v>
      </c>
      <c r="C17" s="151">
        <f>'[2]INPUT 2'!I17</f>
        <v>0</v>
      </c>
      <c r="D17" s="151">
        <f>'[2]INPUT 2'!J17</f>
        <v>0</v>
      </c>
      <c r="E17" s="151">
        <f>'[2]INPUT 2'!K17</f>
        <v>0</v>
      </c>
      <c r="F17" s="151">
        <f>'[2]INPUT 2'!L17</f>
        <v>1888</v>
      </c>
      <c r="G17" s="151">
        <f>'[2]INPUT 2'!M17</f>
        <v>0</v>
      </c>
      <c r="H17" s="151">
        <f>'[2]INPUT 2'!N17</f>
        <v>0</v>
      </c>
      <c r="I17" s="151">
        <f>'[2]INPUT 2'!O17</f>
        <v>0</v>
      </c>
    </row>
    <row r="18" spans="1:9" ht="15" x14ac:dyDescent="0.25">
      <c r="A18" s="150" t="s">
        <v>127</v>
      </c>
      <c r="B18" s="150" t="s">
        <v>490</v>
      </c>
      <c r="C18" s="151">
        <f>'[2]INPUT 2'!I18</f>
        <v>0</v>
      </c>
      <c r="D18" s="151">
        <f>'[2]INPUT 2'!J18</f>
        <v>0</v>
      </c>
      <c r="E18" s="151">
        <f>'[2]INPUT 2'!K18</f>
        <v>0</v>
      </c>
      <c r="F18" s="151">
        <f>'[2]INPUT 2'!L18</f>
        <v>10334</v>
      </c>
      <c r="G18" s="151">
        <f>'[2]INPUT 2'!M18</f>
        <v>320</v>
      </c>
      <c r="H18" s="151">
        <f>'[2]INPUT 2'!N18</f>
        <v>0</v>
      </c>
      <c r="I18" s="151">
        <f>'[2]INPUT 2'!O18</f>
        <v>0</v>
      </c>
    </row>
    <row r="19" spans="1:9" ht="15" x14ac:dyDescent="0.25">
      <c r="A19" s="150" t="s">
        <v>401</v>
      </c>
      <c r="B19" s="150" t="s">
        <v>491</v>
      </c>
      <c r="C19" s="151">
        <f>'[2]INPUT 2'!I19</f>
        <v>0</v>
      </c>
      <c r="D19" s="151">
        <f>'[2]INPUT 2'!J19</f>
        <v>0</v>
      </c>
      <c r="E19" s="151">
        <f>'[2]INPUT 2'!K19</f>
        <v>0</v>
      </c>
      <c r="F19" s="151">
        <f>'[2]INPUT 2'!L19</f>
        <v>0</v>
      </c>
      <c r="G19" s="151">
        <f>'[2]INPUT 2'!M19</f>
        <v>0</v>
      </c>
      <c r="H19" s="151">
        <f>'[2]INPUT 2'!N19</f>
        <v>0</v>
      </c>
      <c r="I19" s="151">
        <f>'[2]INPUT 2'!O19</f>
        <v>0</v>
      </c>
    </row>
    <row r="20" spans="1:9" ht="15" x14ac:dyDescent="0.25">
      <c r="A20" s="150" t="s">
        <v>176</v>
      </c>
      <c r="B20" s="150" t="s">
        <v>492</v>
      </c>
      <c r="C20" s="151">
        <f>'[2]INPUT 2'!I20</f>
        <v>3962</v>
      </c>
      <c r="D20" s="151">
        <f>'[2]INPUT 2'!J20</f>
        <v>4931</v>
      </c>
      <c r="E20" s="151">
        <f>'[2]INPUT 2'!K20</f>
        <v>3915</v>
      </c>
      <c r="F20" s="151">
        <f>'[2]INPUT 2'!L20</f>
        <v>7067</v>
      </c>
      <c r="G20" s="151">
        <f>'[2]INPUT 2'!M20</f>
        <v>3273</v>
      </c>
      <c r="H20" s="151">
        <f>'[2]INPUT 2'!N20</f>
        <v>0</v>
      </c>
      <c r="I20" s="151">
        <f>'[2]INPUT 2'!O20</f>
        <v>2468</v>
      </c>
    </row>
    <row r="21" spans="1:9" ht="15" x14ac:dyDescent="0.25">
      <c r="A21" s="150" t="s">
        <v>252</v>
      </c>
      <c r="B21" s="150" t="s">
        <v>493</v>
      </c>
      <c r="C21" s="151">
        <f>'[2]INPUT 2'!I21</f>
        <v>0</v>
      </c>
      <c r="D21" s="151">
        <f>'[2]INPUT 2'!J21</f>
        <v>0</v>
      </c>
      <c r="E21" s="151">
        <f>'[2]INPUT 2'!K21</f>
        <v>0</v>
      </c>
      <c r="F21" s="151">
        <f>'[2]INPUT 2'!L21</f>
        <v>0</v>
      </c>
      <c r="G21" s="151">
        <f>'[2]INPUT 2'!M21</f>
        <v>0</v>
      </c>
      <c r="H21" s="151">
        <f>'[2]INPUT 2'!N21</f>
        <v>0</v>
      </c>
      <c r="I21" s="151">
        <f>'[2]INPUT 2'!O21</f>
        <v>0</v>
      </c>
    </row>
    <row r="22" spans="1:9" ht="15" x14ac:dyDescent="0.25">
      <c r="A22" s="150" t="s">
        <v>424</v>
      </c>
      <c r="B22" s="150" t="s">
        <v>1000</v>
      </c>
      <c r="C22" s="151">
        <f>'[2]INPUT 2'!I22</f>
        <v>0</v>
      </c>
      <c r="D22" s="151">
        <f>'[2]INPUT 2'!J22</f>
        <v>0</v>
      </c>
      <c r="E22" s="151">
        <f>'[2]INPUT 2'!K22</f>
        <v>0</v>
      </c>
      <c r="F22" s="151">
        <f>'[2]INPUT 2'!L22</f>
        <v>0</v>
      </c>
      <c r="G22" s="151">
        <f>'[2]INPUT 2'!M22</f>
        <v>0</v>
      </c>
      <c r="H22" s="151">
        <f>'[2]INPUT 2'!N22</f>
        <v>0</v>
      </c>
      <c r="I22" s="151">
        <f>'[2]INPUT 2'!O22</f>
        <v>0</v>
      </c>
    </row>
    <row r="23" spans="1:9" ht="15" x14ac:dyDescent="0.25">
      <c r="A23" s="150" t="s">
        <v>343</v>
      </c>
      <c r="B23" s="150" t="s">
        <v>495</v>
      </c>
      <c r="C23" s="151">
        <f>'[2]INPUT 2'!I23</f>
        <v>0</v>
      </c>
      <c r="D23" s="151">
        <f>'[2]INPUT 2'!J23</f>
        <v>0</v>
      </c>
      <c r="E23" s="151">
        <f>'[2]INPUT 2'!K23</f>
        <v>0</v>
      </c>
      <c r="F23" s="151">
        <f>'[2]INPUT 2'!L23</f>
        <v>0</v>
      </c>
      <c r="G23" s="151">
        <f>'[2]INPUT 2'!M23</f>
        <v>0</v>
      </c>
      <c r="H23" s="151">
        <f>'[2]INPUT 2'!N23</f>
        <v>0</v>
      </c>
      <c r="I23" s="151">
        <f>'[2]INPUT 2'!O23</f>
        <v>0</v>
      </c>
    </row>
    <row r="24" spans="1:9" ht="15" x14ac:dyDescent="0.25">
      <c r="A24" s="150" t="s">
        <v>175</v>
      </c>
      <c r="B24" s="150" t="s">
        <v>1001</v>
      </c>
      <c r="C24" s="151">
        <f>'[2]INPUT 2'!I24</f>
        <v>0</v>
      </c>
      <c r="D24" s="151">
        <f>'[2]INPUT 2'!J24</f>
        <v>0</v>
      </c>
      <c r="E24" s="151">
        <f>'[2]INPUT 2'!K24</f>
        <v>0</v>
      </c>
      <c r="F24" s="151">
        <f>'[2]INPUT 2'!L24</f>
        <v>0</v>
      </c>
      <c r="G24" s="151">
        <f>'[2]INPUT 2'!M24</f>
        <v>0</v>
      </c>
      <c r="H24" s="151">
        <f>'[2]INPUT 2'!N24</f>
        <v>0</v>
      </c>
      <c r="I24" s="151">
        <f>'[2]INPUT 2'!O24</f>
        <v>0</v>
      </c>
    </row>
    <row r="25" spans="1:9" ht="15" x14ac:dyDescent="0.25">
      <c r="A25" s="150" t="s">
        <v>335</v>
      </c>
      <c r="B25" s="150" t="s">
        <v>497</v>
      </c>
      <c r="C25" s="151">
        <f>'[2]INPUT 2'!I25</f>
        <v>0</v>
      </c>
      <c r="D25" s="151">
        <f>'[2]INPUT 2'!J25</f>
        <v>0</v>
      </c>
      <c r="E25" s="151">
        <f>'[2]INPUT 2'!K25</f>
        <v>0</v>
      </c>
      <c r="F25" s="151">
        <f>'[2]INPUT 2'!L25</f>
        <v>0</v>
      </c>
      <c r="G25" s="151">
        <f>'[2]INPUT 2'!M25</f>
        <v>0</v>
      </c>
      <c r="H25" s="151">
        <f>'[2]INPUT 2'!N25</f>
        <v>0</v>
      </c>
      <c r="I25" s="151">
        <f>'[2]INPUT 2'!O25</f>
        <v>0</v>
      </c>
    </row>
    <row r="26" spans="1:9" ht="15" x14ac:dyDescent="0.25">
      <c r="A26" s="150" t="s">
        <v>73</v>
      </c>
      <c r="B26" s="150" t="s">
        <v>498</v>
      </c>
      <c r="C26" s="151">
        <f>'[2]INPUT 2'!I26</f>
        <v>0</v>
      </c>
      <c r="D26" s="151">
        <f>'[2]INPUT 2'!J26</f>
        <v>0</v>
      </c>
      <c r="E26" s="151">
        <f>'[2]INPUT 2'!K26</f>
        <v>0</v>
      </c>
      <c r="F26" s="151">
        <f>'[2]INPUT 2'!L26</f>
        <v>0</v>
      </c>
      <c r="G26" s="151">
        <f>'[2]INPUT 2'!M26</f>
        <v>0</v>
      </c>
      <c r="H26" s="151">
        <f>'[2]INPUT 2'!N26</f>
        <v>0</v>
      </c>
      <c r="I26" s="151">
        <f>'[2]INPUT 2'!O26</f>
        <v>0</v>
      </c>
    </row>
    <row r="27" spans="1:9" ht="15" x14ac:dyDescent="0.25">
      <c r="A27" s="150" t="s">
        <v>438</v>
      </c>
      <c r="B27" s="150" t="s">
        <v>499</v>
      </c>
      <c r="C27" s="151">
        <f>'[2]INPUT 2'!I27</f>
        <v>44587</v>
      </c>
      <c r="D27" s="151">
        <f>'[2]INPUT 2'!J27</f>
        <v>39337</v>
      </c>
      <c r="E27" s="151">
        <f>'[2]INPUT 2'!K27</f>
        <v>0</v>
      </c>
      <c r="F27" s="151">
        <f>'[2]INPUT 2'!L27</f>
        <v>68155</v>
      </c>
      <c r="G27" s="151">
        <f>'[2]INPUT 2'!M27</f>
        <v>0</v>
      </c>
      <c r="H27" s="151">
        <f>'[2]INPUT 2'!N27</f>
        <v>0</v>
      </c>
      <c r="I27" s="151">
        <f>'[2]INPUT 2'!O27</f>
        <v>15768</v>
      </c>
    </row>
    <row r="28" spans="1:9" ht="15" x14ac:dyDescent="0.25">
      <c r="A28" s="150" t="s">
        <v>149</v>
      </c>
      <c r="B28" s="150" t="s">
        <v>500</v>
      </c>
      <c r="C28" s="151">
        <f>'[2]INPUT 2'!I28</f>
        <v>0</v>
      </c>
      <c r="D28" s="151">
        <f>'[2]INPUT 2'!J28</f>
        <v>0</v>
      </c>
      <c r="E28" s="151">
        <f>'[2]INPUT 2'!K28</f>
        <v>0</v>
      </c>
      <c r="F28" s="151">
        <f>'[2]INPUT 2'!L28</f>
        <v>0</v>
      </c>
      <c r="G28" s="151">
        <f>'[2]INPUT 2'!M28</f>
        <v>0</v>
      </c>
      <c r="H28" s="151">
        <f>'[2]INPUT 2'!N28</f>
        <v>0</v>
      </c>
      <c r="I28" s="151">
        <f>'[2]INPUT 2'!O28</f>
        <v>0</v>
      </c>
    </row>
    <row r="29" spans="1:9" ht="15" x14ac:dyDescent="0.25">
      <c r="A29" s="150" t="s">
        <v>132</v>
      </c>
      <c r="B29" s="150" t="s">
        <v>501</v>
      </c>
      <c r="C29" s="151">
        <f>'[2]INPUT 2'!I29</f>
        <v>0</v>
      </c>
      <c r="D29" s="151">
        <f>'[2]INPUT 2'!J29</f>
        <v>0</v>
      </c>
      <c r="E29" s="151">
        <f>'[2]INPUT 2'!K29</f>
        <v>0</v>
      </c>
      <c r="F29" s="151">
        <f>'[2]INPUT 2'!L29</f>
        <v>0</v>
      </c>
      <c r="G29" s="151">
        <f>'[2]INPUT 2'!M29</f>
        <v>0</v>
      </c>
      <c r="H29" s="151">
        <f>'[2]INPUT 2'!N29</f>
        <v>0</v>
      </c>
      <c r="I29" s="151">
        <f>'[2]INPUT 2'!O29</f>
        <v>0</v>
      </c>
    </row>
    <row r="30" spans="1:9" ht="15" x14ac:dyDescent="0.25">
      <c r="A30" s="150" t="s">
        <v>376</v>
      </c>
      <c r="B30" s="150" t="s">
        <v>502</v>
      </c>
      <c r="C30" s="151">
        <f>'[2]INPUT 2'!I30</f>
        <v>0</v>
      </c>
      <c r="D30" s="151">
        <f>'[2]INPUT 2'!J30</f>
        <v>0</v>
      </c>
      <c r="E30" s="151">
        <f>'[2]INPUT 2'!K30</f>
        <v>0</v>
      </c>
      <c r="F30" s="151">
        <f>'[2]INPUT 2'!L30</f>
        <v>4105</v>
      </c>
      <c r="G30" s="151">
        <f>'[2]INPUT 2'!M30</f>
        <v>0</v>
      </c>
      <c r="H30" s="151">
        <f>'[2]INPUT 2'!N30</f>
        <v>0</v>
      </c>
      <c r="I30" s="151">
        <f>'[2]INPUT 2'!O30</f>
        <v>0</v>
      </c>
    </row>
    <row r="31" spans="1:9" ht="15" x14ac:dyDescent="0.25">
      <c r="A31" s="150" t="s">
        <v>110</v>
      </c>
      <c r="B31" s="150" t="s">
        <v>503</v>
      </c>
      <c r="C31" s="151">
        <f>'[2]INPUT 2'!I31</f>
        <v>4161</v>
      </c>
      <c r="D31" s="151">
        <f>'[2]INPUT 2'!J31</f>
        <v>2122</v>
      </c>
      <c r="E31" s="151">
        <f>'[2]INPUT 2'!K31</f>
        <v>5106</v>
      </c>
      <c r="F31" s="151">
        <f>'[2]INPUT 2'!L31</f>
        <v>1943</v>
      </c>
      <c r="G31" s="151">
        <f>'[2]INPUT 2'!M31</f>
        <v>0</v>
      </c>
      <c r="H31" s="151">
        <f>'[2]INPUT 2'!N31</f>
        <v>3500</v>
      </c>
      <c r="I31" s="151">
        <f>'[2]INPUT 2'!O31</f>
        <v>5947</v>
      </c>
    </row>
    <row r="32" spans="1:9" ht="15" x14ac:dyDescent="0.25">
      <c r="A32" s="150" t="s">
        <v>94</v>
      </c>
      <c r="B32" s="150" t="s">
        <v>504</v>
      </c>
      <c r="C32" s="151">
        <f>'[2]INPUT 2'!I32</f>
        <v>0</v>
      </c>
      <c r="D32" s="151">
        <f>'[2]INPUT 2'!J32</f>
        <v>0</v>
      </c>
      <c r="E32" s="151">
        <f>'[2]INPUT 2'!K32</f>
        <v>0</v>
      </c>
      <c r="F32" s="151">
        <f>'[2]INPUT 2'!L32</f>
        <v>0</v>
      </c>
      <c r="G32" s="151">
        <f>'[2]INPUT 2'!M32</f>
        <v>0</v>
      </c>
      <c r="H32" s="151">
        <f>'[2]INPUT 2'!N32</f>
        <v>0</v>
      </c>
      <c r="I32" s="151">
        <f>'[2]INPUT 2'!O32</f>
        <v>0</v>
      </c>
    </row>
    <row r="33" spans="1:9" ht="15" x14ac:dyDescent="0.25">
      <c r="A33" s="150" t="s">
        <v>260</v>
      </c>
      <c r="B33" s="150" t="s">
        <v>505</v>
      </c>
      <c r="C33" s="151">
        <f>'[2]INPUT 2'!I33</f>
        <v>0</v>
      </c>
      <c r="D33" s="151">
        <f>'[2]INPUT 2'!J33</f>
        <v>0</v>
      </c>
      <c r="E33" s="151">
        <f>'[2]INPUT 2'!K33</f>
        <v>0</v>
      </c>
      <c r="F33" s="151">
        <f>'[2]INPUT 2'!L33</f>
        <v>0</v>
      </c>
      <c r="G33" s="151">
        <f>'[2]INPUT 2'!M33</f>
        <v>0</v>
      </c>
      <c r="H33" s="151">
        <f>'[2]INPUT 2'!N33</f>
        <v>0</v>
      </c>
      <c r="I33" s="151">
        <f>'[2]INPUT 2'!O33</f>
        <v>0</v>
      </c>
    </row>
    <row r="34" spans="1:9" ht="15" x14ac:dyDescent="0.25">
      <c r="A34" s="150" t="s">
        <v>312</v>
      </c>
      <c r="B34" s="150" t="s">
        <v>506</v>
      </c>
      <c r="C34" s="151">
        <f>'[2]INPUT 2'!I34</f>
        <v>3969</v>
      </c>
      <c r="D34" s="151">
        <f>'[2]INPUT 2'!J34</f>
        <v>7777</v>
      </c>
      <c r="E34" s="151">
        <f>'[2]INPUT 2'!K34</f>
        <v>0</v>
      </c>
      <c r="F34" s="151">
        <f>'[2]INPUT 2'!L34</f>
        <v>8210</v>
      </c>
      <c r="G34" s="151">
        <f>'[2]INPUT 2'!M34</f>
        <v>0</v>
      </c>
      <c r="H34" s="151">
        <f>'[2]INPUT 2'!N34</f>
        <v>107</v>
      </c>
      <c r="I34" s="151">
        <f>'[2]INPUT 2'!O34</f>
        <v>3429</v>
      </c>
    </row>
    <row r="35" spans="1:9" ht="15" x14ac:dyDescent="0.25">
      <c r="A35" s="150" t="s">
        <v>53</v>
      </c>
      <c r="B35" s="150" t="s">
        <v>507</v>
      </c>
      <c r="C35" s="151">
        <f>'[2]INPUT 2'!I35</f>
        <v>0</v>
      </c>
      <c r="D35" s="151">
        <f>'[2]INPUT 2'!J35</f>
        <v>0</v>
      </c>
      <c r="E35" s="151">
        <f>'[2]INPUT 2'!K35</f>
        <v>0</v>
      </c>
      <c r="F35" s="151">
        <f>'[2]INPUT 2'!L35</f>
        <v>0</v>
      </c>
      <c r="G35" s="151">
        <f>'[2]INPUT 2'!M35</f>
        <v>0</v>
      </c>
      <c r="H35" s="151">
        <f>'[2]INPUT 2'!N35</f>
        <v>0</v>
      </c>
      <c r="I35" s="151">
        <f>'[2]INPUT 2'!O35</f>
        <v>0</v>
      </c>
    </row>
    <row r="36" spans="1:9" ht="15" x14ac:dyDescent="0.25">
      <c r="A36" s="150" t="s">
        <v>318</v>
      </c>
      <c r="B36" s="150" t="s">
        <v>508</v>
      </c>
      <c r="C36" s="151">
        <f>'[2]INPUT 2'!I36</f>
        <v>0</v>
      </c>
      <c r="D36" s="151">
        <f>'[2]INPUT 2'!J36</f>
        <v>0</v>
      </c>
      <c r="E36" s="151">
        <f>'[2]INPUT 2'!K36</f>
        <v>0</v>
      </c>
      <c r="F36" s="151">
        <f>'[2]INPUT 2'!L36</f>
        <v>0</v>
      </c>
      <c r="G36" s="151">
        <f>'[2]INPUT 2'!M36</f>
        <v>0</v>
      </c>
      <c r="H36" s="151">
        <f>'[2]INPUT 2'!N36</f>
        <v>0</v>
      </c>
      <c r="I36" s="151">
        <f>'[2]INPUT 2'!O36</f>
        <v>0</v>
      </c>
    </row>
    <row r="37" spans="1:9" ht="15" x14ac:dyDescent="0.25">
      <c r="A37" s="150" t="s">
        <v>302</v>
      </c>
      <c r="B37" s="150" t="s">
        <v>509</v>
      </c>
      <c r="C37" s="151">
        <f>'[2]INPUT 2'!I37</f>
        <v>0</v>
      </c>
      <c r="D37" s="151">
        <f>'[2]INPUT 2'!J37</f>
        <v>0</v>
      </c>
      <c r="E37" s="151">
        <f>'[2]INPUT 2'!K37</f>
        <v>0</v>
      </c>
      <c r="F37" s="151">
        <f>'[2]INPUT 2'!L37</f>
        <v>0</v>
      </c>
      <c r="G37" s="151">
        <f>'[2]INPUT 2'!M37</f>
        <v>0</v>
      </c>
      <c r="H37" s="151">
        <f>'[2]INPUT 2'!N37</f>
        <v>0</v>
      </c>
      <c r="I37" s="151">
        <f>'[2]INPUT 2'!O37</f>
        <v>0</v>
      </c>
    </row>
    <row r="38" spans="1:9" ht="15" x14ac:dyDescent="0.25">
      <c r="A38" s="150" t="s">
        <v>182</v>
      </c>
      <c r="B38" s="150" t="s">
        <v>510</v>
      </c>
      <c r="C38" s="151">
        <f>'[2]INPUT 2'!I38</f>
        <v>0</v>
      </c>
      <c r="D38" s="151">
        <f>'[2]INPUT 2'!J38</f>
        <v>0</v>
      </c>
      <c r="E38" s="151">
        <f>'[2]INPUT 2'!K38</f>
        <v>0</v>
      </c>
      <c r="F38" s="151">
        <f>'[2]INPUT 2'!L38</f>
        <v>0</v>
      </c>
      <c r="G38" s="151">
        <f>'[2]INPUT 2'!M38</f>
        <v>0</v>
      </c>
      <c r="H38" s="151">
        <f>'[2]INPUT 2'!N38</f>
        <v>0</v>
      </c>
      <c r="I38" s="151">
        <f>'[2]INPUT 2'!O38</f>
        <v>0</v>
      </c>
    </row>
    <row r="39" spans="1:9" ht="15" x14ac:dyDescent="0.25">
      <c r="A39" s="150" t="s">
        <v>136</v>
      </c>
      <c r="B39" s="150" t="s">
        <v>511</v>
      </c>
      <c r="C39" s="151">
        <f>'[2]INPUT 2'!I39</f>
        <v>12713</v>
      </c>
      <c r="D39" s="151">
        <f>'[2]INPUT 2'!J39</f>
        <v>0</v>
      </c>
      <c r="E39" s="151">
        <f>'[2]INPUT 2'!K39</f>
        <v>15462</v>
      </c>
      <c r="F39" s="151">
        <f>'[2]INPUT 2'!L39</f>
        <v>6282</v>
      </c>
      <c r="G39" s="151">
        <f>'[2]INPUT 2'!M39</f>
        <v>0</v>
      </c>
      <c r="H39" s="151">
        <f>'[2]INPUT 2'!N39</f>
        <v>0</v>
      </c>
      <c r="I39" s="151">
        <f>'[2]INPUT 2'!O39</f>
        <v>21893</v>
      </c>
    </row>
    <row r="40" spans="1:9" ht="15" x14ac:dyDescent="0.25">
      <c r="A40" s="150" t="s">
        <v>359</v>
      </c>
      <c r="B40" s="150" t="s">
        <v>512</v>
      </c>
      <c r="C40" s="151">
        <v>20</v>
      </c>
      <c r="D40" s="151">
        <v>0</v>
      </c>
      <c r="E40" s="151">
        <v>2016</v>
      </c>
      <c r="F40" s="151">
        <v>2036</v>
      </c>
      <c r="G40" s="151">
        <v>2035</v>
      </c>
      <c r="H40" s="151">
        <f>'[2]INPUT 2'!N40</f>
        <v>0</v>
      </c>
      <c r="I40" s="151">
        <v>0</v>
      </c>
    </row>
    <row r="41" spans="1:9" ht="15" x14ac:dyDescent="0.25">
      <c r="A41" s="150" t="s">
        <v>55</v>
      </c>
      <c r="B41" s="150" t="s">
        <v>513</v>
      </c>
      <c r="C41" s="151">
        <f>'[2]INPUT 2'!I41</f>
        <v>0</v>
      </c>
      <c r="D41" s="151">
        <f>'[2]INPUT 2'!J41</f>
        <v>-8652</v>
      </c>
      <c r="E41" s="151">
        <f>'[2]INPUT 2'!K41</f>
        <v>0</v>
      </c>
      <c r="F41" s="151">
        <f>'[2]INPUT 2'!L41</f>
        <v>8652</v>
      </c>
      <c r="G41" s="151">
        <f>'[2]INPUT 2'!M41</f>
        <v>0</v>
      </c>
      <c r="H41" s="151">
        <f>'[2]INPUT 2'!N41</f>
        <v>0</v>
      </c>
      <c r="I41" s="151">
        <f>'[2]INPUT 2'!O41</f>
        <v>0</v>
      </c>
    </row>
    <row r="42" spans="1:9" ht="15" x14ac:dyDescent="0.25">
      <c r="A42" s="150" t="s">
        <v>439</v>
      </c>
      <c r="B42" s="150" t="s">
        <v>514</v>
      </c>
      <c r="C42" s="151">
        <f>'[2]INPUT 2'!I42</f>
        <v>5316</v>
      </c>
      <c r="D42" s="151">
        <f>'[2]INPUT 2'!J42</f>
        <v>26333</v>
      </c>
      <c r="E42" s="151">
        <f>'[2]INPUT 2'!K42</f>
        <v>5294</v>
      </c>
      <c r="F42" s="151">
        <f>'[2]INPUT 2'!L42</f>
        <v>29893</v>
      </c>
      <c r="G42" s="151">
        <f>'[2]INPUT 2'!M42</f>
        <v>0</v>
      </c>
      <c r="H42" s="151">
        <f>'[2]INPUT 2'!N42</f>
        <v>0</v>
      </c>
      <c r="I42" s="151">
        <f>'[2]INPUT 2'!O42</f>
        <v>7050</v>
      </c>
    </row>
    <row r="43" spans="1:9" ht="15" x14ac:dyDescent="0.25">
      <c r="A43" s="150" t="s">
        <v>272</v>
      </c>
      <c r="B43" s="150" t="s">
        <v>515</v>
      </c>
      <c r="C43" s="151">
        <f>'[2]INPUT 2'!I43</f>
        <v>0</v>
      </c>
      <c r="D43" s="151">
        <f>'[2]INPUT 2'!J43</f>
        <v>0</v>
      </c>
      <c r="E43" s="151">
        <f>'[2]INPUT 2'!K43</f>
        <v>0</v>
      </c>
      <c r="F43" s="151">
        <f>'[2]INPUT 2'!L43</f>
        <v>0</v>
      </c>
      <c r="G43" s="151">
        <f>'[2]INPUT 2'!M43</f>
        <v>0</v>
      </c>
      <c r="H43" s="151">
        <f>'[2]INPUT 2'!N43</f>
        <v>0</v>
      </c>
      <c r="I43" s="151">
        <f>'[2]INPUT 2'!O43</f>
        <v>0</v>
      </c>
    </row>
    <row r="44" spans="1:9" ht="15" x14ac:dyDescent="0.25">
      <c r="A44" s="150" t="s">
        <v>372</v>
      </c>
      <c r="B44" s="150" t="s">
        <v>516</v>
      </c>
      <c r="C44" s="151">
        <f>'[2]INPUT 2'!I44</f>
        <v>0</v>
      </c>
      <c r="D44" s="151">
        <f>'[2]INPUT 2'!J44</f>
        <v>0</v>
      </c>
      <c r="E44" s="151">
        <f>'[2]INPUT 2'!K44</f>
        <v>0</v>
      </c>
      <c r="F44" s="151">
        <f>'[2]INPUT 2'!L44</f>
        <v>0</v>
      </c>
      <c r="G44" s="151">
        <f>'[2]INPUT 2'!M44</f>
        <v>0</v>
      </c>
      <c r="H44" s="151">
        <f>'[2]INPUT 2'!N44</f>
        <v>0</v>
      </c>
      <c r="I44" s="151">
        <f>'[2]INPUT 2'!O44</f>
        <v>0</v>
      </c>
    </row>
    <row r="45" spans="1:9" ht="15" x14ac:dyDescent="0.25">
      <c r="A45" s="150" t="s">
        <v>377</v>
      </c>
      <c r="B45" s="150" t="s">
        <v>517</v>
      </c>
      <c r="C45" s="151">
        <f>'[2]INPUT 2'!I45</f>
        <v>0</v>
      </c>
      <c r="D45" s="151">
        <f>'[2]INPUT 2'!J45</f>
        <v>0</v>
      </c>
      <c r="E45" s="151">
        <f>'[2]INPUT 2'!K45</f>
        <v>0</v>
      </c>
      <c r="F45" s="151">
        <f>'[2]INPUT 2'!L45</f>
        <v>0</v>
      </c>
      <c r="G45" s="151">
        <f>'[2]INPUT 2'!M45</f>
        <v>0</v>
      </c>
      <c r="H45" s="151">
        <f>'[2]INPUT 2'!N45</f>
        <v>0</v>
      </c>
      <c r="I45" s="151">
        <f>'[2]INPUT 2'!O45</f>
        <v>0</v>
      </c>
    </row>
    <row r="46" spans="1:9" ht="15" x14ac:dyDescent="0.25">
      <c r="A46" s="150" t="s">
        <v>150</v>
      </c>
      <c r="B46" s="150" t="s">
        <v>518</v>
      </c>
      <c r="C46" s="151">
        <f>'[2]INPUT 2'!I46</f>
        <v>0</v>
      </c>
      <c r="D46" s="151">
        <f>'[2]INPUT 2'!J46</f>
        <v>0</v>
      </c>
      <c r="E46" s="151">
        <f>'[2]INPUT 2'!K46</f>
        <v>0</v>
      </c>
      <c r="F46" s="151">
        <f>'[2]INPUT 2'!L46</f>
        <v>0</v>
      </c>
      <c r="G46" s="151">
        <f>'[2]INPUT 2'!M46</f>
        <v>0</v>
      </c>
      <c r="H46" s="151">
        <f>'[2]INPUT 2'!N46</f>
        <v>0</v>
      </c>
      <c r="I46" s="151">
        <f>'[2]INPUT 2'!O46</f>
        <v>0</v>
      </c>
    </row>
    <row r="47" spans="1:9" ht="15" x14ac:dyDescent="0.25">
      <c r="A47" s="150" t="s">
        <v>440</v>
      </c>
      <c r="B47" s="150" t="s">
        <v>519</v>
      </c>
      <c r="C47" s="151">
        <f>'[2]INPUT 2'!I47</f>
        <v>0</v>
      </c>
      <c r="D47" s="151">
        <f>'[2]INPUT 2'!J47</f>
        <v>3432</v>
      </c>
      <c r="E47" s="151">
        <f>'[2]INPUT 2'!K47</f>
        <v>0</v>
      </c>
      <c r="F47" s="151">
        <f>'[2]INPUT 2'!L47</f>
        <v>3432</v>
      </c>
      <c r="G47" s="151">
        <f>'[2]INPUT 2'!M47</f>
        <v>0</v>
      </c>
      <c r="H47" s="151">
        <f>'[2]INPUT 2'!N47</f>
        <v>0</v>
      </c>
      <c r="I47" s="151">
        <f>'[2]INPUT 2'!O47</f>
        <v>0</v>
      </c>
    </row>
    <row r="48" spans="1:9" ht="15" x14ac:dyDescent="0.25">
      <c r="A48" s="150" t="s">
        <v>380</v>
      </c>
      <c r="B48" s="150" t="s">
        <v>520</v>
      </c>
      <c r="C48" s="151">
        <f>'[2]INPUT 2'!I48</f>
        <v>0</v>
      </c>
      <c r="D48" s="151">
        <f>'[2]INPUT 2'!J48</f>
        <v>0</v>
      </c>
      <c r="E48" s="151">
        <f>'[2]INPUT 2'!K48</f>
        <v>0</v>
      </c>
      <c r="F48" s="151">
        <f>'[2]INPUT 2'!L48</f>
        <v>0</v>
      </c>
      <c r="G48" s="151">
        <f>'[2]INPUT 2'!M48</f>
        <v>0</v>
      </c>
      <c r="H48" s="151">
        <f>'[2]INPUT 2'!N48</f>
        <v>0</v>
      </c>
      <c r="I48" s="151">
        <f>'[2]INPUT 2'!O48</f>
        <v>0</v>
      </c>
    </row>
    <row r="49" spans="1:9" ht="15" x14ac:dyDescent="0.25">
      <c r="A49" s="150" t="s">
        <v>319</v>
      </c>
      <c r="B49" s="150" t="s">
        <v>521</v>
      </c>
      <c r="C49" s="151">
        <f>'[2]INPUT 2'!I49</f>
        <v>0</v>
      </c>
      <c r="D49" s="151">
        <f>'[2]INPUT 2'!J49</f>
        <v>0</v>
      </c>
      <c r="E49" s="151">
        <f>'[2]INPUT 2'!K49</f>
        <v>0</v>
      </c>
      <c r="F49" s="151">
        <f>'[2]INPUT 2'!L49</f>
        <v>0</v>
      </c>
      <c r="G49" s="151">
        <f>'[2]INPUT 2'!M49</f>
        <v>0</v>
      </c>
      <c r="H49" s="151">
        <f>'[2]INPUT 2'!N49</f>
        <v>0</v>
      </c>
      <c r="I49" s="151">
        <f>'[2]INPUT 2'!O49</f>
        <v>0</v>
      </c>
    </row>
    <row r="50" spans="1:9" ht="15" x14ac:dyDescent="0.25">
      <c r="A50" s="150" t="s">
        <v>95</v>
      </c>
      <c r="B50" s="150" t="s">
        <v>522</v>
      </c>
      <c r="C50" s="151">
        <f>'[2]INPUT 2'!I50</f>
        <v>0</v>
      </c>
      <c r="D50" s="151">
        <f>'[2]INPUT 2'!J50</f>
        <v>0</v>
      </c>
      <c r="E50" s="151">
        <f>'[2]INPUT 2'!K50</f>
        <v>0</v>
      </c>
      <c r="F50" s="151">
        <f>'[2]INPUT 2'!L50</f>
        <v>0</v>
      </c>
      <c r="G50" s="151">
        <f>'[2]INPUT 2'!M50</f>
        <v>0</v>
      </c>
      <c r="H50" s="151">
        <f>'[2]INPUT 2'!N50</f>
        <v>0</v>
      </c>
      <c r="I50" s="151">
        <f>'[2]INPUT 2'!O50</f>
        <v>0</v>
      </c>
    </row>
    <row r="51" spans="1:9" ht="15" x14ac:dyDescent="0.25">
      <c r="A51" s="150" t="s">
        <v>273</v>
      </c>
      <c r="B51" s="150" t="s">
        <v>523</v>
      </c>
      <c r="C51" s="151">
        <f>'[2]INPUT 2'!I51</f>
        <v>1489</v>
      </c>
      <c r="D51" s="151">
        <f>'[2]INPUT 2'!J51</f>
        <v>7404</v>
      </c>
      <c r="E51" s="151">
        <f>'[2]INPUT 2'!K51</f>
        <v>0</v>
      </c>
      <c r="F51" s="151">
        <f>'[2]INPUT 2'!L51</f>
        <v>8768</v>
      </c>
      <c r="G51" s="151">
        <f>'[2]INPUT 2'!M51</f>
        <v>0</v>
      </c>
      <c r="H51" s="151">
        <f>'[2]INPUT 2'!N51</f>
        <v>0</v>
      </c>
      <c r="I51" s="151">
        <f>'[2]INPUT 2'!O51</f>
        <v>0</v>
      </c>
    </row>
    <row r="52" spans="1:9" ht="15" x14ac:dyDescent="0.25">
      <c r="A52" s="150" t="s">
        <v>441</v>
      </c>
      <c r="B52" s="150" t="s">
        <v>524</v>
      </c>
      <c r="C52" s="151">
        <f>'[2]INPUT 2'!I52</f>
        <v>0</v>
      </c>
      <c r="D52" s="151">
        <f>'[2]INPUT 2'!J52</f>
        <v>0</v>
      </c>
      <c r="E52" s="151">
        <f>'[2]INPUT 2'!K52</f>
        <v>0</v>
      </c>
      <c r="F52" s="151">
        <f>'[2]INPUT 2'!L52</f>
        <v>0</v>
      </c>
      <c r="G52" s="151">
        <f>'[2]INPUT 2'!M52</f>
        <v>0</v>
      </c>
      <c r="H52" s="151">
        <f>'[2]INPUT 2'!N52</f>
        <v>0</v>
      </c>
      <c r="I52" s="151">
        <f>'[2]INPUT 2'!O52</f>
        <v>0</v>
      </c>
    </row>
    <row r="53" spans="1:9" ht="15" x14ac:dyDescent="0.25">
      <c r="A53" s="150" t="s">
        <v>432</v>
      </c>
      <c r="B53" s="150" t="s">
        <v>525</v>
      </c>
      <c r="C53" s="151">
        <f>'[2]INPUT 2'!I53</f>
        <v>4919</v>
      </c>
      <c r="D53" s="151">
        <f>'[2]INPUT 2'!J53</f>
        <v>12076</v>
      </c>
      <c r="E53" s="151">
        <f>'[2]INPUT 2'!K53</f>
        <v>0</v>
      </c>
      <c r="F53" s="151">
        <f>'[2]INPUT 2'!L53</f>
        <v>10629</v>
      </c>
      <c r="G53" s="151">
        <f>'[2]INPUT 2'!M53</f>
        <v>0</v>
      </c>
      <c r="H53" s="151">
        <f>'[2]INPUT 2'!N53</f>
        <v>4147</v>
      </c>
      <c r="I53" s="151">
        <f>'[2]INPUT 2'!O53</f>
        <v>2219</v>
      </c>
    </row>
    <row r="54" spans="1:9" ht="15" x14ac:dyDescent="0.25">
      <c r="A54" s="150" t="s">
        <v>402</v>
      </c>
      <c r="B54" s="150" t="s">
        <v>526</v>
      </c>
      <c r="C54" s="151">
        <f>'[2]INPUT 2'!I54</f>
        <v>0</v>
      </c>
      <c r="D54" s="151">
        <f>'[2]INPUT 2'!J54</f>
        <v>0</v>
      </c>
      <c r="E54" s="151">
        <f>'[2]INPUT 2'!K54</f>
        <v>0</v>
      </c>
      <c r="F54" s="151">
        <f>'[2]INPUT 2'!L54</f>
        <v>0</v>
      </c>
      <c r="G54" s="151">
        <f>'[2]INPUT 2'!M54</f>
        <v>0</v>
      </c>
      <c r="H54" s="151">
        <f>'[2]INPUT 2'!N54</f>
        <v>0</v>
      </c>
      <c r="I54" s="151">
        <f>'[2]INPUT 2'!O54</f>
        <v>0</v>
      </c>
    </row>
    <row r="55" spans="1:9" ht="15" x14ac:dyDescent="0.25">
      <c r="A55" s="150" t="s">
        <v>232</v>
      </c>
      <c r="B55" s="150" t="s">
        <v>527</v>
      </c>
      <c r="C55" s="151">
        <f>'[2]INPUT 2'!I55</f>
        <v>0</v>
      </c>
      <c r="D55" s="151">
        <f>'[2]INPUT 2'!J55</f>
        <v>0</v>
      </c>
      <c r="E55" s="151">
        <f>'[2]INPUT 2'!K55</f>
        <v>0</v>
      </c>
      <c r="F55" s="151">
        <f>'[2]INPUT 2'!L55</f>
        <v>0</v>
      </c>
      <c r="G55" s="151">
        <f>'[2]INPUT 2'!M55</f>
        <v>0</v>
      </c>
      <c r="H55" s="151">
        <f>'[2]INPUT 2'!N55</f>
        <v>0</v>
      </c>
      <c r="I55" s="151">
        <f>'[2]INPUT 2'!O55</f>
        <v>0</v>
      </c>
    </row>
    <row r="56" spans="1:9" ht="15" x14ac:dyDescent="0.25">
      <c r="A56" s="150" t="s">
        <v>192</v>
      </c>
      <c r="B56" s="150" t="s">
        <v>1002</v>
      </c>
      <c r="C56" s="151">
        <f>'[2]INPUT 2'!I56</f>
        <v>0</v>
      </c>
      <c r="D56" s="151">
        <f>'[2]INPUT 2'!J56</f>
        <v>0</v>
      </c>
      <c r="E56" s="151">
        <f>'[2]INPUT 2'!K56</f>
        <v>0</v>
      </c>
      <c r="F56" s="151">
        <f>'[2]INPUT 2'!L56</f>
        <v>0</v>
      </c>
      <c r="G56" s="151">
        <f>'[2]INPUT 2'!M56</f>
        <v>0</v>
      </c>
      <c r="H56" s="151">
        <f>'[2]INPUT 2'!N56</f>
        <v>0</v>
      </c>
      <c r="I56" s="151">
        <f>'[2]INPUT 2'!O56</f>
        <v>0</v>
      </c>
    </row>
    <row r="57" spans="1:9" ht="15" x14ac:dyDescent="0.25">
      <c r="A57" s="150" t="s">
        <v>183</v>
      </c>
      <c r="B57" s="150" t="s">
        <v>529</v>
      </c>
      <c r="C57" s="151">
        <f>'[2]INPUT 2'!I57</f>
        <v>13178</v>
      </c>
      <c r="D57" s="151">
        <f>'[2]INPUT 2'!J57</f>
        <v>33643</v>
      </c>
      <c r="E57" s="151">
        <f>'[2]INPUT 2'!K57</f>
        <v>0</v>
      </c>
      <c r="F57" s="151">
        <f>'[2]INPUT 2'!L57</f>
        <v>34400</v>
      </c>
      <c r="G57" s="151">
        <f>'[2]INPUT 2'!M57</f>
        <v>0</v>
      </c>
      <c r="H57" s="151">
        <f>'[2]INPUT 2'!N57</f>
        <v>0</v>
      </c>
      <c r="I57" s="151">
        <f>'[2]INPUT 2'!O57</f>
        <v>12421</v>
      </c>
    </row>
    <row r="58" spans="1:9" ht="15" x14ac:dyDescent="0.25">
      <c r="A58" s="150" t="s">
        <v>433</v>
      </c>
      <c r="B58" s="150" t="s">
        <v>530</v>
      </c>
      <c r="C58" s="151">
        <f>'[2]INPUT 2'!I58</f>
        <v>750</v>
      </c>
      <c r="D58" s="151">
        <f>'[2]INPUT 2'!J58</f>
        <v>-709</v>
      </c>
      <c r="E58" s="151">
        <f>'[2]INPUT 2'!K58</f>
        <v>3762</v>
      </c>
      <c r="F58" s="151">
        <f>'[2]INPUT 2'!L58</f>
        <v>2986</v>
      </c>
      <c r="G58" s="151">
        <f>'[2]INPUT 2'!M58</f>
        <v>0</v>
      </c>
      <c r="H58" s="151">
        <f>'[2]INPUT 2'!N58</f>
        <v>0</v>
      </c>
      <c r="I58" s="151">
        <f>'[2]INPUT 2'!O58</f>
        <v>817</v>
      </c>
    </row>
    <row r="59" spans="1:9" ht="15" x14ac:dyDescent="0.25">
      <c r="A59" s="150" t="s">
        <v>381</v>
      </c>
      <c r="B59" s="150" t="s">
        <v>531</v>
      </c>
      <c r="C59" s="151">
        <f>'[2]INPUT 2'!I59</f>
        <v>0</v>
      </c>
      <c r="D59" s="151">
        <f>'[2]INPUT 2'!J59</f>
        <v>-3297</v>
      </c>
      <c r="E59" s="151">
        <f>'[2]INPUT 2'!K59</f>
        <v>-1483</v>
      </c>
      <c r="F59" s="151">
        <f>'[2]INPUT 2'!L59</f>
        <v>0</v>
      </c>
      <c r="G59" s="151">
        <f>'[2]INPUT 2'!M59</f>
        <v>0</v>
      </c>
      <c r="H59" s="151">
        <f>'[2]INPUT 2'!N59</f>
        <v>4780</v>
      </c>
      <c r="I59" s="151">
        <f>'[2]INPUT 2'!O59</f>
        <v>0</v>
      </c>
    </row>
    <row r="60" spans="1:9" ht="15" x14ac:dyDescent="0.25">
      <c r="A60" s="150" t="s">
        <v>408</v>
      </c>
      <c r="B60" s="150" t="s">
        <v>532</v>
      </c>
      <c r="C60" s="151">
        <f>'[2]INPUT 2'!I60</f>
        <v>0</v>
      </c>
      <c r="D60" s="151">
        <f>'[2]INPUT 2'!J60</f>
        <v>0</v>
      </c>
      <c r="E60" s="151">
        <f>'[2]INPUT 2'!K60</f>
        <v>0</v>
      </c>
      <c r="F60" s="151">
        <f>'[2]INPUT 2'!L60</f>
        <v>0</v>
      </c>
      <c r="G60" s="151">
        <f>'[2]INPUT 2'!M60</f>
        <v>0</v>
      </c>
      <c r="H60" s="151">
        <f>'[2]INPUT 2'!N60</f>
        <v>0</v>
      </c>
      <c r="I60" s="151">
        <f>'[2]INPUT 2'!O60</f>
        <v>0</v>
      </c>
    </row>
    <row r="61" spans="1:9" ht="15" x14ac:dyDescent="0.25">
      <c r="A61" s="150" t="s">
        <v>63</v>
      </c>
      <c r="B61" s="150" t="s">
        <v>533</v>
      </c>
      <c r="C61" s="151">
        <f>'[2]INPUT 2'!I61</f>
        <v>0</v>
      </c>
      <c r="D61" s="151">
        <f>'[2]INPUT 2'!J61</f>
        <v>1225</v>
      </c>
      <c r="E61" s="151">
        <f>'[2]INPUT 2'!K61</f>
        <v>51</v>
      </c>
      <c r="F61" s="151">
        <f>'[2]INPUT 2'!L61</f>
        <v>1276</v>
      </c>
      <c r="G61" s="151">
        <f>'[2]INPUT 2'!M61</f>
        <v>0</v>
      </c>
      <c r="H61" s="151">
        <f>'[2]INPUT 2'!N61</f>
        <v>0</v>
      </c>
      <c r="I61" s="151">
        <f>'[2]INPUT 2'!O61</f>
        <v>0</v>
      </c>
    </row>
    <row r="62" spans="1:9" ht="15" x14ac:dyDescent="0.25">
      <c r="A62" s="150" t="s">
        <v>360</v>
      </c>
      <c r="B62" s="150" t="s">
        <v>1003</v>
      </c>
      <c r="C62" s="151">
        <f>'[2]INPUT 2'!I62</f>
        <v>200</v>
      </c>
      <c r="D62" s="151">
        <f>'[2]INPUT 2'!J62</f>
        <v>3597</v>
      </c>
      <c r="E62" s="151">
        <f>'[2]INPUT 2'!K62</f>
        <v>0</v>
      </c>
      <c r="F62" s="151">
        <f>'[2]INPUT 2'!L62</f>
        <v>3597</v>
      </c>
      <c r="G62" s="151">
        <f>'[2]INPUT 2'!M62</f>
        <v>0</v>
      </c>
      <c r="H62" s="151">
        <f>'[2]INPUT 2'!N62</f>
        <v>3597</v>
      </c>
      <c r="I62" s="151">
        <f>'[2]INPUT 2'!O62</f>
        <v>200</v>
      </c>
    </row>
    <row r="63" spans="1:9" ht="15" x14ac:dyDescent="0.25">
      <c r="A63" s="150" t="s">
        <v>36</v>
      </c>
      <c r="B63" s="150" t="s">
        <v>535</v>
      </c>
      <c r="C63" s="151">
        <f>'[2]INPUT 2'!I63</f>
        <v>1</v>
      </c>
      <c r="D63" s="151">
        <f>'[2]INPUT 2'!J63</f>
        <v>6145</v>
      </c>
      <c r="E63" s="151">
        <f>'[2]INPUT 2'!K63</f>
        <v>0</v>
      </c>
      <c r="F63" s="151">
        <f>'[2]INPUT 2'!L63</f>
        <v>3227</v>
      </c>
      <c r="G63" s="151">
        <f>'[2]INPUT 2'!M63</f>
        <v>0</v>
      </c>
      <c r="H63" s="151">
        <f>'[2]INPUT 2'!N63</f>
        <v>0</v>
      </c>
      <c r="I63" s="151">
        <f>'[2]INPUT 2'!O63</f>
        <v>2919</v>
      </c>
    </row>
    <row r="64" spans="1:9" ht="15" x14ac:dyDescent="0.25">
      <c r="A64" s="150" t="s">
        <v>218</v>
      </c>
      <c r="B64" s="150" t="s">
        <v>536</v>
      </c>
      <c r="C64" s="151">
        <f>'[2]INPUT 2'!I64</f>
        <v>0</v>
      </c>
      <c r="D64" s="151">
        <f>'[2]INPUT 2'!J64</f>
        <v>0</v>
      </c>
      <c r="E64" s="151">
        <f>'[2]INPUT 2'!K64</f>
        <v>0</v>
      </c>
      <c r="F64" s="151">
        <f>'[2]INPUT 2'!L64</f>
        <v>0</v>
      </c>
      <c r="G64" s="151">
        <f>'[2]INPUT 2'!M64</f>
        <v>0</v>
      </c>
      <c r="H64" s="151">
        <f>'[2]INPUT 2'!N64</f>
        <v>0</v>
      </c>
      <c r="I64" s="151">
        <f>'[2]INPUT 2'!O64</f>
        <v>0</v>
      </c>
    </row>
    <row r="65" spans="1:9" ht="15" x14ac:dyDescent="0.25">
      <c r="A65" s="150" t="s">
        <v>199</v>
      </c>
      <c r="B65" s="150" t="s">
        <v>537</v>
      </c>
      <c r="C65" s="151">
        <f>'[2]INPUT 2'!I65</f>
        <v>0</v>
      </c>
      <c r="D65" s="151">
        <f>'[2]INPUT 2'!J65</f>
        <v>0</v>
      </c>
      <c r="E65" s="151">
        <f>'[2]INPUT 2'!K65</f>
        <v>0</v>
      </c>
      <c r="F65" s="151">
        <f>'[2]INPUT 2'!L65</f>
        <v>5443</v>
      </c>
      <c r="G65" s="151">
        <f>'[2]INPUT 2'!M65</f>
        <v>0</v>
      </c>
      <c r="H65" s="151">
        <f>'[2]INPUT 2'!N65</f>
        <v>0</v>
      </c>
      <c r="I65" s="151">
        <f>'[2]INPUT 2'!O65</f>
        <v>0</v>
      </c>
    </row>
    <row r="66" spans="1:9" ht="15" x14ac:dyDescent="0.25">
      <c r="A66" s="150" t="s">
        <v>289</v>
      </c>
      <c r="B66" s="150" t="s">
        <v>538</v>
      </c>
      <c r="C66" s="151">
        <f>'[2]INPUT 2'!I66</f>
        <v>0</v>
      </c>
      <c r="D66" s="151">
        <f>'[2]INPUT 2'!J66</f>
        <v>0</v>
      </c>
      <c r="E66" s="151">
        <f>'[2]INPUT 2'!K66</f>
        <v>0</v>
      </c>
      <c r="F66" s="151">
        <f>'[2]INPUT 2'!L66</f>
        <v>0</v>
      </c>
      <c r="G66" s="151">
        <f>'[2]INPUT 2'!M66</f>
        <v>0</v>
      </c>
      <c r="H66" s="151">
        <f>'[2]INPUT 2'!N66</f>
        <v>0</v>
      </c>
      <c r="I66" s="151">
        <f>'[2]INPUT 2'!O66</f>
        <v>0</v>
      </c>
    </row>
    <row r="67" spans="1:9" ht="15" x14ac:dyDescent="0.25">
      <c r="A67" s="150" t="s">
        <v>303</v>
      </c>
      <c r="B67" s="150" t="s">
        <v>539</v>
      </c>
      <c r="C67" s="151">
        <f>'[2]INPUT 2'!I67</f>
        <v>0</v>
      </c>
      <c r="D67" s="151">
        <f>'[2]INPUT 2'!J67</f>
        <v>0</v>
      </c>
      <c r="E67" s="151">
        <f>'[2]INPUT 2'!K67</f>
        <v>0</v>
      </c>
      <c r="F67" s="151">
        <f>'[2]INPUT 2'!L67</f>
        <v>0</v>
      </c>
      <c r="G67" s="151">
        <f>'[2]INPUT 2'!M67</f>
        <v>0</v>
      </c>
      <c r="H67" s="151">
        <f>'[2]INPUT 2'!N67</f>
        <v>0</v>
      </c>
      <c r="I67" s="151">
        <f>'[2]INPUT 2'!O67</f>
        <v>0</v>
      </c>
    </row>
    <row r="68" spans="1:9" ht="15" x14ac:dyDescent="0.25">
      <c r="A68" s="150" t="s">
        <v>200</v>
      </c>
      <c r="B68" s="150" t="s">
        <v>1004</v>
      </c>
      <c r="C68" s="151">
        <f>'[2]INPUT 2'!I68</f>
        <v>0</v>
      </c>
      <c r="D68" s="151">
        <f>'[2]INPUT 2'!J68</f>
        <v>0</v>
      </c>
      <c r="E68" s="151">
        <f>'[2]INPUT 2'!K68</f>
        <v>0</v>
      </c>
      <c r="F68" s="151">
        <f>'[2]INPUT 2'!L68</f>
        <v>0</v>
      </c>
      <c r="G68" s="151">
        <f>'[2]INPUT 2'!M68</f>
        <v>0</v>
      </c>
      <c r="H68" s="151">
        <f>'[2]INPUT 2'!N68</f>
        <v>0</v>
      </c>
      <c r="I68" s="151">
        <f>'[2]INPUT 2'!O68</f>
        <v>0</v>
      </c>
    </row>
    <row r="69" spans="1:9" ht="15" x14ac:dyDescent="0.25">
      <c r="A69" s="150" t="s">
        <v>290</v>
      </c>
      <c r="B69" s="150" t="s">
        <v>541</v>
      </c>
      <c r="C69" s="151">
        <f>'[2]INPUT 2'!I69</f>
        <v>0</v>
      </c>
      <c r="D69" s="151">
        <f>'[2]INPUT 2'!J69</f>
        <v>0</v>
      </c>
      <c r="E69" s="151">
        <f>'[2]INPUT 2'!K69</f>
        <v>0</v>
      </c>
      <c r="F69" s="151">
        <f>'[2]INPUT 2'!L69</f>
        <v>0</v>
      </c>
      <c r="G69" s="151">
        <f>'[2]INPUT 2'!M69</f>
        <v>0</v>
      </c>
      <c r="H69" s="151">
        <f>'[2]INPUT 2'!N69</f>
        <v>0</v>
      </c>
      <c r="I69" s="151">
        <f>'[2]INPUT 2'!O69</f>
        <v>0</v>
      </c>
    </row>
    <row r="70" spans="1:9" ht="15" x14ac:dyDescent="0.25">
      <c r="A70" s="150" t="s">
        <v>383</v>
      </c>
      <c r="B70" s="150" t="s">
        <v>1005</v>
      </c>
      <c r="C70" s="151">
        <f>'[2]INPUT 2'!I70</f>
        <v>2008</v>
      </c>
      <c r="D70" s="151">
        <f>'[2]INPUT 2'!J70</f>
        <v>5554</v>
      </c>
      <c r="E70" s="151">
        <f>'[2]INPUT 2'!K70</f>
        <v>4044</v>
      </c>
      <c r="F70" s="151">
        <f>'[2]INPUT 2'!L70</f>
        <v>8969</v>
      </c>
      <c r="G70" s="151">
        <f>'[2]INPUT 2'!M70</f>
        <v>2213</v>
      </c>
      <c r="H70" s="151">
        <f>'[2]INPUT 2'!N70</f>
        <v>0</v>
      </c>
      <c r="I70" s="151">
        <f>'[2]INPUT 2'!O70</f>
        <v>424</v>
      </c>
    </row>
    <row r="71" spans="1:9" ht="15" x14ac:dyDescent="0.25">
      <c r="A71" s="150" t="s">
        <v>120</v>
      </c>
      <c r="B71" s="150" t="s">
        <v>543</v>
      </c>
      <c r="C71" s="151">
        <f>'[2]INPUT 2'!I71</f>
        <v>66</v>
      </c>
      <c r="D71" s="151">
        <f>'[2]INPUT 2'!J71</f>
        <v>7184</v>
      </c>
      <c r="E71" s="151">
        <f>'[2]INPUT 2'!K71</f>
        <v>2265</v>
      </c>
      <c r="F71" s="151">
        <f>'[2]INPUT 2'!L71</f>
        <v>7236</v>
      </c>
      <c r="G71" s="151">
        <f>'[2]INPUT 2'!M71</f>
        <v>0</v>
      </c>
      <c r="H71" s="151">
        <f>'[2]INPUT 2'!N71</f>
        <v>0</v>
      </c>
      <c r="I71" s="151">
        <f>'[2]INPUT 2'!O71</f>
        <v>2279</v>
      </c>
    </row>
    <row r="72" spans="1:9" ht="15" x14ac:dyDescent="0.25">
      <c r="A72" s="150" t="s">
        <v>112</v>
      </c>
      <c r="B72" s="150" t="s">
        <v>544</v>
      </c>
      <c r="C72" s="151">
        <f>'[2]INPUT 2'!I72</f>
        <v>0</v>
      </c>
      <c r="D72" s="151">
        <f>'[2]INPUT 2'!J72</f>
        <v>0</v>
      </c>
      <c r="E72" s="151">
        <f>'[2]INPUT 2'!K72</f>
        <v>0</v>
      </c>
      <c r="F72" s="151">
        <f>'[2]INPUT 2'!L72</f>
        <v>0</v>
      </c>
      <c r="G72" s="151">
        <f>'[2]INPUT 2'!M72</f>
        <v>0</v>
      </c>
      <c r="H72" s="151">
        <f>'[2]INPUT 2'!N72</f>
        <v>0</v>
      </c>
      <c r="I72" s="151">
        <f>'[2]INPUT 2'!O72</f>
        <v>0</v>
      </c>
    </row>
    <row r="73" spans="1:9" ht="15" x14ac:dyDescent="0.25">
      <c r="A73" s="150" t="s">
        <v>64</v>
      </c>
      <c r="B73" s="150" t="s">
        <v>545</v>
      </c>
      <c r="C73" s="151">
        <f>'[2]INPUT 2'!I73</f>
        <v>0</v>
      </c>
      <c r="D73" s="151">
        <f>'[2]INPUT 2'!J73</f>
        <v>0</v>
      </c>
      <c r="E73" s="151">
        <f>'[2]INPUT 2'!K73</f>
        <v>0</v>
      </c>
      <c r="F73" s="151">
        <f>'[2]INPUT 2'!L73</f>
        <v>0</v>
      </c>
      <c r="G73" s="151">
        <f>'[2]INPUT 2'!M73</f>
        <v>0</v>
      </c>
      <c r="H73" s="151">
        <f>'[2]INPUT 2'!N73</f>
        <v>0</v>
      </c>
      <c r="I73" s="151">
        <f>'[2]INPUT 2'!O73</f>
        <v>0</v>
      </c>
    </row>
    <row r="74" spans="1:9" ht="15" x14ac:dyDescent="0.25">
      <c r="A74" s="150" t="s">
        <v>151</v>
      </c>
      <c r="B74" s="150" t="s">
        <v>546</v>
      </c>
      <c r="C74" s="151">
        <f>'[2]INPUT 2'!I74</f>
        <v>0</v>
      </c>
      <c r="D74" s="151">
        <f>'[2]INPUT 2'!J74</f>
        <v>0</v>
      </c>
      <c r="E74" s="151">
        <f>'[2]INPUT 2'!K74</f>
        <v>0</v>
      </c>
      <c r="F74" s="151">
        <f>'[2]INPUT 2'!L74</f>
        <v>0</v>
      </c>
      <c r="G74" s="151">
        <f>'[2]INPUT 2'!M74</f>
        <v>0</v>
      </c>
      <c r="H74" s="151">
        <f>'[2]INPUT 2'!N74</f>
        <v>0</v>
      </c>
      <c r="I74" s="151">
        <f>'[2]INPUT 2'!O74</f>
        <v>0</v>
      </c>
    </row>
    <row r="75" spans="1:9" ht="15" x14ac:dyDescent="0.25">
      <c r="A75" s="150" t="s">
        <v>96</v>
      </c>
      <c r="B75" s="150" t="s">
        <v>547</v>
      </c>
      <c r="C75" s="151">
        <f>'[2]INPUT 2'!I75</f>
        <v>0</v>
      </c>
      <c r="D75" s="151">
        <f>'[2]INPUT 2'!J75</f>
        <v>0</v>
      </c>
      <c r="E75" s="151">
        <f>'[2]INPUT 2'!K75</f>
        <v>0</v>
      </c>
      <c r="F75" s="151">
        <f>'[2]INPUT 2'!L75</f>
        <v>0</v>
      </c>
      <c r="G75" s="151">
        <f>'[2]INPUT 2'!M75</f>
        <v>0</v>
      </c>
      <c r="H75" s="151">
        <f>'[2]INPUT 2'!N75</f>
        <v>0</v>
      </c>
      <c r="I75" s="151">
        <f>'[2]INPUT 2'!O75</f>
        <v>0</v>
      </c>
    </row>
    <row r="76" spans="1:9" ht="15" x14ac:dyDescent="0.25">
      <c r="A76" s="150" t="s">
        <v>419</v>
      </c>
      <c r="B76" s="150" t="s">
        <v>548</v>
      </c>
      <c r="C76" s="151">
        <f>'[2]INPUT 2'!I76</f>
        <v>4863</v>
      </c>
      <c r="D76" s="151">
        <f>'[2]INPUT 2'!J76</f>
        <v>2671</v>
      </c>
      <c r="E76" s="151">
        <f>'[2]INPUT 2'!K76</f>
        <v>0</v>
      </c>
      <c r="F76" s="151">
        <f>'[2]INPUT 2'!L76</f>
        <v>486</v>
      </c>
      <c r="G76" s="151">
        <f>'[2]INPUT 2'!M76</f>
        <v>0</v>
      </c>
      <c r="H76" s="151">
        <f>'[2]INPUT 2'!N76</f>
        <v>0</v>
      </c>
      <c r="I76" s="151">
        <f>'[2]INPUT 2'!O76</f>
        <v>7048</v>
      </c>
    </row>
    <row r="77" spans="1:9" ht="15" x14ac:dyDescent="0.25">
      <c r="A77" s="150" t="s">
        <v>245</v>
      </c>
      <c r="B77" s="150" t="s">
        <v>549</v>
      </c>
      <c r="C77" s="151">
        <f>'[2]INPUT 2'!I77</f>
        <v>0</v>
      </c>
      <c r="D77" s="151">
        <f>'[2]INPUT 2'!J77</f>
        <v>0</v>
      </c>
      <c r="E77" s="151">
        <f>'[2]INPUT 2'!K77</f>
        <v>0</v>
      </c>
      <c r="F77" s="151">
        <f>'[2]INPUT 2'!L77</f>
        <v>0</v>
      </c>
      <c r="G77" s="151">
        <f>'[2]INPUT 2'!M77</f>
        <v>0</v>
      </c>
      <c r="H77" s="151">
        <f>'[2]INPUT 2'!N77</f>
        <v>0</v>
      </c>
      <c r="I77" s="151">
        <f>'[2]INPUT 2'!O77</f>
        <v>0</v>
      </c>
    </row>
    <row r="78" spans="1:9" ht="15" x14ac:dyDescent="0.25">
      <c r="A78" s="150" t="s">
        <v>474</v>
      </c>
      <c r="B78" s="150" t="s">
        <v>550</v>
      </c>
      <c r="C78" s="151">
        <f>'[2]INPUT 2'!I78</f>
        <v>0</v>
      </c>
      <c r="D78" s="151">
        <f>'[2]INPUT 2'!J78</f>
        <v>0</v>
      </c>
      <c r="E78" s="151">
        <f>'[2]INPUT 2'!K78</f>
        <v>0</v>
      </c>
      <c r="F78" s="151">
        <f>'[2]INPUT 2'!L78</f>
        <v>0</v>
      </c>
      <c r="G78" s="151">
        <f>'[2]INPUT 2'!M78</f>
        <v>0</v>
      </c>
      <c r="H78" s="151">
        <f>'[2]INPUT 2'!N78</f>
        <v>0</v>
      </c>
      <c r="I78" s="151">
        <f>'[2]INPUT 2'!O78</f>
        <v>0</v>
      </c>
    </row>
    <row r="79" spans="1:9" ht="15" x14ac:dyDescent="0.25">
      <c r="A79" s="150" t="s">
        <v>361</v>
      </c>
      <c r="B79" s="150" t="s">
        <v>551</v>
      </c>
      <c r="C79" s="151">
        <f>'[2]INPUT 2'!I79</f>
        <v>1551</v>
      </c>
      <c r="D79" s="151">
        <f>'[2]INPUT 2'!J79</f>
        <v>7042</v>
      </c>
      <c r="E79" s="151">
        <f>'[2]INPUT 2'!K79</f>
        <v>0</v>
      </c>
      <c r="F79" s="151">
        <f>'[2]INPUT 2'!L79</f>
        <v>8593</v>
      </c>
      <c r="G79" s="151">
        <f>'[2]INPUT 2'!M79</f>
        <v>0</v>
      </c>
      <c r="H79" s="151">
        <f>'[2]INPUT 2'!N79</f>
        <v>0</v>
      </c>
      <c r="I79" s="151">
        <f>'[2]INPUT 2'!O79</f>
        <v>0</v>
      </c>
    </row>
    <row r="80" spans="1:9" ht="15" x14ac:dyDescent="0.25">
      <c r="A80" s="150" t="s">
        <v>97</v>
      </c>
      <c r="B80" s="150" t="s">
        <v>552</v>
      </c>
      <c r="C80" s="151">
        <f>'[2]INPUT 2'!I80</f>
        <v>0</v>
      </c>
      <c r="D80" s="151">
        <f>'[2]INPUT 2'!J80</f>
        <v>0</v>
      </c>
      <c r="E80" s="151">
        <f>'[2]INPUT 2'!K80</f>
        <v>0</v>
      </c>
      <c r="F80" s="151">
        <f>'[2]INPUT 2'!L80</f>
        <v>0</v>
      </c>
      <c r="G80" s="151">
        <f>'[2]INPUT 2'!M80</f>
        <v>0</v>
      </c>
      <c r="H80" s="151">
        <f>'[2]INPUT 2'!N80</f>
        <v>0</v>
      </c>
      <c r="I80" s="151">
        <f>'[2]INPUT 2'!O80</f>
        <v>0</v>
      </c>
    </row>
    <row r="81" spans="1:9" ht="15" x14ac:dyDescent="0.25">
      <c r="A81" s="150" t="s">
        <v>362</v>
      </c>
      <c r="B81" s="150" t="s">
        <v>553</v>
      </c>
      <c r="C81" s="151">
        <f>'[2]INPUT 2'!I81</f>
        <v>1132</v>
      </c>
      <c r="D81" s="151">
        <f>'[2]INPUT 2'!J81</f>
        <v>3183</v>
      </c>
      <c r="E81" s="151">
        <f>'[2]INPUT 2'!K81</f>
        <v>0</v>
      </c>
      <c r="F81" s="151">
        <f>'[2]INPUT 2'!L81</f>
        <v>4315</v>
      </c>
      <c r="G81" s="151">
        <f>'[2]INPUT 2'!M81</f>
        <v>0</v>
      </c>
      <c r="H81" s="151">
        <f>'[2]INPUT 2'!N81</f>
        <v>0</v>
      </c>
      <c r="I81" s="151">
        <f>'[2]INPUT 2'!O81</f>
        <v>0</v>
      </c>
    </row>
    <row r="82" spans="1:9" ht="15" x14ac:dyDescent="0.25">
      <c r="A82" s="150" t="s">
        <v>320</v>
      </c>
      <c r="B82" s="150" t="s">
        <v>1006</v>
      </c>
      <c r="C82" s="151">
        <f>'[2]INPUT 2'!I82</f>
        <v>2850</v>
      </c>
      <c r="D82" s="151">
        <f>'[2]INPUT 2'!J82</f>
        <v>11009</v>
      </c>
      <c r="E82" s="151">
        <f>'[2]INPUT 2'!K82</f>
        <v>0</v>
      </c>
      <c r="F82" s="151">
        <f>'[2]INPUT 2'!L82</f>
        <v>4889</v>
      </c>
      <c r="G82" s="151">
        <f>'[2]INPUT 2'!M82</f>
        <v>0</v>
      </c>
      <c r="H82" s="151">
        <f>'[2]INPUT 2'!N82</f>
        <v>7594</v>
      </c>
      <c r="I82" s="151">
        <f>'[2]INPUT 2'!O82</f>
        <v>1376</v>
      </c>
    </row>
    <row r="83" spans="1:9" ht="15" x14ac:dyDescent="0.25">
      <c r="A83" s="150" t="s">
        <v>384</v>
      </c>
      <c r="B83" s="150" t="s">
        <v>555</v>
      </c>
      <c r="C83" s="151">
        <f>'[2]INPUT 2'!I83</f>
        <v>0</v>
      </c>
      <c r="D83" s="151">
        <f>'[2]INPUT 2'!J83</f>
        <v>0</v>
      </c>
      <c r="E83" s="151">
        <f>'[2]INPUT 2'!K83</f>
        <v>0</v>
      </c>
      <c r="F83" s="151">
        <f>'[2]INPUT 2'!L83</f>
        <v>0</v>
      </c>
      <c r="G83" s="151">
        <f>'[2]INPUT 2'!M83</f>
        <v>0</v>
      </c>
      <c r="H83" s="151">
        <f>'[2]INPUT 2'!N83</f>
        <v>0</v>
      </c>
      <c r="I83" s="151">
        <f>'[2]INPUT 2'!O83</f>
        <v>0</v>
      </c>
    </row>
    <row r="84" spans="1:9" ht="15" x14ac:dyDescent="0.25">
      <c r="A84" s="150" t="s">
        <v>443</v>
      </c>
      <c r="B84" s="150" t="s">
        <v>1007</v>
      </c>
      <c r="C84" s="151">
        <f>'[2]INPUT 2'!I84</f>
        <v>0</v>
      </c>
      <c r="D84" s="151">
        <f>'[2]INPUT 2'!J84</f>
        <v>7468</v>
      </c>
      <c r="E84" s="151">
        <f>'[2]INPUT 2'!K84</f>
        <v>0</v>
      </c>
      <c r="F84" s="151">
        <f>'[2]INPUT 2'!L84</f>
        <v>7468</v>
      </c>
      <c r="G84" s="151">
        <f>'[2]INPUT 2'!M84</f>
        <v>0</v>
      </c>
      <c r="H84" s="151">
        <f>'[2]INPUT 2'!N84</f>
        <v>0</v>
      </c>
      <c r="I84" s="151">
        <f>'[2]INPUT 2'!O84</f>
        <v>0</v>
      </c>
    </row>
    <row r="85" spans="1:9" ht="15" x14ac:dyDescent="0.25">
      <c r="A85" s="150" t="s">
        <v>442</v>
      </c>
      <c r="B85" s="150" t="s">
        <v>556</v>
      </c>
      <c r="C85" s="151">
        <f>'[2]INPUT 2'!I85</f>
        <v>0</v>
      </c>
      <c r="D85" s="151">
        <f>'[2]INPUT 2'!J85</f>
        <v>0</v>
      </c>
      <c r="E85" s="151">
        <f>'[2]INPUT 2'!K85</f>
        <v>0</v>
      </c>
      <c r="F85" s="151">
        <f>'[2]INPUT 2'!L85</f>
        <v>0</v>
      </c>
      <c r="G85" s="151">
        <f>'[2]INPUT 2'!M85</f>
        <v>0</v>
      </c>
      <c r="H85" s="151">
        <f>'[2]INPUT 2'!N85</f>
        <v>0</v>
      </c>
      <c r="I85" s="151">
        <f>'[2]INPUT 2'!O85</f>
        <v>0</v>
      </c>
    </row>
    <row r="86" spans="1:9" ht="15" x14ac:dyDescent="0.25">
      <c r="A86" s="150" t="s">
        <v>274</v>
      </c>
      <c r="B86" s="150" t="s">
        <v>557</v>
      </c>
      <c r="C86" s="151">
        <f>'[2]INPUT 2'!I86</f>
        <v>0</v>
      </c>
      <c r="D86" s="151">
        <f>'[2]INPUT 2'!J86</f>
        <v>0</v>
      </c>
      <c r="E86" s="151">
        <f>'[2]INPUT 2'!K86</f>
        <v>0</v>
      </c>
      <c r="F86" s="151">
        <f>'[2]INPUT 2'!L86</f>
        <v>0</v>
      </c>
      <c r="G86" s="151">
        <f>'[2]INPUT 2'!M86</f>
        <v>0</v>
      </c>
      <c r="H86" s="151">
        <f>'[2]INPUT 2'!N86</f>
        <v>0</v>
      </c>
      <c r="I86" s="151">
        <f>'[2]INPUT 2'!O86</f>
        <v>0</v>
      </c>
    </row>
    <row r="87" spans="1:9" ht="15" x14ac:dyDescent="0.25">
      <c r="A87" s="150" t="s">
        <v>138</v>
      </c>
      <c r="B87" s="150" t="s">
        <v>558</v>
      </c>
      <c r="C87" s="151">
        <f>'[2]INPUT 2'!I87</f>
        <v>17439</v>
      </c>
      <c r="D87" s="151">
        <f>'[2]INPUT 2'!J87</f>
        <v>4526</v>
      </c>
      <c r="E87" s="151">
        <f>'[2]INPUT 2'!K87</f>
        <v>14441</v>
      </c>
      <c r="F87" s="151">
        <f>'[2]INPUT 2'!L87</f>
        <v>13953</v>
      </c>
      <c r="G87" s="151">
        <f>'[2]INPUT 2'!M87</f>
        <v>0</v>
      </c>
      <c r="H87" s="151">
        <f>'[2]INPUT 2'!N87</f>
        <v>0</v>
      </c>
      <c r="I87" s="151">
        <f>'[2]INPUT 2'!O87</f>
        <v>22453</v>
      </c>
    </row>
    <row r="88" spans="1:9" ht="15" x14ac:dyDescent="0.25">
      <c r="A88" s="150" t="s">
        <v>203</v>
      </c>
      <c r="B88" s="150" t="s">
        <v>559</v>
      </c>
      <c r="C88" s="151">
        <f>'[2]INPUT 2'!I88</f>
        <v>947</v>
      </c>
      <c r="D88" s="151">
        <f>'[2]INPUT 2'!J88</f>
        <v>17461</v>
      </c>
      <c r="E88" s="151">
        <f>'[2]INPUT 2'!K88</f>
        <v>0</v>
      </c>
      <c r="F88" s="151">
        <f>'[2]INPUT 2'!L88</f>
        <v>16983</v>
      </c>
      <c r="G88" s="151">
        <f>'[2]INPUT 2'!M88</f>
        <v>0</v>
      </c>
      <c r="H88" s="151">
        <f>'[2]INPUT 2'!N88</f>
        <v>0</v>
      </c>
      <c r="I88" s="151">
        <f>'[2]INPUT 2'!O88</f>
        <v>1425</v>
      </c>
    </row>
    <row r="89" spans="1:9" ht="15" x14ac:dyDescent="0.25">
      <c r="A89" s="150" t="s">
        <v>177</v>
      </c>
      <c r="B89" s="150" t="s">
        <v>560</v>
      </c>
      <c r="C89" s="151">
        <f>'[2]INPUT 2'!I89</f>
        <v>0</v>
      </c>
      <c r="D89" s="151">
        <f>'[2]INPUT 2'!J89</f>
        <v>0</v>
      </c>
      <c r="E89" s="151">
        <f>'[2]INPUT 2'!K89</f>
        <v>0</v>
      </c>
      <c r="F89" s="151">
        <f>'[2]INPUT 2'!L89</f>
        <v>0</v>
      </c>
      <c r="G89" s="151">
        <f>'[2]INPUT 2'!M89</f>
        <v>0</v>
      </c>
      <c r="H89" s="151">
        <f>'[2]INPUT 2'!N89</f>
        <v>0</v>
      </c>
      <c r="I89" s="151">
        <f>'[2]INPUT 2'!O89</f>
        <v>0</v>
      </c>
    </row>
    <row r="90" spans="1:9" ht="15" x14ac:dyDescent="0.25">
      <c r="A90" s="150" t="s">
        <v>470</v>
      </c>
      <c r="B90" s="150" t="s">
        <v>561</v>
      </c>
      <c r="C90" s="151">
        <f>'[2]INPUT 2'!I90</f>
        <v>0</v>
      </c>
      <c r="D90" s="151">
        <f>'[2]INPUT 2'!J90</f>
        <v>0</v>
      </c>
      <c r="E90" s="151">
        <f>'[2]INPUT 2'!K90</f>
        <v>0</v>
      </c>
      <c r="F90" s="151">
        <f>'[2]INPUT 2'!L90</f>
        <v>0</v>
      </c>
      <c r="G90" s="151">
        <f>'[2]INPUT 2'!M90</f>
        <v>0</v>
      </c>
      <c r="H90" s="151">
        <f>'[2]INPUT 2'!N90</f>
        <v>0</v>
      </c>
      <c r="I90" s="151">
        <f>'[2]INPUT 2'!O90</f>
        <v>0</v>
      </c>
    </row>
    <row r="91" spans="1:9" ht="15" x14ac:dyDescent="0.25">
      <c r="A91" s="150" t="s">
        <v>409</v>
      </c>
      <c r="B91" s="150" t="s">
        <v>562</v>
      </c>
      <c r="C91" s="151">
        <f>'[2]INPUT 2'!I91</f>
        <v>11120</v>
      </c>
      <c r="D91" s="151">
        <f>'[2]INPUT 2'!J91</f>
        <v>9715</v>
      </c>
      <c r="E91" s="151">
        <f>'[2]INPUT 2'!K91</f>
        <v>0</v>
      </c>
      <c r="F91" s="151">
        <f>'[2]INPUT 2'!L91</f>
        <v>2967</v>
      </c>
      <c r="G91" s="151">
        <f>'[2]INPUT 2'!M91</f>
        <v>298</v>
      </c>
      <c r="H91" s="151">
        <f>'[2]INPUT 2'!N91</f>
        <v>0</v>
      </c>
      <c r="I91" s="151">
        <f>'[2]INPUT 2'!O91</f>
        <v>17570</v>
      </c>
    </row>
    <row r="92" spans="1:9" ht="15" x14ac:dyDescent="0.25">
      <c r="A92" s="150" t="s">
        <v>246</v>
      </c>
      <c r="B92" s="150" t="s">
        <v>563</v>
      </c>
      <c r="C92" s="151">
        <f>'[2]INPUT 2'!I92</f>
        <v>0</v>
      </c>
      <c r="D92" s="151">
        <f>'[2]INPUT 2'!J92</f>
        <v>-4455</v>
      </c>
      <c r="E92" s="151">
        <f>'[2]INPUT 2'!K92</f>
        <v>0</v>
      </c>
      <c r="F92" s="151">
        <f>'[2]INPUT 2'!L92</f>
        <v>0</v>
      </c>
      <c r="G92" s="151">
        <f>'[2]INPUT 2'!M92</f>
        <v>0</v>
      </c>
      <c r="H92" s="151">
        <f>'[2]INPUT 2'!N92</f>
        <v>4455</v>
      </c>
      <c r="I92" s="151">
        <f>'[2]INPUT 2'!O92</f>
        <v>0</v>
      </c>
    </row>
    <row r="93" spans="1:9" ht="15" x14ac:dyDescent="0.25">
      <c r="A93" s="150" t="s">
        <v>163</v>
      </c>
      <c r="B93" s="150" t="s">
        <v>564</v>
      </c>
      <c r="C93" s="151">
        <f>'[2]INPUT 2'!I93</f>
        <v>0</v>
      </c>
      <c r="D93" s="151">
        <f>'[2]INPUT 2'!J93</f>
        <v>2772</v>
      </c>
      <c r="E93" s="151">
        <f>'[2]INPUT 2'!K93</f>
        <v>0</v>
      </c>
      <c r="F93" s="151">
        <f>'[2]INPUT 2'!L93</f>
        <v>2646</v>
      </c>
      <c r="G93" s="151">
        <f>'[2]INPUT 2'!M93</f>
        <v>-2646</v>
      </c>
      <c r="H93" s="151">
        <f>'[2]INPUT 2'!N93</f>
        <v>0</v>
      </c>
      <c r="I93" s="151">
        <f>'[2]INPUT 2'!O93</f>
        <v>0</v>
      </c>
    </row>
    <row r="94" spans="1:9" ht="15" x14ac:dyDescent="0.25">
      <c r="A94" s="150" t="s">
        <v>565</v>
      </c>
      <c r="B94" s="150" t="s">
        <v>566</v>
      </c>
      <c r="C94" s="151">
        <f>'[2]INPUT 2'!I94</f>
        <v>0</v>
      </c>
      <c r="D94" s="151">
        <f>'[2]INPUT 2'!J94</f>
        <v>0</v>
      </c>
      <c r="E94" s="151">
        <f>'[2]INPUT 2'!K94</f>
        <v>0</v>
      </c>
      <c r="F94" s="151">
        <f>'[2]INPUT 2'!L94</f>
        <v>0</v>
      </c>
      <c r="G94" s="151">
        <f>'[2]INPUT 2'!M94</f>
        <v>0</v>
      </c>
      <c r="H94" s="151">
        <f>'[2]INPUT 2'!N94</f>
        <v>0</v>
      </c>
      <c r="I94" s="151">
        <f>'[2]INPUT 2'!O94</f>
        <v>0</v>
      </c>
    </row>
    <row r="95" spans="1:9" ht="15" x14ac:dyDescent="0.25">
      <c r="A95" s="150" t="s">
        <v>158</v>
      </c>
      <c r="B95" s="150" t="s">
        <v>567</v>
      </c>
      <c r="C95" s="151">
        <f>'[2]INPUT 2'!I95</f>
        <v>0</v>
      </c>
      <c r="D95" s="151">
        <f>'[2]INPUT 2'!J95</f>
        <v>0</v>
      </c>
      <c r="E95" s="151">
        <f>'[2]INPUT 2'!K95</f>
        <v>0</v>
      </c>
      <c r="F95" s="151">
        <f>'[2]INPUT 2'!L95</f>
        <v>0</v>
      </c>
      <c r="G95" s="151">
        <f>'[2]INPUT 2'!M95</f>
        <v>0</v>
      </c>
      <c r="H95" s="151">
        <f>'[2]INPUT 2'!N95</f>
        <v>0</v>
      </c>
      <c r="I95" s="151">
        <f>'[2]INPUT 2'!O95</f>
        <v>0</v>
      </c>
    </row>
    <row r="96" spans="1:9" ht="15" x14ac:dyDescent="0.25">
      <c r="A96" s="150" t="s">
        <v>37</v>
      </c>
      <c r="B96" s="150" t="s">
        <v>568</v>
      </c>
      <c r="C96" s="151">
        <f>'[2]INPUT 2'!I96</f>
        <v>10556</v>
      </c>
      <c r="D96" s="151">
        <f>'[2]INPUT 2'!J96</f>
        <v>11708</v>
      </c>
      <c r="E96" s="151">
        <f>'[2]INPUT 2'!K96</f>
        <v>0</v>
      </c>
      <c r="F96" s="151">
        <f>'[2]INPUT 2'!L96</f>
        <v>15465</v>
      </c>
      <c r="G96" s="151">
        <f>'[2]INPUT 2'!M96</f>
        <v>15465</v>
      </c>
      <c r="H96" s="151">
        <f>'[2]INPUT 2'!N96</f>
        <v>15465</v>
      </c>
      <c r="I96" s="151">
        <f>'[2]INPUT 2'!O96</f>
        <v>6799</v>
      </c>
    </row>
    <row r="97" spans="1:9" ht="15" x14ac:dyDescent="0.25">
      <c r="A97" s="150" t="s">
        <v>264</v>
      </c>
      <c r="B97" s="150" t="s">
        <v>569</v>
      </c>
      <c r="C97" s="151">
        <f>'[2]INPUT 2'!I97</f>
        <v>0</v>
      </c>
      <c r="D97" s="151">
        <f>'[2]INPUT 2'!J97</f>
        <v>0</v>
      </c>
      <c r="E97" s="151">
        <f>'[2]INPUT 2'!K97</f>
        <v>0</v>
      </c>
      <c r="F97" s="151">
        <f>'[2]INPUT 2'!L97</f>
        <v>0</v>
      </c>
      <c r="G97" s="151">
        <f>'[2]INPUT 2'!M97</f>
        <v>0</v>
      </c>
      <c r="H97" s="151">
        <f>'[2]INPUT 2'!N97</f>
        <v>0</v>
      </c>
      <c r="I97" s="151">
        <f>'[2]INPUT 2'!O97</f>
        <v>0</v>
      </c>
    </row>
    <row r="98" spans="1:9" ht="15" x14ac:dyDescent="0.25">
      <c r="A98" s="150" t="s">
        <v>82</v>
      </c>
      <c r="B98" s="150" t="s">
        <v>570</v>
      </c>
      <c r="C98" s="151">
        <f>'[2]INPUT 2'!I98</f>
        <v>0</v>
      </c>
      <c r="D98" s="151">
        <f>'[2]INPUT 2'!J98</f>
        <v>0</v>
      </c>
      <c r="E98" s="151">
        <f>'[2]INPUT 2'!K98</f>
        <v>0</v>
      </c>
      <c r="F98" s="151">
        <f>'[2]INPUT 2'!L98</f>
        <v>0</v>
      </c>
      <c r="G98" s="151">
        <f>'[2]INPUT 2'!M98</f>
        <v>0</v>
      </c>
      <c r="H98" s="151">
        <f>'[2]INPUT 2'!N98</f>
        <v>0</v>
      </c>
      <c r="I98" s="151">
        <f>'[2]INPUT 2'!O98</f>
        <v>0</v>
      </c>
    </row>
    <row r="99" spans="1:9" ht="15" x14ac:dyDescent="0.25">
      <c r="A99" s="150" t="s">
        <v>134</v>
      </c>
      <c r="B99" s="150" t="s">
        <v>571</v>
      </c>
      <c r="C99" s="151">
        <f>'[2]INPUT 2'!I99</f>
        <v>0</v>
      </c>
      <c r="D99" s="151">
        <f>'[2]INPUT 2'!J99</f>
        <v>0</v>
      </c>
      <c r="E99" s="151">
        <f>'[2]INPUT 2'!K99</f>
        <v>0</v>
      </c>
      <c r="F99" s="151">
        <f>'[2]INPUT 2'!L99</f>
        <v>0</v>
      </c>
      <c r="G99" s="151">
        <f>'[2]INPUT 2'!M99</f>
        <v>0</v>
      </c>
      <c r="H99" s="151">
        <f>'[2]INPUT 2'!N99</f>
        <v>0</v>
      </c>
      <c r="I99" s="151">
        <f>'[2]INPUT 2'!O99</f>
        <v>0</v>
      </c>
    </row>
    <row r="100" spans="1:9" ht="15" x14ac:dyDescent="0.25">
      <c r="A100" s="150" t="s">
        <v>83</v>
      </c>
      <c r="B100" s="150" t="s">
        <v>572</v>
      </c>
      <c r="C100" s="151">
        <f>'[2]INPUT 2'!I100</f>
        <v>0</v>
      </c>
      <c r="D100" s="151">
        <f>'[2]INPUT 2'!J100</f>
        <v>0</v>
      </c>
      <c r="E100" s="151">
        <f>'[2]INPUT 2'!K100</f>
        <v>0</v>
      </c>
      <c r="F100" s="151">
        <f>'[2]INPUT 2'!L100</f>
        <v>0</v>
      </c>
      <c r="G100" s="151">
        <f>'[2]INPUT 2'!M100</f>
        <v>0</v>
      </c>
      <c r="H100" s="151">
        <f>'[2]INPUT 2'!N100</f>
        <v>0</v>
      </c>
      <c r="I100" s="151">
        <f>'[2]INPUT 2'!O100</f>
        <v>0</v>
      </c>
    </row>
    <row r="101" spans="1:9" ht="15" x14ac:dyDescent="0.25">
      <c r="A101" s="150" t="s">
        <v>321</v>
      </c>
      <c r="B101" s="150" t="s">
        <v>573</v>
      </c>
      <c r="C101" s="151">
        <f>'[2]INPUT 2'!I101</f>
        <v>0</v>
      </c>
      <c r="D101" s="151">
        <f>'[2]INPUT 2'!J101</f>
        <v>0</v>
      </c>
      <c r="E101" s="151">
        <f>'[2]INPUT 2'!K101</f>
        <v>0</v>
      </c>
      <c r="F101" s="151">
        <f>'[2]INPUT 2'!L101</f>
        <v>0</v>
      </c>
      <c r="G101" s="151">
        <f>'[2]INPUT 2'!M101</f>
        <v>0</v>
      </c>
      <c r="H101" s="151">
        <f>'[2]INPUT 2'!N101</f>
        <v>0</v>
      </c>
      <c r="I101" s="151">
        <f>'[2]INPUT 2'!O101</f>
        <v>0</v>
      </c>
    </row>
    <row r="102" spans="1:9" ht="15" x14ac:dyDescent="0.25">
      <c r="A102" s="150" t="s">
        <v>425</v>
      </c>
      <c r="B102" s="150" t="s">
        <v>574</v>
      </c>
      <c r="C102" s="151">
        <f>'[2]INPUT 2'!I102</f>
        <v>0</v>
      </c>
      <c r="D102" s="151">
        <f>'[2]INPUT 2'!J102</f>
        <v>0</v>
      </c>
      <c r="E102" s="151">
        <f>'[2]INPUT 2'!K102</f>
        <v>0</v>
      </c>
      <c r="F102" s="151">
        <f>'[2]INPUT 2'!L102</f>
        <v>0</v>
      </c>
      <c r="G102" s="151">
        <f>'[2]INPUT 2'!M102</f>
        <v>0</v>
      </c>
      <c r="H102" s="151">
        <f>'[2]INPUT 2'!N102</f>
        <v>0</v>
      </c>
      <c r="I102" s="151">
        <f>'[2]INPUT 2'!O102</f>
        <v>0</v>
      </c>
    </row>
    <row r="103" spans="1:9" ht="15" x14ac:dyDescent="0.25">
      <c r="A103" s="150" t="s">
        <v>207</v>
      </c>
      <c r="B103" s="150" t="s">
        <v>575</v>
      </c>
      <c r="C103" s="151">
        <f>'[2]INPUT 2'!I103</f>
        <v>0</v>
      </c>
      <c r="D103" s="151">
        <f>'[2]INPUT 2'!J103</f>
        <v>0</v>
      </c>
      <c r="E103" s="151">
        <f>'[2]INPUT 2'!K103</f>
        <v>0</v>
      </c>
      <c r="F103" s="151">
        <f>'[2]INPUT 2'!L103</f>
        <v>0</v>
      </c>
      <c r="G103" s="151">
        <f>'[2]INPUT 2'!M103</f>
        <v>0</v>
      </c>
      <c r="H103" s="151">
        <f>'[2]INPUT 2'!N103</f>
        <v>0</v>
      </c>
      <c r="I103" s="151">
        <f>'[2]INPUT 2'!O103</f>
        <v>0</v>
      </c>
    </row>
    <row r="104" spans="1:9" ht="15" x14ac:dyDescent="0.25">
      <c r="A104" s="150" t="s">
        <v>322</v>
      </c>
      <c r="B104" s="150" t="s">
        <v>576</v>
      </c>
      <c r="C104" s="151">
        <f>'[2]INPUT 2'!I104</f>
        <v>21187</v>
      </c>
      <c r="D104" s="151">
        <f>'[2]INPUT 2'!J104</f>
        <v>20655</v>
      </c>
      <c r="E104" s="151">
        <f>'[2]INPUT 2'!K104</f>
        <v>0</v>
      </c>
      <c r="F104" s="151">
        <f>'[2]INPUT 2'!L104</f>
        <v>30714</v>
      </c>
      <c r="G104" s="151">
        <f>'[2]INPUT 2'!M104</f>
        <v>0</v>
      </c>
      <c r="H104" s="151">
        <f>'[2]INPUT 2'!N104</f>
        <v>0</v>
      </c>
      <c r="I104" s="151">
        <f>'[2]INPUT 2'!O104</f>
        <v>11128</v>
      </c>
    </row>
    <row r="105" spans="1:9" ht="15" x14ac:dyDescent="0.25">
      <c r="A105" s="150" t="s">
        <v>243</v>
      </c>
      <c r="B105" s="150" t="s">
        <v>577</v>
      </c>
      <c r="C105" s="151">
        <f>'[2]INPUT 2'!I105</f>
        <v>0</v>
      </c>
      <c r="D105" s="151">
        <f>'[2]INPUT 2'!J105</f>
        <v>0</v>
      </c>
      <c r="E105" s="151">
        <f>'[2]INPUT 2'!K105</f>
        <v>0</v>
      </c>
      <c r="F105" s="151">
        <f>'[2]INPUT 2'!L105</f>
        <v>0</v>
      </c>
      <c r="G105" s="151">
        <f>'[2]INPUT 2'!M105</f>
        <v>0</v>
      </c>
      <c r="H105" s="151">
        <f>'[2]INPUT 2'!N105</f>
        <v>0</v>
      </c>
      <c r="I105" s="151">
        <f>'[2]INPUT 2'!O105</f>
        <v>0</v>
      </c>
    </row>
    <row r="106" spans="1:9" ht="15" x14ac:dyDescent="0.25">
      <c r="A106" s="150" t="s">
        <v>84</v>
      </c>
      <c r="B106" s="150" t="s">
        <v>578</v>
      </c>
      <c r="C106" s="151">
        <f>'[2]INPUT 2'!I106</f>
        <v>0</v>
      </c>
      <c r="D106" s="151">
        <f>'[2]INPUT 2'!J106</f>
        <v>0</v>
      </c>
      <c r="E106" s="151">
        <f>'[2]INPUT 2'!K106</f>
        <v>0</v>
      </c>
      <c r="F106" s="151">
        <f>'[2]INPUT 2'!L106</f>
        <v>0</v>
      </c>
      <c r="G106" s="151">
        <f>'[2]INPUT 2'!M106</f>
        <v>0</v>
      </c>
      <c r="H106" s="151">
        <f>'[2]INPUT 2'!N106</f>
        <v>0</v>
      </c>
      <c r="I106" s="151">
        <f>'[2]INPUT 2'!O106</f>
        <v>0</v>
      </c>
    </row>
    <row r="107" spans="1:9" ht="15" x14ac:dyDescent="0.25">
      <c r="A107" s="150" t="s">
        <v>233</v>
      </c>
      <c r="B107" s="150" t="s">
        <v>579</v>
      </c>
      <c r="C107" s="151">
        <f>'[2]INPUT 2'!I107</f>
        <v>0</v>
      </c>
      <c r="D107" s="151">
        <f>'[2]INPUT 2'!J107</f>
        <v>0</v>
      </c>
      <c r="E107" s="151">
        <f>'[2]INPUT 2'!K107</f>
        <v>0</v>
      </c>
      <c r="F107" s="151">
        <f>'[2]INPUT 2'!L107</f>
        <v>0</v>
      </c>
      <c r="G107" s="151">
        <f>'[2]INPUT 2'!M107</f>
        <v>0</v>
      </c>
      <c r="H107" s="151">
        <f>'[2]INPUT 2'!N107</f>
        <v>0</v>
      </c>
      <c r="I107" s="151">
        <f>'[2]INPUT 2'!O107</f>
        <v>0</v>
      </c>
    </row>
    <row r="108" spans="1:9" ht="15" x14ac:dyDescent="0.25">
      <c r="A108" s="150" t="s">
        <v>410</v>
      </c>
      <c r="B108" s="150" t="s">
        <v>580</v>
      </c>
      <c r="C108" s="151">
        <f>'[2]INPUT 2'!I108</f>
        <v>0</v>
      </c>
      <c r="D108" s="151">
        <f>'[2]INPUT 2'!J108</f>
        <v>0</v>
      </c>
      <c r="E108" s="151">
        <f>'[2]INPUT 2'!K108</f>
        <v>0</v>
      </c>
      <c r="F108" s="151">
        <f>'[2]INPUT 2'!L108</f>
        <v>2927</v>
      </c>
      <c r="G108" s="151">
        <f>'[2]INPUT 2'!M108</f>
        <v>0</v>
      </c>
      <c r="H108" s="151">
        <f>'[2]INPUT 2'!N108</f>
        <v>0</v>
      </c>
      <c r="I108" s="151">
        <f>'[2]INPUT 2'!O108</f>
        <v>0</v>
      </c>
    </row>
    <row r="109" spans="1:9" ht="15" x14ac:dyDescent="0.25">
      <c r="A109" s="150" t="s">
        <v>54</v>
      </c>
      <c r="B109" s="150" t="s">
        <v>581</v>
      </c>
      <c r="C109" s="151">
        <f>'[2]INPUT 2'!I109</f>
        <v>142</v>
      </c>
      <c r="D109" s="151">
        <f>'[2]INPUT 2'!J109</f>
        <v>22328</v>
      </c>
      <c r="E109" s="151">
        <f>'[2]INPUT 2'!K109</f>
        <v>0</v>
      </c>
      <c r="F109" s="151">
        <f>'[2]INPUT 2'!L109</f>
        <v>22318</v>
      </c>
      <c r="G109" s="151">
        <f>'[2]INPUT 2'!M109</f>
        <v>0</v>
      </c>
      <c r="H109" s="151">
        <f>'[2]INPUT 2'!N109</f>
        <v>0</v>
      </c>
      <c r="I109" s="151">
        <f>'[2]INPUT 2'!O109</f>
        <v>152</v>
      </c>
    </row>
    <row r="110" spans="1:9" ht="15" x14ac:dyDescent="0.25">
      <c r="A110" s="150" t="s">
        <v>208</v>
      </c>
      <c r="B110" s="150" t="s">
        <v>583</v>
      </c>
      <c r="C110" s="151">
        <f>'[2]INPUT 2'!I110</f>
        <v>0</v>
      </c>
      <c r="D110" s="151">
        <f>'[2]INPUT 2'!J110</f>
        <v>0</v>
      </c>
      <c r="E110" s="151">
        <f>'[2]INPUT 2'!K110</f>
        <v>0</v>
      </c>
      <c r="F110" s="151">
        <f>'[2]INPUT 2'!L110</f>
        <v>0</v>
      </c>
      <c r="G110" s="151">
        <f>'[2]INPUT 2'!M110</f>
        <v>0</v>
      </c>
      <c r="H110" s="151">
        <f>'[2]INPUT 2'!N110</f>
        <v>0</v>
      </c>
      <c r="I110" s="151">
        <f>'[2]INPUT 2'!O110</f>
        <v>0</v>
      </c>
    </row>
    <row r="111" spans="1:9" ht="15" x14ac:dyDescent="0.25">
      <c r="A111" s="150" t="s">
        <v>430</v>
      </c>
      <c r="B111" s="150" t="s">
        <v>584</v>
      </c>
      <c r="C111" s="151">
        <f>'[2]INPUT 2'!I111</f>
        <v>0</v>
      </c>
      <c r="D111" s="151">
        <f>'[2]INPUT 2'!J111</f>
        <v>0</v>
      </c>
      <c r="E111" s="151">
        <f>'[2]INPUT 2'!K111</f>
        <v>0</v>
      </c>
      <c r="F111" s="151">
        <f>'[2]INPUT 2'!L111</f>
        <v>0</v>
      </c>
      <c r="G111" s="151">
        <f>'[2]INPUT 2'!M111</f>
        <v>0</v>
      </c>
      <c r="H111" s="151">
        <f>'[2]INPUT 2'!N111</f>
        <v>0</v>
      </c>
      <c r="I111" s="151">
        <f>'[2]INPUT 2'!O111</f>
        <v>0</v>
      </c>
    </row>
    <row r="112" spans="1:9" ht="15" x14ac:dyDescent="0.25">
      <c r="A112" s="150" t="s">
        <v>347</v>
      </c>
      <c r="B112" s="150" t="s">
        <v>585</v>
      </c>
      <c r="C112" s="151">
        <f>'[2]INPUT 2'!I112</f>
        <v>0</v>
      </c>
      <c r="D112" s="151">
        <f>'[2]INPUT 2'!J112</f>
        <v>5371</v>
      </c>
      <c r="E112" s="151">
        <f>'[2]INPUT 2'!K112</f>
        <v>9021</v>
      </c>
      <c r="F112" s="151">
        <f>'[2]INPUT 2'!L112</f>
        <v>18108</v>
      </c>
      <c r="G112" s="151">
        <f>'[2]INPUT 2'!M112</f>
        <v>0</v>
      </c>
      <c r="H112" s="151">
        <f>'[2]INPUT 2'!N112</f>
        <v>0</v>
      </c>
      <c r="I112" s="151">
        <f>'[2]INPUT 2'!O112</f>
        <v>0</v>
      </c>
    </row>
    <row r="113" spans="1:9" ht="15" x14ac:dyDescent="0.25">
      <c r="A113" s="150" t="s">
        <v>56</v>
      </c>
      <c r="B113" s="150" t="s">
        <v>586</v>
      </c>
      <c r="C113" s="151">
        <f>'[2]INPUT 2'!I113</f>
        <v>0</v>
      </c>
      <c r="D113" s="151">
        <f>'[2]INPUT 2'!J113</f>
        <v>0</v>
      </c>
      <c r="E113" s="151">
        <f>'[2]INPUT 2'!K113</f>
        <v>0</v>
      </c>
      <c r="F113" s="151">
        <f>'[2]INPUT 2'!L113</f>
        <v>0</v>
      </c>
      <c r="G113" s="151">
        <f>'[2]INPUT 2'!M113</f>
        <v>0</v>
      </c>
      <c r="H113" s="151">
        <f>'[2]INPUT 2'!N113</f>
        <v>0</v>
      </c>
      <c r="I113" s="151">
        <f>'[2]INPUT 2'!O113</f>
        <v>0</v>
      </c>
    </row>
    <row r="114" spans="1:9" ht="15" x14ac:dyDescent="0.25">
      <c r="A114" s="150" t="s">
        <v>45</v>
      </c>
      <c r="B114" s="150" t="s">
        <v>587</v>
      </c>
      <c r="C114" s="151">
        <f>'[2]INPUT 2'!I114</f>
        <v>0</v>
      </c>
      <c r="D114" s="151">
        <f>'[2]INPUT 2'!J114</f>
        <v>0</v>
      </c>
      <c r="E114" s="151">
        <f>'[2]INPUT 2'!K114</f>
        <v>0</v>
      </c>
      <c r="F114" s="151">
        <f>'[2]INPUT 2'!L114</f>
        <v>4849</v>
      </c>
      <c r="G114" s="151">
        <f>'[2]INPUT 2'!M114</f>
        <v>0</v>
      </c>
      <c r="H114" s="151">
        <f>'[2]INPUT 2'!N114</f>
        <v>0</v>
      </c>
      <c r="I114" s="151">
        <f>'[2]INPUT 2'!O114</f>
        <v>0</v>
      </c>
    </row>
    <row r="115" spans="1:9" ht="15" x14ac:dyDescent="0.25">
      <c r="A115" s="150" t="s">
        <v>98</v>
      </c>
      <c r="B115" s="150" t="s">
        <v>588</v>
      </c>
      <c r="C115" s="151">
        <f>'[2]INPUT 2'!I115</f>
        <v>0</v>
      </c>
      <c r="D115" s="151">
        <f>'[2]INPUT 2'!J115</f>
        <v>0</v>
      </c>
      <c r="E115" s="151">
        <f>'[2]INPUT 2'!K115</f>
        <v>0</v>
      </c>
      <c r="F115" s="151">
        <f>'[2]INPUT 2'!L115</f>
        <v>0</v>
      </c>
      <c r="G115" s="151">
        <f>'[2]INPUT 2'!M115</f>
        <v>0</v>
      </c>
      <c r="H115" s="151">
        <f>'[2]INPUT 2'!N115</f>
        <v>0</v>
      </c>
      <c r="I115" s="151">
        <f>'[2]INPUT 2'!O115</f>
        <v>0</v>
      </c>
    </row>
    <row r="116" spans="1:9" ht="15" x14ac:dyDescent="0.25">
      <c r="A116" s="150" t="s">
        <v>261</v>
      </c>
      <c r="B116" s="150" t="s">
        <v>589</v>
      </c>
      <c r="C116" s="151">
        <f>'[2]INPUT 2'!I116</f>
        <v>0</v>
      </c>
      <c r="D116" s="151">
        <f>'[2]INPUT 2'!J116</f>
        <v>0</v>
      </c>
      <c r="E116" s="151">
        <f>'[2]INPUT 2'!K116</f>
        <v>0</v>
      </c>
      <c r="F116" s="151">
        <f>'[2]INPUT 2'!L116</f>
        <v>0</v>
      </c>
      <c r="G116" s="151">
        <f>'[2]INPUT 2'!M116</f>
        <v>0</v>
      </c>
      <c r="H116" s="151">
        <f>'[2]INPUT 2'!N116</f>
        <v>0</v>
      </c>
      <c r="I116" s="151">
        <f>'[2]INPUT 2'!O116</f>
        <v>0</v>
      </c>
    </row>
    <row r="117" spans="1:9" ht="15" x14ac:dyDescent="0.25">
      <c r="A117" s="150" t="s">
        <v>275</v>
      </c>
      <c r="B117" s="150" t="s">
        <v>590</v>
      </c>
      <c r="C117" s="151">
        <f>'[2]INPUT 2'!I117</f>
        <v>0</v>
      </c>
      <c r="D117" s="151">
        <f>'[2]INPUT 2'!J117</f>
        <v>0</v>
      </c>
      <c r="E117" s="151">
        <f>'[2]INPUT 2'!K117</f>
        <v>0</v>
      </c>
      <c r="F117" s="151">
        <f>'[2]INPUT 2'!L117</f>
        <v>0</v>
      </c>
      <c r="G117" s="151">
        <f>'[2]INPUT 2'!M117</f>
        <v>0</v>
      </c>
      <c r="H117" s="151">
        <f>'[2]INPUT 2'!N117</f>
        <v>0</v>
      </c>
      <c r="I117" s="151">
        <f>'[2]INPUT 2'!O117</f>
        <v>0</v>
      </c>
    </row>
    <row r="118" spans="1:9" ht="15" x14ac:dyDescent="0.25">
      <c r="A118" s="150" t="s">
        <v>234</v>
      </c>
      <c r="B118" s="150" t="s">
        <v>591</v>
      </c>
      <c r="C118" s="151">
        <f>'[2]INPUT 2'!I118</f>
        <v>0</v>
      </c>
      <c r="D118" s="151">
        <f>'[2]INPUT 2'!J118</f>
        <v>0</v>
      </c>
      <c r="E118" s="151">
        <f>'[2]INPUT 2'!K118</f>
        <v>0</v>
      </c>
      <c r="F118" s="151">
        <f>'[2]INPUT 2'!L118</f>
        <v>0</v>
      </c>
      <c r="G118" s="151">
        <f>'[2]INPUT 2'!M118</f>
        <v>0</v>
      </c>
      <c r="H118" s="151">
        <f>'[2]INPUT 2'!N118</f>
        <v>0</v>
      </c>
      <c r="I118" s="151">
        <f>'[2]INPUT 2'!O118</f>
        <v>0</v>
      </c>
    </row>
    <row r="119" spans="1:9" ht="15" x14ac:dyDescent="0.25">
      <c r="A119" s="150" t="s">
        <v>451</v>
      </c>
      <c r="B119" s="150" t="s">
        <v>592</v>
      </c>
      <c r="C119" s="151">
        <f>'[2]INPUT 2'!I119</f>
        <v>0</v>
      </c>
      <c r="D119" s="151">
        <f>'[2]INPUT 2'!J119</f>
        <v>0</v>
      </c>
      <c r="E119" s="151">
        <f>'[2]INPUT 2'!K119</f>
        <v>0</v>
      </c>
      <c r="F119" s="151">
        <f>'[2]INPUT 2'!L119</f>
        <v>0</v>
      </c>
      <c r="G119" s="151">
        <f>'[2]INPUT 2'!M119</f>
        <v>0</v>
      </c>
      <c r="H119" s="151">
        <f>'[2]INPUT 2'!N119</f>
        <v>0</v>
      </c>
      <c r="I119" s="151">
        <f>'[2]INPUT 2'!O119</f>
        <v>0</v>
      </c>
    </row>
    <row r="120" spans="1:9" ht="15" x14ac:dyDescent="0.25">
      <c r="A120" s="150" t="s">
        <v>427</v>
      </c>
      <c r="B120" s="150" t="s">
        <v>593</v>
      </c>
      <c r="C120" s="151">
        <f>'[2]INPUT 2'!I120</f>
        <v>0</v>
      </c>
      <c r="D120" s="151">
        <f>'[2]INPUT 2'!J120</f>
        <v>0</v>
      </c>
      <c r="E120" s="151">
        <f>'[2]INPUT 2'!K120</f>
        <v>0</v>
      </c>
      <c r="F120" s="151">
        <f>'[2]INPUT 2'!L120</f>
        <v>0</v>
      </c>
      <c r="G120" s="151">
        <f>'[2]INPUT 2'!M120</f>
        <v>0</v>
      </c>
      <c r="H120" s="151">
        <f>'[2]INPUT 2'!N120</f>
        <v>0</v>
      </c>
      <c r="I120" s="151">
        <f>'[2]INPUT 2'!O120</f>
        <v>0</v>
      </c>
    </row>
    <row r="121" spans="1:9" ht="15" x14ac:dyDescent="0.25">
      <c r="A121" s="150" t="s">
        <v>428</v>
      </c>
      <c r="B121" s="150" t="s">
        <v>594</v>
      </c>
      <c r="C121" s="151">
        <f>'[2]INPUT 2'!I121</f>
        <v>30556</v>
      </c>
      <c r="D121" s="151">
        <f>'[2]INPUT 2'!J121</f>
        <v>6500</v>
      </c>
      <c r="E121" s="151">
        <f>'[2]INPUT 2'!K121</f>
        <v>10184</v>
      </c>
      <c r="F121" s="151">
        <f>'[2]INPUT 2'!L121</f>
        <v>7066</v>
      </c>
      <c r="G121" s="151">
        <f>'[2]INPUT 2'!M121</f>
        <v>0</v>
      </c>
      <c r="H121" s="151">
        <f>'[2]INPUT 2'!N121</f>
        <v>0</v>
      </c>
      <c r="I121" s="151">
        <f>'[2]INPUT 2'!O121</f>
        <v>40174</v>
      </c>
    </row>
    <row r="122" spans="1:9" ht="15" x14ac:dyDescent="0.25">
      <c r="A122" s="150" t="s">
        <v>357</v>
      </c>
      <c r="B122" s="150" t="s">
        <v>595</v>
      </c>
      <c r="C122" s="151">
        <f>'[2]INPUT 2'!I122</f>
        <v>0</v>
      </c>
      <c r="D122" s="151">
        <f>'[2]INPUT 2'!J122</f>
        <v>0</v>
      </c>
      <c r="E122" s="151">
        <f>'[2]INPUT 2'!K122</f>
        <v>0</v>
      </c>
      <c r="F122" s="151">
        <f>'[2]INPUT 2'!L122</f>
        <v>0</v>
      </c>
      <c r="G122" s="151">
        <f>'[2]INPUT 2'!M122</f>
        <v>0</v>
      </c>
      <c r="H122" s="151">
        <f>'[2]INPUT 2'!N122</f>
        <v>0</v>
      </c>
      <c r="I122" s="151">
        <f>'[2]INPUT 2'!O122</f>
        <v>0</v>
      </c>
    </row>
    <row r="123" spans="1:9" ht="15" x14ac:dyDescent="0.25">
      <c r="A123" s="150" t="s">
        <v>139</v>
      </c>
      <c r="B123" s="150" t="s">
        <v>596</v>
      </c>
      <c r="C123" s="151">
        <f>'[2]INPUT 2'!I123</f>
        <v>0</v>
      </c>
      <c r="D123" s="151">
        <f>'[2]INPUT 2'!J123</f>
        <v>0</v>
      </c>
      <c r="E123" s="151">
        <f>'[2]INPUT 2'!K123</f>
        <v>0</v>
      </c>
      <c r="F123" s="151">
        <f>'[2]INPUT 2'!L123</f>
        <v>0</v>
      </c>
      <c r="G123" s="151">
        <f>'[2]INPUT 2'!M123</f>
        <v>0</v>
      </c>
      <c r="H123" s="151">
        <f>'[2]INPUT 2'!N123</f>
        <v>0</v>
      </c>
      <c r="I123" s="151">
        <f>'[2]INPUT 2'!O123</f>
        <v>0</v>
      </c>
    </row>
    <row r="124" spans="1:9" ht="15" x14ac:dyDescent="0.25">
      <c r="A124" s="150" t="s">
        <v>344</v>
      </c>
      <c r="B124" s="150" t="s">
        <v>597</v>
      </c>
      <c r="C124" s="151">
        <f>'[2]INPUT 2'!I124</f>
        <v>0</v>
      </c>
      <c r="D124" s="151">
        <f>'[2]INPUT 2'!J124</f>
        <v>0</v>
      </c>
      <c r="E124" s="151">
        <f>'[2]INPUT 2'!K124</f>
        <v>0</v>
      </c>
      <c r="F124" s="151">
        <f>'[2]INPUT 2'!L124</f>
        <v>0</v>
      </c>
      <c r="G124" s="151">
        <f>'[2]INPUT 2'!M124</f>
        <v>0</v>
      </c>
      <c r="H124" s="151">
        <f>'[2]INPUT 2'!N124</f>
        <v>0</v>
      </c>
      <c r="I124" s="151">
        <f>'[2]INPUT 2'!O124</f>
        <v>0</v>
      </c>
    </row>
    <row r="125" spans="1:9" ht="15" x14ac:dyDescent="0.25">
      <c r="A125" s="150" t="s">
        <v>364</v>
      </c>
      <c r="B125" s="150" t="s">
        <v>598</v>
      </c>
      <c r="C125" s="151">
        <f>'[2]INPUT 2'!I125</f>
        <v>0</v>
      </c>
      <c r="D125" s="151">
        <f>'[2]INPUT 2'!J125</f>
        <v>3288</v>
      </c>
      <c r="E125" s="151">
        <f>'[2]INPUT 2'!K125</f>
        <v>0</v>
      </c>
      <c r="F125" s="151">
        <f>'[2]INPUT 2'!L125</f>
        <v>3594</v>
      </c>
      <c r="G125" s="151">
        <f>'[2]INPUT 2'!M125</f>
        <v>0</v>
      </c>
      <c r="H125" s="151">
        <f>'[2]INPUT 2'!N125</f>
        <v>0</v>
      </c>
      <c r="I125" s="151">
        <f>'[2]INPUT 2'!O125</f>
        <v>0</v>
      </c>
    </row>
    <row r="126" spans="1:9" ht="15" x14ac:dyDescent="0.25">
      <c r="A126" s="150" t="s">
        <v>184</v>
      </c>
      <c r="B126" s="150" t="s">
        <v>599</v>
      </c>
      <c r="C126" s="151">
        <f>'[2]INPUT 2'!I126</f>
        <v>0</v>
      </c>
      <c r="D126" s="151">
        <f>'[2]INPUT 2'!J126</f>
        <v>0</v>
      </c>
      <c r="E126" s="151">
        <f>'[2]INPUT 2'!K126</f>
        <v>0</v>
      </c>
      <c r="F126" s="151">
        <f>'[2]INPUT 2'!L126</f>
        <v>0</v>
      </c>
      <c r="G126" s="151">
        <f>'[2]INPUT 2'!M126</f>
        <v>0</v>
      </c>
      <c r="H126" s="151">
        <f>'[2]INPUT 2'!N126</f>
        <v>0</v>
      </c>
      <c r="I126" s="151">
        <f>'[2]INPUT 2'!O126</f>
        <v>0</v>
      </c>
    </row>
    <row r="127" spans="1:9" ht="15" x14ac:dyDescent="0.25">
      <c r="A127" s="150" t="s">
        <v>292</v>
      </c>
      <c r="B127" s="150" t="s">
        <v>600</v>
      </c>
      <c r="C127" s="151">
        <f>'[2]INPUT 2'!I127</f>
        <v>0</v>
      </c>
      <c r="D127" s="151">
        <f>'[2]INPUT 2'!J127</f>
        <v>0</v>
      </c>
      <c r="E127" s="151">
        <f>'[2]INPUT 2'!K127</f>
        <v>0</v>
      </c>
      <c r="F127" s="151">
        <f>'[2]INPUT 2'!L127</f>
        <v>0</v>
      </c>
      <c r="G127" s="151">
        <f>'[2]INPUT 2'!M127</f>
        <v>0</v>
      </c>
      <c r="H127" s="151">
        <f>'[2]INPUT 2'!N127</f>
        <v>0</v>
      </c>
      <c r="I127" s="151">
        <f>'[2]INPUT 2'!O127</f>
        <v>0</v>
      </c>
    </row>
    <row r="128" spans="1:9" ht="15" x14ac:dyDescent="0.25">
      <c r="A128" s="150" t="s">
        <v>235</v>
      </c>
      <c r="B128" s="150" t="s">
        <v>601</v>
      </c>
      <c r="C128" s="151">
        <f>'[2]INPUT 2'!I128</f>
        <v>0</v>
      </c>
      <c r="D128" s="151">
        <f>'[2]INPUT 2'!J128</f>
        <v>0</v>
      </c>
      <c r="E128" s="151">
        <f>'[2]INPUT 2'!K128</f>
        <v>0</v>
      </c>
      <c r="F128" s="151">
        <f>'[2]INPUT 2'!L128</f>
        <v>0</v>
      </c>
      <c r="G128" s="151">
        <f>'[2]INPUT 2'!M128</f>
        <v>0</v>
      </c>
      <c r="H128" s="151">
        <f>'[2]INPUT 2'!N128</f>
        <v>0</v>
      </c>
      <c r="I128" s="151">
        <f>'[2]INPUT 2'!O128</f>
        <v>0</v>
      </c>
    </row>
    <row r="129" spans="1:9" ht="15" x14ac:dyDescent="0.25">
      <c r="A129" s="150" t="s">
        <v>403</v>
      </c>
      <c r="B129" s="150" t="s">
        <v>602</v>
      </c>
      <c r="C129" s="151">
        <f>'[2]INPUT 2'!I129</f>
        <v>8517</v>
      </c>
      <c r="D129" s="151">
        <f>'[2]INPUT 2'!J129</f>
        <v>14937</v>
      </c>
      <c r="E129" s="151">
        <f>'[2]INPUT 2'!K129</f>
        <v>0</v>
      </c>
      <c r="F129" s="151">
        <f>'[2]INPUT 2'!L129</f>
        <v>10630</v>
      </c>
      <c r="G129" s="151">
        <f>'[2]INPUT 2'!M129</f>
        <v>10630</v>
      </c>
      <c r="H129" s="151">
        <f>'[2]INPUT 2'!N129</f>
        <v>0</v>
      </c>
      <c r="I129" s="151">
        <f>'[2]INPUT 2'!O129</f>
        <v>12824</v>
      </c>
    </row>
    <row r="130" spans="1:9" ht="15" x14ac:dyDescent="0.25">
      <c r="A130" s="150" t="s">
        <v>293</v>
      </c>
      <c r="B130" s="150" t="s">
        <v>603</v>
      </c>
      <c r="C130" s="151">
        <f>'[2]INPUT 2'!I130</f>
        <v>11359</v>
      </c>
      <c r="D130" s="151">
        <f>'[2]INPUT 2'!J130</f>
        <v>12932</v>
      </c>
      <c r="E130" s="151">
        <f>'[2]INPUT 2'!K130</f>
        <v>0</v>
      </c>
      <c r="F130" s="151">
        <f>'[2]INPUT 2'!L130</f>
        <v>7526</v>
      </c>
      <c r="G130" s="151">
        <f>'[2]INPUT 2'!M130</f>
        <v>0</v>
      </c>
      <c r="H130" s="151">
        <f>'[2]INPUT 2'!N130</f>
        <v>5611</v>
      </c>
      <c r="I130" s="151">
        <f>'[2]INPUT 2'!O130</f>
        <v>11154</v>
      </c>
    </row>
    <row r="131" spans="1:9" ht="15" x14ac:dyDescent="0.25">
      <c r="A131" s="150" t="s">
        <v>193</v>
      </c>
      <c r="B131" s="150" t="s">
        <v>604</v>
      </c>
      <c r="C131" s="151">
        <f>'[2]INPUT 2'!I131</f>
        <v>0</v>
      </c>
      <c r="D131" s="151">
        <f>'[2]INPUT 2'!J131</f>
        <v>0</v>
      </c>
      <c r="E131" s="151">
        <f>'[2]INPUT 2'!K131</f>
        <v>0</v>
      </c>
      <c r="F131" s="151">
        <f>'[2]INPUT 2'!L131</f>
        <v>0</v>
      </c>
      <c r="G131" s="151">
        <f>'[2]INPUT 2'!M131</f>
        <v>0</v>
      </c>
      <c r="H131" s="151">
        <f>'[2]INPUT 2'!N131</f>
        <v>0</v>
      </c>
      <c r="I131" s="151">
        <f>'[2]INPUT 2'!O131</f>
        <v>0</v>
      </c>
    </row>
    <row r="132" spans="1:9" ht="15" x14ac:dyDescent="0.25">
      <c r="A132" s="150" t="s">
        <v>420</v>
      </c>
      <c r="B132" s="150" t="s">
        <v>605</v>
      </c>
      <c r="C132" s="151">
        <f>'[2]INPUT 2'!I132</f>
        <v>0</v>
      </c>
      <c r="D132" s="151">
        <f>'[2]INPUT 2'!J132</f>
        <v>0</v>
      </c>
      <c r="E132" s="151">
        <f>'[2]INPUT 2'!K132</f>
        <v>0</v>
      </c>
      <c r="F132" s="151">
        <f>'[2]INPUT 2'!L132</f>
        <v>0</v>
      </c>
      <c r="G132" s="151">
        <f>'[2]INPUT 2'!M132</f>
        <v>0</v>
      </c>
      <c r="H132" s="151">
        <f>'[2]INPUT 2'!N132</f>
        <v>0</v>
      </c>
      <c r="I132" s="151">
        <f>'[2]INPUT 2'!O132</f>
        <v>0</v>
      </c>
    </row>
    <row r="133" spans="1:9" ht="15" x14ac:dyDescent="0.25">
      <c r="A133" s="150" t="s">
        <v>452</v>
      </c>
      <c r="B133" s="150" t="s">
        <v>606</v>
      </c>
      <c r="C133" s="151">
        <f>'[2]INPUT 2'!I133</f>
        <v>0</v>
      </c>
      <c r="D133" s="151">
        <f>'[2]INPUT 2'!J133</f>
        <v>0</v>
      </c>
      <c r="E133" s="151">
        <f>'[2]INPUT 2'!K133</f>
        <v>0</v>
      </c>
      <c r="F133" s="151">
        <f>'[2]INPUT 2'!L133</f>
        <v>0</v>
      </c>
      <c r="G133" s="151">
        <f>'[2]INPUT 2'!M133</f>
        <v>0</v>
      </c>
      <c r="H133" s="151">
        <f>'[2]INPUT 2'!N133</f>
        <v>0</v>
      </c>
      <c r="I133" s="151">
        <f>'[2]INPUT 2'!O133</f>
        <v>0</v>
      </c>
    </row>
    <row r="134" spans="1:9" ht="15" x14ac:dyDescent="0.25">
      <c r="A134" s="150" t="s">
        <v>74</v>
      </c>
      <c r="B134" s="150" t="s">
        <v>607</v>
      </c>
      <c r="C134" s="151">
        <f>'[2]INPUT 2'!I134</f>
        <v>0</v>
      </c>
      <c r="D134" s="151">
        <f>'[2]INPUT 2'!J134</f>
        <v>0</v>
      </c>
      <c r="E134" s="151">
        <f>'[2]INPUT 2'!K134</f>
        <v>0</v>
      </c>
      <c r="F134" s="151">
        <f>'[2]INPUT 2'!L134</f>
        <v>0</v>
      </c>
      <c r="G134" s="151">
        <f>'[2]INPUT 2'!M134</f>
        <v>0</v>
      </c>
      <c r="H134" s="151">
        <f>'[2]INPUT 2'!N134</f>
        <v>0</v>
      </c>
      <c r="I134" s="151">
        <f>'[2]INPUT 2'!O134</f>
        <v>0</v>
      </c>
    </row>
    <row r="135" spans="1:9" ht="15" x14ac:dyDescent="0.25">
      <c r="A135" s="150" t="s">
        <v>421</v>
      </c>
      <c r="B135" s="150" t="s">
        <v>608</v>
      </c>
      <c r="C135" s="151">
        <f>'[2]INPUT 2'!I135</f>
        <v>0</v>
      </c>
      <c r="D135" s="151">
        <f>'[2]INPUT 2'!J135</f>
        <v>0</v>
      </c>
      <c r="E135" s="151">
        <f>'[2]INPUT 2'!K135</f>
        <v>0</v>
      </c>
      <c r="F135" s="151">
        <f>'[2]INPUT 2'!L135</f>
        <v>0</v>
      </c>
      <c r="G135" s="151">
        <f>'[2]INPUT 2'!M135</f>
        <v>0</v>
      </c>
      <c r="H135" s="151">
        <f>'[2]INPUT 2'!N135</f>
        <v>0</v>
      </c>
      <c r="I135" s="151">
        <f>'[2]INPUT 2'!O135</f>
        <v>0</v>
      </c>
    </row>
    <row r="136" spans="1:9" ht="15" x14ac:dyDescent="0.25">
      <c r="A136" s="150" t="s">
        <v>323</v>
      </c>
      <c r="B136" s="150" t="s">
        <v>609</v>
      </c>
      <c r="C136" s="151">
        <f>'[2]INPUT 2'!I136</f>
        <v>3794</v>
      </c>
      <c r="D136" s="151">
        <f>'[2]INPUT 2'!J136</f>
        <v>2488</v>
      </c>
      <c r="E136" s="151">
        <f>'[2]INPUT 2'!K136</f>
        <v>0</v>
      </c>
      <c r="F136" s="151">
        <f>'[2]INPUT 2'!L136</f>
        <v>1067</v>
      </c>
      <c r="G136" s="151">
        <f>'[2]INPUT 2'!M136</f>
        <v>0</v>
      </c>
      <c r="H136" s="151">
        <f>'[2]INPUT 2'!N136</f>
        <v>0</v>
      </c>
      <c r="I136" s="151">
        <f>'[2]INPUT 2'!O136</f>
        <v>5215</v>
      </c>
    </row>
    <row r="137" spans="1:9" ht="15" x14ac:dyDescent="0.25">
      <c r="A137" s="150" t="s">
        <v>345</v>
      </c>
      <c r="B137" s="150" t="s">
        <v>610</v>
      </c>
      <c r="C137" s="151">
        <f>'[2]INPUT 2'!I137</f>
        <v>0</v>
      </c>
      <c r="D137" s="151">
        <f>'[2]INPUT 2'!J137</f>
        <v>0</v>
      </c>
      <c r="E137" s="151">
        <f>'[2]INPUT 2'!K137</f>
        <v>0</v>
      </c>
      <c r="F137" s="151">
        <f>'[2]INPUT 2'!L137</f>
        <v>0</v>
      </c>
      <c r="G137" s="151">
        <f>'[2]INPUT 2'!M137</f>
        <v>0</v>
      </c>
      <c r="H137" s="151">
        <f>'[2]INPUT 2'!N137</f>
        <v>0</v>
      </c>
      <c r="I137" s="151">
        <f>'[2]INPUT 2'!O137</f>
        <v>0</v>
      </c>
    </row>
    <row r="138" spans="1:9" ht="15" x14ac:dyDescent="0.25">
      <c r="A138" s="150" t="s">
        <v>197</v>
      </c>
      <c r="B138" s="150" t="s">
        <v>611</v>
      </c>
      <c r="C138" s="151">
        <f>'[2]INPUT 2'!I138</f>
        <v>3048</v>
      </c>
      <c r="D138" s="151">
        <f>'[2]INPUT 2'!J138</f>
        <v>1323</v>
      </c>
      <c r="E138" s="151">
        <f>'[2]INPUT 2'!K138</f>
        <v>0</v>
      </c>
      <c r="F138" s="151">
        <f>'[2]INPUT 2'!L138</f>
        <v>4289</v>
      </c>
      <c r="G138" s="151">
        <f>'[2]INPUT 2'!M138</f>
        <v>0</v>
      </c>
      <c r="H138" s="151">
        <f>'[2]INPUT 2'!N138</f>
        <v>0</v>
      </c>
      <c r="I138" s="151">
        <f>'[2]INPUT 2'!O138</f>
        <v>82</v>
      </c>
    </row>
    <row r="139" spans="1:9" ht="15" x14ac:dyDescent="0.25">
      <c r="A139" s="150" t="s">
        <v>404</v>
      </c>
      <c r="B139" s="150" t="s">
        <v>612</v>
      </c>
      <c r="C139" s="151">
        <f>'[2]INPUT 2'!I139</f>
        <v>0</v>
      </c>
      <c r="D139" s="151">
        <f>'[2]INPUT 2'!J139</f>
        <v>0</v>
      </c>
      <c r="E139" s="151">
        <f>'[2]INPUT 2'!K139</f>
        <v>0</v>
      </c>
      <c r="F139" s="151">
        <f>'[2]INPUT 2'!L139</f>
        <v>0</v>
      </c>
      <c r="G139" s="151">
        <f>'[2]INPUT 2'!M139</f>
        <v>0</v>
      </c>
      <c r="H139" s="151">
        <f>'[2]INPUT 2'!N139</f>
        <v>0</v>
      </c>
      <c r="I139" s="151">
        <f>'[2]INPUT 2'!O139</f>
        <v>0</v>
      </c>
    </row>
    <row r="140" spans="1:9" ht="15" x14ac:dyDescent="0.25">
      <c r="A140" s="150" t="s">
        <v>257</v>
      </c>
      <c r="B140" s="150" t="s">
        <v>613</v>
      </c>
      <c r="C140" s="151">
        <f>'[2]INPUT 2'!I140</f>
        <v>0</v>
      </c>
      <c r="D140" s="151">
        <f>'[2]INPUT 2'!J140</f>
        <v>0</v>
      </c>
      <c r="E140" s="151">
        <f>'[2]INPUT 2'!K140</f>
        <v>0</v>
      </c>
      <c r="F140" s="151">
        <f>'[2]INPUT 2'!L140</f>
        <v>0</v>
      </c>
      <c r="G140" s="151">
        <f>'[2]INPUT 2'!M140</f>
        <v>0</v>
      </c>
      <c r="H140" s="151">
        <f>'[2]INPUT 2'!N140</f>
        <v>0</v>
      </c>
      <c r="I140" s="151">
        <f>'[2]INPUT 2'!O140</f>
        <v>0</v>
      </c>
    </row>
    <row r="141" spans="1:9" ht="15" x14ac:dyDescent="0.25">
      <c r="A141" s="150" t="s">
        <v>429</v>
      </c>
      <c r="B141" s="150" t="s">
        <v>614</v>
      </c>
      <c r="C141" s="151">
        <f>'[2]INPUT 2'!I141</f>
        <v>0</v>
      </c>
      <c r="D141" s="151">
        <f>'[2]INPUT 2'!J141</f>
        <v>0</v>
      </c>
      <c r="E141" s="151">
        <f>'[2]INPUT 2'!K141</f>
        <v>0</v>
      </c>
      <c r="F141" s="151">
        <f>'[2]INPUT 2'!L141</f>
        <v>0</v>
      </c>
      <c r="G141" s="151">
        <f>'[2]INPUT 2'!M141</f>
        <v>0</v>
      </c>
      <c r="H141" s="151">
        <f>'[2]INPUT 2'!N141</f>
        <v>0</v>
      </c>
      <c r="I141" s="151">
        <f>'[2]INPUT 2'!O141</f>
        <v>0</v>
      </c>
    </row>
    <row r="142" spans="1:9" ht="15" x14ac:dyDescent="0.25">
      <c r="A142" s="150" t="s">
        <v>38</v>
      </c>
      <c r="B142" s="150" t="s">
        <v>615</v>
      </c>
      <c r="C142" s="151">
        <f>'[2]INPUT 2'!I142</f>
        <v>0</v>
      </c>
      <c r="D142" s="151">
        <f>'[2]INPUT 2'!J142</f>
        <v>0</v>
      </c>
      <c r="E142" s="151">
        <f>'[2]INPUT 2'!K142</f>
        <v>0</v>
      </c>
      <c r="F142" s="151">
        <f>'[2]INPUT 2'!L142</f>
        <v>0</v>
      </c>
      <c r="G142" s="151">
        <f>'[2]INPUT 2'!M142</f>
        <v>0</v>
      </c>
      <c r="H142" s="151">
        <f>'[2]INPUT 2'!N142</f>
        <v>0</v>
      </c>
      <c r="I142" s="151">
        <f>'[2]INPUT 2'!O142</f>
        <v>0</v>
      </c>
    </row>
    <row r="143" spans="1:9" ht="15" x14ac:dyDescent="0.25">
      <c r="A143" s="150" t="s">
        <v>198</v>
      </c>
      <c r="B143" s="150" t="s">
        <v>616</v>
      </c>
      <c r="C143" s="151">
        <f>'[2]INPUT 2'!I143</f>
        <v>0</v>
      </c>
      <c r="D143" s="151">
        <f>'[2]INPUT 2'!J143</f>
        <v>-11566</v>
      </c>
      <c r="E143" s="151">
        <f>'[2]INPUT 2'!K143</f>
        <v>-9044</v>
      </c>
      <c r="F143" s="151">
        <f>'[2]INPUT 2'!L143</f>
        <v>20610</v>
      </c>
      <c r="G143" s="151">
        <f>'[2]INPUT 2'!M143</f>
        <v>0</v>
      </c>
      <c r="H143" s="151">
        <f>'[2]INPUT 2'!N143</f>
        <v>0</v>
      </c>
      <c r="I143" s="151">
        <f>'[2]INPUT 2'!O143</f>
        <v>0</v>
      </c>
    </row>
    <row r="144" spans="1:9" ht="15" x14ac:dyDescent="0.25">
      <c r="A144" s="150" t="s">
        <v>135</v>
      </c>
      <c r="B144" s="150" t="s">
        <v>617</v>
      </c>
      <c r="C144" s="151">
        <f>'[2]INPUT 2'!I144</f>
        <v>0</v>
      </c>
      <c r="D144" s="151">
        <f>'[2]INPUT 2'!J144</f>
        <v>0</v>
      </c>
      <c r="E144" s="151">
        <f>'[2]INPUT 2'!K144</f>
        <v>0</v>
      </c>
      <c r="F144" s="151">
        <f>'[2]INPUT 2'!L144</f>
        <v>0</v>
      </c>
      <c r="G144" s="151">
        <f>'[2]INPUT 2'!M144</f>
        <v>0</v>
      </c>
      <c r="H144" s="151">
        <f>'[2]INPUT 2'!N144</f>
        <v>0</v>
      </c>
      <c r="I144" s="151">
        <f>'[2]INPUT 2'!O144</f>
        <v>0</v>
      </c>
    </row>
    <row r="145" spans="1:9" ht="15" x14ac:dyDescent="0.25">
      <c r="A145" s="150" t="s">
        <v>248</v>
      </c>
      <c r="B145" s="150" t="s">
        <v>618</v>
      </c>
      <c r="C145" s="151">
        <f>'[2]INPUT 2'!I145</f>
        <v>0</v>
      </c>
      <c r="D145" s="151">
        <f>'[2]INPUT 2'!J145</f>
        <v>2022</v>
      </c>
      <c r="E145" s="151">
        <f>'[2]INPUT 2'!K145</f>
        <v>0</v>
      </c>
      <c r="F145" s="151">
        <f>'[2]INPUT 2'!L145</f>
        <v>2022</v>
      </c>
      <c r="G145" s="151">
        <f>'[2]INPUT 2'!M145</f>
        <v>0</v>
      </c>
      <c r="H145" s="151">
        <f>'[2]INPUT 2'!N145</f>
        <v>0</v>
      </c>
      <c r="I145" s="151">
        <f>'[2]INPUT 2'!O145</f>
        <v>0</v>
      </c>
    </row>
    <row r="146" spans="1:9" ht="15" x14ac:dyDescent="0.25">
      <c r="A146" s="150" t="s">
        <v>453</v>
      </c>
      <c r="B146" s="150" t="s">
        <v>619</v>
      </c>
      <c r="C146" s="151">
        <f>'[2]INPUT 2'!I146</f>
        <v>15321</v>
      </c>
      <c r="D146" s="151">
        <f>'[2]INPUT 2'!J146</f>
        <v>0</v>
      </c>
      <c r="E146" s="151">
        <f>'[2]INPUT 2'!K146</f>
        <v>0</v>
      </c>
      <c r="F146" s="151">
        <f>'[2]INPUT 2'!L146</f>
        <v>0</v>
      </c>
      <c r="G146" s="151">
        <f>'[2]INPUT 2'!M146</f>
        <v>0</v>
      </c>
      <c r="H146" s="151">
        <f>'[2]INPUT 2'!N146</f>
        <v>0</v>
      </c>
      <c r="I146" s="151">
        <f>'[2]INPUT 2'!O146</f>
        <v>13605</v>
      </c>
    </row>
    <row r="147" spans="1:9" ht="15" x14ac:dyDescent="0.25">
      <c r="A147" s="150" t="s">
        <v>365</v>
      </c>
      <c r="B147" s="150" t="s">
        <v>620</v>
      </c>
      <c r="C147" s="151">
        <f>'[2]INPUT 2'!I147</f>
        <v>0</v>
      </c>
      <c r="D147" s="151">
        <f>'[2]INPUT 2'!J147</f>
        <v>0</v>
      </c>
      <c r="E147" s="151">
        <f>'[2]INPUT 2'!K147</f>
        <v>0</v>
      </c>
      <c r="F147" s="151">
        <f>'[2]INPUT 2'!L147</f>
        <v>0</v>
      </c>
      <c r="G147" s="151">
        <f>'[2]INPUT 2'!M147</f>
        <v>0</v>
      </c>
      <c r="H147" s="151">
        <f>'[2]INPUT 2'!N147</f>
        <v>0</v>
      </c>
      <c r="I147" s="151">
        <f>'[2]INPUT 2'!O147</f>
        <v>0</v>
      </c>
    </row>
    <row r="148" spans="1:9" ht="15" x14ac:dyDescent="0.25">
      <c r="A148" s="150" t="s">
        <v>219</v>
      </c>
      <c r="B148" s="150" t="s">
        <v>621</v>
      </c>
      <c r="C148" s="151">
        <f>'[2]INPUT 2'!I148</f>
        <v>0</v>
      </c>
      <c r="D148" s="151">
        <f>'[2]INPUT 2'!J148</f>
        <v>2400</v>
      </c>
      <c r="E148" s="151">
        <f>'[2]INPUT 2'!K148</f>
        <v>0</v>
      </c>
      <c r="F148" s="151">
        <f>'[2]INPUT 2'!L148</f>
        <v>2400</v>
      </c>
      <c r="G148" s="151">
        <f>'[2]INPUT 2'!M148</f>
        <v>0</v>
      </c>
      <c r="H148" s="151">
        <f>'[2]INPUT 2'!N148</f>
        <v>0</v>
      </c>
      <c r="I148" s="151">
        <f>'[2]INPUT 2'!O148</f>
        <v>0</v>
      </c>
    </row>
    <row r="149" spans="1:9" ht="15" x14ac:dyDescent="0.25">
      <c r="A149" s="150" t="s">
        <v>411</v>
      </c>
      <c r="B149" s="150" t="s">
        <v>622</v>
      </c>
      <c r="C149" s="151">
        <f>'[2]INPUT 2'!I149</f>
        <v>107</v>
      </c>
      <c r="D149" s="151">
        <f>'[2]INPUT 2'!J149</f>
        <v>4914</v>
      </c>
      <c r="E149" s="151">
        <f>'[2]INPUT 2'!K149</f>
        <v>0</v>
      </c>
      <c r="F149" s="151">
        <f>'[2]INPUT 2'!L149</f>
        <v>3689</v>
      </c>
      <c r="G149" s="151">
        <f>'[2]INPUT 2'!M149</f>
        <v>0</v>
      </c>
      <c r="H149" s="151">
        <f>'[2]INPUT 2'!N149</f>
        <v>0</v>
      </c>
      <c r="I149" s="151">
        <f>'[2]INPUT 2'!O149</f>
        <v>1332</v>
      </c>
    </row>
    <row r="150" spans="1:9" ht="15" x14ac:dyDescent="0.25">
      <c r="A150" s="150" t="s">
        <v>262</v>
      </c>
      <c r="B150" s="150" t="s">
        <v>623</v>
      </c>
      <c r="C150" s="151">
        <f>'[2]INPUT 2'!I150</f>
        <v>0</v>
      </c>
      <c r="D150" s="151">
        <f>'[2]INPUT 2'!J150</f>
        <v>0</v>
      </c>
      <c r="E150" s="151">
        <f>'[2]INPUT 2'!K150</f>
        <v>0</v>
      </c>
      <c r="F150" s="151">
        <f>'[2]INPUT 2'!L150</f>
        <v>2825</v>
      </c>
      <c r="G150" s="151">
        <f>'[2]INPUT 2'!M150</f>
        <v>0</v>
      </c>
      <c r="H150" s="151">
        <f>'[2]INPUT 2'!N150</f>
        <v>0</v>
      </c>
      <c r="I150" s="151">
        <f>'[2]INPUT 2'!O150</f>
        <v>0</v>
      </c>
    </row>
    <row r="151" spans="1:9" ht="15" x14ac:dyDescent="0.25">
      <c r="A151" s="150" t="s">
        <v>624</v>
      </c>
      <c r="B151" s="150" t="s">
        <v>625</v>
      </c>
      <c r="C151" s="151">
        <f>'[2]INPUT 2'!I151</f>
        <v>0</v>
      </c>
      <c r="D151" s="151">
        <f>'[2]INPUT 2'!J151</f>
        <v>0</v>
      </c>
      <c r="E151" s="151">
        <f>'[2]INPUT 2'!K151</f>
        <v>0</v>
      </c>
      <c r="F151" s="151">
        <f>'[2]INPUT 2'!L151</f>
        <v>0</v>
      </c>
      <c r="G151" s="151">
        <f>'[2]INPUT 2'!M151</f>
        <v>0</v>
      </c>
      <c r="H151" s="151">
        <f>'[2]INPUT 2'!N151</f>
        <v>0</v>
      </c>
      <c r="I151" s="151">
        <f>'[2]INPUT 2'!O151</f>
        <v>0</v>
      </c>
    </row>
    <row r="152" spans="1:9" ht="15" x14ac:dyDescent="0.25">
      <c r="A152" s="150" t="s">
        <v>346</v>
      </c>
      <c r="B152" s="150" t="s">
        <v>627</v>
      </c>
      <c r="C152" s="151">
        <f>'[2]INPUT 2'!I152</f>
        <v>0</v>
      </c>
      <c r="D152" s="151">
        <f>'[2]INPUT 2'!J152</f>
        <v>0</v>
      </c>
      <c r="E152" s="151">
        <f>'[2]INPUT 2'!K152</f>
        <v>0</v>
      </c>
      <c r="F152" s="151">
        <f>'[2]INPUT 2'!L152</f>
        <v>0</v>
      </c>
      <c r="G152" s="151">
        <f>'[2]INPUT 2'!M152</f>
        <v>0</v>
      </c>
      <c r="H152" s="151">
        <f>'[2]INPUT 2'!N152</f>
        <v>0</v>
      </c>
      <c r="I152" s="151">
        <f>'[2]INPUT 2'!O152</f>
        <v>0</v>
      </c>
    </row>
    <row r="153" spans="1:9" ht="15" x14ac:dyDescent="0.25">
      <c r="A153" s="150" t="s">
        <v>178</v>
      </c>
      <c r="B153" s="150" t="s">
        <v>626</v>
      </c>
      <c r="C153" s="151">
        <f>'[2]INPUT 2'!I153</f>
        <v>0</v>
      </c>
      <c r="D153" s="151">
        <f>'[2]INPUT 2'!J153</f>
        <v>0</v>
      </c>
      <c r="E153" s="151">
        <f>'[2]INPUT 2'!K153</f>
        <v>0</v>
      </c>
      <c r="F153" s="151">
        <f>'[2]INPUT 2'!L153</f>
        <v>0</v>
      </c>
      <c r="G153" s="151">
        <f>'[2]INPUT 2'!M153</f>
        <v>0</v>
      </c>
      <c r="H153" s="151">
        <f>'[2]INPUT 2'!N153</f>
        <v>0</v>
      </c>
      <c r="I153" s="151">
        <f>'[2]INPUT 2'!O153</f>
        <v>0</v>
      </c>
    </row>
    <row r="154" spans="1:9" ht="15" x14ac:dyDescent="0.25">
      <c r="A154" s="150" t="s">
        <v>99</v>
      </c>
      <c r="B154" s="150" t="s">
        <v>628</v>
      </c>
      <c r="C154" s="151">
        <f>'[2]INPUT 2'!I154</f>
        <v>0</v>
      </c>
      <c r="D154" s="151">
        <f>'[2]INPUT 2'!J154</f>
        <v>0</v>
      </c>
      <c r="E154" s="151">
        <f>'[2]INPUT 2'!K154</f>
        <v>0</v>
      </c>
      <c r="F154" s="151">
        <f>'[2]INPUT 2'!L154</f>
        <v>0</v>
      </c>
      <c r="G154" s="151">
        <f>'[2]INPUT 2'!M154</f>
        <v>0</v>
      </c>
      <c r="H154" s="151">
        <f>'[2]INPUT 2'!N154</f>
        <v>0</v>
      </c>
      <c r="I154" s="151">
        <f>'[2]INPUT 2'!O154</f>
        <v>0</v>
      </c>
    </row>
    <row r="155" spans="1:9" ht="15" x14ac:dyDescent="0.25">
      <c r="A155" s="150" t="s">
        <v>249</v>
      </c>
      <c r="B155" s="150" t="s">
        <v>629</v>
      </c>
      <c r="C155" s="151">
        <f>'[2]INPUT 2'!I155</f>
        <v>0</v>
      </c>
      <c r="D155" s="151">
        <f>'[2]INPUT 2'!J155</f>
        <v>0</v>
      </c>
      <c r="E155" s="151">
        <f>'[2]INPUT 2'!K155</f>
        <v>0</v>
      </c>
      <c r="F155" s="151">
        <f>'[2]INPUT 2'!L155</f>
        <v>0</v>
      </c>
      <c r="G155" s="151">
        <f>'[2]INPUT 2'!M155</f>
        <v>0</v>
      </c>
      <c r="H155" s="151">
        <f>'[2]INPUT 2'!N155</f>
        <v>0</v>
      </c>
      <c r="I155" s="151">
        <f>'[2]INPUT 2'!O155</f>
        <v>0</v>
      </c>
    </row>
    <row r="156" spans="1:9" ht="15" x14ac:dyDescent="0.25">
      <c r="A156" s="150" t="s">
        <v>288</v>
      </c>
      <c r="B156" s="150" t="s">
        <v>630</v>
      </c>
      <c r="C156" s="151">
        <f>'[2]INPUT 2'!I156</f>
        <v>0</v>
      </c>
      <c r="D156" s="151">
        <f>'[2]INPUT 2'!J156</f>
        <v>17078</v>
      </c>
      <c r="E156" s="151">
        <f>'[2]INPUT 2'!K156</f>
        <v>0</v>
      </c>
      <c r="F156" s="151">
        <f>'[2]INPUT 2'!L156</f>
        <v>17078</v>
      </c>
      <c r="G156" s="151">
        <f>'[2]INPUT 2'!M156</f>
        <v>0</v>
      </c>
      <c r="H156" s="151">
        <f>'[2]INPUT 2'!N156</f>
        <v>0</v>
      </c>
      <c r="I156" s="151">
        <f>'[2]INPUT 2'!O156</f>
        <v>0</v>
      </c>
    </row>
    <row r="157" spans="1:9" ht="15" x14ac:dyDescent="0.25">
      <c r="A157" s="150" t="s">
        <v>179</v>
      </c>
      <c r="B157" s="150" t="s">
        <v>631</v>
      </c>
      <c r="C157" s="151">
        <f>'[2]INPUT 2'!I157</f>
        <v>1607</v>
      </c>
      <c r="D157" s="151">
        <f>'[2]INPUT 2'!J157</f>
        <v>5952</v>
      </c>
      <c r="E157" s="151">
        <f>'[2]INPUT 2'!K157</f>
        <v>0</v>
      </c>
      <c r="F157" s="151">
        <f>'[2]INPUT 2'!L157</f>
        <v>5489</v>
      </c>
      <c r="G157" s="151">
        <f>'[2]INPUT 2'!M157</f>
        <v>0</v>
      </c>
      <c r="H157" s="151">
        <f>'[2]INPUT 2'!N157</f>
        <v>0</v>
      </c>
      <c r="I157" s="151">
        <f>'[2]INPUT 2'!O157</f>
        <v>2070</v>
      </c>
    </row>
    <row r="158" spans="1:9" ht="15" x14ac:dyDescent="0.25">
      <c r="A158" s="150" t="s">
        <v>165</v>
      </c>
      <c r="B158" s="150" t="s">
        <v>632</v>
      </c>
      <c r="C158" s="151">
        <f>'[2]INPUT 2'!I158</f>
        <v>0</v>
      </c>
      <c r="D158" s="151">
        <f>'[2]INPUT 2'!J158</f>
        <v>28881</v>
      </c>
      <c r="E158" s="151">
        <f>'[2]INPUT 2'!K158</f>
        <v>0</v>
      </c>
      <c r="F158" s="151">
        <f>'[2]INPUT 2'!L158</f>
        <v>28881</v>
      </c>
      <c r="G158" s="151">
        <f>'[2]INPUT 2'!M158</f>
        <v>0</v>
      </c>
      <c r="H158" s="151">
        <f>'[2]INPUT 2'!N158</f>
        <v>0</v>
      </c>
      <c r="I158" s="151">
        <f>'[2]INPUT 2'!O158</f>
        <v>0</v>
      </c>
    </row>
    <row r="159" spans="1:9" ht="15" x14ac:dyDescent="0.25">
      <c r="A159" s="150" t="s">
        <v>348</v>
      </c>
      <c r="B159" s="150" t="s">
        <v>633</v>
      </c>
      <c r="C159" s="151">
        <f>'[2]INPUT 2'!I159</f>
        <v>0</v>
      </c>
      <c r="D159" s="151">
        <f>'[2]INPUT 2'!J159</f>
        <v>0</v>
      </c>
      <c r="E159" s="151">
        <f>'[2]INPUT 2'!K159</f>
        <v>0</v>
      </c>
      <c r="F159" s="151">
        <f>'[2]INPUT 2'!L159</f>
        <v>0</v>
      </c>
      <c r="G159" s="151">
        <f>'[2]INPUT 2'!M159</f>
        <v>0</v>
      </c>
      <c r="H159" s="151">
        <f>'[2]INPUT 2'!N159</f>
        <v>0</v>
      </c>
      <c r="I159" s="151">
        <f>'[2]INPUT 2'!O159</f>
        <v>0</v>
      </c>
    </row>
    <row r="160" spans="1:9" ht="15" x14ac:dyDescent="0.25">
      <c r="A160" s="150" t="s">
        <v>326</v>
      </c>
      <c r="B160" s="150" t="s">
        <v>634</v>
      </c>
      <c r="C160" s="151">
        <f>'[2]INPUT 2'!I160</f>
        <v>0</v>
      </c>
      <c r="D160" s="151">
        <f>'[2]INPUT 2'!J160</f>
        <v>0</v>
      </c>
      <c r="E160" s="151">
        <f>'[2]INPUT 2'!K160</f>
        <v>0</v>
      </c>
      <c r="F160" s="151">
        <f>'[2]INPUT 2'!L160</f>
        <v>132</v>
      </c>
      <c r="G160" s="151">
        <f>'[2]INPUT 2'!M160</f>
        <v>0</v>
      </c>
      <c r="H160" s="151">
        <f>'[2]INPUT 2'!N160</f>
        <v>0</v>
      </c>
      <c r="I160" s="151">
        <f>'[2]INPUT 2'!O160</f>
        <v>0</v>
      </c>
    </row>
    <row r="161" spans="1:9" ht="15" x14ac:dyDescent="0.25">
      <c r="A161" s="150" t="s">
        <v>412</v>
      </c>
      <c r="B161" s="150" t="s">
        <v>635</v>
      </c>
      <c r="C161" s="151">
        <f>'[2]INPUT 2'!I161</f>
        <v>6668</v>
      </c>
      <c r="D161" s="151">
        <f>'[2]INPUT 2'!J161</f>
        <v>-17923</v>
      </c>
      <c r="E161" s="151">
        <f>'[2]INPUT 2'!K161</f>
        <v>1335</v>
      </c>
      <c r="F161" s="151">
        <f>'[2]INPUT 2'!L161</f>
        <v>23256</v>
      </c>
      <c r="G161" s="151">
        <f>'[2]INPUT 2'!M161</f>
        <v>0</v>
      </c>
      <c r="H161" s="151">
        <f>'[2]INPUT 2'!N161</f>
        <v>0</v>
      </c>
      <c r="I161" s="151">
        <f>'[2]INPUT 2'!O161</f>
        <v>0</v>
      </c>
    </row>
    <row r="162" spans="1:9" ht="15" x14ac:dyDescent="0.25">
      <c r="A162" s="150" t="s">
        <v>291</v>
      </c>
      <c r="B162" s="150" t="s">
        <v>636</v>
      </c>
      <c r="C162" s="151">
        <f>'[2]INPUT 2'!I162</f>
        <v>0</v>
      </c>
      <c r="D162" s="151">
        <f>'[2]INPUT 2'!J162</f>
        <v>0</v>
      </c>
      <c r="E162" s="151">
        <f>'[2]INPUT 2'!K162</f>
        <v>0</v>
      </c>
      <c r="F162" s="151">
        <f>'[2]INPUT 2'!L162</f>
        <v>0</v>
      </c>
      <c r="G162" s="151">
        <f>'[2]INPUT 2'!M162</f>
        <v>0</v>
      </c>
      <c r="H162" s="151">
        <f>'[2]INPUT 2'!N162</f>
        <v>0</v>
      </c>
      <c r="I162" s="151">
        <f>'[2]INPUT 2'!O162</f>
        <v>0</v>
      </c>
    </row>
    <row r="163" spans="1:9" ht="15" x14ac:dyDescent="0.25">
      <c r="A163" s="150" t="s">
        <v>247</v>
      </c>
      <c r="B163" s="150" t="s">
        <v>637</v>
      </c>
      <c r="C163" s="151">
        <f>'[2]INPUT 2'!I163</f>
        <v>0</v>
      </c>
      <c r="D163" s="151">
        <f>'[2]INPUT 2'!J163</f>
        <v>0</v>
      </c>
      <c r="E163" s="151">
        <f>'[2]INPUT 2'!K163</f>
        <v>0</v>
      </c>
      <c r="F163" s="151">
        <f>'[2]INPUT 2'!L163</f>
        <v>0</v>
      </c>
      <c r="G163" s="151">
        <f>'[2]INPUT 2'!M163</f>
        <v>0</v>
      </c>
      <c r="H163" s="151">
        <f>'[2]INPUT 2'!N163</f>
        <v>0</v>
      </c>
      <c r="I163" s="151">
        <f>'[2]INPUT 2'!O163</f>
        <v>0</v>
      </c>
    </row>
    <row r="164" spans="1:9" ht="15" x14ac:dyDescent="0.25">
      <c r="A164" s="150" t="s">
        <v>237</v>
      </c>
      <c r="B164" s="150" t="s">
        <v>638</v>
      </c>
      <c r="C164" s="151">
        <f>'[2]INPUT 2'!I164</f>
        <v>0</v>
      </c>
      <c r="D164" s="151">
        <f>'[2]INPUT 2'!J164</f>
        <v>0</v>
      </c>
      <c r="E164" s="151">
        <f>'[2]INPUT 2'!K164</f>
        <v>0</v>
      </c>
      <c r="F164" s="151">
        <f>'[2]INPUT 2'!L164</f>
        <v>0</v>
      </c>
      <c r="G164" s="151">
        <f>'[2]INPUT 2'!M164</f>
        <v>0</v>
      </c>
      <c r="H164" s="151">
        <f>'[2]INPUT 2'!N164</f>
        <v>0</v>
      </c>
      <c r="I164" s="151">
        <f>'[2]INPUT 2'!O164</f>
        <v>0</v>
      </c>
    </row>
    <row r="165" spans="1:9" ht="15" x14ac:dyDescent="0.25">
      <c r="A165" s="150" t="s">
        <v>85</v>
      </c>
      <c r="B165" s="150" t="s">
        <v>639</v>
      </c>
      <c r="C165" s="151">
        <f>'[2]INPUT 2'!I165</f>
        <v>0</v>
      </c>
      <c r="D165" s="151">
        <f>'[2]INPUT 2'!J165</f>
        <v>0</v>
      </c>
      <c r="E165" s="151">
        <f>'[2]INPUT 2'!K165</f>
        <v>0</v>
      </c>
      <c r="F165" s="151">
        <f>'[2]INPUT 2'!L165</f>
        <v>0</v>
      </c>
      <c r="G165" s="151">
        <f>'[2]INPUT 2'!M165</f>
        <v>0</v>
      </c>
      <c r="H165" s="151">
        <f>'[2]INPUT 2'!N165</f>
        <v>0</v>
      </c>
      <c r="I165" s="151">
        <f>'[2]INPUT 2'!O165</f>
        <v>0</v>
      </c>
    </row>
    <row r="166" spans="1:9" ht="15" x14ac:dyDescent="0.25">
      <c r="A166" s="150" t="s">
        <v>236</v>
      </c>
      <c r="B166" s="150" t="s">
        <v>640</v>
      </c>
      <c r="C166" s="151">
        <f>'[2]INPUT 2'!I166</f>
        <v>1846</v>
      </c>
      <c r="D166" s="151">
        <f>'[2]INPUT 2'!J166</f>
        <v>17108</v>
      </c>
      <c r="E166" s="151">
        <f>'[2]INPUT 2'!K166</f>
        <v>0</v>
      </c>
      <c r="F166" s="151">
        <f>'[2]INPUT 2'!L166</f>
        <v>16286</v>
      </c>
      <c r="G166" s="151">
        <f>'[2]INPUT 2'!M166</f>
        <v>0</v>
      </c>
      <c r="H166" s="151">
        <f>'[2]INPUT 2'!N166</f>
        <v>0</v>
      </c>
      <c r="I166" s="151">
        <f>'[2]INPUT 2'!O166</f>
        <v>2668</v>
      </c>
    </row>
    <row r="167" spans="1:9" ht="15" x14ac:dyDescent="0.25">
      <c r="A167" s="150" t="s">
        <v>160</v>
      </c>
      <c r="B167" s="150" t="s">
        <v>641</v>
      </c>
      <c r="C167" s="151">
        <f>'[2]INPUT 2'!I167</f>
        <v>2417</v>
      </c>
      <c r="D167" s="151">
        <f>'[2]INPUT 2'!J167</f>
        <v>0</v>
      </c>
      <c r="E167" s="151">
        <f>'[2]INPUT 2'!K167</f>
        <v>11004</v>
      </c>
      <c r="F167" s="151">
        <f>'[2]INPUT 2'!L167</f>
        <v>13421</v>
      </c>
      <c r="G167" s="151">
        <f>'[2]INPUT 2'!M167</f>
        <v>0</v>
      </c>
      <c r="H167" s="151">
        <f>'[2]INPUT 2'!N167</f>
        <v>0</v>
      </c>
      <c r="I167" s="151">
        <f>'[2]INPUT 2'!O167</f>
        <v>0</v>
      </c>
    </row>
    <row r="168" spans="1:9" ht="15" x14ac:dyDescent="0.25">
      <c r="A168" s="150" t="s">
        <v>125</v>
      </c>
      <c r="B168" s="150" t="s">
        <v>642</v>
      </c>
      <c r="C168" s="151">
        <f>'[2]INPUT 2'!I168</f>
        <v>77</v>
      </c>
      <c r="D168" s="151">
        <f>'[2]INPUT 2'!J168</f>
        <v>3889</v>
      </c>
      <c r="E168" s="151">
        <f>'[2]INPUT 2'!K168</f>
        <v>0</v>
      </c>
      <c r="F168" s="151">
        <f>'[2]INPUT 2'!L168</f>
        <v>3862</v>
      </c>
      <c r="G168" s="151">
        <f>'[2]INPUT 2'!M168</f>
        <v>0</v>
      </c>
      <c r="H168" s="151">
        <f>'[2]INPUT 2'!N168</f>
        <v>0</v>
      </c>
      <c r="I168" s="151">
        <f>'[2]INPUT 2'!O168</f>
        <v>104</v>
      </c>
    </row>
    <row r="169" spans="1:9" ht="15" x14ac:dyDescent="0.25">
      <c r="A169" s="150" t="s">
        <v>266</v>
      </c>
      <c r="B169" s="150" t="s">
        <v>643</v>
      </c>
      <c r="C169" s="151">
        <f>'[2]INPUT 2'!I169</f>
        <v>4582</v>
      </c>
      <c r="D169" s="151">
        <f>'[2]INPUT 2'!J169</f>
        <v>7338</v>
      </c>
      <c r="E169" s="151">
        <f>'[2]INPUT 2'!K169</f>
        <v>0</v>
      </c>
      <c r="F169" s="151">
        <f>'[2]INPUT 2'!L169</f>
        <v>3878</v>
      </c>
      <c r="G169" s="151">
        <f>'[2]INPUT 2'!M169</f>
        <v>0</v>
      </c>
      <c r="H169" s="151">
        <f>'[2]INPUT 2'!N169</f>
        <v>0</v>
      </c>
      <c r="I169" s="151">
        <f>'[2]INPUT 2'!O169</f>
        <v>8042</v>
      </c>
    </row>
    <row r="170" spans="1:9" ht="15" x14ac:dyDescent="0.25">
      <c r="A170" s="150" t="s">
        <v>180</v>
      </c>
      <c r="B170" s="150" t="s">
        <v>644</v>
      </c>
      <c r="C170" s="151">
        <f>'[2]INPUT 2'!I170</f>
        <v>0</v>
      </c>
      <c r="D170" s="151">
        <f>'[2]INPUT 2'!J170</f>
        <v>0</v>
      </c>
      <c r="E170" s="151">
        <f>'[2]INPUT 2'!K170</f>
        <v>0</v>
      </c>
      <c r="F170" s="151">
        <f>'[2]INPUT 2'!L170</f>
        <v>0</v>
      </c>
      <c r="G170" s="151">
        <f>'[2]INPUT 2'!M170</f>
        <v>0</v>
      </c>
      <c r="H170" s="151">
        <f>'[2]INPUT 2'!N170</f>
        <v>0</v>
      </c>
      <c r="I170" s="151">
        <f>'[2]INPUT 2'!O170</f>
        <v>0</v>
      </c>
    </row>
    <row r="171" spans="1:9" ht="15" x14ac:dyDescent="0.25">
      <c r="A171" s="150" t="s">
        <v>434</v>
      </c>
      <c r="B171" s="150" t="s">
        <v>645</v>
      </c>
      <c r="C171" s="151">
        <f>'[2]INPUT 2'!I171</f>
        <v>0</v>
      </c>
      <c r="D171" s="151">
        <f>'[2]INPUT 2'!J171</f>
        <v>0</v>
      </c>
      <c r="E171" s="151">
        <f>'[2]INPUT 2'!K171</f>
        <v>0</v>
      </c>
      <c r="F171" s="151">
        <f>'[2]INPUT 2'!L171</f>
        <v>0</v>
      </c>
      <c r="G171" s="151">
        <f>'[2]INPUT 2'!M171</f>
        <v>0</v>
      </c>
      <c r="H171" s="151">
        <f>'[2]INPUT 2'!N171</f>
        <v>0</v>
      </c>
      <c r="I171" s="151">
        <f>'[2]INPUT 2'!O171</f>
        <v>0</v>
      </c>
    </row>
    <row r="172" spans="1:9" ht="15" x14ac:dyDescent="0.25">
      <c r="A172" s="150" t="s">
        <v>385</v>
      </c>
      <c r="B172" s="150" t="s">
        <v>646</v>
      </c>
      <c r="C172" s="151">
        <f>'[2]INPUT 2'!I172</f>
        <v>0</v>
      </c>
      <c r="D172" s="151">
        <f>'[2]INPUT 2'!J172</f>
        <v>0</v>
      </c>
      <c r="E172" s="151">
        <f>'[2]INPUT 2'!K172</f>
        <v>0</v>
      </c>
      <c r="F172" s="151">
        <f>'[2]INPUT 2'!L172</f>
        <v>0</v>
      </c>
      <c r="G172" s="151">
        <f>'[2]INPUT 2'!M172</f>
        <v>0</v>
      </c>
      <c r="H172" s="151">
        <f>'[2]INPUT 2'!N172</f>
        <v>0</v>
      </c>
      <c r="I172" s="151">
        <f>'[2]INPUT 2'!O172</f>
        <v>0</v>
      </c>
    </row>
    <row r="173" spans="1:9" ht="15" x14ac:dyDescent="0.25">
      <c r="A173" s="150" t="s">
        <v>263</v>
      </c>
      <c r="B173" s="150" t="s">
        <v>647</v>
      </c>
      <c r="C173" s="151">
        <f>'[2]INPUT 2'!I173</f>
        <v>0</v>
      </c>
      <c r="D173" s="151">
        <f>'[2]INPUT 2'!J173</f>
        <v>0</v>
      </c>
      <c r="E173" s="151">
        <f>'[2]INPUT 2'!K173</f>
        <v>0</v>
      </c>
      <c r="F173" s="151">
        <f>'[2]INPUT 2'!L173</f>
        <v>0</v>
      </c>
      <c r="G173" s="151">
        <f>'[2]INPUT 2'!M173</f>
        <v>0</v>
      </c>
      <c r="H173" s="151">
        <f>'[2]INPUT 2'!N173</f>
        <v>0</v>
      </c>
      <c r="I173" s="151">
        <f>'[2]INPUT 2'!O173</f>
        <v>0</v>
      </c>
    </row>
    <row r="174" spans="1:9" ht="15" x14ac:dyDescent="0.25">
      <c r="A174" s="150" t="s">
        <v>122</v>
      </c>
      <c r="B174" s="150" t="s">
        <v>648</v>
      </c>
      <c r="C174" s="151">
        <f>'[2]INPUT 2'!I174</f>
        <v>9742</v>
      </c>
      <c r="D174" s="151">
        <f>'[2]INPUT 2'!J174</f>
        <v>7525</v>
      </c>
      <c r="E174" s="151">
        <f>'[2]INPUT 2'!K174</f>
        <v>0</v>
      </c>
      <c r="F174" s="151">
        <f>'[2]INPUT 2'!L174</f>
        <v>0</v>
      </c>
      <c r="G174" s="151">
        <f>'[2]INPUT 2'!M174</f>
        <v>0</v>
      </c>
      <c r="H174" s="151">
        <f>'[2]INPUT 2'!N174</f>
        <v>0</v>
      </c>
      <c r="I174" s="151">
        <f>'[2]INPUT 2'!O174</f>
        <v>17267</v>
      </c>
    </row>
    <row r="175" spans="1:9" ht="15" x14ac:dyDescent="0.25">
      <c r="A175" s="150" t="s">
        <v>87</v>
      </c>
      <c r="B175" s="150" t="s">
        <v>649</v>
      </c>
      <c r="C175" s="151">
        <f>'[2]INPUT 2'!I175</f>
        <v>0</v>
      </c>
      <c r="D175" s="151">
        <f>'[2]INPUT 2'!J175</f>
        <v>0</v>
      </c>
      <c r="E175" s="151">
        <f>'[2]INPUT 2'!K175</f>
        <v>0</v>
      </c>
      <c r="F175" s="151">
        <f>'[2]INPUT 2'!L175</f>
        <v>0</v>
      </c>
      <c r="G175" s="151">
        <f>'[2]INPUT 2'!M175</f>
        <v>0</v>
      </c>
      <c r="H175" s="151">
        <f>'[2]INPUT 2'!N175</f>
        <v>0</v>
      </c>
      <c r="I175" s="151">
        <f>'[2]INPUT 2'!O175</f>
        <v>0</v>
      </c>
    </row>
    <row r="176" spans="1:9" ht="15" x14ac:dyDescent="0.25">
      <c r="A176" s="150" t="s">
        <v>225</v>
      </c>
      <c r="B176" s="150" t="s">
        <v>650</v>
      </c>
      <c r="C176" s="151">
        <f>'[2]INPUT 2'!I176</f>
        <v>0</v>
      </c>
      <c r="D176" s="151">
        <f>'[2]INPUT 2'!J176</f>
        <v>0</v>
      </c>
      <c r="E176" s="151">
        <f>'[2]INPUT 2'!K176</f>
        <v>0</v>
      </c>
      <c r="F176" s="151">
        <f>'[2]INPUT 2'!L176</f>
        <v>0</v>
      </c>
      <c r="G176" s="151">
        <f>'[2]INPUT 2'!M176</f>
        <v>0</v>
      </c>
      <c r="H176" s="151">
        <f>'[2]INPUT 2'!N176</f>
        <v>0</v>
      </c>
      <c r="I176" s="151">
        <f>'[2]INPUT 2'!O176</f>
        <v>0</v>
      </c>
    </row>
    <row r="177" spans="1:9" ht="15" x14ac:dyDescent="0.25">
      <c r="A177" s="150" t="s">
        <v>444</v>
      </c>
      <c r="B177" s="150" t="s">
        <v>651</v>
      </c>
      <c r="C177" s="151">
        <f>'[2]INPUT 2'!I177</f>
        <v>0</v>
      </c>
      <c r="D177" s="151">
        <f>'[2]INPUT 2'!J177</f>
        <v>0</v>
      </c>
      <c r="E177" s="151">
        <f>'[2]INPUT 2'!K177</f>
        <v>0</v>
      </c>
      <c r="F177" s="151">
        <f>'[2]INPUT 2'!L177</f>
        <v>0</v>
      </c>
      <c r="G177" s="151">
        <f>'[2]INPUT 2'!M177</f>
        <v>0</v>
      </c>
      <c r="H177" s="151">
        <f>'[2]INPUT 2'!N177</f>
        <v>0</v>
      </c>
      <c r="I177" s="151">
        <f>'[2]INPUT 2'!O177</f>
        <v>0</v>
      </c>
    </row>
    <row r="178" spans="1:9" ht="15" x14ac:dyDescent="0.25">
      <c r="A178" s="150" t="s">
        <v>350</v>
      </c>
      <c r="B178" s="150" t="s">
        <v>652</v>
      </c>
      <c r="C178" s="151">
        <f>'[2]INPUT 2'!I178</f>
        <v>0</v>
      </c>
      <c r="D178" s="151">
        <f>'[2]INPUT 2'!J178</f>
        <v>0</v>
      </c>
      <c r="E178" s="151">
        <f>'[2]INPUT 2'!K178</f>
        <v>0</v>
      </c>
      <c r="F178" s="151">
        <f>'[2]INPUT 2'!L178</f>
        <v>0</v>
      </c>
      <c r="G178" s="151">
        <f>'[2]INPUT 2'!M178</f>
        <v>0</v>
      </c>
      <c r="H178" s="151">
        <f>'[2]INPUT 2'!N178</f>
        <v>0</v>
      </c>
      <c r="I178" s="151">
        <f>'[2]INPUT 2'!O178</f>
        <v>0</v>
      </c>
    </row>
    <row r="179" spans="1:9" ht="15" x14ac:dyDescent="0.25">
      <c r="A179" s="150" t="s">
        <v>80</v>
      </c>
      <c r="B179" s="150" t="s">
        <v>653</v>
      </c>
      <c r="C179" s="151">
        <f>'[2]INPUT 2'!I179</f>
        <v>0</v>
      </c>
      <c r="D179" s="151">
        <f>'[2]INPUT 2'!J179</f>
        <v>0</v>
      </c>
      <c r="E179" s="151">
        <f>'[2]INPUT 2'!K179</f>
        <v>0</v>
      </c>
      <c r="F179" s="151">
        <f>'[2]INPUT 2'!L179</f>
        <v>0</v>
      </c>
      <c r="G179" s="151">
        <f>'[2]INPUT 2'!M179</f>
        <v>0</v>
      </c>
      <c r="H179" s="151">
        <f>'[2]INPUT 2'!N179</f>
        <v>0</v>
      </c>
      <c r="I179" s="151">
        <f>'[2]INPUT 2'!O179</f>
        <v>0</v>
      </c>
    </row>
    <row r="180" spans="1:9" ht="15" x14ac:dyDescent="0.25">
      <c r="A180" s="150" t="s">
        <v>386</v>
      </c>
      <c r="B180" s="150" t="s">
        <v>654</v>
      </c>
      <c r="C180" s="151">
        <f>'[2]INPUT 2'!I180</f>
        <v>21</v>
      </c>
      <c r="D180" s="151">
        <f>'[2]INPUT 2'!J180</f>
        <v>1470</v>
      </c>
      <c r="E180" s="151">
        <f>'[2]INPUT 2'!K180</f>
        <v>0</v>
      </c>
      <c r="F180" s="151">
        <f>'[2]INPUT 2'!L180</f>
        <v>1432</v>
      </c>
      <c r="G180" s="151">
        <f>'[2]INPUT 2'!M180</f>
        <v>0</v>
      </c>
      <c r="H180" s="151">
        <f>'[2]INPUT 2'!N180</f>
        <v>0</v>
      </c>
      <c r="I180" s="151">
        <f>'[2]INPUT 2'!O180</f>
        <v>59</v>
      </c>
    </row>
    <row r="181" spans="1:9" ht="15" x14ac:dyDescent="0.25">
      <c r="A181" s="150" t="s">
        <v>351</v>
      </c>
      <c r="B181" s="150" t="s">
        <v>655</v>
      </c>
      <c r="C181" s="151">
        <f>'[2]INPUT 2'!I181</f>
        <v>11379</v>
      </c>
      <c r="D181" s="151">
        <f>'[2]INPUT 2'!J181</f>
        <v>9818</v>
      </c>
      <c r="E181" s="151">
        <f>'[2]INPUT 2'!K181</f>
        <v>5874</v>
      </c>
      <c r="F181" s="151">
        <f>'[2]INPUT 2'!L181</f>
        <v>2297</v>
      </c>
      <c r="G181" s="151">
        <f>'[2]INPUT 2'!M181</f>
        <v>0</v>
      </c>
      <c r="H181" s="151">
        <f>'[2]INPUT 2'!N181</f>
        <v>0</v>
      </c>
      <c r="I181" s="151">
        <f>'[2]INPUT 2'!O181</f>
        <v>24774</v>
      </c>
    </row>
    <row r="182" spans="1:9" ht="15" x14ac:dyDescent="0.25">
      <c r="A182" s="150" t="s">
        <v>294</v>
      </c>
      <c r="B182" s="150" t="s">
        <v>656</v>
      </c>
      <c r="C182" s="151">
        <f>'[2]INPUT 2'!I182</f>
        <v>0</v>
      </c>
      <c r="D182" s="151">
        <f>'[2]INPUT 2'!J182</f>
        <v>2991</v>
      </c>
      <c r="E182" s="151">
        <f>'[2]INPUT 2'!K182</f>
        <v>0</v>
      </c>
      <c r="F182" s="151">
        <f>'[2]INPUT 2'!L182</f>
        <v>2000</v>
      </c>
      <c r="G182" s="151">
        <f>'[2]INPUT 2'!M182</f>
        <v>0</v>
      </c>
      <c r="H182" s="151">
        <f>'[2]INPUT 2'!N182</f>
        <v>867</v>
      </c>
      <c r="I182" s="151">
        <f>'[2]INPUT 2'!O182</f>
        <v>0</v>
      </c>
    </row>
    <row r="183" spans="1:9" ht="15" x14ac:dyDescent="0.25">
      <c r="A183" s="150" t="s">
        <v>88</v>
      </c>
      <c r="B183" s="150" t="s">
        <v>657</v>
      </c>
      <c r="C183" s="151">
        <f>'[2]INPUT 2'!I183</f>
        <v>0</v>
      </c>
      <c r="D183" s="151">
        <f>'[2]INPUT 2'!J183</f>
        <v>0</v>
      </c>
      <c r="E183" s="151">
        <f>'[2]INPUT 2'!K183</f>
        <v>0</v>
      </c>
      <c r="F183" s="151">
        <f>'[2]INPUT 2'!L183</f>
        <v>0</v>
      </c>
      <c r="G183" s="151">
        <f>'[2]INPUT 2'!M183</f>
        <v>0</v>
      </c>
      <c r="H183" s="151">
        <f>'[2]INPUT 2'!N183</f>
        <v>0</v>
      </c>
      <c r="I183" s="151">
        <f>'[2]INPUT 2'!O183</f>
        <v>0</v>
      </c>
    </row>
    <row r="184" spans="1:9" ht="15" x14ac:dyDescent="0.25">
      <c r="A184" s="150" t="s">
        <v>313</v>
      </c>
      <c r="B184" s="150" t="s">
        <v>658</v>
      </c>
      <c r="C184" s="151">
        <f>'[2]INPUT 2'!I184</f>
        <v>0</v>
      </c>
      <c r="D184" s="151">
        <f>'[2]INPUT 2'!J184</f>
        <v>15787</v>
      </c>
      <c r="E184" s="151">
        <f>'[2]INPUT 2'!K184</f>
        <v>0</v>
      </c>
      <c r="F184" s="151">
        <f>'[2]INPUT 2'!L184</f>
        <v>14217</v>
      </c>
      <c r="G184" s="151">
        <f>'[2]INPUT 2'!M184</f>
        <v>0</v>
      </c>
      <c r="H184" s="151">
        <f>'[2]INPUT 2'!N184</f>
        <v>0</v>
      </c>
      <c r="I184" s="151">
        <f>'[2]INPUT 2'!O184</f>
        <v>0</v>
      </c>
    </row>
    <row r="185" spans="1:9" ht="15" x14ac:dyDescent="0.25">
      <c r="A185" s="150" t="s">
        <v>114</v>
      </c>
      <c r="B185" s="150" t="s">
        <v>659</v>
      </c>
      <c r="C185" s="151">
        <f>'[2]INPUT 2'!I185</f>
        <v>0</v>
      </c>
      <c r="D185" s="151">
        <f>'[2]INPUT 2'!J185</f>
        <v>0</v>
      </c>
      <c r="E185" s="151">
        <f>'[2]INPUT 2'!K185</f>
        <v>0</v>
      </c>
      <c r="F185" s="151">
        <f>'[2]INPUT 2'!L185</f>
        <v>0</v>
      </c>
      <c r="G185" s="151">
        <f>'[2]INPUT 2'!M185</f>
        <v>0</v>
      </c>
      <c r="H185" s="151">
        <f>'[2]INPUT 2'!N185</f>
        <v>0</v>
      </c>
      <c r="I185" s="151">
        <f>'[2]INPUT 2'!O185</f>
        <v>0</v>
      </c>
    </row>
    <row r="186" spans="1:9" ht="15" x14ac:dyDescent="0.25">
      <c r="A186" s="150" t="s">
        <v>195</v>
      </c>
      <c r="B186" s="150" t="s">
        <v>660</v>
      </c>
      <c r="C186" s="151">
        <f>'[2]INPUT 2'!I186</f>
        <v>0</v>
      </c>
      <c r="D186" s="151">
        <f>'[2]INPUT 2'!J186</f>
        <v>0</v>
      </c>
      <c r="E186" s="151">
        <f>'[2]INPUT 2'!K186</f>
        <v>0</v>
      </c>
      <c r="F186" s="151">
        <f>'[2]INPUT 2'!L186</f>
        <v>0</v>
      </c>
      <c r="G186" s="151">
        <f>'[2]INPUT 2'!M186</f>
        <v>0</v>
      </c>
      <c r="H186" s="151">
        <f>'[2]INPUT 2'!N186</f>
        <v>0</v>
      </c>
      <c r="I186" s="151">
        <f>'[2]INPUT 2'!O186</f>
        <v>0</v>
      </c>
    </row>
    <row r="187" spans="1:9" ht="15" x14ac:dyDescent="0.25">
      <c r="A187" s="150" t="s">
        <v>123</v>
      </c>
      <c r="B187" s="150" t="s">
        <v>661</v>
      </c>
      <c r="C187" s="151">
        <f>'[2]INPUT 2'!I187</f>
        <v>0</v>
      </c>
      <c r="D187" s="151">
        <f>'[2]INPUT 2'!J187</f>
        <v>0</v>
      </c>
      <c r="E187" s="151">
        <f>'[2]INPUT 2'!K187</f>
        <v>0</v>
      </c>
      <c r="F187" s="151">
        <f>'[2]INPUT 2'!L187</f>
        <v>0</v>
      </c>
      <c r="G187" s="151">
        <f>'[2]INPUT 2'!M187</f>
        <v>0</v>
      </c>
      <c r="H187" s="151">
        <f>'[2]INPUT 2'!N187</f>
        <v>0</v>
      </c>
      <c r="I187" s="151">
        <f>'[2]INPUT 2'!O187</f>
        <v>0</v>
      </c>
    </row>
    <row r="188" spans="1:9" ht="15" x14ac:dyDescent="0.25">
      <c r="A188" s="150" t="s">
        <v>75</v>
      </c>
      <c r="B188" s="150" t="s">
        <v>662</v>
      </c>
      <c r="C188" s="151">
        <f>'[2]INPUT 2'!I188</f>
        <v>0</v>
      </c>
      <c r="D188" s="151">
        <f>'[2]INPUT 2'!J188</f>
        <v>0</v>
      </c>
      <c r="E188" s="151">
        <f>'[2]INPUT 2'!K188</f>
        <v>0</v>
      </c>
      <c r="F188" s="151">
        <f>'[2]INPUT 2'!L188</f>
        <v>0</v>
      </c>
      <c r="G188" s="151">
        <f>'[2]INPUT 2'!M188</f>
        <v>0</v>
      </c>
      <c r="H188" s="151">
        <f>'[2]INPUT 2'!N188</f>
        <v>0</v>
      </c>
      <c r="I188" s="151">
        <f>'[2]INPUT 2'!O188</f>
        <v>0</v>
      </c>
    </row>
    <row r="189" spans="1:9" ht="15" x14ac:dyDescent="0.25">
      <c r="A189" s="150" t="s">
        <v>327</v>
      </c>
      <c r="B189" s="150" t="s">
        <v>663</v>
      </c>
      <c r="C189" s="151">
        <f>'[2]INPUT 2'!I189</f>
        <v>0</v>
      </c>
      <c r="D189" s="151">
        <f>'[2]INPUT 2'!J189</f>
        <v>0</v>
      </c>
      <c r="E189" s="151">
        <f>'[2]INPUT 2'!K189</f>
        <v>0</v>
      </c>
      <c r="F189" s="151">
        <f>'[2]INPUT 2'!L189</f>
        <v>8552</v>
      </c>
      <c r="G189" s="151">
        <f>'[2]INPUT 2'!M189</f>
        <v>0</v>
      </c>
      <c r="H189" s="151">
        <f>'[2]INPUT 2'!N189</f>
        <v>0</v>
      </c>
      <c r="I189" s="151">
        <f>'[2]INPUT 2'!O189</f>
        <v>0</v>
      </c>
    </row>
    <row r="190" spans="1:9" ht="15" x14ac:dyDescent="0.25">
      <c r="A190" s="150" t="s">
        <v>126</v>
      </c>
      <c r="B190" s="150" t="s">
        <v>664</v>
      </c>
      <c r="C190" s="151">
        <f>'[2]INPUT 2'!I190</f>
        <v>0</v>
      </c>
      <c r="D190" s="151">
        <f>'[2]INPUT 2'!J190</f>
        <v>0</v>
      </c>
      <c r="E190" s="151">
        <f>'[2]INPUT 2'!K190</f>
        <v>0</v>
      </c>
      <c r="F190" s="151">
        <f>'[2]INPUT 2'!L190</f>
        <v>0</v>
      </c>
      <c r="G190" s="151">
        <f>'[2]INPUT 2'!M190</f>
        <v>0</v>
      </c>
      <c r="H190" s="151">
        <f>'[2]INPUT 2'!N190</f>
        <v>0</v>
      </c>
      <c r="I190" s="151">
        <f>'[2]INPUT 2'!O190</f>
        <v>0</v>
      </c>
    </row>
    <row r="191" spans="1:9" ht="15" x14ac:dyDescent="0.25">
      <c r="A191" s="150" t="s">
        <v>133</v>
      </c>
      <c r="B191" s="150" t="s">
        <v>665</v>
      </c>
      <c r="C191" s="151">
        <f>'[2]INPUT 2'!I191</f>
        <v>0</v>
      </c>
      <c r="D191" s="151">
        <f>'[2]INPUT 2'!J191</f>
        <v>0</v>
      </c>
      <c r="E191" s="151">
        <f>'[2]INPUT 2'!K191</f>
        <v>0</v>
      </c>
      <c r="F191" s="151">
        <f>'[2]INPUT 2'!L191</f>
        <v>0</v>
      </c>
      <c r="G191" s="151">
        <f>'[2]INPUT 2'!M191</f>
        <v>0</v>
      </c>
      <c r="H191" s="151">
        <f>'[2]INPUT 2'!N191</f>
        <v>0</v>
      </c>
      <c r="I191" s="151">
        <f>'[2]INPUT 2'!O191</f>
        <v>0</v>
      </c>
    </row>
    <row r="192" spans="1:9" ht="15" x14ac:dyDescent="0.25">
      <c r="A192" s="150" t="s">
        <v>366</v>
      </c>
      <c r="B192" s="150" t="s">
        <v>666</v>
      </c>
      <c r="C192" s="151">
        <f>'[2]INPUT 2'!I192</f>
        <v>53956</v>
      </c>
      <c r="D192" s="151">
        <f>'[2]INPUT 2'!J192</f>
        <v>0</v>
      </c>
      <c r="E192" s="151">
        <f>'[2]INPUT 2'!K192</f>
        <v>0</v>
      </c>
      <c r="F192" s="151">
        <f>'[2]INPUT 2'!L192</f>
        <v>35831</v>
      </c>
      <c r="G192" s="151">
        <f>'[2]INPUT 2'!M192</f>
        <v>0</v>
      </c>
      <c r="H192" s="151">
        <f>'[2]INPUT 2'!N192</f>
        <v>0</v>
      </c>
      <c r="I192" s="151">
        <f>'[2]INPUT 2'!O192</f>
        <v>73983</v>
      </c>
    </row>
    <row r="193" spans="1:9" ht="15" x14ac:dyDescent="0.25">
      <c r="A193" s="150" t="s">
        <v>349</v>
      </c>
      <c r="B193" s="150" t="s">
        <v>941</v>
      </c>
      <c r="C193" s="151">
        <f>'[2]INPUT 2'!I193</f>
        <v>392</v>
      </c>
      <c r="D193" s="151">
        <f>'[2]INPUT 2'!J193</f>
        <v>2992</v>
      </c>
      <c r="E193" s="151">
        <f>'[2]INPUT 2'!K193</f>
        <v>7100</v>
      </c>
      <c r="F193" s="151">
        <f>'[2]INPUT 2'!L193</f>
        <v>9876</v>
      </c>
      <c r="G193" s="151">
        <f>'[2]INPUT 2'!M193</f>
        <v>10</v>
      </c>
      <c r="H193" s="151">
        <f>'[2]INPUT 2'!N193</f>
        <v>9876</v>
      </c>
      <c r="I193" s="151">
        <f>'[2]INPUT 2'!O193</f>
        <v>608</v>
      </c>
    </row>
    <row r="194" spans="1:9" ht="15" x14ac:dyDescent="0.25">
      <c r="A194" s="150" t="s">
        <v>324</v>
      </c>
      <c r="B194" s="150" t="s">
        <v>668</v>
      </c>
      <c r="C194" s="151">
        <f>'[2]INPUT 2'!I194</f>
        <v>0</v>
      </c>
      <c r="D194" s="151">
        <f>'[2]INPUT 2'!J194</f>
        <v>0</v>
      </c>
      <c r="E194" s="151">
        <f>'[2]INPUT 2'!K194</f>
        <v>0</v>
      </c>
      <c r="F194" s="151">
        <f>'[2]INPUT 2'!L194</f>
        <v>0</v>
      </c>
      <c r="G194" s="151">
        <f>'[2]INPUT 2'!M194</f>
        <v>0</v>
      </c>
      <c r="H194" s="151">
        <f>'[2]INPUT 2'!N194</f>
        <v>0</v>
      </c>
      <c r="I194" s="151">
        <f>'[2]INPUT 2'!O194</f>
        <v>0</v>
      </c>
    </row>
    <row r="195" spans="1:9" ht="15" x14ac:dyDescent="0.25">
      <c r="A195" s="150" t="s">
        <v>57</v>
      </c>
      <c r="B195" s="150" t="s">
        <v>669</v>
      </c>
      <c r="C195" s="151">
        <f>'[2]INPUT 2'!I195</f>
        <v>0</v>
      </c>
      <c r="D195" s="151">
        <f>'[2]INPUT 2'!J195</f>
        <v>0</v>
      </c>
      <c r="E195" s="151">
        <f>'[2]INPUT 2'!K195</f>
        <v>0</v>
      </c>
      <c r="F195" s="151">
        <f>'[2]INPUT 2'!L195</f>
        <v>0</v>
      </c>
      <c r="G195" s="151">
        <f>'[2]INPUT 2'!M195</f>
        <v>0</v>
      </c>
      <c r="H195" s="151">
        <f>'[2]INPUT 2'!N195</f>
        <v>0</v>
      </c>
      <c r="I195" s="151">
        <f>'[2]INPUT 2'!O195</f>
        <v>0</v>
      </c>
    </row>
    <row r="196" spans="1:9" ht="15" x14ac:dyDescent="0.25">
      <c r="A196" s="150" t="s">
        <v>276</v>
      </c>
      <c r="B196" s="150" t="s">
        <v>670</v>
      </c>
      <c r="C196" s="151">
        <f>'[2]INPUT 2'!I196</f>
        <v>0</v>
      </c>
      <c r="D196" s="151">
        <f>'[2]INPUT 2'!J196</f>
        <v>0</v>
      </c>
      <c r="E196" s="151">
        <f>'[2]INPUT 2'!K196</f>
        <v>0</v>
      </c>
      <c r="F196" s="151">
        <f>'[2]INPUT 2'!L196</f>
        <v>0</v>
      </c>
      <c r="G196" s="151">
        <f>'[2]INPUT 2'!M196</f>
        <v>0</v>
      </c>
      <c r="H196" s="151">
        <f>'[2]INPUT 2'!N196</f>
        <v>0</v>
      </c>
      <c r="I196" s="151">
        <f>'[2]INPUT 2'!O196</f>
        <v>0</v>
      </c>
    </row>
    <row r="197" spans="1:9" ht="15" x14ac:dyDescent="0.25">
      <c r="A197" s="150" t="s">
        <v>363</v>
      </c>
      <c r="B197" s="150" t="s">
        <v>671</v>
      </c>
      <c r="C197" s="151">
        <f>'[2]INPUT 2'!I197</f>
        <v>0</v>
      </c>
      <c r="D197" s="151">
        <f>'[2]INPUT 2'!J197</f>
        <v>0</v>
      </c>
      <c r="E197" s="151">
        <f>'[2]INPUT 2'!K197</f>
        <v>0</v>
      </c>
      <c r="F197" s="151">
        <f>'[2]INPUT 2'!L197</f>
        <v>0</v>
      </c>
      <c r="G197" s="151">
        <f>'[2]INPUT 2'!M197</f>
        <v>0</v>
      </c>
      <c r="H197" s="151">
        <f>'[2]INPUT 2'!N197</f>
        <v>0</v>
      </c>
      <c r="I197" s="151">
        <f>'[2]INPUT 2'!O197</f>
        <v>0</v>
      </c>
    </row>
    <row r="198" spans="1:9" ht="15" x14ac:dyDescent="0.25">
      <c r="A198" s="150" t="s">
        <v>140</v>
      </c>
      <c r="B198" s="150" t="s">
        <v>672</v>
      </c>
      <c r="C198" s="151">
        <f>'[2]INPUT 2'!I198</f>
        <v>0</v>
      </c>
      <c r="D198" s="151">
        <f>'[2]INPUT 2'!J198</f>
        <v>0</v>
      </c>
      <c r="E198" s="151">
        <f>'[2]INPUT 2'!K198</f>
        <v>0</v>
      </c>
      <c r="F198" s="151">
        <f>'[2]INPUT 2'!L198</f>
        <v>0</v>
      </c>
      <c r="G198" s="151">
        <f>'[2]INPUT 2'!M198</f>
        <v>0</v>
      </c>
      <c r="H198" s="151">
        <f>'[2]INPUT 2'!N198</f>
        <v>0</v>
      </c>
      <c r="I198" s="151">
        <f>'[2]INPUT 2'!O198</f>
        <v>0</v>
      </c>
    </row>
    <row r="199" spans="1:9" ht="15" x14ac:dyDescent="0.25">
      <c r="A199" s="150" t="s">
        <v>413</v>
      </c>
      <c r="B199" s="150" t="s">
        <v>673</v>
      </c>
      <c r="C199" s="151">
        <f>'[2]INPUT 2'!I199</f>
        <v>10862</v>
      </c>
      <c r="D199" s="151">
        <f>'[2]INPUT 2'!J199</f>
        <v>7229</v>
      </c>
      <c r="E199" s="151">
        <f>'[2]INPUT 2'!K199</f>
        <v>22985</v>
      </c>
      <c r="F199" s="151">
        <f>'[2]INPUT 2'!L199</f>
        <v>22985</v>
      </c>
      <c r="G199" s="151">
        <f>'[2]INPUT 2'!M199</f>
        <v>0</v>
      </c>
      <c r="H199" s="151">
        <f>'[2]INPUT 2'!N199</f>
        <v>7229</v>
      </c>
      <c r="I199" s="151">
        <f>'[2]INPUT 2'!O199</f>
        <v>10862</v>
      </c>
    </row>
    <row r="200" spans="1:9" ht="15" x14ac:dyDescent="0.25">
      <c r="A200" s="150" t="s">
        <v>280</v>
      </c>
      <c r="B200" s="150" t="s">
        <v>674</v>
      </c>
      <c r="C200" s="151">
        <f>'[2]INPUT 2'!I200</f>
        <v>2862</v>
      </c>
      <c r="D200" s="151">
        <f>'[2]INPUT 2'!J200</f>
        <v>6138</v>
      </c>
      <c r="E200" s="151">
        <f>'[2]INPUT 2'!K200</f>
        <v>4921</v>
      </c>
      <c r="F200" s="151">
        <f>'[2]INPUT 2'!L200</f>
        <v>13921</v>
      </c>
      <c r="G200" s="151">
        <f>'[2]INPUT 2'!M200</f>
        <v>0</v>
      </c>
      <c r="H200" s="151">
        <f>'[2]INPUT 2'!N200</f>
        <v>0</v>
      </c>
      <c r="I200" s="151">
        <f>'[2]INPUT 2'!O200</f>
        <v>0</v>
      </c>
    </row>
    <row r="201" spans="1:9" ht="15" x14ac:dyDescent="0.25">
      <c r="A201" s="150" t="s">
        <v>196</v>
      </c>
      <c r="B201" s="150" t="s">
        <v>675</v>
      </c>
      <c r="C201" s="151">
        <f>'[2]INPUT 2'!I201</f>
        <v>0</v>
      </c>
      <c r="D201" s="151">
        <f>'[2]INPUT 2'!J201</f>
        <v>15566</v>
      </c>
      <c r="E201" s="151">
        <f>'[2]INPUT 2'!K201</f>
        <v>0</v>
      </c>
      <c r="F201" s="151">
        <f>'[2]INPUT 2'!L201</f>
        <v>8816</v>
      </c>
      <c r="G201" s="151">
        <f>'[2]INPUT 2'!M201</f>
        <v>6750</v>
      </c>
      <c r="H201" s="151">
        <f>'[2]INPUT 2'!N201</f>
        <v>0</v>
      </c>
      <c r="I201" s="151">
        <f>'[2]INPUT 2'!O201</f>
        <v>0</v>
      </c>
    </row>
    <row r="202" spans="1:9" ht="15" x14ac:dyDescent="0.25">
      <c r="A202" s="150" t="s">
        <v>387</v>
      </c>
      <c r="B202" s="150" t="s">
        <v>676</v>
      </c>
      <c r="C202" s="151">
        <f>'[2]INPUT 2'!I202</f>
        <v>0</v>
      </c>
      <c r="D202" s="151">
        <f>'[2]INPUT 2'!J202</f>
        <v>0</v>
      </c>
      <c r="E202" s="151">
        <f>'[2]INPUT 2'!K202</f>
        <v>0</v>
      </c>
      <c r="F202" s="151">
        <f>'[2]INPUT 2'!L202</f>
        <v>0</v>
      </c>
      <c r="G202" s="151">
        <f>'[2]INPUT 2'!M202</f>
        <v>0</v>
      </c>
      <c r="H202" s="151">
        <f>'[2]INPUT 2'!N202</f>
        <v>0</v>
      </c>
      <c r="I202" s="151">
        <f>'[2]INPUT 2'!O202</f>
        <v>0</v>
      </c>
    </row>
    <row r="203" spans="1:9" ht="15" x14ac:dyDescent="0.25">
      <c r="A203" s="150" t="s">
        <v>250</v>
      </c>
      <c r="B203" s="150" t="s">
        <v>677</v>
      </c>
      <c r="C203" s="151">
        <f>'[2]INPUT 2'!I203</f>
        <v>0</v>
      </c>
      <c r="D203" s="151">
        <f>'[2]INPUT 2'!J203</f>
        <v>0</v>
      </c>
      <c r="E203" s="151">
        <f>'[2]INPUT 2'!K203</f>
        <v>0</v>
      </c>
      <c r="F203" s="151">
        <f>'[2]INPUT 2'!L203</f>
        <v>0</v>
      </c>
      <c r="G203" s="151">
        <f>'[2]INPUT 2'!M203</f>
        <v>0</v>
      </c>
      <c r="H203" s="151">
        <f>'[2]INPUT 2'!N203</f>
        <v>0</v>
      </c>
      <c r="I203" s="151">
        <f>'[2]INPUT 2'!O203</f>
        <v>0</v>
      </c>
    </row>
    <row r="204" spans="1:9" ht="15" x14ac:dyDescent="0.25">
      <c r="A204" s="150" t="s">
        <v>367</v>
      </c>
      <c r="B204" s="150" t="s">
        <v>678</v>
      </c>
      <c r="C204" s="151">
        <f>'[2]INPUT 2'!I204</f>
        <v>3128</v>
      </c>
      <c r="D204" s="151">
        <f>'[2]INPUT 2'!J204</f>
        <v>25267</v>
      </c>
      <c r="E204" s="151">
        <f>'[2]INPUT 2'!K204</f>
        <v>0</v>
      </c>
      <c r="F204" s="151">
        <f>'[2]INPUT 2'!L204</f>
        <v>28267</v>
      </c>
      <c r="G204" s="151">
        <f>'[2]INPUT 2'!M204</f>
        <v>0</v>
      </c>
      <c r="H204" s="151">
        <f>'[2]INPUT 2'!N204</f>
        <v>0</v>
      </c>
      <c r="I204" s="151">
        <f>'[2]INPUT 2'!O204</f>
        <v>128</v>
      </c>
    </row>
    <row r="205" spans="1:9" ht="15" x14ac:dyDescent="0.25">
      <c r="A205" s="150" t="s">
        <v>414</v>
      </c>
      <c r="B205" s="150" t="s">
        <v>679</v>
      </c>
      <c r="C205" s="151">
        <f>'[2]INPUT 2'!I205</f>
        <v>0</v>
      </c>
      <c r="D205" s="151">
        <f>'[2]INPUT 2'!J205</f>
        <v>0</v>
      </c>
      <c r="E205" s="151">
        <f>'[2]INPUT 2'!K205</f>
        <v>0</v>
      </c>
      <c r="F205" s="151">
        <f>'[2]INPUT 2'!L205</f>
        <v>0</v>
      </c>
      <c r="G205" s="151">
        <f>'[2]INPUT 2'!M205</f>
        <v>0</v>
      </c>
      <c r="H205" s="151">
        <f>'[2]INPUT 2'!N205</f>
        <v>0</v>
      </c>
      <c r="I205" s="151">
        <f>'[2]INPUT 2'!O205</f>
        <v>0</v>
      </c>
    </row>
    <row r="206" spans="1:9" ht="15" x14ac:dyDescent="0.25">
      <c r="A206" s="150" t="s">
        <v>66</v>
      </c>
      <c r="B206" s="150" t="s">
        <v>680</v>
      </c>
      <c r="C206" s="151">
        <f>'[2]INPUT 2'!I206</f>
        <v>0</v>
      </c>
      <c r="D206" s="151">
        <f>'[2]INPUT 2'!J206</f>
        <v>0</v>
      </c>
      <c r="E206" s="151">
        <f>'[2]INPUT 2'!K206</f>
        <v>0</v>
      </c>
      <c r="F206" s="151">
        <f>'[2]INPUT 2'!L206</f>
        <v>0</v>
      </c>
      <c r="G206" s="151">
        <f>'[2]INPUT 2'!M206</f>
        <v>0</v>
      </c>
      <c r="H206" s="151">
        <f>'[2]INPUT 2'!N206</f>
        <v>0</v>
      </c>
      <c r="I206" s="151">
        <f>'[2]INPUT 2'!O206</f>
        <v>0</v>
      </c>
    </row>
    <row r="207" spans="1:9" ht="15" x14ac:dyDescent="0.25">
      <c r="A207" s="150" t="s">
        <v>209</v>
      </c>
      <c r="B207" s="150" t="s">
        <v>681</v>
      </c>
      <c r="C207" s="151">
        <f>'[2]INPUT 2'!I207</f>
        <v>0</v>
      </c>
      <c r="D207" s="151">
        <f>'[2]INPUT 2'!J207</f>
        <v>0</v>
      </c>
      <c r="E207" s="151">
        <f>'[2]INPUT 2'!K207</f>
        <v>0</v>
      </c>
      <c r="F207" s="151">
        <f>'[2]INPUT 2'!L207</f>
        <v>0</v>
      </c>
      <c r="G207" s="151">
        <f>'[2]INPUT 2'!M207</f>
        <v>0</v>
      </c>
      <c r="H207" s="151">
        <f>'[2]INPUT 2'!N207</f>
        <v>0</v>
      </c>
      <c r="I207" s="151">
        <f>'[2]INPUT 2'!O207</f>
        <v>0</v>
      </c>
    </row>
    <row r="208" spans="1:9" ht="15" x14ac:dyDescent="0.25">
      <c r="A208" s="150" t="s">
        <v>465</v>
      </c>
      <c r="B208" s="150" t="s">
        <v>682</v>
      </c>
      <c r="C208" s="151">
        <f>'[2]INPUT 2'!I208</f>
        <v>0</v>
      </c>
      <c r="D208" s="151">
        <f>'[2]INPUT 2'!J208</f>
        <v>2047</v>
      </c>
      <c r="E208" s="151">
        <f>'[2]INPUT 2'!K208</f>
        <v>1942</v>
      </c>
      <c r="F208" s="151">
        <f>'[2]INPUT 2'!L208</f>
        <v>3989</v>
      </c>
      <c r="G208" s="151">
        <f>'[2]INPUT 2'!M208</f>
        <v>0</v>
      </c>
      <c r="H208" s="151">
        <f>'[2]INPUT 2'!N208</f>
        <v>0</v>
      </c>
      <c r="I208" s="151">
        <f>'[2]INPUT 2'!O208</f>
        <v>0</v>
      </c>
    </row>
    <row r="209" spans="1:9" ht="15" x14ac:dyDescent="0.25">
      <c r="A209" s="150" t="s">
        <v>220</v>
      </c>
      <c r="B209" s="150" t="s">
        <v>683</v>
      </c>
      <c r="C209" s="151">
        <f>'[2]INPUT 2'!I209</f>
        <v>0</v>
      </c>
      <c r="D209" s="151">
        <f>'[2]INPUT 2'!J209</f>
        <v>0</v>
      </c>
      <c r="E209" s="151">
        <f>'[2]INPUT 2'!K209</f>
        <v>0</v>
      </c>
      <c r="F209" s="151">
        <f>'[2]INPUT 2'!L209</f>
        <v>0</v>
      </c>
      <c r="G209" s="151">
        <f>'[2]INPUT 2'!M209</f>
        <v>0</v>
      </c>
      <c r="H209" s="151">
        <f>'[2]INPUT 2'!N209</f>
        <v>0</v>
      </c>
      <c r="I209" s="151">
        <f>'[2]INPUT 2'!O209</f>
        <v>0</v>
      </c>
    </row>
    <row r="210" spans="1:9" ht="15" x14ac:dyDescent="0.25">
      <c r="A210" s="150" t="s">
        <v>415</v>
      </c>
      <c r="B210" s="150" t="s">
        <v>684</v>
      </c>
      <c r="C210" s="151">
        <f>'[2]INPUT 2'!I210</f>
        <v>48892</v>
      </c>
      <c r="D210" s="151">
        <f>'[2]INPUT 2'!J210</f>
        <v>38212</v>
      </c>
      <c r="E210" s="151">
        <f>'[2]INPUT 2'!K210</f>
        <v>17977</v>
      </c>
      <c r="F210" s="151">
        <f>'[2]INPUT 2'!L210</f>
        <v>54716</v>
      </c>
      <c r="G210" s="151">
        <f>'[2]INPUT 2'!M210</f>
        <v>0</v>
      </c>
      <c r="H210" s="151">
        <f>'[2]INPUT 2'!N210</f>
        <v>0</v>
      </c>
      <c r="I210" s="151">
        <f>'[2]INPUT 2'!O210</f>
        <v>50365</v>
      </c>
    </row>
    <row r="211" spans="1:9" ht="15" x14ac:dyDescent="0.25">
      <c r="A211" s="150" t="s">
        <v>137</v>
      </c>
      <c r="B211" s="150" t="s">
        <v>685</v>
      </c>
      <c r="C211" s="151">
        <f>'[2]INPUT 2'!I211</f>
        <v>1200</v>
      </c>
      <c r="D211" s="151">
        <f>'[2]INPUT 2'!J211</f>
        <v>7164</v>
      </c>
      <c r="E211" s="151">
        <f>'[2]INPUT 2'!K211</f>
        <v>0</v>
      </c>
      <c r="F211" s="151">
        <f>'[2]INPUT 2'!L211</f>
        <v>7164</v>
      </c>
      <c r="G211" s="151">
        <f>'[2]INPUT 2'!M211</f>
        <v>0</v>
      </c>
      <c r="H211" s="151">
        <f>'[2]INPUT 2'!N211</f>
        <v>0</v>
      </c>
      <c r="I211" s="151">
        <f>'[2]INPUT 2'!O211</f>
        <v>0</v>
      </c>
    </row>
    <row r="212" spans="1:9" ht="15" x14ac:dyDescent="0.25">
      <c r="A212" s="150" t="s">
        <v>210</v>
      </c>
      <c r="B212" s="150" t="s">
        <v>686</v>
      </c>
      <c r="C212" s="151">
        <f>'[2]INPUT 2'!I212</f>
        <v>0</v>
      </c>
      <c r="D212" s="151">
        <f>'[2]INPUT 2'!J212</f>
        <v>0</v>
      </c>
      <c r="E212" s="151">
        <f>'[2]INPUT 2'!K212</f>
        <v>0</v>
      </c>
      <c r="F212" s="151">
        <f>'[2]INPUT 2'!L212</f>
        <v>0</v>
      </c>
      <c r="G212" s="151">
        <f>'[2]INPUT 2'!M212</f>
        <v>0</v>
      </c>
      <c r="H212" s="151">
        <f>'[2]INPUT 2'!N212</f>
        <v>0</v>
      </c>
      <c r="I212" s="151">
        <f>'[2]INPUT 2'!O212</f>
        <v>0</v>
      </c>
    </row>
    <row r="213" spans="1:9" ht="15" x14ac:dyDescent="0.25">
      <c r="A213" s="150" t="s">
        <v>115</v>
      </c>
      <c r="B213" s="150" t="s">
        <v>687</v>
      </c>
      <c r="C213" s="151">
        <f>'[2]INPUT 2'!I213</f>
        <v>0</v>
      </c>
      <c r="D213" s="151">
        <f>'[2]INPUT 2'!J213</f>
        <v>0</v>
      </c>
      <c r="E213" s="151">
        <f>'[2]INPUT 2'!K213</f>
        <v>0</v>
      </c>
      <c r="F213" s="151">
        <f>'[2]INPUT 2'!L213</f>
        <v>0</v>
      </c>
      <c r="G213" s="151">
        <f>'[2]INPUT 2'!M213</f>
        <v>0</v>
      </c>
      <c r="H213" s="151">
        <f>'[2]INPUT 2'!N213</f>
        <v>0</v>
      </c>
      <c r="I213" s="151">
        <f>'[2]INPUT 2'!O213</f>
        <v>0</v>
      </c>
    </row>
    <row r="214" spans="1:9" ht="15" x14ac:dyDescent="0.25">
      <c r="A214" s="150" t="s">
        <v>295</v>
      </c>
      <c r="B214" s="150" t="s">
        <v>688</v>
      </c>
      <c r="C214" s="151">
        <f>'[2]INPUT 2'!I214</f>
        <v>0</v>
      </c>
      <c r="D214" s="151">
        <f>'[2]INPUT 2'!J214</f>
        <v>0</v>
      </c>
      <c r="E214" s="151">
        <f>'[2]INPUT 2'!K214</f>
        <v>0</v>
      </c>
      <c r="F214" s="151">
        <f>'[2]INPUT 2'!L214</f>
        <v>0</v>
      </c>
      <c r="G214" s="151">
        <f>'[2]INPUT 2'!M214</f>
        <v>0</v>
      </c>
      <c r="H214" s="151">
        <f>'[2]INPUT 2'!N214</f>
        <v>0</v>
      </c>
      <c r="I214" s="151">
        <f>'[2]INPUT 2'!O214</f>
        <v>0</v>
      </c>
    </row>
    <row r="215" spans="1:9" ht="15" x14ac:dyDescent="0.25">
      <c r="A215" s="150" t="s">
        <v>388</v>
      </c>
      <c r="B215" s="150" t="s">
        <v>689</v>
      </c>
      <c r="C215" s="151">
        <f>'[2]INPUT 2'!I215</f>
        <v>1424</v>
      </c>
      <c r="D215" s="151">
        <f>'[2]INPUT 2'!J215</f>
        <v>4579</v>
      </c>
      <c r="E215" s="151">
        <f>'[2]INPUT 2'!K215</f>
        <v>0</v>
      </c>
      <c r="F215" s="151">
        <f>'[2]INPUT 2'!L215</f>
        <v>4890</v>
      </c>
      <c r="G215" s="151">
        <f>'[2]INPUT 2'!M215</f>
        <v>0</v>
      </c>
      <c r="H215" s="151">
        <f>'[2]INPUT 2'!N215</f>
        <v>0</v>
      </c>
      <c r="I215" s="151">
        <f>'[2]INPUT 2'!O215</f>
        <v>1112</v>
      </c>
    </row>
    <row r="216" spans="1:9" ht="15" x14ac:dyDescent="0.25">
      <c r="A216" s="150" t="s">
        <v>454</v>
      </c>
      <c r="B216" s="150" t="s">
        <v>690</v>
      </c>
      <c r="C216" s="151">
        <f>'[2]INPUT 2'!I216</f>
        <v>19787</v>
      </c>
      <c r="D216" s="151">
        <f>'[2]INPUT 2'!J216</f>
        <v>26331</v>
      </c>
      <c r="E216" s="151">
        <f>'[2]INPUT 2'!K216</f>
        <v>0</v>
      </c>
      <c r="F216" s="151">
        <f>'[2]INPUT 2'!L216</f>
        <v>4481</v>
      </c>
      <c r="G216" s="151">
        <f>'[2]INPUT 2'!M216</f>
        <v>0</v>
      </c>
      <c r="H216" s="151">
        <f>'[2]INPUT 2'!N216</f>
        <v>12273</v>
      </c>
      <c r="I216" s="151">
        <f>'[2]INPUT 2'!O216</f>
        <v>29364</v>
      </c>
    </row>
    <row r="217" spans="1:9" ht="15" x14ac:dyDescent="0.25">
      <c r="A217" s="150" t="s">
        <v>141</v>
      </c>
      <c r="B217" s="150" t="s">
        <v>691</v>
      </c>
      <c r="C217" s="151">
        <f>'[2]INPUT 2'!I217</f>
        <v>0</v>
      </c>
      <c r="D217" s="151">
        <f>'[2]INPUT 2'!J217</f>
        <v>0</v>
      </c>
      <c r="E217" s="151">
        <f>'[2]INPUT 2'!K217</f>
        <v>0</v>
      </c>
      <c r="F217" s="151">
        <f>'[2]INPUT 2'!L217</f>
        <v>0</v>
      </c>
      <c r="G217" s="151">
        <f>'[2]INPUT 2'!M217</f>
        <v>0</v>
      </c>
      <c r="H217" s="151">
        <f>'[2]INPUT 2'!N217</f>
        <v>0</v>
      </c>
      <c r="I217" s="151">
        <f>'[2]INPUT 2'!O217</f>
        <v>0</v>
      </c>
    </row>
    <row r="218" spans="1:9" ht="15" x14ac:dyDescent="0.25">
      <c r="A218" s="150" t="s">
        <v>101</v>
      </c>
      <c r="B218" s="150" t="s">
        <v>692</v>
      </c>
      <c r="C218" s="151">
        <f>'[2]INPUT 2'!I218</f>
        <v>8512</v>
      </c>
      <c r="D218" s="151">
        <f>'[2]INPUT 2'!J218</f>
        <v>9922</v>
      </c>
      <c r="E218" s="151">
        <f>'[2]INPUT 2'!K218</f>
        <v>0</v>
      </c>
      <c r="F218" s="151">
        <f>'[2]INPUT 2'!L218</f>
        <v>10279</v>
      </c>
      <c r="G218" s="151">
        <f>'[2]INPUT 2'!M218</f>
        <v>0</v>
      </c>
      <c r="H218" s="151">
        <f>'[2]INPUT 2'!N218</f>
        <v>0</v>
      </c>
      <c r="I218" s="151">
        <f>'[2]INPUT 2'!O218</f>
        <v>8155</v>
      </c>
    </row>
    <row r="219" spans="1:9" ht="15" x14ac:dyDescent="0.25">
      <c r="A219" s="150" t="s">
        <v>103</v>
      </c>
      <c r="B219" s="150" t="s">
        <v>693</v>
      </c>
      <c r="C219" s="151">
        <f>'[2]INPUT 2'!I219</f>
        <v>0</v>
      </c>
      <c r="D219" s="151">
        <f>'[2]INPUT 2'!J219</f>
        <v>0</v>
      </c>
      <c r="E219" s="151">
        <f>'[2]INPUT 2'!K219</f>
        <v>0</v>
      </c>
      <c r="F219" s="151">
        <f>'[2]INPUT 2'!L219</f>
        <v>0</v>
      </c>
      <c r="G219" s="151">
        <f>'[2]INPUT 2'!M219</f>
        <v>0</v>
      </c>
      <c r="H219" s="151">
        <f>'[2]INPUT 2'!N219</f>
        <v>0</v>
      </c>
      <c r="I219" s="151">
        <f>'[2]INPUT 2'!O219</f>
        <v>0</v>
      </c>
    </row>
    <row r="220" spans="1:9" ht="15" x14ac:dyDescent="0.25">
      <c r="A220" s="150" t="s">
        <v>142</v>
      </c>
      <c r="B220" s="150" t="s">
        <v>694</v>
      </c>
      <c r="C220" s="151">
        <f>'[2]INPUT 2'!I220</f>
        <v>0</v>
      </c>
      <c r="D220" s="151">
        <f>'[2]INPUT 2'!J220</f>
        <v>0</v>
      </c>
      <c r="E220" s="151">
        <f>'[2]INPUT 2'!K220</f>
        <v>0</v>
      </c>
      <c r="F220" s="151">
        <f>'[2]INPUT 2'!L220</f>
        <v>0</v>
      </c>
      <c r="G220" s="151">
        <f>'[2]INPUT 2'!M220</f>
        <v>0</v>
      </c>
      <c r="H220" s="151">
        <f>'[2]INPUT 2'!N220</f>
        <v>0</v>
      </c>
      <c r="I220" s="151">
        <f>'[2]INPUT 2'!O220</f>
        <v>0</v>
      </c>
    </row>
    <row r="221" spans="1:9" ht="15" x14ac:dyDescent="0.25">
      <c r="A221" s="150" t="s">
        <v>352</v>
      </c>
      <c r="B221" s="150" t="s">
        <v>695</v>
      </c>
      <c r="C221" s="151">
        <f>'[2]INPUT 2'!I221</f>
        <v>0</v>
      </c>
      <c r="D221" s="151">
        <f>'[2]INPUT 2'!J221</f>
        <v>0</v>
      </c>
      <c r="E221" s="151">
        <f>'[2]INPUT 2'!K221</f>
        <v>0</v>
      </c>
      <c r="F221" s="151">
        <f>'[2]INPUT 2'!L221</f>
        <v>0</v>
      </c>
      <c r="G221" s="151">
        <f>'[2]INPUT 2'!M221</f>
        <v>0</v>
      </c>
      <c r="H221" s="151">
        <f>'[2]INPUT 2'!N221</f>
        <v>0</v>
      </c>
      <c r="I221" s="151">
        <f>'[2]INPUT 2'!O221</f>
        <v>0</v>
      </c>
    </row>
    <row r="222" spans="1:9" ht="15" x14ac:dyDescent="0.25">
      <c r="A222" s="150" t="s">
        <v>391</v>
      </c>
      <c r="B222" s="150" t="s">
        <v>696</v>
      </c>
      <c r="C222" s="151">
        <f>'[2]INPUT 2'!I222</f>
        <v>1229</v>
      </c>
      <c r="D222" s="151">
        <f>'[2]INPUT 2'!J222</f>
        <v>9282</v>
      </c>
      <c r="E222" s="151">
        <f>'[2]INPUT 2'!K222</f>
        <v>0</v>
      </c>
      <c r="F222" s="151">
        <f>'[2]INPUT 2'!L222</f>
        <v>10215</v>
      </c>
      <c r="G222" s="151">
        <f>'[2]INPUT 2'!M222</f>
        <v>0</v>
      </c>
      <c r="H222" s="151">
        <f>'[2]INPUT 2'!N222</f>
        <v>0</v>
      </c>
      <c r="I222" s="151">
        <f>'[2]INPUT 2'!O222</f>
        <v>296</v>
      </c>
    </row>
    <row r="223" spans="1:9" ht="15" x14ac:dyDescent="0.25">
      <c r="A223" s="150" t="s">
        <v>296</v>
      </c>
      <c r="B223" s="150" t="s">
        <v>697</v>
      </c>
      <c r="C223" s="151">
        <f>'[2]INPUT 2'!I223</f>
        <v>0</v>
      </c>
      <c r="D223" s="151">
        <f>'[2]INPUT 2'!J223</f>
        <v>0</v>
      </c>
      <c r="E223" s="151">
        <f>'[2]INPUT 2'!K223</f>
        <v>0</v>
      </c>
      <c r="F223" s="151">
        <f>'[2]INPUT 2'!L223</f>
        <v>0</v>
      </c>
      <c r="G223" s="151">
        <f>'[2]INPUT 2'!M223</f>
        <v>0</v>
      </c>
      <c r="H223" s="151">
        <f>'[2]INPUT 2'!N223</f>
        <v>0</v>
      </c>
      <c r="I223" s="151">
        <f>'[2]INPUT 2'!O223</f>
        <v>0</v>
      </c>
    </row>
    <row r="224" spans="1:9" ht="15" x14ac:dyDescent="0.25">
      <c r="A224" s="150" t="s">
        <v>58</v>
      </c>
      <c r="B224" s="150" t="s">
        <v>698</v>
      </c>
      <c r="C224" s="151">
        <f>'[2]INPUT 2'!I224</f>
        <v>0</v>
      </c>
      <c r="D224" s="151">
        <f>'[2]INPUT 2'!J224</f>
        <v>0</v>
      </c>
      <c r="E224" s="151">
        <f>'[2]INPUT 2'!K224</f>
        <v>0</v>
      </c>
      <c r="F224" s="151">
        <f>'[2]INPUT 2'!L224</f>
        <v>0</v>
      </c>
      <c r="G224" s="151">
        <f>'[2]INPUT 2'!M224</f>
        <v>0</v>
      </c>
      <c r="H224" s="151">
        <f>'[2]INPUT 2'!N224</f>
        <v>0</v>
      </c>
      <c r="I224" s="151">
        <f>'[2]INPUT 2'!O224</f>
        <v>0</v>
      </c>
    </row>
    <row r="225" spans="1:9" ht="15" x14ac:dyDescent="0.25">
      <c r="A225" s="150" t="s">
        <v>336</v>
      </c>
      <c r="B225" s="150" t="s">
        <v>699</v>
      </c>
      <c r="C225" s="151">
        <f>'[2]INPUT 2'!I225</f>
        <v>0</v>
      </c>
      <c r="D225" s="151">
        <f>'[2]INPUT 2'!J225</f>
        <v>0</v>
      </c>
      <c r="E225" s="151">
        <f>'[2]INPUT 2'!K225</f>
        <v>0</v>
      </c>
      <c r="F225" s="151">
        <f>'[2]INPUT 2'!L225</f>
        <v>0</v>
      </c>
      <c r="G225" s="151">
        <f>'[2]INPUT 2'!M225</f>
        <v>0</v>
      </c>
      <c r="H225" s="151">
        <f>'[2]INPUT 2'!N225</f>
        <v>0</v>
      </c>
      <c r="I225" s="151">
        <f>'[2]INPUT 2'!O225</f>
        <v>0</v>
      </c>
    </row>
    <row r="226" spans="1:9" ht="15" x14ac:dyDescent="0.25">
      <c r="A226" s="150" t="s">
        <v>416</v>
      </c>
      <c r="B226" s="150" t="s">
        <v>700</v>
      </c>
      <c r="C226" s="151">
        <f>'[2]INPUT 2'!I226</f>
        <v>7311</v>
      </c>
      <c r="D226" s="151">
        <f>'[2]INPUT 2'!J226</f>
        <v>13033</v>
      </c>
      <c r="E226" s="151">
        <f>'[2]INPUT 2'!K226</f>
        <v>0</v>
      </c>
      <c r="F226" s="151">
        <f>'[2]INPUT 2'!L226</f>
        <v>10645</v>
      </c>
      <c r="G226" s="151">
        <f>'[2]INPUT 2'!M226</f>
        <v>0</v>
      </c>
      <c r="H226" s="151">
        <f>'[2]INPUT 2'!N226</f>
        <v>13596</v>
      </c>
      <c r="I226" s="151">
        <f>'[2]INPUT 2'!O226</f>
        <v>6748</v>
      </c>
    </row>
    <row r="227" spans="1:9" ht="15" x14ac:dyDescent="0.25">
      <c r="A227" s="150" t="s">
        <v>277</v>
      </c>
      <c r="B227" s="150" t="s">
        <v>701</v>
      </c>
      <c r="C227" s="151">
        <f>'[2]INPUT 2'!I227</f>
        <v>0</v>
      </c>
      <c r="D227" s="151">
        <f>'[2]INPUT 2'!J227</f>
        <v>0</v>
      </c>
      <c r="E227" s="151">
        <f>'[2]INPUT 2'!K227</f>
        <v>0</v>
      </c>
      <c r="F227" s="151">
        <f>'[2]INPUT 2'!L227</f>
        <v>496</v>
      </c>
      <c r="G227" s="151">
        <f>'[2]INPUT 2'!M227</f>
        <v>0</v>
      </c>
      <c r="H227" s="151">
        <f>'[2]INPUT 2'!N227</f>
        <v>0</v>
      </c>
      <c r="I227" s="151">
        <f>'[2]INPUT 2'!O227</f>
        <v>0</v>
      </c>
    </row>
    <row r="228" spans="1:9" ht="15" x14ac:dyDescent="0.25">
      <c r="A228" s="150" t="s">
        <v>417</v>
      </c>
      <c r="B228" s="150" t="s">
        <v>702</v>
      </c>
      <c r="C228" s="151">
        <f>'[2]INPUT 2'!I228</f>
        <v>138</v>
      </c>
      <c r="D228" s="151">
        <f>'[2]INPUT 2'!J228</f>
        <v>3516</v>
      </c>
      <c r="E228" s="151">
        <f>'[2]INPUT 2'!K228</f>
        <v>1264</v>
      </c>
      <c r="F228" s="151">
        <f>'[2]INPUT 2'!L228</f>
        <v>4248</v>
      </c>
      <c r="G228" s="151">
        <f>'[2]INPUT 2'!M228</f>
        <v>790</v>
      </c>
      <c r="H228" s="151">
        <f>'[2]INPUT 2'!N228</f>
        <v>0</v>
      </c>
      <c r="I228" s="151">
        <f>'[2]INPUT 2'!O228</f>
        <v>670</v>
      </c>
    </row>
    <row r="229" spans="1:9" ht="15" x14ac:dyDescent="0.25">
      <c r="A229" s="150" t="s">
        <v>337</v>
      </c>
      <c r="B229" s="150" t="s">
        <v>703</v>
      </c>
      <c r="C229" s="151">
        <f>'[2]INPUT 2'!I229</f>
        <v>1647</v>
      </c>
      <c r="D229" s="151">
        <f>'[2]INPUT 2'!J229</f>
        <v>954</v>
      </c>
      <c r="E229" s="151">
        <f>'[2]INPUT 2'!K229</f>
        <v>736</v>
      </c>
      <c r="F229" s="151">
        <f>'[2]INPUT 2'!L229</f>
        <v>660</v>
      </c>
      <c r="G229" s="151">
        <f>'[2]INPUT 2'!M229</f>
        <v>377</v>
      </c>
      <c r="H229" s="151">
        <f>'[2]INPUT 2'!N229</f>
        <v>1036</v>
      </c>
      <c r="I229" s="151">
        <f>'[2]INPUT 2'!O229</f>
        <v>2301</v>
      </c>
    </row>
    <row r="230" spans="1:9" ht="15" x14ac:dyDescent="0.25">
      <c r="A230" s="150" t="s">
        <v>161</v>
      </c>
      <c r="B230" s="150" t="s">
        <v>704</v>
      </c>
      <c r="C230" s="151">
        <f>'[2]INPUT 2'!I230</f>
        <v>0</v>
      </c>
      <c r="D230" s="151">
        <f>'[2]INPUT 2'!J230</f>
        <v>0</v>
      </c>
      <c r="E230" s="151">
        <f>'[2]INPUT 2'!K230</f>
        <v>0</v>
      </c>
      <c r="F230" s="151">
        <f>'[2]INPUT 2'!L230</f>
        <v>0</v>
      </c>
      <c r="G230" s="151">
        <f>'[2]INPUT 2'!M230</f>
        <v>0</v>
      </c>
      <c r="H230" s="151">
        <f>'[2]INPUT 2'!N230</f>
        <v>0</v>
      </c>
      <c r="I230" s="151">
        <f>'[2]INPUT 2'!O230</f>
        <v>0</v>
      </c>
    </row>
    <row r="231" spans="1:9" ht="15" x14ac:dyDescent="0.25">
      <c r="A231" s="150" t="s">
        <v>204</v>
      </c>
      <c r="B231" s="150" t="s">
        <v>705</v>
      </c>
      <c r="C231" s="151">
        <f>'[2]INPUT 2'!I231</f>
        <v>0</v>
      </c>
      <c r="D231" s="151">
        <f>'[2]INPUT 2'!J231</f>
        <v>0</v>
      </c>
      <c r="E231" s="151">
        <f>'[2]INPUT 2'!K231</f>
        <v>0</v>
      </c>
      <c r="F231" s="151">
        <f>'[2]INPUT 2'!L231</f>
        <v>0</v>
      </c>
      <c r="G231" s="151">
        <f>'[2]INPUT 2'!M231</f>
        <v>0</v>
      </c>
      <c r="H231" s="151">
        <f>'[2]INPUT 2'!N231</f>
        <v>0</v>
      </c>
      <c r="I231" s="151">
        <f>'[2]INPUT 2'!O231</f>
        <v>0</v>
      </c>
    </row>
    <row r="232" spans="1:9" ht="15" x14ac:dyDescent="0.25">
      <c r="A232" s="150" t="s">
        <v>105</v>
      </c>
      <c r="B232" s="150" t="s">
        <v>707</v>
      </c>
      <c r="C232" s="151">
        <f>'[2]INPUT 2'!I232</f>
        <v>0</v>
      </c>
      <c r="D232" s="151">
        <f>'[2]INPUT 2'!J232</f>
        <v>0</v>
      </c>
      <c r="E232" s="151">
        <f>'[2]INPUT 2'!K232</f>
        <v>0</v>
      </c>
      <c r="F232" s="151">
        <f>'[2]INPUT 2'!L232</f>
        <v>0</v>
      </c>
      <c r="G232" s="151">
        <f>'[2]INPUT 2'!M232</f>
        <v>0</v>
      </c>
      <c r="H232" s="151">
        <f>'[2]INPUT 2'!N232</f>
        <v>0</v>
      </c>
      <c r="I232" s="151">
        <f>'[2]INPUT 2'!O232</f>
        <v>0</v>
      </c>
    </row>
    <row r="233" spans="1:9" ht="15" x14ac:dyDescent="0.25">
      <c r="A233" s="150" t="s">
        <v>39</v>
      </c>
      <c r="B233" s="150" t="s">
        <v>708</v>
      </c>
      <c r="C233" s="151">
        <f>'[2]INPUT 2'!I233</f>
        <v>0</v>
      </c>
      <c r="D233" s="151">
        <f>'[2]INPUT 2'!J233</f>
        <v>0</v>
      </c>
      <c r="E233" s="151">
        <f>'[2]INPUT 2'!K233</f>
        <v>0</v>
      </c>
      <c r="F233" s="151">
        <f>'[2]INPUT 2'!L233</f>
        <v>0</v>
      </c>
      <c r="G233" s="151">
        <f>'[2]INPUT 2'!M233</f>
        <v>0</v>
      </c>
      <c r="H233" s="151">
        <f>'[2]INPUT 2'!N233</f>
        <v>0</v>
      </c>
      <c r="I233" s="151">
        <f>'[2]INPUT 2'!O233</f>
        <v>0</v>
      </c>
    </row>
    <row r="234" spans="1:9" ht="15" x14ac:dyDescent="0.25">
      <c r="A234" s="150" t="s">
        <v>314</v>
      </c>
      <c r="B234" s="150" t="s">
        <v>709</v>
      </c>
      <c r="C234" s="151">
        <f>'[2]INPUT 2'!I234</f>
        <v>0</v>
      </c>
      <c r="D234" s="151">
        <f>'[2]INPUT 2'!J234</f>
        <v>0</v>
      </c>
      <c r="E234" s="151">
        <f>'[2]INPUT 2'!K234</f>
        <v>0</v>
      </c>
      <c r="F234" s="151">
        <f>'[2]INPUT 2'!L234</f>
        <v>0</v>
      </c>
      <c r="G234" s="151">
        <f>'[2]INPUT 2'!M234</f>
        <v>0</v>
      </c>
      <c r="H234" s="151">
        <f>'[2]INPUT 2'!N234</f>
        <v>0</v>
      </c>
      <c r="I234" s="151">
        <f>'[2]INPUT 2'!O234</f>
        <v>0</v>
      </c>
    </row>
    <row r="235" spans="1:9" ht="15" x14ac:dyDescent="0.25">
      <c r="A235" s="150" t="s">
        <v>392</v>
      </c>
      <c r="B235" s="150" t="s">
        <v>710</v>
      </c>
      <c r="C235" s="151">
        <f>'[2]INPUT 2'!I235</f>
        <v>0</v>
      </c>
      <c r="D235" s="151">
        <f>'[2]INPUT 2'!J235</f>
        <v>0</v>
      </c>
      <c r="E235" s="151">
        <f>'[2]INPUT 2'!K235</f>
        <v>0</v>
      </c>
      <c r="F235" s="151">
        <f>'[2]INPUT 2'!L235</f>
        <v>2496</v>
      </c>
      <c r="G235" s="151">
        <f>'[2]INPUT 2'!M235</f>
        <v>0</v>
      </c>
      <c r="H235" s="151">
        <f>'[2]INPUT 2'!N235</f>
        <v>0</v>
      </c>
      <c r="I235" s="151">
        <f>'[2]INPUT 2'!O235</f>
        <v>0</v>
      </c>
    </row>
    <row r="236" spans="1:9" ht="15" x14ac:dyDescent="0.25">
      <c r="A236" s="150" t="s">
        <v>47</v>
      </c>
      <c r="B236" s="150" t="s">
        <v>711</v>
      </c>
      <c r="C236" s="151">
        <f>'[2]INPUT 2'!I236</f>
        <v>0</v>
      </c>
      <c r="D236" s="151">
        <f>'[2]INPUT 2'!J236</f>
        <v>2625</v>
      </c>
      <c r="E236" s="151">
        <f>'[2]INPUT 2'!K236</f>
        <v>0</v>
      </c>
      <c r="F236" s="151">
        <f>'[2]INPUT 2'!L236</f>
        <v>2625</v>
      </c>
      <c r="G236" s="151">
        <f>'[2]INPUT 2'!M236</f>
        <v>0</v>
      </c>
      <c r="H236" s="151">
        <f>'[2]INPUT 2'!N236</f>
        <v>0</v>
      </c>
      <c r="I236" s="151">
        <f>'[2]INPUT 2'!O236</f>
        <v>0</v>
      </c>
    </row>
    <row r="237" spans="1:9" ht="15" x14ac:dyDescent="0.25">
      <c r="A237" s="150" t="s">
        <v>181</v>
      </c>
      <c r="B237" s="150" t="s">
        <v>712</v>
      </c>
      <c r="C237" s="151">
        <f>'[2]INPUT 2'!I237</f>
        <v>0</v>
      </c>
      <c r="D237" s="151">
        <f>'[2]INPUT 2'!J237</f>
        <v>0</v>
      </c>
      <c r="E237" s="151">
        <f>'[2]INPUT 2'!K237</f>
        <v>0</v>
      </c>
      <c r="F237" s="151">
        <f>'[2]INPUT 2'!L237</f>
        <v>0</v>
      </c>
      <c r="G237" s="151">
        <f>'[2]INPUT 2'!M237</f>
        <v>0</v>
      </c>
      <c r="H237" s="151">
        <f>'[2]INPUT 2'!N237</f>
        <v>0</v>
      </c>
      <c r="I237" s="151">
        <f>'[2]INPUT 2'!O237</f>
        <v>0</v>
      </c>
    </row>
    <row r="238" spans="1:9" ht="15" x14ac:dyDescent="0.25">
      <c r="A238" s="150" t="s">
        <v>281</v>
      </c>
      <c r="B238" s="150" t="s">
        <v>713</v>
      </c>
      <c r="C238" s="151">
        <f>'[2]INPUT 2'!I238</f>
        <v>0</v>
      </c>
      <c r="D238" s="151">
        <f>'[2]INPUT 2'!J238</f>
        <v>0</v>
      </c>
      <c r="E238" s="151">
        <f>'[2]INPUT 2'!K238</f>
        <v>0</v>
      </c>
      <c r="F238" s="151">
        <f>'[2]INPUT 2'!L238</f>
        <v>0</v>
      </c>
      <c r="G238" s="151">
        <f>'[2]INPUT 2'!M238</f>
        <v>0</v>
      </c>
      <c r="H238" s="151">
        <f>'[2]INPUT 2'!N238</f>
        <v>0</v>
      </c>
      <c r="I238" s="151">
        <f>'[2]INPUT 2'!O238</f>
        <v>0</v>
      </c>
    </row>
    <row r="239" spans="1:9" ht="15" x14ac:dyDescent="0.25">
      <c r="A239" s="150" t="s">
        <v>393</v>
      </c>
      <c r="B239" s="150" t="s">
        <v>714</v>
      </c>
      <c r="C239" s="151">
        <f>'[2]INPUT 2'!I239</f>
        <v>10549</v>
      </c>
      <c r="D239" s="151">
        <f>'[2]INPUT 2'!J239</f>
        <v>8211</v>
      </c>
      <c r="E239" s="151">
        <f>'[2]INPUT 2'!K239</f>
        <v>5659</v>
      </c>
      <c r="F239" s="151">
        <f>'[2]INPUT 2'!L239</f>
        <v>6220</v>
      </c>
      <c r="G239" s="151">
        <f>'[2]INPUT 2'!M239</f>
        <v>0</v>
      </c>
      <c r="H239" s="151">
        <f>'[2]INPUT 2'!N239</f>
        <v>0</v>
      </c>
      <c r="I239" s="151">
        <f>'[2]INPUT 2'!O239</f>
        <v>18199</v>
      </c>
    </row>
    <row r="240" spans="1:9" ht="15" x14ac:dyDescent="0.25">
      <c r="A240" s="150" t="s">
        <v>226</v>
      </c>
      <c r="B240" s="150" t="s">
        <v>715</v>
      </c>
      <c r="C240" s="151">
        <f>'[2]INPUT 2'!I240</f>
        <v>0</v>
      </c>
      <c r="D240" s="151">
        <f>'[2]INPUT 2'!J240</f>
        <v>0</v>
      </c>
      <c r="E240" s="151">
        <f>'[2]INPUT 2'!K240</f>
        <v>0</v>
      </c>
      <c r="F240" s="151">
        <f>'[2]INPUT 2'!L240</f>
        <v>0</v>
      </c>
      <c r="G240" s="151">
        <f>'[2]INPUT 2'!M240</f>
        <v>0</v>
      </c>
      <c r="H240" s="151">
        <f>'[2]INPUT 2'!N240</f>
        <v>0</v>
      </c>
      <c r="I240" s="151">
        <f>'[2]INPUT 2'!O240</f>
        <v>0</v>
      </c>
    </row>
    <row r="241" spans="1:9" ht="15" x14ac:dyDescent="0.25">
      <c r="A241" s="150" t="s">
        <v>59</v>
      </c>
      <c r="B241" s="150" t="s">
        <v>716</v>
      </c>
      <c r="C241" s="151">
        <f>'[2]INPUT 2'!I241</f>
        <v>0</v>
      </c>
      <c r="D241" s="151">
        <f>'[2]INPUT 2'!J241</f>
        <v>5262</v>
      </c>
      <c r="E241" s="151">
        <f>'[2]INPUT 2'!K241</f>
        <v>0</v>
      </c>
      <c r="F241" s="151">
        <f>'[2]INPUT 2'!L241</f>
        <v>5262</v>
      </c>
      <c r="G241" s="151">
        <f>'[2]INPUT 2'!M241</f>
        <v>0</v>
      </c>
      <c r="H241" s="151">
        <f>'[2]INPUT 2'!N241</f>
        <v>0</v>
      </c>
      <c r="I241" s="151">
        <f>'[2]INPUT 2'!O241</f>
        <v>0</v>
      </c>
    </row>
    <row r="242" spans="1:9" ht="15" x14ac:dyDescent="0.25">
      <c r="A242" s="150" t="s">
        <v>128</v>
      </c>
      <c r="B242" s="150" t="s">
        <v>1008</v>
      </c>
      <c r="C242" s="151">
        <f>'[2]INPUT 2'!I242</f>
        <v>0</v>
      </c>
      <c r="D242" s="151">
        <f>'[2]INPUT 2'!J242</f>
        <v>0</v>
      </c>
      <c r="E242" s="151">
        <f>'[2]INPUT 2'!K242</f>
        <v>0</v>
      </c>
      <c r="F242" s="151">
        <f>'[2]INPUT 2'!L242</f>
        <v>0</v>
      </c>
      <c r="G242" s="151">
        <f>'[2]INPUT 2'!M242</f>
        <v>0</v>
      </c>
      <c r="H242" s="151">
        <f>'[2]INPUT 2'!N242</f>
        <v>0</v>
      </c>
      <c r="I242" s="151">
        <f>'[2]INPUT 2'!O242</f>
        <v>0</v>
      </c>
    </row>
    <row r="243" spans="1:9" ht="15" x14ac:dyDescent="0.25">
      <c r="A243" s="150" t="s">
        <v>89</v>
      </c>
      <c r="B243" s="150" t="s">
        <v>718</v>
      </c>
      <c r="C243" s="151">
        <f>'[2]INPUT 2'!I243</f>
        <v>1425</v>
      </c>
      <c r="D243" s="151">
        <f>'[2]INPUT 2'!J243</f>
        <v>2599</v>
      </c>
      <c r="E243" s="151">
        <f>'[2]INPUT 2'!K243</f>
        <v>7971</v>
      </c>
      <c r="F243" s="151">
        <f>'[2]INPUT 2'!L243</f>
        <v>6015</v>
      </c>
      <c r="G243" s="151">
        <f>'[2]INPUT 2'!M243</f>
        <v>0</v>
      </c>
      <c r="H243" s="151">
        <f>'[2]INPUT 2'!N243</f>
        <v>0</v>
      </c>
      <c r="I243" s="151">
        <f>'[2]INPUT 2'!O243</f>
        <v>5980</v>
      </c>
    </row>
    <row r="244" spans="1:9" ht="15" x14ac:dyDescent="0.25">
      <c r="A244" s="150" t="s">
        <v>426</v>
      </c>
      <c r="B244" s="150" t="s">
        <v>719</v>
      </c>
      <c r="C244" s="151">
        <f>'[2]INPUT 2'!I244</f>
        <v>0</v>
      </c>
      <c r="D244" s="151">
        <f>'[2]INPUT 2'!J244</f>
        <v>32565</v>
      </c>
      <c r="E244" s="151">
        <f>'[2]INPUT 2'!K244</f>
        <v>0</v>
      </c>
      <c r="F244" s="151">
        <f>'[2]INPUT 2'!L244</f>
        <v>32400</v>
      </c>
      <c r="G244" s="151">
        <f>'[2]INPUT 2'!M244</f>
        <v>0</v>
      </c>
      <c r="H244" s="151">
        <f>'[2]INPUT 2'!N244</f>
        <v>32400</v>
      </c>
      <c r="I244" s="151">
        <f>'[2]INPUT 2'!O244</f>
        <v>165</v>
      </c>
    </row>
    <row r="245" spans="1:9" ht="15" x14ac:dyDescent="0.25">
      <c r="A245" s="150" t="s">
        <v>143</v>
      </c>
      <c r="B245" s="150" t="s">
        <v>720</v>
      </c>
      <c r="C245" s="151">
        <f>'[2]INPUT 2'!I245</f>
        <v>0</v>
      </c>
      <c r="D245" s="151">
        <f>'[2]INPUT 2'!J245</f>
        <v>0</v>
      </c>
      <c r="E245" s="151">
        <f>'[2]INPUT 2'!K245</f>
        <v>0</v>
      </c>
      <c r="F245" s="151">
        <f>'[2]INPUT 2'!L245</f>
        <v>0</v>
      </c>
      <c r="G245" s="151">
        <f>'[2]INPUT 2'!M245</f>
        <v>0</v>
      </c>
      <c r="H245" s="151">
        <f>'[2]INPUT 2'!N245</f>
        <v>0</v>
      </c>
      <c r="I245" s="151">
        <f>'[2]INPUT 2'!O245</f>
        <v>0</v>
      </c>
    </row>
    <row r="246" spans="1:9" ht="15" x14ac:dyDescent="0.25">
      <c r="A246" s="150" t="s">
        <v>258</v>
      </c>
      <c r="B246" s="150" t="s">
        <v>721</v>
      </c>
      <c r="C246" s="151">
        <f>'[2]INPUT 2'!I246</f>
        <v>26780</v>
      </c>
      <c r="D246" s="151">
        <f>'[2]INPUT 2'!J246</f>
        <v>35250</v>
      </c>
      <c r="E246" s="151">
        <f>'[2]INPUT 2'!K246</f>
        <v>0</v>
      </c>
      <c r="F246" s="151">
        <f>'[2]INPUT 2'!L246</f>
        <v>6524</v>
      </c>
      <c r="G246" s="151">
        <f>'[2]INPUT 2'!M246</f>
        <v>0</v>
      </c>
      <c r="H246" s="151">
        <f>'[2]INPUT 2'!N246</f>
        <v>8018</v>
      </c>
      <c r="I246" s="151">
        <f>'[2]INPUT 2'!O246</f>
        <v>4488</v>
      </c>
    </row>
    <row r="247" spans="1:9" ht="15" x14ac:dyDescent="0.25">
      <c r="A247" s="150" t="s">
        <v>305</v>
      </c>
      <c r="B247" s="150" t="s">
        <v>722</v>
      </c>
      <c r="C247" s="151">
        <f>'[2]INPUT 2'!I247</f>
        <v>0</v>
      </c>
      <c r="D247" s="151">
        <f>'[2]INPUT 2'!J247</f>
        <v>0</v>
      </c>
      <c r="E247" s="151">
        <f>'[2]INPUT 2'!K247</f>
        <v>0</v>
      </c>
      <c r="F247" s="151">
        <f>'[2]INPUT 2'!L247</f>
        <v>0</v>
      </c>
      <c r="G247" s="151">
        <f>'[2]INPUT 2'!M247</f>
        <v>0</v>
      </c>
      <c r="H247" s="151">
        <f>'[2]INPUT 2'!N247</f>
        <v>0</v>
      </c>
      <c r="I247" s="151">
        <f>'[2]INPUT 2'!O247</f>
        <v>0</v>
      </c>
    </row>
    <row r="248" spans="1:9" ht="15" x14ac:dyDescent="0.25">
      <c r="A248" s="150" t="s">
        <v>40</v>
      </c>
      <c r="B248" s="150" t="s">
        <v>723</v>
      </c>
      <c r="C248" s="151">
        <f>'[2]INPUT 2'!I248</f>
        <v>0</v>
      </c>
      <c r="D248" s="151">
        <f>'[2]INPUT 2'!J248</f>
        <v>0</v>
      </c>
      <c r="E248" s="151">
        <f>'[2]INPUT 2'!K248</f>
        <v>0</v>
      </c>
      <c r="F248" s="151">
        <f>'[2]INPUT 2'!L248</f>
        <v>0</v>
      </c>
      <c r="G248" s="151">
        <f>'[2]INPUT 2'!M248</f>
        <v>0</v>
      </c>
      <c r="H248" s="151">
        <f>'[2]INPUT 2'!N248</f>
        <v>0</v>
      </c>
      <c r="I248" s="151">
        <f>'[2]INPUT 2'!O248</f>
        <v>0</v>
      </c>
    </row>
    <row r="249" spans="1:9" ht="15" x14ac:dyDescent="0.25">
      <c r="A249" s="150" t="s">
        <v>116</v>
      </c>
      <c r="B249" s="150" t="s">
        <v>724</v>
      </c>
      <c r="C249" s="151">
        <f>'[2]INPUT 2'!I249</f>
        <v>0</v>
      </c>
      <c r="D249" s="151">
        <f>'[2]INPUT 2'!J249</f>
        <v>0</v>
      </c>
      <c r="E249" s="151">
        <f>'[2]INPUT 2'!K249</f>
        <v>0</v>
      </c>
      <c r="F249" s="151">
        <f>'[2]INPUT 2'!L249</f>
        <v>0</v>
      </c>
      <c r="G249" s="151">
        <f>'[2]INPUT 2'!M249</f>
        <v>0</v>
      </c>
      <c r="H249" s="151">
        <f>'[2]INPUT 2'!N249</f>
        <v>0</v>
      </c>
      <c r="I249" s="151">
        <f>'[2]INPUT 2'!O249</f>
        <v>0</v>
      </c>
    </row>
    <row r="250" spans="1:9" ht="15" x14ac:dyDescent="0.25">
      <c r="A250" s="150" t="s">
        <v>422</v>
      </c>
      <c r="B250" s="150" t="s">
        <v>725</v>
      </c>
      <c r="C250" s="151">
        <f>'[2]INPUT 2'!I250</f>
        <v>0</v>
      </c>
      <c r="D250" s="151">
        <f>'[2]INPUT 2'!J250</f>
        <v>0</v>
      </c>
      <c r="E250" s="151">
        <f>'[2]INPUT 2'!K250</f>
        <v>0</v>
      </c>
      <c r="F250" s="151">
        <f>'[2]INPUT 2'!L250</f>
        <v>0</v>
      </c>
      <c r="G250" s="151">
        <f>'[2]INPUT 2'!M250</f>
        <v>0</v>
      </c>
      <c r="H250" s="151">
        <f>'[2]INPUT 2'!N250</f>
        <v>0</v>
      </c>
      <c r="I250" s="151">
        <f>'[2]INPUT 2'!O250</f>
        <v>0</v>
      </c>
    </row>
    <row r="251" spans="1:9" ht="15" x14ac:dyDescent="0.25">
      <c r="A251" s="150" t="s">
        <v>48</v>
      </c>
      <c r="B251" s="150" t="s">
        <v>726</v>
      </c>
      <c r="C251" s="151">
        <f>'[2]INPUT 2'!I251</f>
        <v>786</v>
      </c>
      <c r="D251" s="151">
        <f>'[2]INPUT 2'!J251</f>
        <v>6573</v>
      </c>
      <c r="E251" s="151">
        <f>'[2]INPUT 2'!K251</f>
        <v>1797</v>
      </c>
      <c r="F251" s="151">
        <f>'[2]INPUT 2'!L251</f>
        <v>1868</v>
      </c>
      <c r="G251" s="151">
        <f>'[2]INPUT 2'!M251</f>
        <v>0</v>
      </c>
      <c r="H251" s="151">
        <f>'[2]INPUT 2'!N251</f>
        <v>0</v>
      </c>
      <c r="I251" s="151">
        <f>'[2]INPUT 2'!O251</f>
        <v>7288</v>
      </c>
    </row>
    <row r="252" spans="1:9" ht="15" x14ac:dyDescent="0.25">
      <c r="A252" s="150" t="s">
        <v>221</v>
      </c>
      <c r="B252" s="150" t="s">
        <v>727</v>
      </c>
      <c r="C252" s="151">
        <f>'[2]INPUT 2'!I252</f>
        <v>0</v>
      </c>
      <c r="D252" s="151">
        <f>'[2]INPUT 2'!J252</f>
        <v>0</v>
      </c>
      <c r="E252" s="151">
        <f>'[2]INPUT 2'!K252</f>
        <v>0</v>
      </c>
      <c r="F252" s="151">
        <f>'[2]INPUT 2'!L252</f>
        <v>0</v>
      </c>
      <c r="G252" s="151">
        <f>'[2]INPUT 2'!M252</f>
        <v>0</v>
      </c>
      <c r="H252" s="151">
        <f>'[2]INPUT 2'!N252</f>
        <v>0</v>
      </c>
      <c r="I252" s="151">
        <f>'[2]INPUT 2'!O252</f>
        <v>0</v>
      </c>
    </row>
    <row r="253" spans="1:9" ht="15" x14ac:dyDescent="0.25">
      <c r="A253" s="150" t="s">
        <v>129</v>
      </c>
      <c r="B253" s="150" t="s">
        <v>728</v>
      </c>
      <c r="C253" s="151">
        <f>'[2]INPUT 2'!I253</f>
        <v>0</v>
      </c>
      <c r="D253" s="151">
        <f>'[2]INPUT 2'!J253</f>
        <v>0</v>
      </c>
      <c r="E253" s="151">
        <f>'[2]INPUT 2'!K253</f>
        <v>0</v>
      </c>
      <c r="F253" s="151">
        <f>'[2]INPUT 2'!L253</f>
        <v>0</v>
      </c>
      <c r="G253" s="151">
        <f>'[2]INPUT 2'!M253</f>
        <v>0</v>
      </c>
      <c r="H253" s="151">
        <f>'[2]INPUT 2'!N253</f>
        <v>0</v>
      </c>
      <c r="I253" s="151">
        <f>'[2]INPUT 2'!O253</f>
        <v>0</v>
      </c>
    </row>
    <row r="254" spans="1:9" ht="15" x14ac:dyDescent="0.25">
      <c r="A254" s="150" t="s">
        <v>306</v>
      </c>
      <c r="B254" s="150" t="s">
        <v>729</v>
      </c>
      <c r="C254" s="151">
        <f>'[2]INPUT 2'!I254</f>
        <v>2900</v>
      </c>
      <c r="D254" s="151">
        <f>'[2]INPUT 2'!J254</f>
        <v>1355</v>
      </c>
      <c r="E254" s="151">
        <f>'[2]INPUT 2'!K254</f>
        <v>7808</v>
      </c>
      <c r="F254" s="151">
        <f>'[2]INPUT 2'!L254</f>
        <v>5341</v>
      </c>
      <c r="G254" s="151">
        <f>'[2]INPUT 2'!M254</f>
        <v>2086</v>
      </c>
      <c r="H254" s="151">
        <f>'[2]INPUT 2'!N254</f>
        <v>0</v>
      </c>
      <c r="I254" s="151">
        <f>'[2]INPUT 2'!O254</f>
        <v>4636</v>
      </c>
    </row>
    <row r="255" spans="1:9" ht="15" x14ac:dyDescent="0.25">
      <c r="A255" s="150" t="s">
        <v>389</v>
      </c>
      <c r="B255" s="150" t="s">
        <v>730</v>
      </c>
      <c r="C255" s="151">
        <f>'[2]INPUT 2'!I255</f>
        <v>0</v>
      </c>
      <c r="D255" s="151">
        <f>'[2]INPUT 2'!J255</f>
        <v>0</v>
      </c>
      <c r="E255" s="151">
        <f>'[2]INPUT 2'!K255</f>
        <v>0</v>
      </c>
      <c r="F255" s="151">
        <f>'[2]INPUT 2'!L255</f>
        <v>0</v>
      </c>
      <c r="G255" s="151">
        <f>'[2]INPUT 2'!M255</f>
        <v>0</v>
      </c>
      <c r="H255" s="151">
        <f>'[2]INPUT 2'!N255</f>
        <v>0</v>
      </c>
      <c r="I255" s="151">
        <f>'[2]INPUT 2'!O255</f>
        <v>0</v>
      </c>
    </row>
    <row r="256" spans="1:9" ht="15" x14ac:dyDescent="0.25">
      <c r="A256" s="150" t="s">
        <v>162</v>
      </c>
      <c r="B256" s="150" t="s">
        <v>731</v>
      </c>
      <c r="C256" s="151">
        <f>'[2]INPUT 2'!I256</f>
        <v>0</v>
      </c>
      <c r="D256" s="151">
        <f>'[2]INPUT 2'!J256</f>
        <v>0</v>
      </c>
      <c r="E256" s="151">
        <f>'[2]INPUT 2'!K256</f>
        <v>0</v>
      </c>
      <c r="F256" s="151">
        <f>'[2]INPUT 2'!L256</f>
        <v>0</v>
      </c>
      <c r="G256" s="151">
        <f>'[2]INPUT 2'!M256</f>
        <v>0</v>
      </c>
      <c r="H256" s="151">
        <f>'[2]INPUT 2'!N256</f>
        <v>0</v>
      </c>
      <c r="I256" s="151">
        <f>'[2]INPUT 2'!O256</f>
        <v>0</v>
      </c>
    </row>
    <row r="257" spans="1:9" ht="15" x14ac:dyDescent="0.25">
      <c r="A257" s="150" t="s">
        <v>152</v>
      </c>
      <c r="B257" s="150" t="s">
        <v>732</v>
      </c>
      <c r="C257" s="151">
        <f>'[2]INPUT 2'!I257</f>
        <v>0</v>
      </c>
      <c r="D257" s="151">
        <f>'[2]INPUT 2'!J257</f>
        <v>0</v>
      </c>
      <c r="E257" s="151">
        <f>'[2]INPUT 2'!K257</f>
        <v>0</v>
      </c>
      <c r="F257" s="151">
        <f>'[2]INPUT 2'!L257</f>
        <v>0</v>
      </c>
      <c r="G257" s="151">
        <f>'[2]INPUT 2'!M257</f>
        <v>0</v>
      </c>
      <c r="H257" s="151">
        <f>'[2]INPUT 2'!N257</f>
        <v>0</v>
      </c>
      <c r="I257" s="151">
        <f>'[2]INPUT 2'!O257</f>
        <v>0</v>
      </c>
    </row>
    <row r="258" spans="1:9" ht="15" x14ac:dyDescent="0.25">
      <c r="A258" s="150" t="s">
        <v>222</v>
      </c>
      <c r="B258" s="150" t="s">
        <v>733</v>
      </c>
      <c r="C258" s="151">
        <f>'[2]INPUT 2'!I258</f>
        <v>0</v>
      </c>
      <c r="D258" s="151">
        <f>'[2]INPUT 2'!J258</f>
        <v>0</v>
      </c>
      <c r="E258" s="151">
        <f>'[2]INPUT 2'!K258</f>
        <v>0</v>
      </c>
      <c r="F258" s="151">
        <f>'[2]INPUT 2'!L258</f>
        <v>0</v>
      </c>
      <c r="G258" s="151">
        <f>'[2]INPUT 2'!M258</f>
        <v>0</v>
      </c>
      <c r="H258" s="151">
        <f>'[2]INPUT 2'!N258</f>
        <v>0</v>
      </c>
      <c r="I258" s="151">
        <f>'[2]INPUT 2'!O258</f>
        <v>0</v>
      </c>
    </row>
    <row r="259" spans="1:9" ht="15" x14ac:dyDescent="0.25">
      <c r="A259" s="150" t="s">
        <v>168</v>
      </c>
      <c r="B259" s="150" t="s">
        <v>734</v>
      </c>
      <c r="C259" s="151">
        <f>'[2]INPUT 2'!I259</f>
        <v>562</v>
      </c>
      <c r="D259" s="151">
        <f>'[2]INPUT 2'!J259</f>
        <v>14602</v>
      </c>
      <c r="E259" s="151">
        <f>'[2]INPUT 2'!K259</f>
        <v>0</v>
      </c>
      <c r="F259" s="151">
        <f>'[2]INPUT 2'!L259</f>
        <v>12679</v>
      </c>
      <c r="G259" s="151">
        <f>'[2]INPUT 2'!M259</f>
        <v>800</v>
      </c>
      <c r="H259" s="151">
        <f>'[2]INPUT 2'!N259</f>
        <v>0</v>
      </c>
      <c r="I259" s="151">
        <f>'[2]INPUT 2'!O259</f>
        <v>1685</v>
      </c>
    </row>
    <row r="260" spans="1:9" ht="15" x14ac:dyDescent="0.25">
      <c r="A260" s="150" t="s">
        <v>304</v>
      </c>
      <c r="B260" s="150" t="s">
        <v>735</v>
      </c>
      <c r="C260" s="151">
        <f>'[2]INPUT 2'!I260</f>
        <v>1621</v>
      </c>
      <c r="D260" s="151">
        <f>'[2]INPUT 2'!J260</f>
        <v>0</v>
      </c>
      <c r="E260" s="151">
        <f>'[2]INPUT 2'!K260</f>
        <v>1624</v>
      </c>
      <c r="F260" s="151">
        <f>'[2]INPUT 2'!L260</f>
        <v>1709</v>
      </c>
      <c r="G260" s="151">
        <f>'[2]INPUT 2'!M260</f>
        <v>0</v>
      </c>
      <c r="H260" s="151">
        <f>'[2]INPUT 2'!N260</f>
        <v>0</v>
      </c>
      <c r="I260" s="151">
        <f>'[2]INPUT 2'!O260</f>
        <v>1536</v>
      </c>
    </row>
    <row r="261" spans="1:9" ht="15" x14ac:dyDescent="0.25">
      <c r="A261" s="150" t="s">
        <v>251</v>
      </c>
      <c r="B261" s="150" t="s">
        <v>736</v>
      </c>
      <c r="C261" s="151">
        <f>'[2]INPUT 2'!I261</f>
        <v>1996</v>
      </c>
      <c r="D261" s="151">
        <f>'[2]INPUT 2'!J261</f>
        <v>2198</v>
      </c>
      <c r="E261" s="151">
        <f>'[2]INPUT 2'!K261</f>
        <v>1780</v>
      </c>
      <c r="F261" s="151">
        <f>'[2]INPUT 2'!L261</f>
        <v>5330</v>
      </c>
      <c r="G261" s="151">
        <f>'[2]INPUT 2'!M261</f>
        <v>0</v>
      </c>
      <c r="H261" s="151">
        <f>'[2]INPUT 2'!N261</f>
        <v>0</v>
      </c>
      <c r="I261" s="151">
        <f>'[2]INPUT 2'!O261</f>
        <v>644</v>
      </c>
    </row>
    <row r="262" spans="1:9" ht="15" x14ac:dyDescent="0.25">
      <c r="A262" s="150" t="s">
        <v>353</v>
      </c>
      <c r="B262" s="150" t="s">
        <v>737</v>
      </c>
      <c r="C262" s="151">
        <f>'[2]INPUT 2'!I262</f>
        <v>0</v>
      </c>
      <c r="D262" s="151">
        <f>'[2]INPUT 2'!J262</f>
        <v>0</v>
      </c>
      <c r="E262" s="151">
        <f>'[2]INPUT 2'!K262</f>
        <v>0</v>
      </c>
      <c r="F262" s="151">
        <f>'[2]INPUT 2'!L262</f>
        <v>0</v>
      </c>
      <c r="G262" s="151">
        <f>'[2]INPUT 2'!M262</f>
        <v>0</v>
      </c>
      <c r="H262" s="151">
        <f>'[2]INPUT 2'!N262</f>
        <v>0</v>
      </c>
      <c r="I262" s="151">
        <f>'[2]INPUT 2'!O262</f>
        <v>0</v>
      </c>
    </row>
    <row r="263" spans="1:9" ht="15" x14ac:dyDescent="0.25">
      <c r="A263" s="150" t="s">
        <v>455</v>
      </c>
      <c r="B263" s="150" t="s">
        <v>738</v>
      </c>
      <c r="C263" s="151">
        <f>'[2]INPUT 2'!I263</f>
        <v>0</v>
      </c>
      <c r="D263" s="151">
        <f>'[2]INPUT 2'!J263</f>
        <v>0</v>
      </c>
      <c r="E263" s="151">
        <f>'[2]INPUT 2'!K263</f>
        <v>0</v>
      </c>
      <c r="F263" s="151">
        <f>'[2]INPUT 2'!L263</f>
        <v>0</v>
      </c>
      <c r="G263" s="151">
        <f>'[2]INPUT 2'!M263</f>
        <v>0</v>
      </c>
      <c r="H263" s="151">
        <f>'[2]INPUT 2'!N263</f>
        <v>0</v>
      </c>
      <c r="I263" s="151">
        <f>'[2]INPUT 2'!O263</f>
        <v>0</v>
      </c>
    </row>
    <row r="264" spans="1:9" ht="15" x14ac:dyDescent="0.25">
      <c r="A264" s="150" t="s">
        <v>466</v>
      </c>
      <c r="B264" s="150" t="s">
        <v>739</v>
      </c>
      <c r="C264" s="151">
        <f>'[2]INPUT 2'!I264</f>
        <v>0</v>
      </c>
      <c r="D264" s="151">
        <f>'[2]INPUT 2'!J264</f>
        <v>0</v>
      </c>
      <c r="E264" s="151">
        <f>'[2]INPUT 2'!K264</f>
        <v>0</v>
      </c>
      <c r="F264" s="151">
        <f>'[2]INPUT 2'!L264</f>
        <v>0</v>
      </c>
      <c r="G264" s="151">
        <f>'[2]INPUT 2'!M264</f>
        <v>0</v>
      </c>
      <c r="H264" s="151">
        <f>'[2]INPUT 2'!N264</f>
        <v>0</v>
      </c>
      <c r="I264" s="151">
        <f>'[2]INPUT 2'!O264</f>
        <v>0</v>
      </c>
    </row>
    <row r="265" spans="1:9" ht="15" x14ac:dyDescent="0.25">
      <c r="A265" s="150" t="s">
        <v>213</v>
      </c>
      <c r="B265" s="150" t="s">
        <v>740</v>
      </c>
      <c r="C265" s="151">
        <f>'[2]INPUT 2'!I265</f>
        <v>0</v>
      </c>
      <c r="D265" s="151">
        <f>'[2]INPUT 2'!J265</f>
        <v>0</v>
      </c>
      <c r="E265" s="151">
        <f>'[2]INPUT 2'!K265</f>
        <v>0</v>
      </c>
      <c r="F265" s="151">
        <f>'[2]INPUT 2'!L265</f>
        <v>0</v>
      </c>
      <c r="G265" s="151">
        <f>'[2]INPUT 2'!M265</f>
        <v>0</v>
      </c>
      <c r="H265" s="151">
        <f>'[2]INPUT 2'!N265</f>
        <v>0</v>
      </c>
      <c r="I265" s="151">
        <f>'[2]INPUT 2'!O265</f>
        <v>0</v>
      </c>
    </row>
    <row r="266" spans="1:9" ht="15" x14ac:dyDescent="0.25">
      <c r="A266" s="150" t="s">
        <v>86</v>
      </c>
      <c r="B266" s="150" t="s">
        <v>741</v>
      </c>
      <c r="C266" s="151">
        <f>'[2]INPUT 2'!I266</f>
        <v>9404</v>
      </c>
      <c r="D266" s="151">
        <f>'[2]INPUT 2'!J266</f>
        <v>3273</v>
      </c>
      <c r="E266" s="151">
        <f>'[2]INPUT 2'!K266</f>
        <v>8939</v>
      </c>
      <c r="F266" s="151">
        <f>'[2]INPUT 2'!L266</f>
        <v>12328</v>
      </c>
      <c r="G266" s="151">
        <f>'[2]INPUT 2'!M266</f>
        <v>0</v>
      </c>
      <c r="H266" s="151">
        <f>'[2]INPUT 2'!N266</f>
        <v>12328</v>
      </c>
      <c r="I266" s="151">
        <f>'[2]INPUT 2'!O266</f>
        <v>9288</v>
      </c>
    </row>
    <row r="267" spans="1:9" ht="15" x14ac:dyDescent="0.25">
      <c r="A267" s="150" t="s">
        <v>445</v>
      </c>
      <c r="B267" s="150" t="s">
        <v>742</v>
      </c>
      <c r="C267" s="151">
        <f>'[2]INPUT 2'!I267</f>
        <v>0</v>
      </c>
      <c r="D267" s="151">
        <f>'[2]INPUT 2'!J267</f>
        <v>0</v>
      </c>
      <c r="E267" s="151">
        <f>'[2]INPUT 2'!K267</f>
        <v>0</v>
      </c>
      <c r="F267" s="151">
        <f>'[2]INPUT 2'!L267</f>
        <v>0</v>
      </c>
      <c r="G267" s="151">
        <f>'[2]INPUT 2'!M267</f>
        <v>0</v>
      </c>
      <c r="H267" s="151">
        <f>'[2]INPUT 2'!N267</f>
        <v>0</v>
      </c>
      <c r="I267" s="151">
        <f>'[2]INPUT 2'!O267</f>
        <v>0</v>
      </c>
    </row>
    <row r="268" spans="1:9" ht="15" x14ac:dyDescent="0.25">
      <c r="A268" s="150" t="s">
        <v>253</v>
      </c>
      <c r="B268" s="150" t="s">
        <v>743</v>
      </c>
      <c r="C268" s="151">
        <f>'[2]INPUT 2'!I268</f>
        <v>0</v>
      </c>
      <c r="D268" s="151">
        <f>'[2]INPUT 2'!J268</f>
        <v>0</v>
      </c>
      <c r="E268" s="151">
        <f>'[2]INPUT 2'!K268</f>
        <v>0</v>
      </c>
      <c r="F268" s="151">
        <f>'[2]INPUT 2'!L268</f>
        <v>0</v>
      </c>
      <c r="G268" s="151">
        <f>'[2]INPUT 2'!M268</f>
        <v>0</v>
      </c>
      <c r="H268" s="151">
        <f>'[2]INPUT 2'!N268</f>
        <v>0</v>
      </c>
      <c r="I268" s="151">
        <f>'[2]INPUT 2'!O268</f>
        <v>0</v>
      </c>
    </row>
    <row r="269" spans="1:9" ht="15" x14ac:dyDescent="0.25">
      <c r="A269" s="150" t="s">
        <v>325</v>
      </c>
      <c r="B269" s="150" t="s">
        <v>745</v>
      </c>
      <c r="C269" s="151">
        <f>'[2]INPUT 2'!I269</f>
        <v>0</v>
      </c>
      <c r="D269" s="151">
        <f>'[2]INPUT 2'!J269</f>
        <v>0</v>
      </c>
      <c r="E269" s="151">
        <f>'[2]INPUT 2'!K269</f>
        <v>0</v>
      </c>
      <c r="F269" s="151">
        <f>'[2]INPUT 2'!L269</f>
        <v>0</v>
      </c>
      <c r="G269" s="151">
        <f>'[2]INPUT 2'!M269</f>
        <v>0</v>
      </c>
      <c r="H269" s="151">
        <f>'[2]INPUT 2'!N269</f>
        <v>0</v>
      </c>
      <c r="I269" s="151">
        <f>'[2]INPUT 2'!O269</f>
        <v>0</v>
      </c>
    </row>
    <row r="270" spans="1:9" ht="15" x14ac:dyDescent="0.25">
      <c r="A270" s="150" t="s">
        <v>307</v>
      </c>
      <c r="B270" s="150" t="s">
        <v>1009</v>
      </c>
      <c r="C270" s="151">
        <f>'[2]INPUT 2'!I270</f>
        <v>1312</v>
      </c>
      <c r="D270" s="151">
        <f>'[2]INPUT 2'!J270</f>
        <v>7131</v>
      </c>
      <c r="E270" s="151">
        <f>'[2]INPUT 2'!K270</f>
        <v>0</v>
      </c>
      <c r="F270" s="151">
        <f>'[2]INPUT 2'!L270</f>
        <v>7829</v>
      </c>
      <c r="G270" s="151">
        <f>'[2]INPUT 2'!M270</f>
        <v>0</v>
      </c>
      <c r="H270" s="151">
        <f>'[2]INPUT 2'!N270</f>
        <v>0</v>
      </c>
      <c r="I270" s="151">
        <f>'[2]INPUT 2'!O270</f>
        <v>614</v>
      </c>
    </row>
    <row r="271" spans="1:9" ht="15" x14ac:dyDescent="0.25">
      <c r="A271" s="150" t="s">
        <v>473</v>
      </c>
      <c r="B271" s="150" t="s">
        <v>746</v>
      </c>
      <c r="C271" s="151">
        <f>'[2]INPUT 2'!I271</f>
        <v>0</v>
      </c>
      <c r="D271" s="151">
        <f>'[2]INPUT 2'!J271</f>
        <v>0</v>
      </c>
      <c r="E271" s="151">
        <f>'[2]INPUT 2'!K271</f>
        <v>0</v>
      </c>
      <c r="F271" s="151">
        <f>'[2]INPUT 2'!L271</f>
        <v>0</v>
      </c>
      <c r="G271" s="151">
        <f>'[2]INPUT 2'!M271</f>
        <v>0</v>
      </c>
      <c r="H271" s="151">
        <f>'[2]INPUT 2'!N271</f>
        <v>0</v>
      </c>
      <c r="I271" s="151">
        <f>'[2]INPUT 2'!O271</f>
        <v>0</v>
      </c>
    </row>
    <row r="272" spans="1:9" ht="15" x14ac:dyDescent="0.25">
      <c r="A272" s="150" t="s">
        <v>431</v>
      </c>
      <c r="B272" s="150" t="s">
        <v>747</v>
      </c>
      <c r="C272" s="151">
        <f>'[2]INPUT 2'!I272</f>
        <v>12653</v>
      </c>
      <c r="D272" s="151">
        <f>'[2]INPUT 2'!J272</f>
        <v>0</v>
      </c>
      <c r="E272" s="151">
        <f>'[2]INPUT 2'!K272</f>
        <v>0</v>
      </c>
      <c r="F272" s="151">
        <f>'[2]INPUT 2'!L272</f>
        <v>12653</v>
      </c>
      <c r="G272" s="151">
        <f>'[2]INPUT 2'!M272</f>
        <v>0</v>
      </c>
      <c r="H272" s="151">
        <f>'[2]INPUT 2'!N272</f>
        <v>0</v>
      </c>
      <c r="I272" s="151">
        <f>'[2]INPUT 2'!O272</f>
        <v>0</v>
      </c>
    </row>
    <row r="273" spans="1:9" ht="15" x14ac:dyDescent="0.25">
      <c r="A273" s="150" t="s">
        <v>60</v>
      </c>
      <c r="B273" s="150" t="s">
        <v>748</v>
      </c>
      <c r="C273" s="151">
        <f>'[2]INPUT 2'!I273</f>
        <v>38658</v>
      </c>
      <c r="D273" s="151">
        <f>'[2]INPUT 2'!J273</f>
        <v>30069</v>
      </c>
      <c r="E273" s="151">
        <f>'[2]INPUT 2'!K273</f>
        <v>0</v>
      </c>
      <c r="F273" s="151">
        <f>'[2]INPUT 2'!L273</f>
        <v>40257</v>
      </c>
      <c r="G273" s="151">
        <f>'[2]INPUT 2'!M273</f>
        <v>0</v>
      </c>
      <c r="H273" s="151">
        <f>'[2]INPUT 2'!N273</f>
        <v>0</v>
      </c>
      <c r="I273" s="151">
        <f>'[2]INPUT 2'!O273</f>
        <v>28470</v>
      </c>
    </row>
    <row r="274" spans="1:9" ht="15" x14ac:dyDescent="0.25">
      <c r="A274" s="150" t="s">
        <v>328</v>
      </c>
      <c r="B274" s="150" t="s">
        <v>749</v>
      </c>
      <c r="C274" s="151">
        <f>'[2]INPUT 2'!I274</f>
        <v>0</v>
      </c>
      <c r="D274" s="151">
        <f>'[2]INPUT 2'!J274</f>
        <v>0</v>
      </c>
      <c r="E274" s="151">
        <f>'[2]INPUT 2'!K274</f>
        <v>0</v>
      </c>
      <c r="F274" s="151">
        <f>'[2]INPUT 2'!L274</f>
        <v>0</v>
      </c>
      <c r="G274" s="151">
        <f>'[2]INPUT 2'!M274</f>
        <v>0</v>
      </c>
      <c r="H274" s="151">
        <f>'[2]INPUT 2'!N274</f>
        <v>0</v>
      </c>
      <c r="I274" s="151">
        <f>'[2]INPUT 2'!O274</f>
        <v>0</v>
      </c>
    </row>
    <row r="275" spans="1:9" ht="15" x14ac:dyDescent="0.25">
      <c r="A275" s="150" t="s">
        <v>471</v>
      </c>
      <c r="B275" s="150" t="s">
        <v>750</v>
      </c>
      <c r="C275" s="151">
        <f>'[2]INPUT 2'!I275</f>
        <v>0</v>
      </c>
      <c r="D275" s="151">
        <f>'[2]INPUT 2'!J275</f>
        <v>0</v>
      </c>
      <c r="E275" s="151">
        <f>'[2]INPUT 2'!K275</f>
        <v>0</v>
      </c>
      <c r="F275" s="151">
        <f>'[2]INPUT 2'!L275</f>
        <v>0</v>
      </c>
      <c r="G275" s="151">
        <f>'[2]INPUT 2'!M275</f>
        <v>0</v>
      </c>
      <c r="H275" s="151">
        <f>'[2]INPUT 2'!N275</f>
        <v>0</v>
      </c>
      <c r="I275" s="151">
        <f>'[2]INPUT 2'!O275</f>
        <v>0</v>
      </c>
    </row>
    <row r="276" spans="1:9" ht="15" x14ac:dyDescent="0.25">
      <c r="A276" s="150" t="s">
        <v>395</v>
      </c>
      <c r="B276" s="150" t="s">
        <v>751</v>
      </c>
      <c r="C276" s="151">
        <f>'[2]INPUT 2'!I276</f>
        <v>0</v>
      </c>
      <c r="D276" s="151">
        <f>'[2]INPUT 2'!J276</f>
        <v>0</v>
      </c>
      <c r="E276" s="151">
        <f>'[2]INPUT 2'!K276</f>
        <v>0</v>
      </c>
      <c r="F276" s="151">
        <f>'[2]INPUT 2'!L276</f>
        <v>0</v>
      </c>
      <c r="G276" s="151">
        <f>'[2]INPUT 2'!M276</f>
        <v>0</v>
      </c>
      <c r="H276" s="151">
        <f>'[2]INPUT 2'!N276</f>
        <v>0</v>
      </c>
      <c r="I276" s="151">
        <f>'[2]INPUT 2'!O276</f>
        <v>0</v>
      </c>
    </row>
    <row r="277" spans="1:9" ht="15" x14ac:dyDescent="0.25">
      <c r="A277" s="150" t="s">
        <v>145</v>
      </c>
      <c r="B277" s="150" t="s">
        <v>752</v>
      </c>
      <c r="C277" s="151">
        <f>'[2]INPUT 2'!I277</f>
        <v>0</v>
      </c>
      <c r="D277" s="151">
        <f>'[2]INPUT 2'!J277</f>
        <v>6484</v>
      </c>
      <c r="E277" s="151">
        <f>'[2]INPUT 2'!K277</f>
        <v>0</v>
      </c>
      <c r="F277" s="151">
        <f>'[2]INPUT 2'!L277</f>
        <v>6484</v>
      </c>
      <c r="G277" s="151">
        <f>'[2]INPUT 2'!M277</f>
        <v>0</v>
      </c>
      <c r="H277" s="151">
        <f>'[2]INPUT 2'!N277</f>
        <v>0</v>
      </c>
      <c r="I277" s="151">
        <f>'[2]INPUT 2'!O277</f>
        <v>0</v>
      </c>
    </row>
    <row r="278" spans="1:9" ht="15" x14ac:dyDescent="0.25">
      <c r="A278" s="150" t="s">
        <v>167</v>
      </c>
      <c r="B278" s="150" t="s">
        <v>753</v>
      </c>
      <c r="C278" s="151">
        <f>'[2]INPUT 2'!I278</f>
        <v>1012</v>
      </c>
      <c r="D278" s="151">
        <f>'[2]INPUT 2'!J278</f>
        <v>828</v>
      </c>
      <c r="E278" s="151">
        <f>'[2]INPUT 2'!K278</f>
        <v>357</v>
      </c>
      <c r="F278" s="151">
        <f>'[2]INPUT 2'!L278</f>
        <v>2197</v>
      </c>
      <c r="G278" s="151">
        <f>'[2]INPUT 2'!M278</f>
        <v>0</v>
      </c>
      <c r="H278" s="151">
        <f>'[2]INPUT 2'!N278</f>
        <v>0</v>
      </c>
      <c r="I278" s="151">
        <f>'[2]INPUT 2'!O278</f>
        <v>0</v>
      </c>
    </row>
    <row r="279" spans="1:9" ht="15" x14ac:dyDescent="0.25">
      <c r="A279" s="150" t="s">
        <v>368</v>
      </c>
      <c r="B279" s="150" t="s">
        <v>754</v>
      </c>
      <c r="C279" s="151">
        <f>'[2]INPUT 2'!I279</f>
        <v>303</v>
      </c>
      <c r="D279" s="151">
        <f>'[2]INPUT 2'!J279</f>
        <v>0</v>
      </c>
      <c r="E279" s="151">
        <f>'[2]INPUT 2'!K279</f>
        <v>3321</v>
      </c>
      <c r="F279" s="151">
        <f>'[2]INPUT 2'!L279</f>
        <v>0</v>
      </c>
      <c r="G279" s="151">
        <f>'[2]INPUT 2'!M279</f>
        <v>0</v>
      </c>
      <c r="H279" s="151">
        <f>'[2]INPUT 2'!N279</f>
        <v>3175</v>
      </c>
      <c r="I279" s="151">
        <f>'[2]INPUT 2'!O279</f>
        <v>449</v>
      </c>
    </row>
    <row r="280" spans="1:9" ht="15" x14ac:dyDescent="0.25">
      <c r="A280" s="150" t="s">
        <v>297</v>
      </c>
      <c r="B280" s="150" t="s">
        <v>755</v>
      </c>
      <c r="C280" s="151">
        <f>'[2]INPUT 2'!I280</f>
        <v>0</v>
      </c>
      <c r="D280" s="151">
        <f>'[2]INPUT 2'!J280</f>
        <v>7808</v>
      </c>
      <c r="E280" s="151">
        <f>'[2]INPUT 2'!K280</f>
        <v>896</v>
      </c>
      <c r="F280" s="151">
        <f>'[2]INPUT 2'!L280</f>
        <v>8704</v>
      </c>
      <c r="G280" s="151">
        <f>'[2]INPUT 2'!M280</f>
        <v>0</v>
      </c>
      <c r="H280" s="151">
        <f>'[2]INPUT 2'!N280</f>
        <v>0</v>
      </c>
      <c r="I280" s="151">
        <f>'[2]INPUT 2'!O280</f>
        <v>0</v>
      </c>
    </row>
    <row r="281" spans="1:9" ht="15" x14ac:dyDescent="0.25">
      <c r="A281" s="150" t="s">
        <v>354</v>
      </c>
      <c r="B281" s="150" t="s">
        <v>756</v>
      </c>
      <c r="C281" s="151">
        <f>'[2]INPUT 2'!I281</f>
        <v>0</v>
      </c>
      <c r="D281" s="151">
        <f>'[2]INPUT 2'!J281</f>
        <v>0</v>
      </c>
      <c r="E281" s="151">
        <f>'[2]INPUT 2'!K281</f>
        <v>0</v>
      </c>
      <c r="F281" s="151">
        <f>'[2]INPUT 2'!L281</f>
        <v>0</v>
      </c>
      <c r="G281" s="151">
        <f>'[2]INPUT 2'!M281</f>
        <v>0</v>
      </c>
      <c r="H281" s="151">
        <f>'[2]INPUT 2'!N281</f>
        <v>0</v>
      </c>
      <c r="I281" s="151">
        <f>'[2]INPUT 2'!O281</f>
        <v>0</v>
      </c>
    </row>
    <row r="282" spans="1:9" ht="15" x14ac:dyDescent="0.25">
      <c r="A282" s="150" t="s">
        <v>467</v>
      </c>
      <c r="B282" s="150" t="s">
        <v>757</v>
      </c>
      <c r="C282" s="151">
        <f>'[2]INPUT 2'!I282</f>
        <v>0</v>
      </c>
      <c r="D282" s="151">
        <f>'[2]INPUT 2'!J282</f>
        <v>0</v>
      </c>
      <c r="E282" s="151">
        <f>'[2]INPUT 2'!K282</f>
        <v>0</v>
      </c>
      <c r="F282" s="151">
        <f>'[2]INPUT 2'!L282</f>
        <v>0</v>
      </c>
      <c r="G282" s="151">
        <f>'[2]INPUT 2'!M282</f>
        <v>0</v>
      </c>
      <c r="H282" s="151">
        <f>'[2]INPUT 2'!N282</f>
        <v>0</v>
      </c>
      <c r="I282" s="151">
        <f>'[2]INPUT 2'!O282</f>
        <v>0</v>
      </c>
    </row>
    <row r="283" spans="1:9" ht="15" x14ac:dyDescent="0.25">
      <c r="A283" s="150" t="s">
        <v>189</v>
      </c>
      <c r="B283" s="150" t="s">
        <v>758</v>
      </c>
      <c r="C283" s="151">
        <f>'[2]INPUT 2'!I283</f>
        <v>0</v>
      </c>
      <c r="D283" s="151">
        <f>'[2]INPUT 2'!J283</f>
        <v>0</v>
      </c>
      <c r="E283" s="151">
        <f>'[2]INPUT 2'!K283</f>
        <v>0</v>
      </c>
      <c r="F283" s="151">
        <f>'[2]INPUT 2'!L283</f>
        <v>0</v>
      </c>
      <c r="G283" s="151">
        <f>'[2]INPUT 2'!M283</f>
        <v>0</v>
      </c>
      <c r="H283" s="151">
        <f>'[2]INPUT 2'!N283</f>
        <v>0</v>
      </c>
      <c r="I283" s="151">
        <f>'[2]INPUT 2'!O283</f>
        <v>0</v>
      </c>
    </row>
    <row r="284" spans="1:9" ht="15" x14ac:dyDescent="0.25">
      <c r="A284" s="150" t="s">
        <v>76</v>
      </c>
      <c r="B284" s="150" t="s">
        <v>759</v>
      </c>
      <c r="C284" s="151">
        <f>'[2]INPUT 2'!I284</f>
        <v>0</v>
      </c>
      <c r="D284" s="151">
        <f>'[2]INPUT 2'!J284</f>
        <v>0</v>
      </c>
      <c r="E284" s="151">
        <f>'[2]INPUT 2'!K284</f>
        <v>0</v>
      </c>
      <c r="F284" s="151">
        <f>'[2]INPUT 2'!L284</f>
        <v>0</v>
      </c>
      <c r="G284" s="151">
        <f>'[2]INPUT 2'!M284</f>
        <v>0</v>
      </c>
      <c r="H284" s="151">
        <f>'[2]INPUT 2'!N284</f>
        <v>0</v>
      </c>
      <c r="I284" s="151">
        <f>'[2]INPUT 2'!O284</f>
        <v>0</v>
      </c>
    </row>
    <row r="285" spans="1:9" ht="15" x14ac:dyDescent="0.25">
      <c r="A285" s="150" t="s">
        <v>241</v>
      </c>
      <c r="B285" s="150" t="s">
        <v>760</v>
      </c>
      <c r="C285" s="151">
        <f>'[2]INPUT 2'!I285</f>
        <v>0</v>
      </c>
      <c r="D285" s="151">
        <f>'[2]INPUT 2'!J285</f>
        <v>0</v>
      </c>
      <c r="E285" s="151">
        <f>'[2]INPUT 2'!K285</f>
        <v>0</v>
      </c>
      <c r="F285" s="151">
        <f>'[2]INPUT 2'!L285</f>
        <v>0</v>
      </c>
      <c r="G285" s="151">
        <f>'[2]INPUT 2'!M285</f>
        <v>0</v>
      </c>
      <c r="H285" s="151">
        <f>'[2]INPUT 2'!N285</f>
        <v>0</v>
      </c>
      <c r="I285" s="151">
        <f>'[2]INPUT 2'!O285</f>
        <v>0</v>
      </c>
    </row>
    <row r="286" spans="1:9" ht="15" x14ac:dyDescent="0.25">
      <c r="A286" s="150" t="s">
        <v>106</v>
      </c>
      <c r="B286" s="150" t="s">
        <v>761</v>
      </c>
      <c r="C286" s="151">
        <f>'[2]INPUT 2'!I286</f>
        <v>11614</v>
      </c>
      <c r="D286" s="151">
        <f>'[2]INPUT 2'!J286</f>
        <v>4386</v>
      </c>
      <c r="E286" s="151">
        <f>'[2]INPUT 2'!K286</f>
        <v>0</v>
      </c>
      <c r="F286" s="151">
        <f>'[2]INPUT 2'!L286</f>
        <v>4238</v>
      </c>
      <c r="G286" s="151">
        <f>'[2]INPUT 2'!M286</f>
        <v>0</v>
      </c>
      <c r="H286" s="151">
        <f>'[2]INPUT 2'!N286</f>
        <v>0</v>
      </c>
      <c r="I286" s="151">
        <f>'[2]INPUT 2'!O286</f>
        <v>11761</v>
      </c>
    </row>
    <row r="287" spans="1:9" ht="15" x14ac:dyDescent="0.25">
      <c r="A287" s="150" t="s">
        <v>201</v>
      </c>
      <c r="B287" s="150" t="s">
        <v>762</v>
      </c>
      <c r="C287" s="151">
        <f>'[2]INPUT 2'!I287</f>
        <v>14001</v>
      </c>
      <c r="D287" s="151">
        <f>'[2]INPUT 2'!J287</f>
        <v>15074</v>
      </c>
      <c r="E287" s="151">
        <f>'[2]INPUT 2'!K287</f>
        <v>0</v>
      </c>
      <c r="F287" s="151">
        <f>'[2]INPUT 2'!L287</f>
        <v>22005</v>
      </c>
      <c r="G287" s="151">
        <f>'[2]INPUT 2'!M287</f>
        <v>0</v>
      </c>
      <c r="H287" s="151">
        <f>'[2]INPUT 2'!N287</f>
        <v>769</v>
      </c>
      <c r="I287" s="151">
        <f>'[2]INPUT 2'!O287</f>
        <v>6301</v>
      </c>
    </row>
    <row r="288" spans="1:9" ht="15" x14ac:dyDescent="0.25">
      <c r="A288" s="150" t="s">
        <v>338</v>
      </c>
      <c r="B288" s="150" t="s">
        <v>763</v>
      </c>
      <c r="C288" s="151">
        <f>'[2]INPUT 2'!I288</f>
        <v>0</v>
      </c>
      <c r="D288" s="151">
        <f>'[2]INPUT 2'!J288</f>
        <v>0</v>
      </c>
      <c r="E288" s="151">
        <f>'[2]INPUT 2'!K288</f>
        <v>0</v>
      </c>
      <c r="F288" s="151">
        <f>'[2]INPUT 2'!L288</f>
        <v>0</v>
      </c>
      <c r="G288" s="151">
        <f>'[2]INPUT 2'!M288</f>
        <v>0</v>
      </c>
      <c r="H288" s="151">
        <f>'[2]INPUT 2'!N288</f>
        <v>0</v>
      </c>
      <c r="I288" s="151">
        <f>'[2]INPUT 2'!O288</f>
        <v>0</v>
      </c>
    </row>
    <row r="289" spans="1:9" ht="15" x14ac:dyDescent="0.25">
      <c r="A289" s="150" t="s">
        <v>49</v>
      </c>
      <c r="B289" s="150" t="s">
        <v>764</v>
      </c>
      <c r="C289" s="151">
        <f>'[2]INPUT 2'!I289</f>
        <v>0</v>
      </c>
      <c r="D289" s="151">
        <f>'[2]INPUT 2'!J289</f>
        <v>0</v>
      </c>
      <c r="E289" s="151">
        <f>'[2]INPUT 2'!K289</f>
        <v>0</v>
      </c>
      <c r="F289" s="151">
        <f>'[2]INPUT 2'!L289</f>
        <v>0</v>
      </c>
      <c r="G289" s="151">
        <f>'[2]INPUT 2'!M289</f>
        <v>0</v>
      </c>
      <c r="H289" s="151">
        <f>'[2]INPUT 2'!N289</f>
        <v>0</v>
      </c>
      <c r="I289" s="151">
        <f>'[2]INPUT 2'!O289</f>
        <v>0</v>
      </c>
    </row>
    <row r="290" spans="1:9" ht="15" x14ac:dyDescent="0.25">
      <c r="A290" s="150" t="s">
        <v>405</v>
      </c>
      <c r="B290" s="150" t="s">
        <v>765</v>
      </c>
      <c r="C290" s="151">
        <f>'[2]INPUT 2'!I290</f>
        <v>0</v>
      </c>
      <c r="D290" s="151">
        <f>'[2]INPUT 2'!J290</f>
        <v>0</v>
      </c>
      <c r="E290" s="151">
        <f>'[2]INPUT 2'!K290</f>
        <v>0</v>
      </c>
      <c r="F290" s="151">
        <f>'[2]INPUT 2'!L290</f>
        <v>0</v>
      </c>
      <c r="G290" s="151">
        <f>'[2]INPUT 2'!M290</f>
        <v>0</v>
      </c>
      <c r="H290" s="151">
        <f>'[2]INPUT 2'!N290</f>
        <v>0</v>
      </c>
      <c r="I290" s="151">
        <f>'[2]INPUT 2'!O290</f>
        <v>0</v>
      </c>
    </row>
    <row r="291" spans="1:9" ht="15" x14ac:dyDescent="0.25">
      <c r="A291" s="150" t="s">
        <v>468</v>
      </c>
      <c r="B291" s="150" t="s">
        <v>766</v>
      </c>
      <c r="C291" s="151">
        <f>'[2]INPUT 2'!I291</f>
        <v>4816</v>
      </c>
      <c r="D291" s="151">
        <f>'[2]INPUT 2'!J291</f>
        <v>5440</v>
      </c>
      <c r="E291" s="151">
        <f>'[2]INPUT 2'!K291</f>
        <v>0</v>
      </c>
      <c r="F291" s="151">
        <f>'[2]INPUT 2'!L291</f>
        <v>3864</v>
      </c>
      <c r="G291" s="151">
        <f>'[2]INPUT 2'!M291</f>
        <v>0</v>
      </c>
      <c r="H291" s="151">
        <f>'[2]INPUT 2'!N291</f>
        <v>0</v>
      </c>
      <c r="I291" s="151">
        <f>'[2]INPUT 2'!O291</f>
        <v>6392</v>
      </c>
    </row>
    <row r="292" spans="1:9" ht="15" x14ac:dyDescent="0.25">
      <c r="A292" s="150" t="s">
        <v>214</v>
      </c>
      <c r="B292" s="150" t="s">
        <v>767</v>
      </c>
      <c r="C292" s="151">
        <f>'[2]INPUT 2'!I292</f>
        <v>0</v>
      </c>
      <c r="D292" s="151">
        <f>'[2]INPUT 2'!J292</f>
        <v>0</v>
      </c>
      <c r="E292" s="151">
        <f>'[2]INPUT 2'!K292</f>
        <v>0</v>
      </c>
      <c r="F292" s="151">
        <f>'[2]INPUT 2'!L292</f>
        <v>0</v>
      </c>
      <c r="G292" s="151">
        <f>'[2]INPUT 2'!M292</f>
        <v>0</v>
      </c>
      <c r="H292" s="151">
        <f>'[2]INPUT 2'!N292</f>
        <v>0</v>
      </c>
      <c r="I292" s="151">
        <f>'[2]INPUT 2'!O292</f>
        <v>0</v>
      </c>
    </row>
    <row r="293" spans="1:9" ht="15" x14ac:dyDescent="0.25">
      <c r="A293" s="150" t="s">
        <v>153</v>
      </c>
      <c r="B293" s="150" t="s">
        <v>768</v>
      </c>
      <c r="C293" s="151">
        <f>'[2]INPUT 2'!I293</f>
        <v>12</v>
      </c>
      <c r="D293" s="151">
        <f>'[2]INPUT 2'!J293</f>
        <v>5987</v>
      </c>
      <c r="E293" s="151">
        <f>'[2]INPUT 2'!K293</f>
        <v>0</v>
      </c>
      <c r="F293" s="151">
        <f>'[2]INPUT 2'!L293</f>
        <v>5999</v>
      </c>
      <c r="G293" s="151">
        <f>'[2]INPUT 2'!M293</f>
        <v>0</v>
      </c>
      <c r="H293" s="151">
        <f>'[2]INPUT 2'!N293</f>
        <v>0</v>
      </c>
      <c r="I293" s="151">
        <f>'[2]INPUT 2'!O293</f>
        <v>1</v>
      </c>
    </row>
    <row r="294" spans="1:9" ht="15" x14ac:dyDescent="0.25">
      <c r="A294" s="150" t="s">
        <v>308</v>
      </c>
      <c r="B294" s="150" t="s">
        <v>769</v>
      </c>
      <c r="C294" s="151">
        <f>'[2]INPUT 2'!I294</f>
        <v>0</v>
      </c>
      <c r="D294" s="151">
        <f>'[2]INPUT 2'!J294</f>
        <v>0</v>
      </c>
      <c r="E294" s="151">
        <f>'[2]INPUT 2'!K294</f>
        <v>0</v>
      </c>
      <c r="F294" s="151">
        <f>'[2]INPUT 2'!L294</f>
        <v>0</v>
      </c>
      <c r="G294" s="151">
        <f>'[2]INPUT 2'!M294</f>
        <v>0</v>
      </c>
      <c r="H294" s="151">
        <f>'[2]INPUT 2'!N294</f>
        <v>0</v>
      </c>
      <c r="I294" s="151">
        <f>'[2]INPUT 2'!O294</f>
        <v>0</v>
      </c>
    </row>
    <row r="295" spans="1:9" ht="15" x14ac:dyDescent="0.25">
      <c r="A295" s="150" t="s">
        <v>369</v>
      </c>
      <c r="B295" s="150" t="s">
        <v>770</v>
      </c>
      <c r="C295" s="151">
        <f>'[2]INPUT 2'!I295</f>
        <v>0</v>
      </c>
      <c r="D295" s="151">
        <f>'[2]INPUT 2'!J295</f>
        <v>0</v>
      </c>
      <c r="E295" s="151">
        <f>'[2]INPUT 2'!K295</f>
        <v>0</v>
      </c>
      <c r="F295" s="151">
        <f>'[2]INPUT 2'!L295</f>
        <v>0</v>
      </c>
      <c r="G295" s="151">
        <f>'[2]INPUT 2'!M295</f>
        <v>0</v>
      </c>
      <c r="H295" s="151">
        <f>'[2]INPUT 2'!N295</f>
        <v>0</v>
      </c>
      <c r="I295" s="151">
        <f>'[2]INPUT 2'!O295</f>
        <v>0</v>
      </c>
    </row>
    <row r="296" spans="1:9" ht="15" x14ac:dyDescent="0.25">
      <c r="A296" s="150" t="s">
        <v>370</v>
      </c>
      <c r="B296" s="150" t="s">
        <v>1010</v>
      </c>
      <c r="C296" s="151">
        <f>'[2]INPUT 2'!I296</f>
        <v>0</v>
      </c>
      <c r="D296" s="151">
        <f>'[2]INPUT 2'!J296</f>
        <v>0</v>
      </c>
      <c r="E296" s="151">
        <f>'[2]INPUT 2'!K296</f>
        <v>0</v>
      </c>
      <c r="F296" s="151">
        <f>'[2]INPUT 2'!L296</f>
        <v>0</v>
      </c>
      <c r="G296" s="151">
        <f>'[2]INPUT 2'!M296</f>
        <v>0</v>
      </c>
      <c r="H296" s="151">
        <f>'[2]INPUT 2'!N296</f>
        <v>0</v>
      </c>
      <c r="I296" s="151">
        <f>'[2]INPUT 2'!O296</f>
        <v>0</v>
      </c>
    </row>
    <row r="297" spans="1:9" ht="15" x14ac:dyDescent="0.25">
      <c r="A297" s="150" t="s">
        <v>227</v>
      </c>
      <c r="B297" s="150" t="s">
        <v>772</v>
      </c>
      <c r="C297" s="151">
        <f>'[2]INPUT 2'!I297</f>
        <v>450</v>
      </c>
      <c r="D297" s="151">
        <f>'[2]INPUT 2'!J297</f>
        <v>1493</v>
      </c>
      <c r="E297" s="151">
        <f>'[2]INPUT 2'!K297</f>
        <v>0</v>
      </c>
      <c r="F297" s="151">
        <f>'[2]INPUT 2'!L297</f>
        <v>1578</v>
      </c>
      <c r="G297" s="151">
        <f>'[2]INPUT 2'!M297</f>
        <v>0</v>
      </c>
      <c r="H297" s="151">
        <f>'[2]INPUT 2'!N297</f>
        <v>0</v>
      </c>
      <c r="I297" s="151">
        <f>'[2]INPUT 2'!O297</f>
        <v>365</v>
      </c>
    </row>
    <row r="298" spans="1:9" ht="15" x14ac:dyDescent="0.25">
      <c r="A298" s="150" t="s">
        <v>228</v>
      </c>
      <c r="B298" s="150" t="s">
        <v>773</v>
      </c>
      <c r="C298" s="151">
        <f>'[2]INPUT 2'!I298</f>
        <v>0</v>
      </c>
      <c r="D298" s="151">
        <f>'[2]INPUT 2'!J298</f>
        <v>0</v>
      </c>
      <c r="E298" s="151">
        <f>'[2]INPUT 2'!K298</f>
        <v>0</v>
      </c>
      <c r="F298" s="151">
        <f>'[2]INPUT 2'!L298</f>
        <v>0</v>
      </c>
      <c r="G298" s="151">
        <f>'[2]INPUT 2'!M298</f>
        <v>0</v>
      </c>
      <c r="H298" s="151">
        <f>'[2]INPUT 2'!N298</f>
        <v>0</v>
      </c>
      <c r="I298" s="151">
        <f>'[2]INPUT 2'!O298</f>
        <v>0</v>
      </c>
    </row>
    <row r="299" spans="1:9" ht="15" x14ac:dyDescent="0.25">
      <c r="A299" s="150" t="s">
        <v>238</v>
      </c>
      <c r="B299" s="150" t="s">
        <v>774</v>
      </c>
      <c r="C299" s="151">
        <f>'[2]INPUT 2'!I299</f>
        <v>0</v>
      </c>
      <c r="D299" s="151">
        <f>'[2]INPUT 2'!J299</f>
        <v>0</v>
      </c>
      <c r="E299" s="151">
        <f>'[2]INPUT 2'!K299</f>
        <v>0</v>
      </c>
      <c r="F299" s="151">
        <f>'[2]INPUT 2'!L299</f>
        <v>0</v>
      </c>
      <c r="G299" s="151">
        <f>'[2]INPUT 2'!M299</f>
        <v>0</v>
      </c>
      <c r="H299" s="151">
        <f>'[2]INPUT 2'!N299</f>
        <v>0</v>
      </c>
      <c r="I299" s="151">
        <f>'[2]INPUT 2'!O299</f>
        <v>0</v>
      </c>
    </row>
    <row r="300" spans="1:9" ht="15" x14ac:dyDescent="0.25">
      <c r="A300" s="150" t="s">
        <v>329</v>
      </c>
      <c r="B300" s="150" t="s">
        <v>775</v>
      </c>
      <c r="C300" s="151">
        <f>'[2]INPUT 2'!I300</f>
        <v>0</v>
      </c>
      <c r="D300" s="151">
        <f>'[2]INPUT 2'!J300</f>
        <v>0</v>
      </c>
      <c r="E300" s="151">
        <f>'[2]INPUT 2'!K300</f>
        <v>0</v>
      </c>
      <c r="F300" s="151">
        <f>'[2]INPUT 2'!L300</f>
        <v>0</v>
      </c>
      <c r="G300" s="151">
        <f>'[2]INPUT 2'!M300</f>
        <v>0</v>
      </c>
      <c r="H300" s="151">
        <f>'[2]INPUT 2'!N300</f>
        <v>0</v>
      </c>
      <c r="I300" s="151">
        <f>'[2]INPUT 2'!O300</f>
        <v>0</v>
      </c>
    </row>
    <row r="301" spans="1:9" ht="15" x14ac:dyDescent="0.25">
      <c r="A301" s="150" t="s">
        <v>77</v>
      </c>
      <c r="B301" s="150" t="s">
        <v>776</v>
      </c>
      <c r="C301" s="151">
        <f>'[2]INPUT 2'!I301</f>
        <v>0</v>
      </c>
      <c r="D301" s="151">
        <f>'[2]INPUT 2'!J301</f>
        <v>0</v>
      </c>
      <c r="E301" s="151">
        <f>'[2]INPUT 2'!K301</f>
        <v>0</v>
      </c>
      <c r="F301" s="151">
        <f>'[2]INPUT 2'!L301</f>
        <v>0</v>
      </c>
      <c r="G301" s="151">
        <f>'[2]INPUT 2'!M301</f>
        <v>0</v>
      </c>
      <c r="H301" s="151">
        <f>'[2]INPUT 2'!N301</f>
        <v>0</v>
      </c>
      <c r="I301" s="151">
        <f>'[2]INPUT 2'!O301</f>
        <v>0</v>
      </c>
    </row>
    <row r="302" spans="1:9" ht="15" x14ac:dyDescent="0.25">
      <c r="A302" s="150" t="s">
        <v>461</v>
      </c>
      <c r="B302" s="150" t="s">
        <v>777</v>
      </c>
      <c r="C302" s="151">
        <f>'[2]INPUT 2'!I302</f>
        <v>5224</v>
      </c>
      <c r="D302" s="151">
        <f>'[2]INPUT 2'!J302</f>
        <v>13321</v>
      </c>
      <c r="E302" s="151">
        <f>'[2]INPUT 2'!K302</f>
        <v>6368</v>
      </c>
      <c r="F302" s="151">
        <f>'[2]INPUT 2'!L302</f>
        <v>20176</v>
      </c>
      <c r="G302" s="151">
        <f>'[2]INPUT 2'!M302</f>
        <v>0</v>
      </c>
      <c r="H302" s="151">
        <f>'[2]INPUT 2'!N302</f>
        <v>0</v>
      </c>
      <c r="I302" s="151">
        <f>'[2]INPUT 2'!O302</f>
        <v>4737</v>
      </c>
    </row>
    <row r="303" spans="1:9" ht="15" x14ac:dyDescent="0.25">
      <c r="A303" s="150" t="s">
        <v>50</v>
      </c>
      <c r="B303" s="150" t="s">
        <v>778</v>
      </c>
      <c r="C303" s="151">
        <f>'[2]INPUT 2'!I303</f>
        <v>2886</v>
      </c>
      <c r="D303" s="151">
        <f>'[2]INPUT 2'!J303</f>
        <v>-1839</v>
      </c>
      <c r="E303" s="151">
        <f>'[2]INPUT 2'!K303</f>
        <v>-1994</v>
      </c>
      <c r="F303" s="151">
        <f>'[2]INPUT 2'!L303</f>
        <v>1618</v>
      </c>
      <c r="G303" s="151">
        <f>'[2]INPUT 2'!M303</f>
        <v>0</v>
      </c>
      <c r="H303" s="151">
        <f>'[2]INPUT 2'!N303</f>
        <v>0</v>
      </c>
      <c r="I303" s="151">
        <f>'[2]INPUT 2'!O303</f>
        <v>5109</v>
      </c>
    </row>
    <row r="304" spans="1:9" ht="15" x14ac:dyDescent="0.25">
      <c r="A304" s="150" t="s">
        <v>107</v>
      </c>
      <c r="B304" s="150" t="s">
        <v>779</v>
      </c>
      <c r="C304" s="151">
        <f>'[2]INPUT 2'!I304</f>
        <v>1304</v>
      </c>
      <c r="D304" s="151">
        <f>'[2]INPUT 2'!J304</f>
        <v>0</v>
      </c>
      <c r="E304" s="151">
        <f>'[2]INPUT 2'!K304</f>
        <v>3401</v>
      </c>
      <c r="F304" s="151">
        <f>'[2]INPUT 2'!L304</f>
        <v>3570</v>
      </c>
      <c r="G304" s="151">
        <f>'[2]INPUT 2'!M304</f>
        <v>0</v>
      </c>
      <c r="H304" s="151">
        <f>'[2]INPUT 2'!N304</f>
        <v>0</v>
      </c>
      <c r="I304" s="151">
        <f>'[2]INPUT 2'!O304</f>
        <v>1135</v>
      </c>
    </row>
    <row r="305" spans="1:9" ht="15" x14ac:dyDescent="0.25">
      <c r="A305" s="150" t="s">
        <v>146</v>
      </c>
      <c r="B305" s="150" t="s">
        <v>780</v>
      </c>
      <c r="C305" s="151">
        <f>'[2]INPUT 2'!I305</f>
        <v>0</v>
      </c>
      <c r="D305" s="151">
        <f>'[2]INPUT 2'!J305</f>
        <v>0</v>
      </c>
      <c r="E305" s="151">
        <f>'[2]INPUT 2'!K305</f>
        <v>0</v>
      </c>
      <c r="F305" s="151">
        <f>'[2]INPUT 2'!L305</f>
        <v>0</v>
      </c>
      <c r="G305" s="151">
        <f>'[2]INPUT 2'!M305</f>
        <v>0</v>
      </c>
      <c r="H305" s="151">
        <f>'[2]INPUT 2'!N305</f>
        <v>0</v>
      </c>
      <c r="I305" s="151">
        <f>'[2]INPUT 2'!O305</f>
        <v>0</v>
      </c>
    </row>
    <row r="306" spans="1:9" ht="15" x14ac:dyDescent="0.25">
      <c r="A306" s="150" t="s">
        <v>406</v>
      </c>
      <c r="B306" s="150" t="s">
        <v>781</v>
      </c>
      <c r="C306" s="151">
        <f>'[2]INPUT 2'!I306</f>
        <v>0</v>
      </c>
      <c r="D306" s="151">
        <f>'[2]INPUT 2'!J306</f>
        <v>0</v>
      </c>
      <c r="E306" s="151">
        <f>'[2]INPUT 2'!K306</f>
        <v>0</v>
      </c>
      <c r="F306" s="151">
        <f>'[2]INPUT 2'!L306</f>
        <v>0</v>
      </c>
      <c r="G306" s="151">
        <f>'[2]INPUT 2'!M306</f>
        <v>0</v>
      </c>
      <c r="H306" s="151">
        <f>'[2]INPUT 2'!N306</f>
        <v>0</v>
      </c>
      <c r="I306" s="151">
        <f>'[2]INPUT 2'!O306</f>
        <v>0</v>
      </c>
    </row>
    <row r="307" spans="1:9" ht="15" x14ac:dyDescent="0.25">
      <c r="A307" s="150" t="s">
        <v>267</v>
      </c>
      <c r="B307" s="150" t="s">
        <v>782</v>
      </c>
      <c r="C307" s="151">
        <f>'[2]INPUT 2'!I307</f>
        <v>0</v>
      </c>
      <c r="D307" s="151">
        <f>'[2]INPUT 2'!J307</f>
        <v>0</v>
      </c>
      <c r="E307" s="151">
        <f>'[2]INPUT 2'!K307</f>
        <v>0</v>
      </c>
      <c r="F307" s="151">
        <f>'[2]INPUT 2'!L307</f>
        <v>0</v>
      </c>
      <c r="G307" s="151">
        <f>'[2]INPUT 2'!M307</f>
        <v>0</v>
      </c>
      <c r="H307" s="151">
        <f>'[2]INPUT 2'!N307</f>
        <v>0</v>
      </c>
      <c r="I307" s="151">
        <f>'[2]INPUT 2'!O307</f>
        <v>0</v>
      </c>
    </row>
    <row r="308" spans="1:9" ht="15" x14ac:dyDescent="0.25">
      <c r="A308" s="150" t="s">
        <v>282</v>
      </c>
      <c r="B308" s="150" t="s">
        <v>783</v>
      </c>
      <c r="C308" s="151">
        <f>'[2]INPUT 2'!I308</f>
        <v>0</v>
      </c>
      <c r="D308" s="151">
        <f>'[2]INPUT 2'!J308</f>
        <v>0</v>
      </c>
      <c r="E308" s="151">
        <f>'[2]INPUT 2'!K308</f>
        <v>0</v>
      </c>
      <c r="F308" s="151">
        <f>'[2]INPUT 2'!L308</f>
        <v>0</v>
      </c>
      <c r="G308" s="151">
        <f>'[2]INPUT 2'!M308</f>
        <v>0</v>
      </c>
      <c r="H308" s="151">
        <f>'[2]INPUT 2'!N308</f>
        <v>0</v>
      </c>
      <c r="I308" s="151">
        <f>'[2]INPUT 2'!O308</f>
        <v>0</v>
      </c>
    </row>
    <row r="309" spans="1:9" ht="15" x14ac:dyDescent="0.25">
      <c r="A309" s="150" t="s">
        <v>396</v>
      </c>
      <c r="B309" s="150" t="s">
        <v>784</v>
      </c>
      <c r="C309" s="151">
        <f>'[2]INPUT 2'!I309</f>
        <v>3543</v>
      </c>
      <c r="D309" s="151">
        <f>'[2]INPUT 2'!J309</f>
        <v>0</v>
      </c>
      <c r="E309" s="151">
        <f>'[2]INPUT 2'!K309</f>
        <v>8457</v>
      </c>
      <c r="F309" s="151">
        <f>'[2]INPUT 2'!L309</f>
        <v>9780</v>
      </c>
      <c r="G309" s="151">
        <f>'[2]INPUT 2'!M309</f>
        <v>0</v>
      </c>
      <c r="H309" s="151">
        <f>'[2]INPUT 2'!N309</f>
        <v>0</v>
      </c>
      <c r="I309" s="151">
        <f>'[2]INPUT 2'!O309</f>
        <v>2220</v>
      </c>
    </row>
    <row r="310" spans="1:9" ht="15" x14ac:dyDescent="0.25">
      <c r="A310" s="150" t="s">
        <v>462</v>
      </c>
      <c r="B310" s="150" t="s">
        <v>785</v>
      </c>
      <c r="C310" s="151">
        <f>'[2]INPUT 2'!I310</f>
        <v>0</v>
      </c>
      <c r="D310" s="151">
        <f>'[2]INPUT 2'!J310</f>
        <v>285</v>
      </c>
      <c r="E310" s="151">
        <f>'[2]INPUT 2'!K310</f>
        <v>-285</v>
      </c>
      <c r="F310" s="151">
        <f>'[2]INPUT 2'!L310</f>
        <v>11500</v>
      </c>
      <c r="G310" s="151">
        <f>'[2]INPUT 2'!M310</f>
        <v>0</v>
      </c>
      <c r="H310" s="151">
        <f>'[2]INPUT 2'!N310</f>
        <v>0</v>
      </c>
      <c r="I310" s="151">
        <f>'[2]INPUT 2'!O310</f>
        <v>0</v>
      </c>
    </row>
    <row r="311" spans="1:9" ht="15" x14ac:dyDescent="0.25">
      <c r="A311" s="150" t="s">
        <v>91</v>
      </c>
      <c r="B311" s="150" t="s">
        <v>786</v>
      </c>
      <c r="C311" s="151">
        <f>'[2]INPUT 2'!I311</f>
        <v>0</v>
      </c>
      <c r="D311" s="151">
        <f>'[2]INPUT 2'!J311</f>
        <v>0</v>
      </c>
      <c r="E311" s="151">
        <f>'[2]INPUT 2'!K311</f>
        <v>0</v>
      </c>
      <c r="F311" s="151">
        <f>'[2]INPUT 2'!L311</f>
        <v>0</v>
      </c>
      <c r="G311" s="151">
        <f>'[2]INPUT 2'!M311</f>
        <v>0</v>
      </c>
      <c r="H311" s="151">
        <f>'[2]INPUT 2'!N311</f>
        <v>0</v>
      </c>
      <c r="I311" s="151">
        <f>'[2]INPUT 2'!O311</f>
        <v>0</v>
      </c>
    </row>
    <row r="312" spans="1:9" ht="15" x14ac:dyDescent="0.25">
      <c r="A312" s="150" t="s">
        <v>463</v>
      </c>
      <c r="B312" s="150" t="s">
        <v>787</v>
      </c>
      <c r="C312" s="151">
        <f>'[2]INPUT 2'!I312</f>
        <v>2751</v>
      </c>
      <c r="D312" s="151">
        <f>'[2]INPUT 2'!J312</f>
        <v>4318</v>
      </c>
      <c r="E312" s="151">
        <f>'[2]INPUT 2'!K312</f>
        <v>0</v>
      </c>
      <c r="F312" s="151">
        <f>'[2]INPUT 2'!L312</f>
        <v>3581</v>
      </c>
      <c r="G312" s="151">
        <f>'[2]INPUT 2'!M312</f>
        <v>0</v>
      </c>
      <c r="H312" s="151">
        <f>'[2]INPUT 2'!N312</f>
        <v>0</v>
      </c>
      <c r="I312" s="151">
        <f>'[2]INPUT 2'!O312</f>
        <v>3488</v>
      </c>
    </row>
    <row r="313" spans="1:9" ht="15" x14ac:dyDescent="0.25">
      <c r="A313" s="150" t="s">
        <v>154</v>
      </c>
      <c r="B313" s="150" t="s">
        <v>788</v>
      </c>
      <c r="C313" s="151">
        <f>'[2]INPUT 2'!I313</f>
        <v>0</v>
      </c>
      <c r="D313" s="151">
        <f>'[2]INPUT 2'!J313</f>
        <v>0</v>
      </c>
      <c r="E313" s="151">
        <f>'[2]INPUT 2'!K313</f>
        <v>0</v>
      </c>
      <c r="F313" s="151">
        <f>'[2]INPUT 2'!L313</f>
        <v>0</v>
      </c>
      <c r="G313" s="151">
        <f>'[2]INPUT 2'!M313</f>
        <v>0</v>
      </c>
      <c r="H313" s="151">
        <f>'[2]INPUT 2'!N313</f>
        <v>0</v>
      </c>
      <c r="I313" s="151">
        <f>'[2]INPUT 2'!O313</f>
        <v>0</v>
      </c>
    </row>
    <row r="314" spans="1:9" ht="15" x14ac:dyDescent="0.25">
      <c r="A314" s="150" t="s">
        <v>456</v>
      </c>
      <c r="B314" s="150" t="s">
        <v>789</v>
      </c>
      <c r="C314" s="151">
        <f>'[2]INPUT 2'!I314</f>
        <v>2441</v>
      </c>
      <c r="D314" s="151">
        <f>'[2]INPUT 2'!J314</f>
        <v>1310</v>
      </c>
      <c r="E314" s="151">
        <f>'[2]INPUT 2'!K314</f>
        <v>2022</v>
      </c>
      <c r="F314" s="151">
        <f>'[2]INPUT 2'!L314</f>
        <v>1401</v>
      </c>
      <c r="G314" s="151">
        <f>'[2]INPUT 2'!M314</f>
        <v>0</v>
      </c>
      <c r="H314" s="151">
        <f>'[2]INPUT 2'!N314</f>
        <v>0</v>
      </c>
      <c r="I314" s="151">
        <f>'[2]INPUT 2'!O314</f>
        <v>4372</v>
      </c>
    </row>
    <row r="315" spans="1:9" ht="15" x14ac:dyDescent="0.25">
      <c r="A315" s="150" t="s">
        <v>169</v>
      </c>
      <c r="B315" s="150" t="s">
        <v>790</v>
      </c>
      <c r="C315" s="151">
        <f>'[2]INPUT 2'!I315</f>
        <v>0</v>
      </c>
      <c r="D315" s="151">
        <f>'[2]INPUT 2'!J315</f>
        <v>0</v>
      </c>
      <c r="E315" s="151">
        <f>'[2]INPUT 2'!K315</f>
        <v>0</v>
      </c>
      <c r="F315" s="151">
        <f>'[2]INPUT 2'!L315</f>
        <v>0</v>
      </c>
      <c r="G315" s="151">
        <f>'[2]INPUT 2'!M315</f>
        <v>0</v>
      </c>
      <c r="H315" s="151">
        <f>'[2]INPUT 2'!N315</f>
        <v>0</v>
      </c>
      <c r="I315" s="151">
        <f>'[2]INPUT 2'!O315</f>
        <v>0</v>
      </c>
    </row>
    <row r="316" spans="1:9" ht="15" x14ac:dyDescent="0.25">
      <c r="A316" s="150" t="s">
        <v>339</v>
      </c>
      <c r="B316" s="150" t="s">
        <v>791</v>
      </c>
      <c r="C316" s="151">
        <f>'[2]INPUT 2'!I316</f>
        <v>43831</v>
      </c>
      <c r="D316" s="151">
        <f>'[2]INPUT 2'!J316</f>
        <v>0</v>
      </c>
      <c r="E316" s="151">
        <f>'[2]INPUT 2'!K316</f>
        <v>53808</v>
      </c>
      <c r="F316" s="151">
        <f>'[2]INPUT 2'!L316</f>
        <v>25788</v>
      </c>
      <c r="G316" s="151">
        <f>'[2]INPUT 2'!M316</f>
        <v>0</v>
      </c>
      <c r="H316" s="151">
        <f>'[2]INPUT 2'!N316</f>
        <v>0</v>
      </c>
      <c r="I316" s="151">
        <f>'[2]INPUT 2'!O316</f>
        <v>71851</v>
      </c>
    </row>
    <row r="317" spans="1:9" ht="15" x14ac:dyDescent="0.25">
      <c r="A317" s="150" t="s">
        <v>390</v>
      </c>
      <c r="B317" s="150" t="s">
        <v>792</v>
      </c>
      <c r="C317" s="151">
        <f>'[2]INPUT 2'!I317</f>
        <v>155</v>
      </c>
      <c r="D317" s="151">
        <f>'[2]INPUT 2'!J317</f>
        <v>3884</v>
      </c>
      <c r="E317" s="151">
        <f>'[2]INPUT 2'!K317</f>
        <v>0</v>
      </c>
      <c r="F317" s="151">
        <f>'[2]INPUT 2'!L317</f>
        <v>2981</v>
      </c>
      <c r="G317" s="151">
        <f>'[2]INPUT 2'!M317</f>
        <v>0</v>
      </c>
      <c r="H317" s="151">
        <f>'[2]INPUT 2'!N317</f>
        <v>0</v>
      </c>
      <c r="I317" s="151">
        <f>'[2]INPUT 2'!O317</f>
        <v>1058</v>
      </c>
    </row>
    <row r="318" spans="1:9" ht="15" x14ac:dyDescent="0.25">
      <c r="A318" s="150" t="s">
        <v>435</v>
      </c>
      <c r="B318" s="150" t="s">
        <v>794</v>
      </c>
      <c r="C318" s="151">
        <f>'[2]INPUT 2'!I318</f>
        <v>0</v>
      </c>
      <c r="D318" s="151">
        <f>'[2]INPUT 2'!J318</f>
        <v>0</v>
      </c>
      <c r="E318" s="151">
        <f>'[2]INPUT 2'!K318</f>
        <v>0</v>
      </c>
      <c r="F318" s="151">
        <f>'[2]INPUT 2'!L318</f>
        <v>0</v>
      </c>
      <c r="G318" s="151">
        <f>'[2]INPUT 2'!M318</f>
        <v>0</v>
      </c>
      <c r="H318" s="151">
        <f>'[2]INPUT 2'!N318</f>
        <v>0</v>
      </c>
      <c r="I318" s="151">
        <f>'[2]INPUT 2'!O318</f>
        <v>0</v>
      </c>
    </row>
    <row r="319" spans="1:9" ht="15" x14ac:dyDescent="0.25">
      <c r="A319" s="150" t="s">
        <v>446</v>
      </c>
      <c r="B319" s="150" t="s">
        <v>1011</v>
      </c>
      <c r="C319" s="151">
        <f>'[2]INPUT 2'!I319</f>
        <v>3722</v>
      </c>
      <c r="D319" s="151">
        <f>'[2]INPUT 2'!J319</f>
        <v>4305</v>
      </c>
      <c r="E319" s="151">
        <f>'[2]INPUT 2'!K319</f>
        <v>0</v>
      </c>
      <c r="F319" s="151">
        <f>'[2]INPUT 2'!L319</f>
        <v>6392</v>
      </c>
      <c r="G319" s="151">
        <f>'[2]INPUT 2'!M319</f>
        <v>0</v>
      </c>
      <c r="H319" s="151">
        <f>'[2]INPUT 2'!N319</f>
        <v>0</v>
      </c>
      <c r="I319" s="151">
        <f>'[2]INPUT 2'!O319</f>
        <v>1635</v>
      </c>
    </row>
    <row r="320" spans="1:9" ht="15" x14ac:dyDescent="0.25">
      <c r="A320" s="150" t="s">
        <v>67</v>
      </c>
      <c r="B320" s="150" t="s">
        <v>795</v>
      </c>
      <c r="C320" s="151">
        <f>'[2]INPUT 2'!I320</f>
        <v>11183</v>
      </c>
      <c r="D320" s="151">
        <f>'[2]INPUT 2'!J320</f>
        <v>7286</v>
      </c>
      <c r="E320" s="151">
        <f>'[2]INPUT 2'!K320</f>
        <v>3000</v>
      </c>
      <c r="F320" s="151">
        <f>'[2]INPUT 2'!L320</f>
        <v>7184</v>
      </c>
      <c r="G320" s="151">
        <f>'[2]INPUT 2'!M320</f>
        <v>0</v>
      </c>
      <c r="H320" s="151">
        <f>'[2]INPUT 2'!N320</f>
        <v>3000</v>
      </c>
      <c r="I320" s="151">
        <f>'[2]INPUT 2'!O320</f>
        <v>11286</v>
      </c>
    </row>
    <row r="321" spans="1:9" ht="15" x14ac:dyDescent="0.25">
      <c r="A321" s="150" t="s">
        <v>159</v>
      </c>
      <c r="B321" s="150" t="s">
        <v>796</v>
      </c>
      <c r="C321" s="151">
        <f>'[2]INPUT 2'!I321</f>
        <v>1831</v>
      </c>
      <c r="D321" s="151">
        <f>'[2]INPUT 2'!J321</f>
        <v>9142</v>
      </c>
      <c r="E321" s="151">
        <f>'[2]INPUT 2'!K321</f>
        <v>1315</v>
      </c>
      <c r="F321" s="151">
        <f>'[2]INPUT 2'!L321</f>
        <v>9584</v>
      </c>
      <c r="G321" s="151">
        <f>'[2]INPUT 2'!M321</f>
        <v>0</v>
      </c>
      <c r="H321" s="151">
        <f>'[2]INPUT 2'!N321</f>
        <v>0</v>
      </c>
      <c r="I321" s="151">
        <f>'[2]INPUT 2'!O321</f>
        <v>2704</v>
      </c>
    </row>
    <row r="322" spans="1:9" ht="15" x14ac:dyDescent="0.25">
      <c r="A322" s="150" t="s">
        <v>90</v>
      </c>
      <c r="B322" s="150" t="s">
        <v>797</v>
      </c>
      <c r="C322" s="151">
        <f>'[2]INPUT 2'!I322</f>
        <v>0</v>
      </c>
      <c r="D322" s="151">
        <f>'[2]INPUT 2'!J322</f>
        <v>0</v>
      </c>
      <c r="E322" s="151">
        <f>'[2]INPUT 2'!K322</f>
        <v>0</v>
      </c>
      <c r="F322" s="151">
        <f>'[2]INPUT 2'!L322</f>
        <v>0</v>
      </c>
      <c r="G322" s="151">
        <f>'[2]INPUT 2'!M322</f>
        <v>0</v>
      </c>
      <c r="H322" s="151">
        <f>'[2]INPUT 2'!N322</f>
        <v>0</v>
      </c>
      <c r="I322" s="151">
        <f>'[2]INPUT 2'!O322</f>
        <v>0</v>
      </c>
    </row>
    <row r="323" spans="1:9" ht="15" x14ac:dyDescent="0.25">
      <c r="A323" s="150" t="s">
        <v>239</v>
      </c>
      <c r="B323" s="150" t="s">
        <v>1012</v>
      </c>
      <c r="C323" s="151">
        <f>'[2]INPUT 2'!I323</f>
        <v>0</v>
      </c>
      <c r="D323" s="151">
        <f>'[2]INPUT 2'!J323</f>
        <v>0</v>
      </c>
      <c r="E323" s="151">
        <f>'[2]INPUT 2'!K323</f>
        <v>0</v>
      </c>
      <c r="F323" s="151">
        <f>'[2]INPUT 2'!L323</f>
        <v>0</v>
      </c>
      <c r="G323" s="151">
        <f>'[2]INPUT 2'!M323</f>
        <v>0</v>
      </c>
      <c r="H323" s="151">
        <f>'[2]INPUT 2'!N323</f>
        <v>0</v>
      </c>
      <c r="I323" s="151">
        <f>'[2]INPUT 2'!O323</f>
        <v>0</v>
      </c>
    </row>
    <row r="324" spans="1:9" ht="15" x14ac:dyDescent="0.25">
      <c r="A324" s="150" t="s">
        <v>108</v>
      </c>
      <c r="B324" s="150" t="s">
        <v>799</v>
      </c>
      <c r="C324" s="151">
        <f>'[2]INPUT 2'!I324</f>
        <v>0</v>
      </c>
      <c r="D324" s="151">
        <f>'[2]INPUT 2'!J324</f>
        <v>-10813</v>
      </c>
      <c r="E324" s="151">
        <f>'[2]INPUT 2'!K324</f>
        <v>0</v>
      </c>
      <c r="F324" s="151">
        <f>'[2]INPUT 2'!L324</f>
        <v>5659</v>
      </c>
      <c r="G324" s="151">
        <f>'[2]INPUT 2'!M324</f>
        <v>0</v>
      </c>
      <c r="H324" s="151">
        <f>'[2]INPUT 2'!N324</f>
        <v>5154</v>
      </c>
      <c r="I324" s="151">
        <f>'[2]INPUT 2'!O324</f>
        <v>0</v>
      </c>
    </row>
    <row r="325" spans="1:9" ht="15" x14ac:dyDescent="0.25">
      <c r="A325" s="150" t="s">
        <v>472</v>
      </c>
      <c r="B325" s="150" t="s">
        <v>800</v>
      </c>
      <c r="C325" s="151">
        <f>'[2]INPUT 2'!I325</f>
        <v>1648</v>
      </c>
      <c r="D325" s="151">
        <f>'[2]INPUT 2'!J325</f>
        <v>3673</v>
      </c>
      <c r="E325" s="151">
        <f>'[2]INPUT 2'!K325</f>
        <v>2078</v>
      </c>
      <c r="F325" s="151">
        <f>'[2]INPUT 2'!L325</f>
        <v>5695</v>
      </c>
      <c r="G325" s="151">
        <f>'[2]INPUT 2'!M325</f>
        <v>0</v>
      </c>
      <c r="H325" s="151">
        <f>'[2]INPUT 2'!N325</f>
        <v>0</v>
      </c>
      <c r="I325" s="151">
        <f>'[2]INPUT 2'!O325</f>
        <v>1704</v>
      </c>
    </row>
    <row r="326" spans="1:9" ht="15" x14ac:dyDescent="0.25">
      <c r="A326" s="150" t="s">
        <v>79</v>
      </c>
      <c r="B326" s="150" t="s">
        <v>1013</v>
      </c>
      <c r="C326" s="151">
        <f>'[2]INPUT 2'!I326</f>
        <v>0</v>
      </c>
      <c r="D326" s="151">
        <f>'[2]INPUT 2'!J326</f>
        <v>0</v>
      </c>
      <c r="E326" s="151">
        <f>'[2]INPUT 2'!K326</f>
        <v>0</v>
      </c>
      <c r="F326" s="151">
        <f>'[2]INPUT 2'!L326</f>
        <v>0</v>
      </c>
      <c r="G326" s="151">
        <f>'[2]INPUT 2'!M326</f>
        <v>0</v>
      </c>
      <c r="H326" s="151">
        <f>'[2]INPUT 2'!N326</f>
        <v>0</v>
      </c>
      <c r="I326" s="151">
        <f>'[2]INPUT 2'!O326</f>
        <v>0</v>
      </c>
    </row>
    <row r="327" spans="1:9" ht="15" x14ac:dyDescent="0.25">
      <c r="A327" s="150" t="s">
        <v>229</v>
      </c>
      <c r="B327" s="150" t="s">
        <v>802</v>
      </c>
      <c r="C327" s="151">
        <f>'[2]INPUT 2'!I327</f>
        <v>0</v>
      </c>
      <c r="D327" s="151">
        <f>'[2]INPUT 2'!J327</f>
        <v>0</v>
      </c>
      <c r="E327" s="151">
        <f>'[2]INPUT 2'!K327</f>
        <v>0</v>
      </c>
      <c r="F327" s="151">
        <f>'[2]INPUT 2'!L327</f>
        <v>0</v>
      </c>
      <c r="G327" s="151">
        <f>'[2]INPUT 2'!M327</f>
        <v>0</v>
      </c>
      <c r="H327" s="151">
        <f>'[2]INPUT 2'!N327</f>
        <v>0</v>
      </c>
      <c r="I327" s="151">
        <f>'[2]INPUT 2'!O327</f>
        <v>0</v>
      </c>
    </row>
    <row r="328" spans="1:9" ht="15" x14ac:dyDescent="0.25">
      <c r="A328" s="150" t="s">
        <v>298</v>
      </c>
      <c r="B328" s="150" t="s">
        <v>803</v>
      </c>
      <c r="C328" s="151">
        <f>'[2]INPUT 2'!I328</f>
        <v>0</v>
      </c>
      <c r="D328" s="151">
        <f>'[2]INPUT 2'!J328</f>
        <v>0</v>
      </c>
      <c r="E328" s="151">
        <f>'[2]INPUT 2'!K328</f>
        <v>0</v>
      </c>
      <c r="F328" s="151">
        <f>'[2]INPUT 2'!L328</f>
        <v>0</v>
      </c>
      <c r="G328" s="151">
        <f>'[2]INPUT 2'!M328</f>
        <v>0</v>
      </c>
      <c r="H328" s="151">
        <f>'[2]INPUT 2'!N328</f>
        <v>0</v>
      </c>
      <c r="I328" s="151">
        <f>'[2]INPUT 2'!O328</f>
        <v>0</v>
      </c>
    </row>
    <row r="329" spans="1:9" ht="15" x14ac:dyDescent="0.25">
      <c r="A329" s="150" t="s">
        <v>230</v>
      </c>
      <c r="B329" s="150" t="s">
        <v>804</v>
      </c>
      <c r="C329" s="151">
        <f>'[2]INPUT 2'!I329</f>
        <v>0</v>
      </c>
      <c r="D329" s="151">
        <f>'[2]INPUT 2'!J329</f>
        <v>1547</v>
      </c>
      <c r="E329" s="151">
        <f>'[2]INPUT 2'!K329</f>
        <v>0</v>
      </c>
      <c r="F329" s="151">
        <f>'[2]INPUT 2'!L329</f>
        <v>1547</v>
      </c>
      <c r="G329" s="151">
        <f>'[2]INPUT 2'!M329</f>
        <v>0</v>
      </c>
      <c r="H329" s="151">
        <f>'[2]INPUT 2'!N329</f>
        <v>0</v>
      </c>
      <c r="I329" s="151">
        <f>'[2]INPUT 2'!O329</f>
        <v>0</v>
      </c>
    </row>
    <row r="330" spans="1:9" ht="15" x14ac:dyDescent="0.25">
      <c r="A330" s="150" t="s">
        <v>186</v>
      </c>
      <c r="B330" s="150" t="s">
        <v>805</v>
      </c>
      <c r="C330" s="151">
        <f>'[2]INPUT 2'!I330</f>
        <v>4282</v>
      </c>
      <c r="D330" s="151">
        <f>'[2]INPUT 2'!J330</f>
        <v>5922</v>
      </c>
      <c r="E330" s="151">
        <f>'[2]INPUT 2'!K330</f>
        <v>0</v>
      </c>
      <c r="F330" s="151">
        <f>'[2]INPUT 2'!L330</f>
        <v>4820</v>
      </c>
      <c r="G330" s="151">
        <f>'[2]INPUT 2'!M330</f>
        <v>0</v>
      </c>
      <c r="H330" s="151">
        <f>'[2]INPUT 2'!N330</f>
        <v>0</v>
      </c>
      <c r="I330" s="151">
        <f>'[2]INPUT 2'!O330</f>
        <v>5384</v>
      </c>
    </row>
    <row r="331" spans="1:9" ht="15" x14ac:dyDescent="0.25">
      <c r="A331" s="150" t="s">
        <v>254</v>
      </c>
      <c r="B331" s="150" t="s">
        <v>806</v>
      </c>
      <c r="C331" s="151">
        <f>'[2]INPUT 2'!I331</f>
        <v>0</v>
      </c>
      <c r="D331" s="151">
        <f>'[2]INPUT 2'!J331</f>
        <v>0</v>
      </c>
      <c r="E331" s="151">
        <f>'[2]INPUT 2'!K331</f>
        <v>0</v>
      </c>
      <c r="F331" s="151">
        <f>'[2]INPUT 2'!L331</f>
        <v>0</v>
      </c>
      <c r="G331" s="151">
        <f>'[2]INPUT 2'!M331</f>
        <v>0</v>
      </c>
      <c r="H331" s="151">
        <f>'[2]INPUT 2'!N331</f>
        <v>0</v>
      </c>
      <c r="I331" s="151">
        <f>'[2]INPUT 2'!O331</f>
        <v>0</v>
      </c>
    </row>
    <row r="332" spans="1:9" ht="15" x14ac:dyDescent="0.25">
      <c r="A332" s="150" t="s">
        <v>121</v>
      </c>
      <c r="B332" s="150" t="s">
        <v>807</v>
      </c>
      <c r="C332" s="151">
        <f>'[2]INPUT 2'!I332</f>
        <v>0</v>
      </c>
      <c r="D332" s="151">
        <f>'[2]INPUT 2'!J332</f>
        <v>0</v>
      </c>
      <c r="E332" s="151">
        <f>'[2]INPUT 2'!K332</f>
        <v>0</v>
      </c>
      <c r="F332" s="151">
        <f>'[2]INPUT 2'!L332</f>
        <v>0</v>
      </c>
      <c r="G332" s="151">
        <f>'[2]INPUT 2'!M332</f>
        <v>0</v>
      </c>
      <c r="H332" s="151">
        <f>'[2]INPUT 2'!N332</f>
        <v>0</v>
      </c>
      <c r="I332" s="151">
        <f>'[2]INPUT 2'!O332</f>
        <v>0</v>
      </c>
    </row>
    <row r="333" spans="1:9" ht="15" x14ac:dyDescent="0.25">
      <c r="A333" s="150" t="s">
        <v>283</v>
      </c>
      <c r="B333" s="150" t="s">
        <v>808</v>
      </c>
      <c r="C333" s="151">
        <f>'[2]INPUT 2'!I333</f>
        <v>0</v>
      </c>
      <c r="D333" s="151">
        <f>'[2]INPUT 2'!J333</f>
        <v>0</v>
      </c>
      <c r="E333" s="151">
        <f>'[2]INPUT 2'!K333</f>
        <v>0</v>
      </c>
      <c r="F333" s="151">
        <f>'[2]INPUT 2'!L333</f>
        <v>0</v>
      </c>
      <c r="G333" s="151">
        <f>'[2]INPUT 2'!M333</f>
        <v>0</v>
      </c>
      <c r="H333" s="151">
        <f>'[2]INPUT 2'!N333</f>
        <v>0</v>
      </c>
      <c r="I333" s="151">
        <f>'[2]INPUT 2'!O333</f>
        <v>0</v>
      </c>
    </row>
    <row r="334" spans="1:9" ht="15" x14ac:dyDescent="0.25">
      <c r="A334" s="150" t="s">
        <v>202</v>
      </c>
      <c r="B334" s="150" t="s">
        <v>809</v>
      </c>
      <c r="C334" s="151">
        <f>'[2]INPUT 2'!I334</f>
        <v>0</v>
      </c>
      <c r="D334" s="151">
        <f>'[2]INPUT 2'!J334</f>
        <v>0</v>
      </c>
      <c r="E334" s="151">
        <f>'[2]INPUT 2'!K334</f>
        <v>0</v>
      </c>
      <c r="F334" s="151">
        <f>'[2]INPUT 2'!L334</f>
        <v>0</v>
      </c>
      <c r="G334" s="151">
        <f>'[2]INPUT 2'!M334</f>
        <v>0</v>
      </c>
      <c r="H334" s="151">
        <f>'[2]INPUT 2'!N334</f>
        <v>0</v>
      </c>
      <c r="I334" s="151">
        <f>'[2]INPUT 2'!O334</f>
        <v>0</v>
      </c>
    </row>
    <row r="335" spans="1:9" ht="15" x14ac:dyDescent="0.25">
      <c r="A335" s="150" t="s">
        <v>194</v>
      </c>
      <c r="B335" s="150" t="s">
        <v>810</v>
      </c>
      <c r="C335" s="151">
        <f>'[2]INPUT 2'!I335</f>
        <v>0</v>
      </c>
      <c r="D335" s="151">
        <f>'[2]INPUT 2'!J335</f>
        <v>0</v>
      </c>
      <c r="E335" s="151">
        <f>'[2]INPUT 2'!K335</f>
        <v>0</v>
      </c>
      <c r="F335" s="151">
        <f>'[2]INPUT 2'!L335</f>
        <v>0</v>
      </c>
      <c r="G335" s="151">
        <f>'[2]INPUT 2'!M335</f>
        <v>0</v>
      </c>
      <c r="H335" s="151">
        <f>'[2]INPUT 2'!N335</f>
        <v>0</v>
      </c>
      <c r="I335" s="151">
        <f>'[2]INPUT 2'!O335</f>
        <v>0</v>
      </c>
    </row>
    <row r="336" spans="1:9" ht="15" x14ac:dyDescent="0.25">
      <c r="A336" s="150" t="s">
        <v>212</v>
      </c>
      <c r="B336" s="150" t="s">
        <v>812</v>
      </c>
      <c r="C336" s="151">
        <f>'[2]INPUT 2'!I336</f>
        <v>0</v>
      </c>
      <c r="D336" s="151">
        <f>'[2]INPUT 2'!J336</f>
        <v>0</v>
      </c>
      <c r="E336" s="151">
        <f>'[2]INPUT 2'!K336</f>
        <v>0</v>
      </c>
      <c r="F336" s="151">
        <f>'[2]INPUT 2'!L336</f>
        <v>0</v>
      </c>
      <c r="G336" s="151">
        <f>'[2]INPUT 2'!M336</f>
        <v>0</v>
      </c>
      <c r="H336" s="151">
        <f>'[2]INPUT 2'!N336</f>
        <v>0</v>
      </c>
      <c r="I336" s="151">
        <f>'[2]INPUT 2'!O336</f>
        <v>0</v>
      </c>
    </row>
    <row r="337" spans="1:9" ht="15" x14ac:dyDescent="0.25">
      <c r="A337" s="150" t="s">
        <v>78</v>
      </c>
      <c r="B337" s="150" t="s">
        <v>811</v>
      </c>
      <c r="C337" s="151">
        <f>'[2]INPUT 2'!I337</f>
        <v>0</v>
      </c>
      <c r="D337" s="151">
        <f>'[2]INPUT 2'!J337</f>
        <v>0</v>
      </c>
      <c r="E337" s="151">
        <f>'[2]INPUT 2'!K337</f>
        <v>0</v>
      </c>
      <c r="F337" s="151">
        <f>'[2]INPUT 2'!L337</f>
        <v>0</v>
      </c>
      <c r="G337" s="151">
        <f>'[2]INPUT 2'!M337</f>
        <v>0</v>
      </c>
      <c r="H337" s="151">
        <f>'[2]INPUT 2'!N337</f>
        <v>0</v>
      </c>
      <c r="I337" s="151">
        <f>'[2]INPUT 2'!O337</f>
        <v>0</v>
      </c>
    </row>
    <row r="338" spans="1:9" ht="15" x14ac:dyDescent="0.25">
      <c r="A338" s="150" t="s">
        <v>46</v>
      </c>
      <c r="B338" s="150" t="s">
        <v>813</v>
      </c>
      <c r="C338" s="151">
        <f>'[2]INPUT 2'!I338</f>
        <v>12293</v>
      </c>
      <c r="D338" s="151">
        <f>'[2]INPUT 2'!J338</f>
        <v>0</v>
      </c>
      <c r="E338" s="151">
        <f>'[2]INPUT 2'!K338</f>
        <v>16983</v>
      </c>
      <c r="F338" s="151">
        <f>'[2]INPUT 2'!L338</f>
        <v>18699</v>
      </c>
      <c r="G338" s="151">
        <f>'[2]INPUT 2'!M338</f>
        <v>0</v>
      </c>
      <c r="H338" s="151">
        <f>'[2]INPUT 2'!N338</f>
        <v>0</v>
      </c>
      <c r="I338" s="151">
        <f>'[2]INPUT 2'!O338</f>
        <v>10577</v>
      </c>
    </row>
    <row r="339" spans="1:9" ht="15" x14ac:dyDescent="0.25">
      <c r="A339" s="150" t="s">
        <v>397</v>
      </c>
      <c r="B339" s="150" t="s">
        <v>814</v>
      </c>
      <c r="C339" s="151">
        <f>'[2]INPUT 2'!I339</f>
        <v>0</v>
      </c>
      <c r="D339" s="151">
        <f>'[2]INPUT 2'!J339</f>
        <v>0</v>
      </c>
      <c r="E339" s="151">
        <f>'[2]INPUT 2'!K339</f>
        <v>0</v>
      </c>
      <c r="F339" s="151">
        <f>'[2]INPUT 2'!L339</f>
        <v>0</v>
      </c>
      <c r="G339" s="151">
        <f>'[2]INPUT 2'!M339</f>
        <v>0</v>
      </c>
      <c r="H339" s="151">
        <f>'[2]INPUT 2'!N339</f>
        <v>0</v>
      </c>
      <c r="I339" s="151">
        <f>'[2]INPUT 2'!O339</f>
        <v>0</v>
      </c>
    </row>
    <row r="340" spans="1:9" ht="15" x14ac:dyDescent="0.25">
      <c r="A340" s="150" t="s">
        <v>398</v>
      </c>
      <c r="B340" s="150" t="s">
        <v>816</v>
      </c>
      <c r="C340" s="151">
        <f>'[2]INPUT 2'!I340</f>
        <v>0</v>
      </c>
      <c r="D340" s="151">
        <f>'[2]INPUT 2'!J340</f>
        <v>0</v>
      </c>
      <c r="E340" s="151">
        <f>'[2]INPUT 2'!K340</f>
        <v>0</v>
      </c>
      <c r="F340" s="151">
        <f>'[2]INPUT 2'!L340</f>
        <v>0</v>
      </c>
      <c r="G340" s="151">
        <f>'[2]INPUT 2'!M340</f>
        <v>0</v>
      </c>
      <c r="H340" s="151">
        <f>'[2]INPUT 2'!N340</f>
        <v>0</v>
      </c>
      <c r="I340" s="151">
        <f>'[2]INPUT 2'!O340</f>
        <v>0</v>
      </c>
    </row>
    <row r="341" spans="1:9" ht="15" x14ac:dyDescent="0.25">
      <c r="A341" s="150" t="s">
        <v>188</v>
      </c>
      <c r="B341" s="150" t="s">
        <v>817</v>
      </c>
      <c r="C341" s="151">
        <f>'[2]INPUT 2'!I341</f>
        <v>0</v>
      </c>
      <c r="D341" s="151">
        <f>'[2]INPUT 2'!J341</f>
        <v>0</v>
      </c>
      <c r="E341" s="151">
        <f>'[2]INPUT 2'!K341</f>
        <v>0</v>
      </c>
      <c r="F341" s="151">
        <f>'[2]INPUT 2'!L341</f>
        <v>18939</v>
      </c>
      <c r="G341" s="151">
        <f>'[2]INPUT 2'!M341</f>
        <v>5130</v>
      </c>
      <c r="H341" s="151">
        <f>'[2]INPUT 2'!N341</f>
        <v>0</v>
      </c>
      <c r="I341" s="151">
        <f>'[2]INPUT 2'!O341</f>
        <v>0</v>
      </c>
    </row>
    <row r="342" spans="1:9" ht="15" x14ac:dyDescent="0.25">
      <c r="A342" s="150" t="s">
        <v>299</v>
      </c>
      <c r="B342" s="150" t="s">
        <v>818</v>
      </c>
      <c r="C342" s="151">
        <f>'[2]INPUT 2'!I342</f>
        <v>7312</v>
      </c>
      <c r="D342" s="151">
        <f>'[2]INPUT 2'!J342</f>
        <v>8626</v>
      </c>
      <c r="E342" s="151">
        <f>'[2]INPUT 2'!K342</f>
        <v>0</v>
      </c>
      <c r="F342" s="151">
        <f>'[2]INPUT 2'!L342</f>
        <v>7386</v>
      </c>
      <c r="G342" s="151">
        <f>'[2]INPUT 2'!M342</f>
        <v>0</v>
      </c>
      <c r="H342" s="151">
        <f>'[2]INPUT 2'!N342</f>
        <v>1678</v>
      </c>
      <c r="I342" s="151">
        <f>'[2]INPUT 2'!O342</f>
        <v>6874</v>
      </c>
    </row>
    <row r="343" spans="1:9" ht="15" x14ac:dyDescent="0.25">
      <c r="A343" s="150" t="s">
        <v>378</v>
      </c>
      <c r="B343" s="150" t="s">
        <v>819</v>
      </c>
      <c r="C343" s="151">
        <f>'[2]INPUT 2'!I343</f>
        <v>10269</v>
      </c>
      <c r="D343" s="151">
        <f>'[2]INPUT 2'!J343</f>
        <v>58548</v>
      </c>
      <c r="E343" s="151">
        <f>'[2]INPUT 2'!K343</f>
        <v>0</v>
      </c>
      <c r="F343" s="151">
        <f>'[2]INPUT 2'!L343</f>
        <v>18570</v>
      </c>
      <c r="G343" s="151">
        <f>'[2]INPUT 2'!M343</f>
        <v>0</v>
      </c>
      <c r="H343" s="151">
        <f>'[2]INPUT 2'!N343</f>
        <v>10706</v>
      </c>
      <c r="I343" s="151">
        <f>'[2]INPUT 2'!O343</f>
        <v>39541</v>
      </c>
    </row>
    <row r="344" spans="1:9" ht="15" x14ac:dyDescent="0.25">
      <c r="A344" s="150" t="s">
        <v>102</v>
      </c>
      <c r="B344" s="150" t="s">
        <v>820</v>
      </c>
      <c r="C344" s="151">
        <f>'[2]INPUT 2'!I344</f>
        <v>0</v>
      </c>
      <c r="D344" s="151">
        <f>'[2]INPUT 2'!J344</f>
        <v>0</v>
      </c>
      <c r="E344" s="151">
        <f>'[2]INPUT 2'!K344</f>
        <v>0</v>
      </c>
      <c r="F344" s="151">
        <f>'[2]INPUT 2'!L344</f>
        <v>0</v>
      </c>
      <c r="G344" s="151">
        <f>'[2]INPUT 2'!M344</f>
        <v>0</v>
      </c>
      <c r="H344" s="151">
        <f>'[2]INPUT 2'!N344</f>
        <v>0</v>
      </c>
      <c r="I344" s="151">
        <f>'[2]INPUT 2'!O344</f>
        <v>0</v>
      </c>
    </row>
    <row r="345" spans="1:9" ht="15" x14ac:dyDescent="0.25">
      <c r="A345" s="150" t="s">
        <v>355</v>
      </c>
      <c r="B345" s="150" t="s">
        <v>821</v>
      </c>
      <c r="C345" s="151">
        <f>'[2]INPUT 2'!I345</f>
        <v>3645</v>
      </c>
      <c r="D345" s="151">
        <f>'[2]INPUT 2'!J345</f>
        <v>5865</v>
      </c>
      <c r="E345" s="151">
        <f>'[2]INPUT 2'!K345</f>
        <v>0</v>
      </c>
      <c r="F345" s="151">
        <f>'[2]INPUT 2'!L345</f>
        <v>5475</v>
      </c>
      <c r="G345" s="151">
        <f>'[2]INPUT 2'!M345</f>
        <v>0</v>
      </c>
      <c r="H345" s="151">
        <f>'[2]INPUT 2'!N345</f>
        <v>0</v>
      </c>
      <c r="I345" s="151">
        <f>'[2]INPUT 2'!O345</f>
        <v>4035</v>
      </c>
    </row>
    <row r="346" spans="1:9" ht="15" x14ac:dyDescent="0.25">
      <c r="A346" s="150" t="s">
        <v>265</v>
      </c>
      <c r="B346" s="150" t="s">
        <v>822</v>
      </c>
      <c r="C346" s="151">
        <f>'[2]INPUT 2'!I346</f>
        <v>0</v>
      </c>
      <c r="D346" s="151">
        <f>'[2]INPUT 2'!J346</f>
        <v>0</v>
      </c>
      <c r="E346" s="151">
        <f>'[2]INPUT 2'!K346</f>
        <v>0</v>
      </c>
      <c r="F346" s="151">
        <f>'[2]INPUT 2'!L346</f>
        <v>238</v>
      </c>
      <c r="G346" s="151">
        <f>'[2]INPUT 2'!M346</f>
        <v>0</v>
      </c>
      <c r="H346" s="151">
        <f>'[2]INPUT 2'!N346</f>
        <v>0</v>
      </c>
      <c r="I346" s="151">
        <f>'[2]INPUT 2'!O346</f>
        <v>0</v>
      </c>
    </row>
    <row r="347" spans="1:9" ht="15" x14ac:dyDescent="0.25">
      <c r="A347" s="150" t="s">
        <v>448</v>
      </c>
      <c r="B347" s="150" t="s">
        <v>823</v>
      </c>
      <c r="C347" s="151">
        <f>'[2]INPUT 2'!I347</f>
        <v>0</v>
      </c>
      <c r="D347" s="151">
        <f>'[2]INPUT 2'!J347</f>
        <v>0</v>
      </c>
      <c r="E347" s="151">
        <f>'[2]INPUT 2'!K347</f>
        <v>0</v>
      </c>
      <c r="F347" s="151">
        <f>'[2]INPUT 2'!L347</f>
        <v>0</v>
      </c>
      <c r="G347" s="151">
        <f>'[2]INPUT 2'!M347</f>
        <v>0</v>
      </c>
      <c r="H347" s="151">
        <f>'[2]INPUT 2'!N347</f>
        <v>0</v>
      </c>
      <c r="I347" s="151">
        <f>'[2]INPUT 2'!O347</f>
        <v>0</v>
      </c>
    </row>
    <row r="348" spans="1:9" ht="15" x14ac:dyDescent="0.25">
      <c r="A348" s="150" t="s">
        <v>284</v>
      </c>
      <c r="B348" s="150" t="s">
        <v>824</v>
      </c>
      <c r="C348" s="151">
        <f>'[2]INPUT 2'!I348</f>
        <v>0</v>
      </c>
      <c r="D348" s="151">
        <f>'[2]INPUT 2'!J348</f>
        <v>0</v>
      </c>
      <c r="E348" s="151">
        <f>'[2]INPUT 2'!K348</f>
        <v>0</v>
      </c>
      <c r="F348" s="151">
        <f>'[2]INPUT 2'!L348</f>
        <v>0</v>
      </c>
      <c r="G348" s="151">
        <f>'[2]INPUT 2'!M348</f>
        <v>0</v>
      </c>
      <c r="H348" s="151">
        <f>'[2]INPUT 2'!N348</f>
        <v>0</v>
      </c>
      <c r="I348" s="151">
        <f>'[2]INPUT 2'!O348</f>
        <v>0</v>
      </c>
    </row>
    <row r="349" spans="1:9" ht="15" x14ac:dyDescent="0.25">
      <c r="A349" s="150" t="s">
        <v>170</v>
      </c>
      <c r="B349" s="150" t="s">
        <v>825</v>
      </c>
      <c r="C349" s="151">
        <f>'[2]INPUT 2'!I349</f>
        <v>0</v>
      </c>
      <c r="D349" s="151">
        <f>'[2]INPUT 2'!J349</f>
        <v>0</v>
      </c>
      <c r="E349" s="151">
        <f>'[2]INPUT 2'!K349</f>
        <v>0</v>
      </c>
      <c r="F349" s="151">
        <f>'[2]INPUT 2'!L349</f>
        <v>0</v>
      </c>
      <c r="G349" s="151">
        <f>'[2]INPUT 2'!M349</f>
        <v>0</v>
      </c>
      <c r="H349" s="151">
        <f>'[2]INPUT 2'!N349</f>
        <v>0</v>
      </c>
      <c r="I349" s="151">
        <f>'[2]INPUT 2'!O349</f>
        <v>0</v>
      </c>
    </row>
    <row r="350" spans="1:9" ht="15" x14ac:dyDescent="0.25">
      <c r="A350" s="150" t="s">
        <v>309</v>
      </c>
      <c r="B350" s="150" t="s">
        <v>826</v>
      </c>
      <c r="C350" s="151">
        <f>'[2]INPUT 2'!I350</f>
        <v>0</v>
      </c>
      <c r="D350" s="151">
        <f>'[2]INPUT 2'!J350</f>
        <v>0</v>
      </c>
      <c r="E350" s="151">
        <f>'[2]INPUT 2'!K350</f>
        <v>0</v>
      </c>
      <c r="F350" s="151">
        <f>'[2]INPUT 2'!L350</f>
        <v>0</v>
      </c>
      <c r="G350" s="151">
        <f>'[2]INPUT 2'!M350</f>
        <v>0</v>
      </c>
      <c r="H350" s="151">
        <f>'[2]INPUT 2'!N350</f>
        <v>0</v>
      </c>
      <c r="I350" s="151">
        <f>'[2]INPUT 2'!O350</f>
        <v>0</v>
      </c>
    </row>
    <row r="351" spans="1:9" ht="15" x14ac:dyDescent="0.25">
      <c r="A351" s="150" t="s">
        <v>371</v>
      </c>
      <c r="B351" s="150" t="s">
        <v>827</v>
      </c>
      <c r="C351" s="151">
        <f>'[2]INPUT 2'!I351</f>
        <v>0</v>
      </c>
      <c r="D351" s="151">
        <f>'[2]INPUT 2'!J351</f>
        <v>0</v>
      </c>
      <c r="E351" s="151">
        <f>'[2]INPUT 2'!K351</f>
        <v>0</v>
      </c>
      <c r="F351" s="151">
        <f>'[2]INPUT 2'!L351</f>
        <v>0</v>
      </c>
      <c r="G351" s="151">
        <f>'[2]INPUT 2'!M351</f>
        <v>0</v>
      </c>
      <c r="H351" s="151">
        <f>'[2]INPUT 2'!N351</f>
        <v>0</v>
      </c>
      <c r="I351" s="151">
        <f>'[2]INPUT 2'!O351</f>
        <v>0</v>
      </c>
    </row>
    <row r="352" spans="1:9" ht="15" x14ac:dyDescent="0.25">
      <c r="A352" s="150" t="s">
        <v>436</v>
      </c>
      <c r="B352" s="150" t="s">
        <v>828</v>
      </c>
      <c r="C352" s="151">
        <f>'[2]INPUT 2'!I352</f>
        <v>0</v>
      </c>
      <c r="D352" s="151">
        <f>'[2]INPUT 2'!J352</f>
        <v>0</v>
      </c>
      <c r="E352" s="151">
        <f>'[2]INPUT 2'!K352</f>
        <v>0</v>
      </c>
      <c r="F352" s="151">
        <f>'[2]INPUT 2'!L352</f>
        <v>0</v>
      </c>
      <c r="G352" s="151">
        <f>'[2]INPUT 2'!M352</f>
        <v>0</v>
      </c>
      <c r="H352" s="151">
        <f>'[2]INPUT 2'!N352</f>
        <v>0</v>
      </c>
      <c r="I352" s="151">
        <f>'[2]INPUT 2'!O352</f>
        <v>0</v>
      </c>
    </row>
    <row r="353" spans="1:9" ht="15" x14ac:dyDescent="0.25">
      <c r="A353" s="150" t="s">
        <v>215</v>
      </c>
      <c r="B353" s="150" t="s">
        <v>829</v>
      </c>
      <c r="C353" s="151">
        <f>'[2]INPUT 2'!I353</f>
        <v>4607</v>
      </c>
      <c r="D353" s="151">
        <f>'[2]INPUT 2'!J353</f>
        <v>10808</v>
      </c>
      <c r="E353" s="151">
        <f>'[2]INPUT 2'!K353</f>
        <v>0</v>
      </c>
      <c r="F353" s="151">
        <f>'[2]INPUT 2'!L353</f>
        <v>3050</v>
      </c>
      <c r="G353" s="151">
        <f>'[2]INPUT 2'!M353</f>
        <v>0</v>
      </c>
      <c r="H353" s="151">
        <f>'[2]INPUT 2'!N353</f>
        <v>0</v>
      </c>
      <c r="I353" s="151">
        <f>'[2]INPUT 2'!O353</f>
        <v>12366</v>
      </c>
    </row>
    <row r="354" spans="1:9" ht="15" x14ac:dyDescent="0.25">
      <c r="A354" s="150" t="s">
        <v>224</v>
      </c>
      <c r="B354" s="150" t="s">
        <v>830</v>
      </c>
      <c r="C354" s="151">
        <f>'[2]INPUT 2'!I354</f>
        <v>0</v>
      </c>
      <c r="D354" s="151">
        <f>'[2]INPUT 2'!J354</f>
        <v>0</v>
      </c>
      <c r="E354" s="151">
        <f>'[2]INPUT 2'!K354</f>
        <v>8252</v>
      </c>
      <c r="F354" s="151">
        <f>'[2]INPUT 2'!L354</f>
        <v>8252</v>
      </c>
      <c r="G354" s="151">
        <f>'[2]INPUT 2'!M354</f>
        <v>0</v>
      </c>
      <c r="H354" s="151">
        <f>'[2]INPUT 2'!N354</f>
        <v>0</v>
      </c>
      <c r="I354" s="151">
        <f>'[2]INPUT 2'!O354</f>
        <v>0</v>
      </c>
    </row>
    <row r="355" spans="1:9" ht="15" x14ac:dyDescent="0.25">
      <c r="A355" s="150" t="s">
        <v>255</v>
      </c>
      <c r="B355" s="150" t="s">
        <v>831</v>
      </c>
      <c r="C355" s="151">
        <f>'[2]INPUT 2'!I355</f>
        <v>0</v>
      </c>
      <c r="D355" s="151">
        <f>'[2]INPUT 2'!J355</f>
        <v>0</v>
      </c>
      <c r="E355" s="151">
        <f>'[2]INPUT 2'!K355</f>
        <v>0</v>
      </c>
      <c r="F355" s="151">
        <f>'[2]INPUT 2'!L355</f>
        <v>0</v>
      </c>
      <c r="G355" s="151">
        <f>'[2]INPUT 2'!M355</f>
        <v>0</v>
      </c>
      <c r="H355" s="151">
        <f>'[2]INPUT 2'!N355</f>
        <v>0</v>
      </c>
      <c r="I355" s="151">
        <f>'[2]INPUT 2'!O355</f>
        <v>0</v>
      </c>
    </row>
    <row r="356" spans="1:9" ht="15" x14ac:dyDescent="0.25">
      <c r="A356" s="150" t="s">
        <v>356</v>
      </c>
      <c r="B356" s="150" t="s">
        <v>832</v>
      </c>
      <c r="C356" s="151">
        <f>'[2]INPUT 2'!I356</f>
        <v>3852</v>
      </c>
      <c r="D356" s="151">
        <f>'[2]INPUT 2'!J356</f>
        <v>15075</v>
      </c>
      <c r="E356" s="151">
        <f>'[2]INPUT 2'!K356</f>
        <v>0</v>
      </c>
      <c r="F356" s="151">
        <f>'[2]INPUT 2'!L356</f>
        <v>9500</v>
      </c>
      <c r="G356" s="151">
        <f>'[2]INPUT 2'!M356</f>
        <v>0</v>
      </c>
      <c r="H356" s="151">
        <f>'[2]INPUT 2'!N356</f>
        <v>0</v>
      </c>
      <c r="I356" s="151">
        <f>'[2]INPUT 2'!O356</f>
        <v>9427</v>
      </c>
    </row>
    <row r="357" spans="1:9" ht="15" x14ac:dyDescent="0.25">
      <c r="A357" s="150" t="s">
        <v>51</v>
      </c>
      <c r="B357" s="150" t="s">
        <v>833</v>
      </c>
      <c r="C357" s="151">
        <f>'[2]INPUT 2'!I357</f>
        <v>0</v>
      </c>
      <c r="D357" s="151">
        <f>'[2]INPUT 2'!J357</f>
        <v>0</v>
      </c>
      <c r="E357" s="151">
        <f>'[2]INPUT 2'!K357</f>
        <v>0</v>
      </c>
      <c r="F357" s="151">
        <f>'[2]INPUT 2'!L357</f>
        <v>0</v>
      </c>
      <c r="G357" s="151">
        <f>'[2]INPUT 2'!M357</f>
        <v>0</v>
      </c>
      <c r="H357" s="151">
        <f>'[2]INPUT 2'!N357</f>
        <v>0</v>
      </c>
      <c r="I357" s="151">
        <f>'[2]INPUT 2'!O357</f>
        <v>0</v>
      </c>
    </row>
    <row r="358" spans="1:9" ht="15" x14ac:dyDescent="0.25">
      <c r="A358" s="150" t="s">
        <v>310</v>
      </c>
      <c r="B358" s="150" t="s">
        <v>834</v>
      </c>
      <c r="C358" s="151">
        <f>'[2]INPUT 2'!I358</f>
        <v>0</v>
      </c>
      <c r="D358" s="151">
        <f>'[2]INPUT 2'!J358</f>
        <v>0</v>
      </c>
      <c r="E358" s="151">
        <f>'[2]INPUT 2'!K358</f>
        <v>0</v>
      </c>
      <c r="F358" s="151">
        <f>'[2]INPUT 2'!L358</f>
        <v>4095</v>
      </c>
      <c r="G358" s="151">
        <f>'[2]INPUT 2'!M358</f>
        <v>0</v>
      </c>
      <c r="H358" s="151">
        <f>'[2]INPUT 2'!N358</f>
        <v>0</v>
      </c>
      <c r="I358" s="151">
        <f>'[2]INPUT 2'!O358</f>
        <v>0</v>
      </c>
    </row>
    <row r="359" spans="1:9" ht="15" x14ac:dyDescent="0.25">
      <c r="A359" s="150" t="s">
        <v>117</v>
      </c>
      <c r="B359" s="150" t="s">
        <v>835</v>
      </c>
      <c r="C359" s="151">
        <f>'[2]INPUT 2'!I359</f>
        <v>0</v>
      </c>
      <c r="D359" s="151">
        <f>'[2]INPUT 2'!J359</f>
        <v>0</v>
      </c>
      <c r="E359" s="151">
        <f>'[2]INPUT 2'!K359</f>
        <v>0</v>
      </c>
      <c r="F359" s="151">
        <f>'[2]INPUT 2'!L359</f>
        <v>0</v>
      </c>
      <c r="G359" s="151">
        <f>'[2]INPUT 2'!M359</f>
        <v>0</v>
      </c>
      <c r="H359" s="151">
        <f>'[2]INPUT 2'!N359</f>
        <v>0</v>
      </c>
      <c r="I359" s="151">
        <f>'[2]INPUT 2'!O359</f>
        <v>0</v>
      </c>
    </row>
    <row r="360" spans="1:9" ht="15" x14ac:dyDescent="0.25">
      <c r="A360" s="150" t="s">
        <v>41</v>
      </c>
      <c r="B360" s="150" t="s">
        <v>836</v>
      </c>
      <c r="C360" s="151">
        <f>'[2]INPUT 2'!I360</f>
        <v>0</v>
      </c>
      <c r="D360" s="151">
        <f>'[2]INPUT 2'!J360</f>
        <v>0</v>
      </c>
      <c r="E360" s="151">
        <f>'[2]INPUT 2'!K360</f>
        <v>0</v>
      </c>
      <c r="F360" s="151">
        <f>'[2]INPUT 2'!L360</f>
        <v>0</v>
      </c>
      <c r="G360" s="151">
        <f>'[2]INPUT 2'!M360</f>
        <v>0</v>
      </c>
      <c r="H360" s="151">
        <f>'[2]INPUT 2'!N360</f>
        <v>0</v>
      </c>
      <c r="I360" s="151">
        <f>'[2]INPUT 2'!O360</f>
        <v>0</v>
      </c>
    </row>
    <row r="361" spans="1:9" ht="15" x14ac:dyDescent="0.25">
      <c r="A361" s="150" t="s">
        <v>68</v>
      </c>
      <c r="B361" s="150" t="s">
        <v>837</v>
      </c>
      <c r="C361" s="151">
        <f>'[2]INPUT 2'!I361</f>
        <v>0</v>
      </c>
      <c r="D361" s="151">
        <f>'[2]INPUT 2'!J361</f>
        <v>0</v>
      </c>
      <c r="E361" s="151">
        <f>'[2]INPUT 2'!K361</f>
        <v>0</v>
      </c>
      <c r="F361" s="151">
        <f>'[2]INPUT 2'!L361</f>
        <v>0</v>
      </c>
      <c r="G361" s="151">
        <f>'[2]INPUT 2'!M361</f>
        <v>0</v>
      </c>
      <c r="H361" s="151">
        <f>'[2]INPUT 2'!N361</f>
        <v>0</v>
      </c>
      <c r="I361" s="151">
        <f>'[2]INPUT 2'!O361</f>
        <v>0</v>
      </c>
    </row>
    <row r="362" spans="1:9" ht="15" x14ac:dyDescent="0.25">
      <c r="A362" s="150" t="s">
        <v>418</v>
      </c>
      <c r="B362" s="150" t="s">
        <v>838</v>
      </c>
      <c r="C362" s="151">
        <f>'[2]INPUT 2'!I362</f>
        <v>0</v>
      </c>
      <c r="D362" s="151">
        <f>'[2]INPUT 2'!J362</f>
        <v>0</v>
      </c>
      <c r="E362" s="151">
        <f>'[2]INPUT 2'!K362</f>
        <v>0</v>
      </c>
      <c r="F362" s="151">
        <f>'[2]INPUT 2'!L362</f>
        <v>0</v>
      </c>
      <c r="G362" s="151">
        <f>'[2]INPUT 2'!M362</f>
        <v>0</v>
      </c>
      <c r="H362" s="151">
        <f>'[2]INPUT 2'!N362</f>
        <v>0</v>
      </c>
      <c r="I362" s="151">
        <f>'[2]INPUT 2'!O362</f>
        <v>0</v>
      </c>
    </row>
    <row r="363" spans="1:9" ht="15" x14ac:dyDescent="0.25">
      <c r="A363" s="150" t="s">
        <v>330</v>
      </c>
      <c r="B363" s="150" t="s">
        <v>839</v>
      </c>
      <c r="C363" s="151">
        <f>'[2]INPUT 2'!I363</f>
        <v>0</v>
      </c>
      <c r="D363" s="151">
        <f>'[2]INPUT 2'!J363</f>
        <v>0</v>
      </c>
      <c r="E363" s="151">
        <f>'[2]INPUT 2'!K363</f>
        <v>0</v>
      </c>
      <c r="F363" s="151">
        <f>'[2]INPUT 2'!L363</f>
        <v>0</v>
      </c>
      <c r="G363" s="151">
        <f>'[2]INPUT 2'!M363</f>
        <v>0</v>
      </c>
      <c r="H363" s="151">
        <f>'[2]INPUT 2'!N363</f>
        <v>0</v>
      </c>
      <c r="I363" s="151">
        <f>'[2]INPUT 2'!O363</f>
        <v>0</v>
      </c>
    </row>
    <row r="364" spans="1:9" ht="15" x14ac:dyDescent="0.25">
      <c r="A364" s="150" t="s">
        <v>315</v>
      </c>
      <c r="B364" s="150" t="s">
        <v>840</v>
      </c>
      <c r="C364" s="151">
        <f>'[2]INPUT 2'!I364</f>
        <v>0</v>
      </c>
      <c r="D364" s="151">
        <f>'[2]INPUT 2'!J364</f>
        <v>0</v>
      </c>
      <c r="E364" s="151">
        <f>'[2]INPUT 2'!K364</f>
        <v>0</v>
      </c>
      <c r="F364" s="151">
        <f>'[2]INPUT 2'!L364</f>
        <v>0</v>
      </c>
      <c r="G364" s="151">
        <f>'[2]INPUT 2'!M364</f>
        <v>0</v>
      </c>
      <c r="H364" s="151">
        <f>'[2]INPUT 2'!N364</f>
        <v>0</v>
      </c>
      <c r="I364" s="151">
        <f>'[2]INPUT 2'!O364</f>
        <v>0</v>
      </c>
    </row>
    <row r="365" spans="1:9" ht="15" x14ac:dyDescent="0.25">
      <c r="A365" s="150" t="s">
        <v>256</v>
      </c>
      <c r="B365" s="150" t="s">
        <v>841</v>
      </c>
      <c r="C365" s="151">
        <f>'[2]INPUT 2'!I365</f>
        <v>0</v>
      </c>
      <c r="D365" s="151">
        <f>'[2]INPUT 2'!J365</f>
        <v>0</v>
      </c>
      <c r="E365" s="151">
        <f>'[2]INPUT 2'!K365</f>
        <v>0</v>
      </c>
      <c r="F365" s="151">
        <f>'[2]INPUT 2'!L365</f>
        <v>0</v>
      </c>
      <c r="G365" s="151">
        <f>'[2]INPUT 2'!M365</f>
        <v>0</v>
      </c>
      <c r="H365" s="151">
        <f>'[2]INPUT 2'!N365</f>
        <v>0</v>
      </c>
      <c r="I365" s="151">
        <f>'[2]INPUT 2'!O365</f>
        <v>0</v>
      </c>
    </row>
    <row r="366" spans="1:9" ht="15" x14ac:dyDescent="0.25">
      <c r="A366" s="150" t="s">
        <v>340</v>
      </c>
      <c r="B366" s="150" t="s">
        <v>842</v>
      </c>
      <c r="C366" s="151">
        <f>'[2]INPUT 2'!I366</f>
        <v>0</v>
      </c>
      <c r="D366" s="151">
        <f>'[2]INPUT 2'!J366</f>
        <v>0</v>
      </c>
      <c r="E366" s="151">
        <f>'[2]INPUT 2'!K366</f>
        <v>0</v>
      </c>
      <c r="F366" s="151">
        <f>'[2]INPUT 2'!L366</f>
        <v>0</v>
      </c>
      <c r="G366" s="151">
        <f>'[2]INPUT 2'!M366</f>
        <v>0</v>
      </c>
      <c r="H366" s="151">
        <f>'[2]INPUT 2'!N366</f>
        <v>0</v>
      </c>
      <c r="I366" s="151">
        <f>'[2]INPUT 2'!O366</f>
        <v>0</v>
      </c>
    </row>
    <row r="367" spans="1:9" ht="15" x14ac:dyDescent="0.25">
      <c r="A367" s="150" t="s">
        <v>211</v>
      </c>
      <c r="B367" s="150" t="s">
        <v>843</v>
      </c>
      <c r="C367" s="151">
        <f>'[2]INPUT 2'!I367</f>
        <v>0</v>
      </c>
      <c r="D367" s="151">
        <f>'[2]INPUT 2'!J367</f>
        <v>7297</v>
      </c>
      <c r="E367" s="151">
        <f>'[2]INPUT 2'!K367</f>
        <v>0</v>
      </c>
      <c r="F367" s="151">
        <f>'[2]INPUT 2'!L367</f>
        <v>7297</v>
      </c>
      <c r="G367" s="151">
        <f>'[2]INPUT 2'!M367</f>
        <v>0</v>
      </c>
      <c r="H367" s="151">
        <f>'[2]INPUT 2'!N367</f>
        <v>0</v>
      </c>
      <c r="I367" s="151">
        <f>'[2]INPUT 2'!O367</f>
        <v>0</v>
      </c>
    </row>
    <row r="368" spans="1:9" ht="15" x14ac:dyDescent="0.25">
      <c r="A368" s="150" t="s">
        <v>464</v>
      </c>
      <c r="B368" s="150" t="s">
        <v>844</v>
      </c>
      <c r="C368" s="151">
        <f>'[2]INPUT 2'!I368</f>
        <v>0</v>
      </c>
      <c r="D368" s="151">
        <f>'[2]INPUT 2'!J368</f>
        <v>0</v>
      </c>
      <c r="E368" s="151">
        <f>'[2]INPUT 2'!K368</f>
        <v>0</v>
      </c>
      <c r="F368" s="151">
        <f>'[2]INPUT 2'!L368</f>
        <v>0</v>
      </c>
      <c r="G368" s="151">
        <f>'[2]INPUT 2'!M368</f>
        <v>0</v>
      </c>
      <c r="H368" s="151">
        <f>'[2]INPUT 2'!N368</f>
        <v>0</v>
      </c>
      <c r="I368" s="151">
        <f>'[2]INPUT 2'!O368</f>
        <v>0</v>
      </c>
    </row>
    <row r="369" spans="1:9" ht="15" x14ac:dyDescent="0.25">
      <c r="A369" s="150" t="s">
        <v>171</v>
      </c>
      <c r="B369" s="150" t="s">
        <v>845</v>
      </c>
      <c r="C369" s="151">
        <f>'[2]INPUT 2'!I369</f>
        <v>13622</v>
      </c>
      <c r="D369" s="151">
        <f>'[2]INPUT 2'!J369</f>
        <v>14871</v>
      </c>
      <c r="E369" s="151">
        <f>'[2]INPUT 2'!K369</f>
        <v>0</v>
      </c>
      <c r="F369" s="151">
        <f>'[2]INPUT 2'!L369</f>
        <v>8446</v>
      </c>
      <c r="G369" s="151">
        <f>'[2]INPUT 2'!M369</f>
        <v>0</v>
      </c>
      <c r="H369" s="151">
        <f>'[2]INPUT 2'!N369</f>
        <v>0</v>
      </c>
      <c r="I369" s="151">
        <f>'[2]INPUT 2'!O369</f>
        <v>20047</v>
      </c>
    </row>
    <row r="370" spans="1:9" ht="15" x14ac:dyDescent="0.25">
      <c r="A370" s="150" t="s">
        <v>449</v>
      </c>
      <c r="B370" s="150" t="s">
        <v>846</v>
      </c>
      <c r="C370" s="151">
        <f>'[2]INPUT 2'!I370</f>
        <v>0</v>
      </c>
      <c r="D370" s="151">
        <f>'[2]INPUT 2'!J370</f>
        <v>0</v>
      </c>
      <c r="E370" s="151">
        <f>'[2]INPUT 2'!K370</f>
        <v>0</v>
      </c>
      <c r="F370" s="151">
        <f>'[2]INPUT 2'!L370</f>
        <v>0</v>
      </c>
      <c r="G370" s="151">
        <f>'[2]INPUT 2'!M370</f>
        <v>0</v>
      </c>
      <c r="H370" s="151">
        <f>'[2]INPUT 2'!N370</f>
        <v>0</v>
      </c>
      <c r="I370" s="151">
        <f>'[2]INPUT 2'!O370</f>
        <v>0</v>
      </c>
    </row>
    <row r="371" spans="1:9" ht="15" x14ac:dyDescent="0.25">
      <c r="A371" s="150" t="s">
        <v>278</v>
      </c>
      <c r="B371" s="150" t="s">
        <v>847</v>
      </c>
      <c r="C371" s="151">
        <f>'[2]INPUT 2'!I371</f>
        <v>0</v>
      </c>
      <c r="D371" s="151">
        <f>'[2]INPUT 2'!J371</f>
        <v>4466</v>
      </c>
      <c r="E371" s="151">
        <f>'[2]INPUT 2'!K371</f>
        <v>0</v>
      </c>
      <c r="F371" s="151">
        <f>'[2]INPUT 2'!L371</f>
        <v>4333</v>
      </c>
      <c r="G371" s="151">
        <f>'[2]INPUT 2'!M371</f>
        <v>0</v>
      </c>
      <c r="H371" s="151">
        <f>'[2]INPUT 2'!N371</f>
        <v>0</v>
      </c>
      <c r="I371" s="151">
        <f>'[2]INPUT 2'!O371</f>
        <v>134</v>
      </c>
    </row>
    <row r="372" spans="1:9" ht="15" x14ac:dyDescent="0.25">
      <c r="A372" s="150" t="s">
        <v>268</v>
      </c>
      <c r="B372" s="150" t="s">
        <v>848</v>
      </c>
      <c r="C372" s="151">
        <f>'[2]INPUT 2'!I372</f>
        <v>560</v>
      </c>
      <c r="D372" s="151">
        <f>'[2]INPUT 2'!J372</f>
        <v>3086</v>
      </c>
      <c r="E372" s="151">
        <f>'[2]INPUT 2'!K372</f>
        <v>140</v>
      </c>
      <c r="F372" s="151">
        <f>'[2]INPUT 2'!L372</f>
        <v>3601</v>
      </c>
      <c r="G372" s="151">
        <f>'[2]INPUT 2'!M372</f>
        <v>0</v>
      </c>
      <c r="H372" s="151">
        <f>'[2]INPUT 2'!N372</f>
        <v>0</v>
      </c>
      <c r="I372" s="151">
        <f>'[2]INPUT 2'!O372</f>
        <v>185</v>
      </c>
    </row>
    <row r="373" spans="1:9" ht="15" x14ac:dyDescent="0.25">
      <c r="A373" s="150" t="s">
        <v>269</v>
      </c>
      <c r="B373" s="150" t="s">
        <v>849</v>
      </c>
      <c r="C373" s="151">
        <f>'[2]INPUT 2'!I373</f>
        <v>2463</v>
      </c>
      <c r="D373" s="151">
        <f>'[2]INPUT 2'!J373</f>
        <v>6700</v>
      </c>
      <c r="E373" s="151">
        <f>'[2]INPUT 2'!K373</f>
        <v>0</v>
      </c>
      <c r="F373" s="151">
        <f>'[2]INPUT 2'!L373</f>
        <v>4100</v>
      </c>
      <c r="G373" s="151">
        <f>'[2]INPUT 2'!M373</f>
        <v>0</v>
      </c>
      <c r="H373" s="151">
        <f>'[2]INPUT 2'!N373</f>
        <v>0</v>
      </c>
      <c r="I373" s="151">
        <f>'[2]INPUT 2'!O373</f>
        <v>5063</v>
      </c>
    </row>
    <row r="374" spans="1:9" ht="15" x14ac:dyDescent="0.25">
      <c r="A374" s="150" t="s">
        <v>240</v>
      </c>
      <c r="B374" s="150" t="s">
        <v>850</v>
      </c>
      <c r="C374" s="151">
        <f>'[2]INPUT 2'!I374</f>
        <v>0</v>
      </c>
      <c r="D374" s="151">
        <f>'[2]INPUT 2'!J374</f>
        <v>0</v>
      </c>
      <c r="E374" s="151">
        <f>'[2]INPUT 2'!K374</f>
        <v>0</v>
      </c>
      <c r="F374" s="151">
        <f>'[2]INPUT 2'!L374</f>
        <v>0</v>
      </c>
      <c r="G374" s="151">
        <f>'[2]INPUT 2'!M374</f>
        <v>0</v>
      </c>
      <c r="H374" s="151">
        <f>'[2]INPUT 2'!N374</f>
        <v>0</v>
      </c>
      <c r="I374" s="151">
        <f>'[2]INPUT 2'!O374</f>
        <v>0</v>
      </c>
    </row>
    <row r="375" spans="1:9" ht="15" x14ac:dyDescent="0.25">
      <c r="A375" s="150" t="s">
        <v>379</v>
      </c>
      <c r="B375" s="150" t="s">
        <v>851</v>
      </c>
      <c r="C375" s="151">
        <f>'[2]INPUT 2'!I375</f>
        <v>0</v>
      </c>
      <c r="D375" s="151">
        <f>'[2]INPUT 2'!J375</f>
        <v>0</v>
      </c>
      <c r="E375" s="151">
        <f>'[2]INPUT 2'!K375</f>
        <v>0</v>
      </c>
      <c r="F375" s="151">
        <f>'[2]INPUT 2'!L375</f>
        <v>0</v>
      </c>
      <c r="G375" s="151">
        <f>'[2]INPUT 2'!M375</f>
        <v>0</v>
      </c>
      <c r="H375" s="151">
        <f>'[2]INPUT 2'!N375</f>
        <v>0</v>
      </c>
      <c r="I375" s="151">
        <f>'[2]INPUT 2'!O375</f>
        <v>0</v>
      </c>
    </row>
    <row r="376" spans="1:9" ht="15" x14ac:dyDescent="0.25">
      <c r="A376" s="150" t="s">
        <v>155</v>
      </c>
      <c r="B376" s="150" t="s">
        <v>852</v>
      </c>
      <c r="C376" s="151">
        <f>'[2]INPUT 2'!I376</f>
        <v>3666</v>
      </c>
      <c r="D376" s="151">
        <f>'[2]INPUT 2'!J376</f>
        <v>3261</v>
      </c>
      <c r="E376" s="151">
        <f>'[2]INPUT 2'!K376</f>
        <v>0</v>
      </c>
      <c r="F376" s="151">
        <f>'[2]INPUT 2'!L376</f>
        <v>3726</v>
      </c>
      <c r="G376" s="151">
        <f>'[2]INPUT 2'!M376</f>
        <v>0</v>
      </c>
      <c r="H376" s="151">
        <f>'[2]INPUT 2'!N376</f>
        <v>0</v>
      </c>
      <c r="I376" s="151">
        <f>'[2]INPUT 2'!O376</f>
        <v>3201</v>
      </c>
    </row>
    <row r="377" spans="1:9" ht="15" x14ac:dyDescent="0.25">
      <c r="A377" s="150" t="s">
        <v>130</v>
      </c>
      <c r="B377" s="150" t="s">
        <v>853</v>
      </c>
      <c r="C377" s="151">
        <f>'[2]INPUT 2'!I377</f>
        <v>0</v>
      </c>
      <c r="D377" s="151">
        <f>'[2]INPUT 2'!J377</f>
        <v>0</v>
      </c>
      <c r="E377" s="151">
        <f>'[2]INPUT 2'!K377</f>
        <v>0</v>
      </c>
      <c r="F377" s="151">
        <f>'[2]INPUT 2'!L377</f>
        <v>0</v>
      </c>
      <c r="G377" s="151">
        <f>'[2]INPUT 2'!M377</f>
        <v>0</v>
      </c>
      <c r="H377" s="151">
        <f>'[2]INPUT 2'!N377</f>
        <v>0</v>
      </c>
      <c r="I377" s="151">
        <f>'[2]INPUT 2'!O377</f>
        <v>0</v>
      </c>
    </row>
    <row r="378" spans="1:9" ht="15" x14ac:dyDescent="0.25">
      <c r="A378" s="150" t="s">
        <v>42</v>
      </c>
      <c r="B378" s="150" t="s">
        <v>854</v>
      </c>
      <c r="C378" s="151">
        <f>'[2]INPUT 2'!I378</f>
        <v>0</v>
      </c>
      <c r="D378" s="151">
        <f>'[2]INPUT 2'!J378</f>
        <v>0</v>
      </c>
      <c r="E378" s="151">
        <f>'[2]INPUT 2'!K378</f>
        <v>0</v>
      </c>
      <c r="F378" s="151">
        <f>'[2]INPUT 2'!L378</f>
        <v>0</v>
      </c>
      <c r="G378" s="151">
        <f>'[2]INPUT 2'!M378</f>
        <v>0</v>
      </c>
      <c r="H378" s="151">
        <f>'[2]INPUT 2'!N378</f>
        <v>0</v>
      </c>
      <c r="I378" s="151">
        <f>'[2]INPUT 2'!O378</f>
        <v>0</v>
      </c>
    </row>
    <row r="379" spans="1:9" ht="15" x14ac:dyDescent="0.25">
      <c r="A379" s="150" t="s">
        <v>81</v>
      </c>
      <c r="B379" s="150" t="s">
        <v>855</v>
      </c>
      <c r="C379" s="151">
        <f>'[2]INPUT 2'!I379</f>
        <v>0</v>
      </c>
      <c r="D379" s="151">
        <f>'[2]INPUT 2'!J379</f>
        <v>0</v>
      </c>
      <c r="E379" s="151">
        <f>'[2]INPUT 2'!K379</f>
        <v>0</v>
      </c>
      <c r="F379" s="151">
        <f>'[2]INPUT 2'!L379</f>
        <v>0</v>
      </c>
      <c r="G379" s="151">
        <f>'[2]INPUT 2'!M379</f>
        <v>0</v>
      </c>
      <c r="H379" s="151">
        <f>'[2]INPUT 2'!N379</f>
        <v>0</v>
      </c>
      <c r="I379" s="151">
        <f>'[2]INPUT 2'!O379</f>
        <v>0</v>
      </c>
    </row>
    <row r="380" spans="1:9" ht="15" x14ac:dyDescent="0.25">
      <c r="A380" s="150" t="s">
        <v>43</v>
      </c>
      <c r="B380" s="150" t="s">
        <v>856</v>
      </c>
      <c r="C380" s="151">
        <f>'[2]INPUT 2'!I380</f>
        <v>6000</v>
      </c>
      <c r="D380" s="151">
        <f>'[2]INPUT 2'!J380</f>
        <v>2803</v>
      </c>
      <c r="E380" s="151">
        <f>'[2]INPUT 2'!K380</f>
        <v>0</v>
      </c>
      <c r="F380" s="151">
        <f>'[2]INPUT 2'!L380</f>
        <v>2012</v>
      </c>
      <c r="G380" s="151">
        <f>'[2]INPUT 2'!M380</f>
        <v>0</v>
      </c>
      <c r="H380" s="151">
        <f>'[2]INPUT 2'!N380</f>
        <v>0</v>
      </c>
      <c r="I380" s="151">
        <f>'[2]INPUT 2'!O380</f>
        <v>6791</v>
      </c>
    </row>
    <row r="381" spans="1:9" ht="15" x14ac:dyDescent="0.25">
      <c r="A381" s="150" t="s">
        <v>969</v>
      </c>
      <c r="B381" s="150" t="s">
        <v>1014</v>
      </c>
      <c r="C381" s="151">
        <f>'[2]INPUT 2'!I381</f>
        <v>0</v>
      </c>
      <c r="D381" s="151">
        <f>'[2]INPUT 2'!J381</f>
        <v>0</v>
      </c>
      <c r="E381" s="151">
        <f>'[2]INPUT 2'!K381</f>
        <v>0</v>
      </c>
      <c r="F381" s="151">
        <f>'[2]INPUT 2'!L381</f>
        <v>0</v>
      </c>
      <c r="G381" s="151">
        <f>'[2]INPUT 2'!M381</f>
        <v>0</v>
      </c>
      <c r="H381" s="151">
        <f>'[2]INPUT 2'!N381</f>
        <v>0</v>
      </c>
      <c r="I381" s="151">
        <f>'[2]INPUT 2'!O381</f>
        <v>0</v>
      </c>
    </row>
    <row r="382" spans="1:9" ht="15" x14ac:dyDescent="0.25">
      <c r="A382" s="150" t="s">
        <v>69</v>
      </c>
      <c r="B382" s="150" t="s">
        <v>857</v>
      </c>
      <c r="C382" s="151">
        <f>'[2]INPUT 2'!I382</f>
        <v>0</v>
      </c>
      <c r="D382" s="151">
        <f>'[2]INPUT 2'!J382</f>
        <v>0</v>
      </c>
      <c r="E382" s="151">
        <f>'[2]INPUT 2'!K382</f>
        <v>0</v>
      </c>
      <c r="F382" s="151">
        <f>'[2]INPUT 2'!L382</f>
        <v>0</v>
      </c>
      <c r="G382" s="151">
        <f>'[2]INPUT 2'!M382</f>
        <v>0</v>
      </c>
      <c r="H382" s="151">
        <f>'[2]INPUT 2'!N382</f>
        <v>0</v>
      </c>
      <c r="I382" s="151">
        <f>'[2]INPUT 2'!O382</f>
        <v>0</v>
      </c>
    </row>
    <row r="383" spans="1:9" ht="15" x14ac:dyDescent="0.25">
      <c r="A383" s="150" t="s">
        <v>970</v>
      </c>
      <c r="B383" s="150" t="s">
        <v>1015</v>
      </c>
      <c r="C383" s="151">
        <f>'[2]INPUT 2'!I383</f>
        <v>0</v>
      </c>
      <c r="D383" s="151">
        <f>'[2]INPUT 2'!J383</f>
        <v>0</v>
      </c>
      <c r="E383" s="151">
        <f>'[2]INPUT 2'!K383</f>
        <v>0</v>
      </c>
      <c r="F383" s="151">
        <f>'[2]INPUT 2'!L383</f>
        <v>0</v>
      </c>
      <c r="G383" s="151">
        <f>'[2]INPUT 2'!M383</f>
        <v>0</v>
      </c>
      <c r="H383" s="151">
        <f>'[2]INPUT 2'!N383</f>
        <v>0</v>
      </c>
      <c r="I383" s="151">
        <f>'[2]INPUT 2'!O383</f>
        <v>0</v>
      </c>
    </row>
    <row r="384" spans="1:9" ht="15" x14ac:dyDescent="0.25">
      <c r="A384" s="150" t="s">
        <v>971</v>
      </c>
      <c r="B384" s="150" t="s">
        <v>1016</v>
      </c>
      <c r="C384" s="151">
        <f>'[2]INPUT 2'!I384</f>
        <v>0</v>
      </c>
      <c r="D384" s="151">
        <f>'[2]INPUT 2'!J384</f>
        <v>0</v>
      </c>
      <c r="E384" s="151">
        <f>'[2]INPUT 2'!K384</f>
        <v>0</v>
      </c>
      <c r="F384" s="151">
        <f>'[2]INPUT 2'!L384</f>
        <v>0</v>
      </c>
      <c r="G384" s="151">
        <f>'[2]INPUT 2'!M384</f>
        <v>0</v>
      </c>
      <c r="H384" s="151">
        <f>'[2]INPUT 2'!N384</f>
        <v>0</v>
      </c>
      <c r="I384" s="151">
        <f>'[2]INPUT 2'!O384</f>
        <v>0</v>
      </c>
    </row>
    <row r="385" spans="1:9" ht="15" x14ac:dyDescent="0.25">
      <c r="A385" s="150" t="s">
        <v>972</v>
      </c>
      <c r="B385" s="150" t="s">
        <v>973</v>
      </c>
      <c r="C385" s="151">
        <f>'[2]INPUT 2'!I385</f>
        <v>0</v>
      </c>
      <c r="D385" s="151">
        <f>'[2]INPUT 2'!J385</f>
        <v>0</v>
      </c>
      <c r="E385" s="151">
        <f>'[2]INPUT 2'!K385</f>
        <v>0</v>
      </c>
      <c r="F385" s="151">
        <f>'[2]INPUT 2'!L385</f>
        <v>0</v>
      </c>
      <c r="G385" s="151">
        <f>'[2]INPUT 2'!M385</f>
        <v>0</v>
      </c>
      <c r="H385" s="151">
        <f>'[2]INPUT 2'!N385</f>
        <v>0</v>
      </c>
      <c r="I385" s="151">
        <f>'[2]INPUT 2'!O385</f>
        <v>0</v>
      </c>
    </row>
    <row r="386" spans="1:9" ht="15" x14ac:dyDescent="0.25">
      <c r="A386" s="150" t="s">
        <v>450</v>
      </c>
      <c r="B386" s="150" t="s">
        <v>858</v>
      </c>
      <c r="C386" s="151">
        <f>'[2]INPUT 2'!I386</f>
        <v>0</v>
      </c>
      <c r="D386" s="151">
        <f>'[2]INPUT 2'!J386</f>
        <v>0</v>
      </c>
      <c r="E386" s="151">
        <f>'[2]INPUT 2'!K386</f>
        <v>0</v>
      </c>
      <c r="F386" s="151">
        <f>'[2]INPUT 2'!L386</f>
        <v>0</v>
      </c>
      <c r="G386" s="151">
        <f>'[2]INPUT 2'!M386</f>
        <v>0</v>
      </c>
      <c r="H386" s="151">
        <f>'[2]INPUT 2'!N386</f>
        <v>0</v>
      </c>
      <c r="I386" s="151">
        <f>'[2]INPUT 2'!O386</f>
        <v>0</v>
      </c>
    </row>
    <row r="387" spans="1:9" ht="15" x14ac:dyDescent="0.25">
      <c r="A387" s="150" t="s">
        <v>231</v>
      </c>
      <c r="B387" s="150" t="s">
        <v>859</v>
      </c>
      <c r="C387" s="151">
        <f>'[2]INPUT 2'!I387</f>
        <v>2293</v>
      </c>
      <c r="D387" s="151">
        <f>'[2]INPUT 2'!J387</f>
        <v>0</v>
      </c>
      <c r="E387" s="151">
        <f>'[2]INPUT 2'!K387</f>
        <v>0</v>
      </c>
      <c r="F387" s="151">
        <f>'[2]INPUT 2'!L387</f>
        <v>2293</v>
      </c>
      <c r="G387" s="151">
        <f>'[2]INPUT 2'!M387</f>
        <v>0</v>
      </c>
      <c r="H387" s="151">
        <f>'[2]INPUT 2'!N387</f>
        <v>0</v>
      </c>
      <c r="I387" s="151">
        <f>'[2]INPUT 2'!O387</f>
        <v>0</v>
      </c>
    </row>
    <row r="388" spans="1:9" ht="15" x14ac:dyDescent="0.25">
      <c r="A388" s="150" t="s">
        <v>187</v>
      </c>
      <c r="B388" s="150" t="s">
        <v>860</v>
      </c>
      <c r="C388" s="151">
        <f>'[2]INPUT 2'!I388</f>
        <v>0</v>
      </c>
      <c r="D388" s="151">
        <f>'[2]INPUT 2'!J388</f>
        <v>0</v>
      </c>
      <c r="E388" s="151">
        <f>'[2]INPUT 2'!K388</f>
        <v>0</v>
      </c>
      <c r="F388" s="151">
        <f>'[2]INPUT 2'!L388</f>
        <v>0</v>
      </c>
      <c r="G388" s="151">
        <f>'[2]INPUT 2'!M388</f>
        <v>0</v>
      </c>
      <c r="H388" s="151">
        <f>'[2]INPUT 2'!N388</f>
        <v>0</v>
      </c>
      <c r="I388" s="151">
        <f>'[2]INPUT 2'!O388</f>
        <v>0</v>
      </c>
    </row>
    <row r="389" spans="1:9" ht="15" x14ac:dyDescent="0.25">
      <c r="A389" s="150" t="s">
        <v>70</v>
      </c>
      <c r="B389" s="150" t="s">
        <v>861</v>
      </c>
      <c r="C389" s="151">
        <f>'[2]INPUT 2'!I389</f>
        <v>0</v>
      </c>
      <c r="D389" s="151">
        <f>'[2]INPUT 2'!J389</f>
        <v>0</v>
      </c>
      <c r="E389" s="151">
        <f>'[2]INPUT 2'!K389</f>
        <v>0</v>
      </c>
      <c r="F389" s="151">
        <f>'[2]INPUT 2'!L389</f>
        <v>0</v>
      </c>
      <c r="G389" s="151">
        <f>'[2]INPUT 2'!M389</f>
        <v>0</v>
      </c>
      <c r="H389" s="151">
        <f>'[2]INPUT 2'!N389</f>
        <v>0</v>
      </c>
      <c r="I389" s="151">
        <f>'[2]INPUT 2'!O389</f>
        <v>0</v>
      </c>
    </row>
    <row r="390" spans="1:9" ht="15" x14ac:dyDescent="0.25">
      <c r="A390" s="150" t="s">
        <v>341</v>
      </c>
      <c r="B390" s="150" t="s">
        <v>862</v>
      </c>
      <c r="C390" s="151">
        <f>'[2]INPUT 2'!I390</f>
        <v>0</v>
      </c>
      <c r="D390" s="151">
        <f>'[2]INPUT 2'!J390</f>
        <v>0</v>
      </c>
      <c r="E390" s="151">
        <f>'[2]INPUT 2'!K390</f>
        <v>0</v>
      </c>
      <c r="F390" s="151">
        <f>'[2]INPUT 2'!L390</f>
        <v>0</v>
      </c>
      <c r="G390" s="151">
        <f>'[2]INPUT 2'!M390</f>
        <v>0</v>
      </c>
      <c r="H390" s="151">
        <f>'[2]INPUT 2'!N390</f>
        <v>0</v>
      </c>
      <c r="I390" s="151">
        <f>'[2]INPUT 2'!O390</f>
        <v>0</v>
      </c>
    </row>
    <row r="391" spans="1:9" ht="15" x14ac:dyDescent="0.25">
      <c r="A391" s="150" t="s">
        <v>285</v>
      </c>
      <c r="B391" s="150" t="s">
        <v>863</v>
      </c>
      <c r="C391" s="151">
        <f>'[2]INPUT 2'!I391</f>
        <v>16396</v>
      </c>
      <c r="D391" s="151">
        <f>'[2]INPUT 2'!J391</f>
        <v>15718</v>
      </c>
      <c r="E391" s="151">
        <f>'[2]INPUT 2'!K391</f>
        <v>0</v>
      </c>
      <c r="F391" s="151">
        <f>'[2]INPUT 2'!L391</f>
        <v>9940</v>
      </c>
      <c r="G391" s="151">
        <f>'[2]INPUT 2'!M391</f>
        <v>0</v>
      </c>
      <c r="H391" s="151">
        <f>'[2]INPUT 2'!N391</f>
        <v>0</v>
      </c>
      <c r="I391" s="151">
        <f>'[2]INPUT 2'!O391</f>
        <v>22174</v>
      </c>
    </row>
    <row r="392" spans="1:9" ht="15" x14ac:dyDescent="0.25">
      <c r="A392" s="150" t="s">
        <v>100</v>
      </c>
      <c r="B392" s="150" t="s">
        <v>864</v>
      </c>
      <c r="C392" s="151">
        <f>'[2]INPUT 2'!I392</f>
        <v>0</v>
      </c>
      <c r="D392" s="151">
        <f>'[2]INPUT 2'!J392</f>
        <v>0</v>
      </c>
      <c r="E392" s="151">
        <f>'[2]INPUT 2'!K392</f>
        <v>0</v>
      </c>
      <c r="F392" s="151">
        <f>'[2]INPUT 2'!L392</f>
        <v>0</v>
      </c>
      <c r="G392" s="151">
        <f>'[2]INPUT 2'!M392</f>
        <v>0</v>
      </c>
      <c r="H392" s="151">
        <f>'[2]INPUT 2'!N392</f>
        <v>0</v>
      </c>
      <c r="I392" s="151">
        <f>'[2]INPUT 2'!O392</f>
        <v>0</v>
      </c>
    </row>
    <row r="393" spans="1:9" ht="15" x14ac:dyDescent="0.25">
      <c r="A393" s="150" t="s">
        <v>124</v>
      </c>
      <c r="B393" s="150" t="s">
        <v>865</v>
      </c>
      <c r="C393" s="151">
        <f>'[2]INPUT 2'!I393</f>
        <v>0</v>
      </c>
      <c r="D393" s="151">
        <f>'[2]INPUT 2'!J393</f>
        <v>0</v>
      </c>
      <c r="E393" s="151">
        <f>'[2]INPUT 2'!K393</f>
        <v>0</v>
      </c>
      <c r="F393" s="151">
        <f>'[2]INPUT 2'!L393</f>
        <v>0</v>
      </c>
      <c r="G393" s="151">
        <f>'[2]INPUT 2'!M393</f>
        <v>0</v>
      </c>
      <c r="H393" s="151">
        <f>'[2]INPUT 2'!N393</f>
        <v>0</v>
      </c>
      <c r="I393" s="151">
        <f>'[2]INPUT 2'!O393</f>
        <v>0</v>
      </c>
    </row>
    <row r="394" spans="1:9" ht="15" x14ac:dyDescent="0.25">
      <c r="A394" s="150" t="s">
        <v>190</v>
      </c>
      <c r="B394" s="150" t="s">
        <v>866</v>
      </c>
      <c r="C394" s="151">
        <f>'[2]INPUT 2'!I394</f>
        <v>0</v>
      </c>
      <c r="D394" s="151">
        <f>'[2]INPUT 2'!J394</f>
        <v>0</v>
      </c>
      <c r="E394" s="151">
        <f>'[2]INPUT 2'!K394</f>
        <v>0</v>
      </c>
      <c r="F394" s="151">
        <f>'[2]INPUT 2'!L394</f>
        <v>0</v>
      </c>
      <c r="G394" s="151">
        <f>'[2]INPUT 2'!M394</f>
        <v>0</v>
      </c>
      <c r="H394" s="151">
        <f>'[2]INPUT 2'!N394</f>
        <v>0</v>
      </c>
      <c r="I394" s="151">
        <f>'[2]INPUT 2'!O394</f>
        <v>0</v>
      </c>
    </row>
    <row r="395" spans="1:9" ht="15" x14ac:dyDescent="0.25">
      <c r="A395" s="150" t="s">
        <v>61</v>
      </c>
      <c r="B395" s="150" t="s">
        <v>868</v>
      </c>
      <c r="C395" s="151">
        <f>'[2]INPUT 2'!I395</f>
        <v>91</v>
      </c>
      <c r="D395" s="151">
        <f>'[2]INPUT 2'!J395</f>
        <v>3267</v>
      </c>
      <c r="E395" s="151">
        <f>'[2]INPUT 2'!K395</f>
        <v>0</v>
      </c>
      <c r="F395" s="151">
        <f>'[2]INPUT 2'!L395</f>
        <v>3227</v>
      </c>
      <c r="G395" s="151">
        <f>'[2]INPUT 2'!M395</f>
        <v>0</v>
      </c>
      <c r="H395" s="151">
        <f>'[2]INPUT 2'!N395</f>
        <v>0</v>
      </c>
      <c r="I395" s="151">
        <f>'[2]INPUT 2'!O395</f>
        <v>131</v>
      </c>
    </row>
    <row r="396" spans="1:9" ht="15" x14ac:dyDescent="0.25">
      <c r="A396" s="150" t="s">
        <v>65</v>
      </c>
      <c r="B396" s="150" t="s">
        <v>869</v>
      </c>
      <c r="C396" s="151">
        <f>'[2]INPUT 2'!I396</f>
        <v>0</v>
      </c>
      <c r="D396" s="151">
        <f>'[2]INPUT 2'!J396</f>
        <v>0</v>
      </c>
      <c r="E396" s="151">
        <f>'[2]INPUT 2'!K396</f>
        <v>0</v>
      </c>
      <c r="F396" s="151">
        <f>'[2]INPUT 2'!L396</f>
        <v>0</v>
      </c>
      <c r="G396" s="151">
        <f>'[2]INPUT 2'!M396</f>
        <v>0</v>
      </c>
      <c r="H396" s="151">
        <f>'[2]INPUT 2'!N396</f>
        <v>0</v>
      </c>
      <c r="I396" s="151">
        <f>'[2]INPUT 2'!O396</f>
        <v>0</v>
      </c>
    </row>
    <row r="397" spans="1:9" ht="15" x14ac:dyDescent="0.25">
      <c r="A397" s="150" t="s">
        <v>242</v>
      </c>
      <c r="B397" s="150" t="s">
        <v>870</v>
      </c>
      <c r="C397" s="151">
        <f>'[2]INPUT 2'!I397</f>
        <v>0</v>
      </c>
      <c r="D397" s="151">
        <f>'[2]INPUT 2'!J397</f>
        <v>0</v>
      </c>
      <c r="E397" s="151">
        <f>'[2]INPUT 2'!K397</f>
        <v>0</v>
      </c>
      <c r="F397" s="151">
        <f>'[2]INPUT 2'!L397</f>
        <v>0</v>
      </c>
      <c r="G397" s="151">
        <f>'[2]INPUT 2'!M397</f>
        <v>0</v>
      </c>
      <c r="H397" s="151">
        <f>'[2]INPUT 2'!N397</f>
        <v>0</v>
      </c>
      <c r="I397" s="151">
        <f>'[2]INPUT 2'!O397</f>
        <v>0</v>
      </c>
    </row>
    <row r="398" spans="1:9" ht="15" x14ac:dyDescent="0.25">
      <c r="A398" s="150" t="s">
        <v>223</v>
      </c>
      <c r="B398" s="150" t="s">
        <v>871</v>
      </c>
      <c r="C398" s="151">
        <f>'[2]INPUT 2'!I398</f>
        <v>0</v>
      </c>
      <c r="D398" s="151">
        <f>'[2]INPUT 2'!J398</f>
        <v>0</v>
      </c>
      <c r="E398" s="151">
        <f>'[2]INPUT 2'!K398</f>
        <v>0</v>
      </c>
      <c r="F398" s="151">
        <f>'[2]INPUT 2'!L398</f>
        <v>0</v>
      </c>
      <c r="G398" s="151">
        <f>'[2]INPUT 2'!M398</f>
        <v>0</v>
      </c>
      <c r="H398" s="151">
        <f>'[2]INPUT 2'!N398</f>
        <v>0</v>
      </c>
      <c r="I398" s="151">
        <f>'[2]INPUT 2'!O398</f>
        <v>0</v>
      </c>
    </row>
    <row r="399" spans="1:9" ht="15" x14ac:dyDescent="0.25">
      <c r="A399" s="150" t="s">
        <v>457</v>
      </c>
      <c r="B399" s="150" t="s">
        <v>872</v>
      </c>
      <c r="C399" s="151">
        <f>'[2]INPUT 2'!I399</f>
        <v>0</v>
      </c>
      <c r="D399" s="151">
        <f>'[2]INPUT 2'!J399</f>
        <v>10937</v>
      </c>
      <c r="E399" s="151">
        <f>'[2]INPUT 2'!K399</f>
        <v>0</v>
      </c>
      <c r="F399" s="151">
        <f>'[2]INPUT 2'!L399</f>
        <v>10937</v>
      </c>
      <c r="G399" s="151">
        <f>'[2]INPUT 2'!M399</f>
        <v>0</v>
      </c>
      <c r="H399" s="151">
        <f>'[2]INPUT 2'!N399</f>
        <v>0</v>
      </c>
      <c r="I399" s="151">
        <f>'[2]INPUT 2'!O399</f>
        <v>0</v>
      </c>
    </row>
    <row r="400" spans="1:9" ht="15" x14ac:dyDescent="0.25">
      <c r="A400" s="150" t="s">
        <v>166</v>
      </c>
      <c r="B400" s="150" t="s">
        <v>873</v>
      </c>
      <c r="C400" s="151">
        <f>'[2]INPUT 2'!I400</f>
        <v>128732</v>
      </c>
      <c r="D400" s="151">
        <f>'[2]INPUT 2'!J400</f>
        <v>23241</v>
      </c>
      <c r="E400" s="151">
        <f>'[2]INPUT 2'!K400</f>
        <v>0</v>
      </c>
      <c r="F400" s="151">
        <f>'[2]INPUT 2'!L400</f>
        <v>0</v>
      </c>
      <c r="G400" s="151">
        <f>'[2]INPUT 2'!M400</f>
        <v>0</v>
      </c>
      <c r="H400" s="151">
        <f>'[2]INPUT 2'!N400</f>
        <v>0</v>
      </c>
      <c r="I400" s="151">
        <f>'[2]INPUT 2'!O400</f>
        <v>151973</v>
      </c>
    </row>
    <row r="401" spans="1:9" ht="15" x14ac:dyDescent="0.25">
      <c r="A401" s="150" t="s">
        <v>373</v>
      </c>
      <c r="B401" s="150" t="s">
        <v>874</v>
      </c>
      <c r="C401" s="151">
        <f>'[2]INPUT 2'!I401</f>
        <v>0</v>
      </c>
      <c r="D401" s="151">
        <f>'[2]INPUT 2'!J401</f>
        <v>0</v>
      </c>
      <c r="E401" s="151">
        <f>'[2]INPUT 2'!K401</f>
        <v>0</v>
      </c>
      <c r="F401" s="151">
        <f>'[2]INPUT 2'!L401</f>
        <v>0</v>
      </c>
      <c r="G401" s="151">
        <f>'[2]INPUT 2'!M401</f>
        <v>0</v>
      </c>
      <c r="H401" s="151">
        <f>'[2]INPUT 2'!N401</f>
        <v>0</v>
      </c>
      <c r="I401" s="151">
        <f>'[2]INPUT 2'!O401</f>
        <v>0</v>
      </c>
    </row>
    <row r="402" spans="1:9" ht="15" x14ac:dyDescent="0.25">
      <c r="A402" s="150" t="s">
        <v>147</v>
      </c>
      <c r="B402" s="150" t="s">
        <v>875</v>
      </c>
      <c r="C402" s="151">
        <f>'[2]INPUT 2'!I402</f>
        <v>764</v>
      </c>
      <c r="D402" s="151">
        <f>'[2]INPUT 2'!J402</f>
        <v>2432</v>
      </c>
      <c r="E402" s="151">
        <f>'[2]INPUT 2'!K402</f>
        <v>3072</v>
      </c>
      <c r="F402" s="151">
        <f>'[2]INPUT 2'!L402</f>
        <v>4188</v>
      </c>
      <c r="G402" s="151">
        <f>'[2]INPUT 2'!M402</f>
        <v>0</v>
      </c>
      <c r="H402" s="151">
        <f>'[2]INPUT 2'!N402</f>
        <v>0</v>
      </c>
      <c r="I402" s="151">
        <f>'[2]INPUT 2'!O402</f>
        <v>2080</v>
      </c>
    </row>
    <row r="403" spans="1:9" ht="15" x14ac:dyDescent="0.25">
      <c r="A403" s="150" t="s">
        <v>286</v>
      </c>
      <c r="B403" s="150" t="s">
        <v>876</v>
      </c>
      <c r="C403" s="151">
        <f>'[2]INPUT 2'!I403</f>
        <v>0</v>
      </c>
      <c r="D403" s="151">
        <f>'[2]INPUT 2'!J403</f>
        <v>0</v>
      </c>
      <c r="E403" s="151">
        <f>'[2]INPUT 2'!K403</f>
        <v>0</v>
      </c>
      <c r="F403" s="151">
        <f>'[2]INPUT 2'!L403</f>
        <v>0</v>
      </c>
      <c r="G403" s="151">
        <f>'[2]INPUT 2'!M403</f>
        <v>0</v>
      </c>
      <c r="H403" s="151">
        <f>'[2]INPUT 2'!N403</f>
        <v>0</v>
      </c>
      <c r="I403" s="151">
        <f>'[2]INPUT 2'!O403</f>
        <v>0</v>
      </c>
    </row>
    <row r="404" spans="1:9" ht="15" x14ac:dyDescent="0.25">
      <c r="A404" s="150" t="s">
        <v>331</v>
      </c>
      <c r="B404" s="150" t="s">
        <v>877</v>
      </c>
      <c r="C404" s="151">
        <f>'[2]INPUT 2'!I404</f>
        <v>0</v>
      </c>
      <c r="D404" s="151">
        <f>'[2]INPUT 2'!J404</f>
        <v>0</v>
      </c>
      <c r="E404" s="151">
        <f>'[2]INPUT 2'!K404</f>
        <v>0</v>
      </c>
      <c r="F404" s="151">
        <f>'[2]INPUT 2'!L404</f>
        <v>0</v>
      </c>
      <c r="G404" s="151">
        <f>'[2]INPUT 2'!M404</f>
        <v>0</v>
      </c>
      <c r="H404" s="151">
        <f>'[2]INPUT 2'!N404</f>
        <v>0</v>
      </c>
      <c r="I404" s="151">
        <f>'[2]INPUT 2'!O404</f>
        <v>0</v>
      </c>
    </row>
    <row r="405" spans="1:9" ht="15" x14ac:dyDescent="0.25">
      <c r="A405" s="150" t="s">
        <v>458</v>
      </c>
      <c r="B405" s="150" t="s">
        <v>878</v>
      </c>
      <c r="C405" s="151">
        <f>'[2]INPUT 2'!I405</f>
        <v>0</v>
      </c>
      <c r="D405" s="151">
        <f>'[2]INPUT 2'!J405</f>
        <v>0</v>
      </c>
      <c r="E405" s="151">
        <f>'[2]INPUT 2'!K405</f>
        <v>0</v>
      </c>
      <c r="F405" s="151">
        <f>'[2]INPUT 2'!L405</f>
        <v>0</v>
      </c>
      <c r="G405" s="151">
        <f>'[2]INPUT 2'!M405</f>
        <v>0</v>
      </c>
      <c r="H405" s="151">
        <f>'[2]INPUT 2'!N405</f>
        <v>0</v>
      </c>
      <c r="I405" s="151">
        <f>'[2]INPUT 2'!O405</f>
        <v>0</v>
      </c>
    </row>
    <row r="406" spans="1:9" ht="15" x14ac:dyDescent="0.25">
      <c r="A406" s="150" t="s">
        <v>44</v>
      </c>
      <c r="B406" s="150" t="s">
        <v>879</v>
      </c>
      <c r="C406" s="151">
        <f>'[2]INPUT 2'!I406</f>
        <v>0</v>
      </c>
      <c r="D406" s="151">
        <f>'[2]INPUT 2'!J406</f>
        <v>0</v>
      </c>
      <c r="E406" s="151">
        <f>'[2]INPUT 2'!K406</f>
        <v>0</v>
      </c>
      <c r="F406" s="151">
        <f>'[2]INPUT 2'!L406</f>
        <v>0</v>
      </c>
      <c r="G406" s="151">
        <f>'[2]INPUT 2'!M406</f>
        <v>0</v>
      </c>
      <c r="H406" s="151">
        <f>'[2]INPUT 2'!N406</f>
        <v>0</v>
      </c>
      <c r="I406" s="151">
        <f>'[2]INPUT 2'!O406</f>
        <v>0</v>
      </c>
    </row>
    <row r="407" spans="1:9" ht="15" x14ac:dyDescent="0.25">
      <c r="A407" s="150" t="s">
        <v>437</v>
      </c>
      <c r="B407" s="150" t="s">
        <v>880</v>
      </c>
      <c r="C407" s="151">
        <f>'[2]INPUT 2'!I407</f>
        <v>2024</v>
      </c>
      <c r="D407" s="151">
        <f>'[2]INPUT 2'!J407</f>
        <v>5929</v>
      </c>
      <c r="E407" s="151">
        <f>'[2]INPUT 2'!K407</f>
        <v>0</v>
      </c>
      <c r="F407" s="151">
        <f>'[2]INPUT 2'!L407</f>
        <v>4993</v>
      </c>
      <c r="G407" s="151">
        <f>'[2]INPUT 2'!M407</f>
        <v>0</v>
      </c>
      <c r="H407" s="151">
        <f>'[2]INPUT 2'!N407</f>
        <v>414</v>
      </c>
      <c r="I407" s="151">
        <f>'[2]INPUT 2'!O407</f>
        <v>2546</v>
      </c>
    </row>
    <row r="408" spans="1:9" ht="15" x14ac:dyDescent="0.25">
      <c r="A408" s="150" t="s">
        <v>156</v>
      </c>
      <c r="B408" s="150" t="s">
        <v>881</v>
      </c>
      <c r="C408" s="151">
        <f>'[2]INPUT 2'!I408</f>
        <v>0</v>
      </c>
      <c r="D408" s="151">
        <f>'[2]INPUT 2'!J408</f>
        <v>3098</v>
      </c>
      <c r="E408" s="151">
        <f>'[2]INPUT 2'!K408</f>
        <v>0</v>
      </c>
      <c r="F408" s="151">
        <f>'[2]INPUT 2'!L408</f>
        <v>2155</v>
      </c>
      <c r="G408" s="151">
        <f>'[2]INPUT 2'!M408</f>
        <v>0</v>
      </c>
      <c r="H408" s="151">
        <f>'[2]INPUT 2'!N408</f>
        <v>0</v>
      </c>
      <c r="I408" s="151">
        <f>'[2]INPUT 2'!O408</f>
        <v>943</v>
      </c>
    </row>
    <row r="409" spans="1:9" ht="15" x14ac:dyDescent="0.25">
      <c r="A409" s="150" t="s">
        <v>157</v>
      </c>
      <c r="B409" s="150" t="s">
        <v>882</v>
      </c>
      <c r="C409" s="151">
        <f>'[2]INPUT 2'!I409</f>
        <v>0</v>
      </c>
      <c r="D409" s="151">
        <f>'[2]INPUT 2'!J409</f>
        <v>0</v>
      </c>
      <c r="E409" s="151">
        <f>'[2]INPUT 2'!K409</f>
        <v>0</v>
      </c>
      <c r="F409" s="151">
        <f>'[2]INPUT 2'!L409</f>
        <v>0</v>
      </c>
      <c r="G409" s="151">
        <f>'[2]INPUT 2'!M409</f>
        <v>0</v>
      </c>
      <c r="H409" s="151">
        <f>'[2]INPUT 2'!N409</f>
        <v>0</v>
      </c>
      <c r="I409" s="151">
        <f>'[2]INPUT 2'!O409</f>
        <v>0</v>
      </c>
    </row>
    <row r="410" spans="1:9" ht="15" x14ac:dyDescent="0.25">
      <c r="A410" s="150" t="s">
        <v>279</v>
      </c>
      <c r="B410" s="150" t="s">
        <v>883</v>
      </c>
      <c r="C410" s="151">
        <f>'[2]INPUT 2'!I410</f>
        <v>2457</v>
      </c>
      <c r="D410" s="151">
        <f>'[2]INPUT 2'!J410</f>
        <v>10775</v>
      </c>
      <c r="E410" s="151">
        <f>'[2]INPUT 2'!K410</f>
        <v>0</v>
      </c>
      <c r="F410" s="151">
        <f>'[2]INPUT 2'!L410</f>
        <v>9538</v>
      </c>
      <c r="G410" s="151">
        <f>'[2]INPUT 2'!M410</f>
        <v>0</v>
      </c>
      <c r="H410" s="151">
        <f>'[2]INPUT 2'!N410</f>
        <v>0</v>
      </c>
      <c r="I410" s="151">
        <f>'[2]INPUT 2'!O410</f>
        <v>3694</v>
      </c>
    </row>
    <row r="411" spans="1:9" ht="15" x14ac:dyDescent="0.25">
      <c r="A411" s="150" t="s">
        <v>131</v>
      </c>
      <c r="B411" s="150" t="s">
        <v>884</v>
      </c>
      <c r="C411" s="151">
        <f>'[2]INPUT 2'!I411</f>
        <v>0</v>
      </c>
      <c r="D411" s="151">
        <f>'[2]INPUT 2'!J411</f>
        <v>0</v>
      </c>
      <c r="E411" s="151">
        <f>'[2]INPUT 2'!K411</f>
        <v>0</v>
      </c>
      <c r="F411" s="151">
        <f>'[2]INPUT 2'!L411</f>
        <v>0</v>
      </c>
      <c r="G411" s="151">
        <f>'[2]INPUT 2'!M411</f>
        <v>0</v>
      </c>
      <c r="H411" s="151">
        <f>'[2]INPUT 2'!N411</f>
        <v>0</v>
      </c>
      <c r="I411" s="151">
        <f>'[2]INPUT 2'!O411</f>
        <v>0</v>
      </c>
    </row>
    <row r="412" spans="1:9" ht="15" x14ac:dyDescent="0.25">
      <c r="A412" s="150" t="s">
        <v>172</v>
      </c>
      <c r="B412" s="150" t="s">
        <v>885</v>
      </c>
      <c r="C412" s="151">
        <f>'[2]INPUT 2'!I412</f>
        <v>0</v>
      </c>
      <c r="D412" s="151">
        <f>'[2]INPUT 2'!J412</f>
        <v>0</v>
      </c>
      <c r="E412" s="151">
        <f>'[2]INPUT 2'!K412</f>
        <v>0</v>
      </c>
      <c r="F412" s="151">
        <f>'[2]INPUT 2'!L412</f>
        <v>0</v>
      </c>
      <c r="G412" s="151">
        <f>'[2]INPUT 2'!M412</f>
        <v>0</v>
      </c>
      <c r="H412" s="151">
        <f>'[2]INPUT 2'!N412</f>
        <v>0</v>
      </c>
      <c r="I412" s="151">
        <f>'[2]INPUT 2'!O412</f>
        <v>0</v>
      </c>
    </row>
    <row r="413" spans="1:9" ht="15" x14ac:dyDescent="0.25">
      <c r="A413" s="150" t="s">
        <v>216</v>
      </c>
      <c r="B413" s="150" t="s">
        <v>886</v>
      </c>
      <c r="C413" s="151">
        <f>'[2]INPUT 2'!I413</f>
        <v>0</v>
      </c>
      <c r="D413" s="151">
        <f>'[2]INPUT 2'!J413</f>
        <v>0</v>
      </c>
      <c r="E413" s="151">
        <f>'[2]INPUT 2'!K413</f>
        <v>0</v>
      </c>
      <c r="F413" s="151">
        <f>'[2]INPUT 2'!L413</f>
        <v>0</v>
      </c>
      <c r="G413" s="151">
        <f>'[2]INPUT 2'!M413</f>
        <v>0</v>
      </c>
      <c r="H413" s="151">
        <f>'[2]INPUT 2'!N413</f>
        <v>0</v>
      </c>
      <c r="I413" s="151">
        <f>'[2]INPUT 2'!O413</f>
        <v>0</v>
      </c>
    </row>
    <row r="414" spans="1:9" ht="15" x14ac:dyDescent="0.25">
      <c r="A414" s="150" t="s">
        <v>185</v>
      </c>
      <c r="B414" s="150" t="s">
        <v>887</v>
      </c>
      <c r="C414" s="151">
        <f>'[2]INPUT 2'!I414</f>
        <v>2623</v>
      </c>
      <c r="D414" s="151">
        <f>'[2]INPUT 2'!J414</f>
        <v>0</v>
      </c>
      <c r="E414" s="151">
        <f>'[2]INPUT 2'!K414</f>
        <v>0</v>
      </c>
      <c r="F414" s="151">
        <f>'[2]INPUT 2'!L414</f>
        <v>2623</v>
      </c>
      <c r="G414" s="151">
        <f>'[2]INPUT 2'!M414</f>
        <v>0</v>
      </c>
      <c r="H414" s="151">
        <f>'[2]INPUT 2'!N414</f>
        <v>0</v>
      </c>
      <c r="I414" s="151">
        <f>'[2]INPUT 2'!O414</f>
        <v>0</v>
      </c>
    </row>
    <row r="415" spans="1:9" ht="15" x14ac:dyDescent="0.25">
      <c r="A415" s="150" t="s">
        <v>358</v>
      </c>
      <c r="B415" s="150" t="s">
        <v>888</v>
      </c>
      <c r="C415" s="151">
        <f>'[2]INPUT 2'!I415</f>
        <v>0</v>
      </c>
      <c r="D415" s="151">
        <f>'[2]INPUT 2'!J415</f>
        <v>0</v>
      </c>
      <c r="E415" s="151">
        <f>'[2]INPUT 2'!K415</f>
        <v>0</v>
      </c>
      <c r="F415" s="151">
        <f>'[2]INPUT 2'!L415</f>
        <v>0</v>
      </c>
      <c r="G415" s="151">
        <f>'[2]INPUT 2'!M415</f>
        <v>0</v>
      </c>
      <c r="H415" s="151">
        <f>'[2]INPUT 2'!N415</f>
        <v>0</v>
      </c>
      <c r="I415" s="151">
        <f>'[2]INPUT 2'!O415</f>
        <v>0</v>
      </c>
    </row>
    <row r="416" spans="1:9" ht="15" x14ac:dyDescent="0.25">
      <c r="A416" s="150" t="s">
        <v>316</v>
      </c>
      <c r="B416" s="150" t="s">
        <v>889</v>
      </c>
      <c r="C416" s="151">
        <f>'[2]INPUT 2'!I416</f>
        <v>0</v>
      </c>
      <c r="D416" s="151">
        <f>'[2]INPUT 2'!J416</f>
        <v>0</v>
      </c>
      <c r="E416" s="151">
        <f>'[2]INPUT 2'!K416</f>
        <v>0</v>
      </c>
      <c r="F416" s="151">
        <f>'[2]INPUT 2'!L416</f>
        <v>0</v>
      </c>
      <c r="G416" s="151">
        <f>'[2]INPUT 2'!M416</f>
        <v>0</v>
      </c>
      <c r="H416" s="151">
        <f>'[2]INPUT 2'!N416</f>
        <v>0</v>
      </c>
      <c r="I416" s="151">
        <f>'[2]INPUT 2'!O416</f>
        <v>0</v>
      </c>
    </row>
    <row r="417" spans="1:9" ht="15" x14ac:dyDescent="0.25">
      <c r="A417" s="150" t="s">
        <v>475</v>
      </c>
      <c r="B417" s="150" t="s">
        <v>890</v>
      </c>
      <c r="C417" s="151">
        <f>'[2]INPUT 2'!I417</f>
        <v>0</v>
      </c>
      <c r="D417" s="151">
        <f>'[2]INPUT 2'!J417</f>
        <v>0</v>
      </c>
      <c r="E417" s="151">
        <f>'[2]INPUT 2'!K417</f>
        <v>0</v>
      </c>
      <c r="F417" s="151">
        <f>'[2]INPUT 2'!L417</f>
        <v>0</v>
      </c>
      <c r="G417" s="151">
        <f>'[2]INPUT 2'!M417</f>
        <v>0</v>
      </c>
      <c r="H417" s="151">
        <f>'[2]INPUT 2'!N417</f>
        <v>0</v>
      </c>
      <c r="I417" s="151">
        <f>'[2]INPUT 2'!O417</f>
        <v>0</v>
      </c>
    </row>
    <row r="418" spans="1:9" ht="15" x14ac:dyDescent="0.25">
      <c r="A418" s="150" t="s">
        <v>205</v>
      </c>
      <c r="B418" s="150" t="s">
        <v>891</v>
      </c>
      <c r="C418" s="151">
        <f>'[2]INPUT 2'!I418</f>
        <v>0</v>
      </c>
      <c r="D418" s="151">
        <f>'[2]INPUT 2'!J418</f>
        <v>0</v>
      </c>
      <c r="E418" s="151">
        <f>'[2]INPUT 2'!K418</f>
        <v>0</v>
      </c>
      <c r="F418" s="151">
        <f>'[2]INPUT 2'!L418</f>
        <v>0</v>
      </c>
      <c r="G418" s="151">
        <f>'[2]INPUT 2'!M418</f>
        <v>0</v>
      </c>
      <c r="H418" s="151">
        <f>'[2]INPUT 2'!N418</f>
        <v>0</v>
      </c>
      <c r="I418" s="151">
        <f>'[2]INPUT 2'!O418</f>
        <v>0</v>
      </c>
    </row>
    <row r="419" spans="1:9" ht="15" x14ac:dyDescent="0.25">
      <c r="A419" s="150" t="s">
        <v>191</v>
      </c>
      <c r="B419" s="150" t="s">
        <v>1017</v>
      </c>
      <c r="C419" s="151">
        <f>'[2]INPUT 2'!I419</f>
        <v>0</v>
      </c>
      <c r="D419" s="151">
        <f>'[2]INPUT 2'!J419</f>
        <v>0</v>
      </c>
      <c r="E419" s="151">
        <f>'[2]INPUT 2'!K419</f>
        <v>0</v>
      </c>
      <c r="F419" s="151">
        <f>'[2]INPUT 2'!L419</f>
        <v>0</v>
      </c>
      <c r="G419" s="151">
        <f>'[2]INPUT 2'!M419</f>
        <v>0</v>
      </c>
      <c r="H419" s="151">
        <f>'[2]INPUT 2'!N419</f>
        <v>0</v>
      </c>
      <c r="I419" s="151">
        <f>'[2]INPUT 2'!O419</f>
        <v>0</v>
      </c>
    </row>
    <row r="420" spans="1:9" ht="15" x14ac:dyDescent="0.25">
      <c r="A420" s="150" t="s">
        <v>62</v>
      </c>
      <c r="B420" s="150" t="s">
        <v>893</v>
      </c>
      <c r="C420" s="151">
        <f>'[2]INPUT 2'!I420</f>
        <v>0</v>
      </c>
      <c r="D420" s="151">
        <f>'[2]INPUT 2'!J420</f>
        <v>0</v>
      </c>
      <c r="E420" s="151">
        <f>'[2]INPUT 2'!K420</f>
        <v>0</v>
      </c>
      <c r="F420" s="151">
        <f>'[2]INPUT 2'!L420</f>
        <v>0</v>
      </c>
      <c r="G420" s="151">
        <f>'[2]INPUT 2'!M420</f>
        <v>0</v>
      </c>
      <c r="H420" s="151">
        <f>'[2]INPUT 2'!N420</f>
        <v>0</v>
      </c>
      <c r="I420" s="151">
        <f>'[2]INPUT 2'!O420</f>
        <v>0</v>
      </c>
    </row>
    <row r="421" spans="1:9" ht="15" x14ac:dyDescent="0.25">
      <c r="A421" s="150" t="s">
        <v>317</v>
      </c>
      <c r="B421" s="150" t="s">
        <v>894</v>
      </c>
      <c r="C421" s="151">
        <f>'[2]INPUT 2'!I421</f>
        <v>0</v>
      </c>
      <c r="D421" s="151">
        <f>'[2]INPUT 2'!J421</f>
        <v>0</v>
      </c>
      <c r="E421" s="151">
        <f>'[2]INPUT 2'!K421</f>
        <v>0</v>
      </c>
      <c r="F421" s="151">
        <f>'[2]INPUT 2'!L421</f>
        <v>0</v>
      </c>
      <c r="G421" s="151">
        <f>'[2]INPUT 2'!M421</f>
        <v>0</v>
      </c>
      <c r="H421" s="151">
        <f>'[2]INPUT 2'!N421</f>
        <v>0</v>
      </c>
      <c r="I421" s="151">
        <f>'[2]INPUT 2'!O421</f>
        <v>0</v>
      </c>
    </row>
    <row r="422" spans="1:9" ht="15" x14ac:dyDescent="0.25">
      <c r="A422" s="150" t="s">
        <v>399</v>
      </c>
      <c r="B422" s="150" t="s">
        <v>895</v>
      </c>
      <c r="C422" s="151">
        <f>'[2]INPUT 2'!I422</f>
        <v>0</v>
      </c>
      <c r="D422" s="151">
        <f>'[2]INPUT 2'!J422</f>
        <v>0</v>
      </c>
      <c r="E422" s="151">
        <f>'[2]INPUT 2'!K422</f>
        <v>0</v>
      </c>
      <c r="F422" s="151">
        <f>'[2]INPUT 2'!L422</f>
        <v>0</v>
      </c>
      <c r="G422" s="151">
        <f>'[2]INPUT 2'!M422</f>
        <v>0</v>
      </c>
      <c r="H422" s="151">
        <f>'[2]INPUT 2'!N422</f>
        <v>0</v>
      </c>
      <c r="I422" s="151">
        <f>'[2]INPUT 2'!O422</f>
        <v>0</v>
      </c>
    </row>
    <row r="423" spans="1:9" ht="15" x14ac:dyDescent="0.25">
      <c r="A423" s="150" t="s">
        <v>144</v>
      </c>
      <c r="B423" s="150" t="s">
        <v>896</v>
      </c>
      <c r="C423" s="151">
        <f>'[2]INPUT 2'!I423</f>
        <v>0</v>
      </c>
      <c r="D423" s="151">
        <f>'[2]INPUT 2'!J423</f>
        <v>0</v>
      </c>
      <c r="E423" s="151">
        <f>'[2]INPUT 2'!K423</f>
        <v>0</v>
      </c>
      <c r="F423" s="151">
        <f>'[2]INPUT 2'!L423</f>
        <v>0</v>
      </c>
      <c r="G423" s="151">
        <f>'[2]INPUT 2'!M423</f>
        <v>0</v>
      </c>
      <c r="H423" s="151">
        <f>'[2]INPUT 2'!N423</f>
        <v>0</v>
      </c>
      <c r="I423" s="151">
        <f>'[2]INPUT 2'!O423</f>
        <v>0</v>
      </c>
    </row>
    <row r="424" spans="1:9" ht="15" x14ac:dyDescent="0.25">
      <c r="A424" s="150" t="s">
        <v>71</v>
      </c>
      <c r="B424" s="150" t="s">
        <v>897</v>
      </c>
      <c r="C424" s="151">
        <f>'[2]INPUT 2'!I424</f>
        <v>0</v>
      </c>
      <c r="D424" s="151">
        <f>'[2]INPUT 2'!J424</f>
        <v>0</v>
      </c>
      <c r="E424" s="151">
        <f>'[2]INPUT 2'!K424</f>
        <v>0</v>
      </c>
      <c r="F424" s="151">
        <f>'[2]INPUT 2'!L424</f>
        <v>0</v>
      </c>
      <c r="G424" s="151">
        <f>'[2]INPUT 2'!M424</f>
        <v>0</v>
      </c>
      <c r="H424" s="151">
        <f>'[2]INPUT 2'!N424</f>
        <v>0</v>
      </c>
      <c r="I424" s="151">
        <f>'[2]INPUT 2'!O424</f>
        <v>0</v>
      </c>
    </row>
    <row r="425" spans="1:9" ht="15" x14ac:dyDescent="0.25">
      <c r="A425" s="150" t="s">
        <v>469</v>
      </c>
      <c r="B425" s="150" t="s">
        <v>899</v>
      </c>
      <c r="C425" s="151">
        <f>'[2]INPUT 2'!I425</f>
        <v>0</v>
      </c>
      <c r="D425" s="151">
        <f>'[2]INPUT 2'!J425</f>
        <v>0</v>
      </c>
      <c r="E425" s="151">
        <f>'[2]INPUT 2'!K425</f>
        <v>0</v>
      </c>
      <c r="F425" s="151">
        <f>'[2]INPUT 2'!L425</f>
        <v>0</v>
      </c>
      <c r="G425" s="151">
        <f>'[2]INPUT 2'!M425</f>
        <v>0</v>
      </c>
      <c r="H425" s="151">
        <f>'[2]INPUT 2'!N425</f>
        <v>0</v>
      </c>
      <c r="I425" s="151">
        <f>'[2]INPUT 2'!O425</f>
        <v>0</v>
      </c>
    </row>
    <row r="426" spans="1:9" ht="15" x14ac:dyDescent="0.25">
      <c r="A426" s="150" t="s">
        <v>52</v>
      </c>
      <c r="B426" s="150" t="s">
        <v>900</v>
      </c>
      <c r="C426" s="151">
        <f>'[2]INPUT 2'!I426</f>
        <v>0</v>
      </c>
      <c r="D426" s="151">
        <f>'[2]INPUT 2'!J426</f>
        <v>0</v>
      </c>
      <c r="E426" s="151">
        <f>'[2]INPUT 2'!K426</f>
        <v>0</v>
      </c>
      <c r="F426" s="151">
        <f>'[2]INPUT 2'!L426</f>
        <v>0</v>
      </c>
      <c r="G426" s="151">
        <f>'[2]INPUT 2'!M426</f>
        <v>0</v>
      </c>
      <c r="H426" s="151">
        <f>'[2]INPUT 2'!N426</f>
        <v>0</v>
      </c>
      <c r="I426" s="151">
        <f>'[2]INPUT 2'!O426</f>
        <v>0</v>
      </c>
    </row>
    <row r="427" spans="1:9" ht="15" x14ac:dyDescent="0.25">
      <c r="A427" s="150" t="s">
        <v>459</v>
      </c>
      <c r="B427" s="150" t="s">
        <v>901</v>
      </c>
      <c r="C427" s="151">
        <f>'[2]INPUT 2'!I427</f>
        <v>0</v>
      </c>
      <c r="D427" s="151">
        <f>'[2]INPUT 2'!J427</f>
        <v>-19021</v>
      </c>
      <c r="E427" s="151">
        <f>'[2]INPUT 2'!K427</f>
        <v>0</v>
      </c>
      <c r="F427" s="151">
        <f>'[2]INPUT 2'!L427</f>
        <v>16592</v>
      </c>
      <c r="G427" s="151">
        <f>'[2]INPUT 2'!M427</f>
        <v>0</v>
      </c>
      <c r="H427" s="151">
        <f>'[2]INPUT 2'!N427</f>
        <v>2429</v>
      </c>
      <c r="I427" s="151">
        <f>'[2]INPUT 2'!O427</f>
        <v>0</v>
      </c>
    </row>
    <row r="428" spans="1:9" ht="15" x14ac:dyDescent="0.25">
      <c r="A428" s="150" t="s">
        <v>217</v>
      </c>
      <c r="B428" s="150" t="s">
        <v>902</v>
      </c>
      <c r="C428" s="151">
        <f>'[2]INPUT 2'!I428</f>
        <v>0</v>
      </c>
      <c r="D428" s="151">
        <f>'[2]INPUT 2'!J428</f>
        <v>0</v>
      </c>
      <c r="E428" s="151">
        <f>'[2]INPUT 2'!K428</f>
        <v>0</v>
      </c>
      <c r="F428" s="151">
        <f>'[2]INPUT 2'!L428</f>
        <v>0</v>
      </c>
      <c r="G428" s="151">
        <f>'[2]INPUT 2'!M428</f>
        <v>0</v>
      </c>
      <c r="H428" s="151">
        <f>'[2]INPUT 2'!N428</f>
        <v>0</v>
      </c>
      <c r="I428" s="151">
        <f>'[2]INPUT 2'!O428</f>
        <v>0</v>
      </c>
    </row>
    <row r="429" spans="1:9" ht="15" x14ac:dyDescent="0.25">
      <c r="A429" s="150" t="s">
        <v>244</v>
      </c>
      <c r="B429" s="150" t="s">
        <v>903</v>
      </c>
      <c r="C429" s="151">
        <f>'[2]INPUT 2'!I429</f>
        <v>10582</v>
      </c>
      <c r="D429" s="151">
        <f>'[2]INPUT 2'!J429</f>
        <v>3873</v>
      </c>
      <c r="E429" s="151">
        <f>'[2]INPUT 2'!K429</f>
        <v>0</v>
      </c>
      <c r="F429" s="151">
        <f>'[2]INPUT 2'!L429</f>
        <v>10330</v>
      </c>
      <c r="G429" s="151">
        <f>'[2]INPUT 2'!M429</f>
        <v>2825</v>
      </c>
      <c r="H429" s="151">
        <f>'[2]INPUT 2'!N429</f>
        <v>0</v>
      </c>
      <c r="I429" s="151">
        <f>'[2]INPUT 2'!O429</f>
        <v>0</v>
      </c>
    </row>
    <row r="430" spans="1:9" ht="15" x14ac:dyDescent="0.25">
      <c r="A430" s="150" t="s">
        <v>206</v>
      </c>
      <c r="B430" s="150" t="s">
        <v>905</v>
      </c>
      <c r="C430" s="151">
        <f>'[2]INPUT 2'!I430</f>
        <v>0</v>
      </c>
      <c r="D430" s="151">
        <f>'[2]INPUT 2'!J430</f>
        <v>0</v>
      </c>
      <c r="E430" s="151">
        <f>'[2]INPUT 2'!K430</f>
        <v>0</v>
      </c>
      <c r="F430" s="151">
        <f>'[2]INPUT 2'!L430</f>
        <v>0</v>
      </c>
      <c r="G430" s="151">
        <f>'[2]INPUT 2'!M430</f>
        <v>0</v>
      </c>
      <c r="H430" s="151">
        <f>'[2]INPUT 2'!N430</f>
        <v>0</v>
      </c>
      <c r="I430" s="151">
        <f>'[2]INPUT 2'!O430</f>
        <v>0</v>
      </c>
    </row>
    <row r="431" spans="1:9" ht="15" x14ac:dyDescent="0.25">
      <c r="A431" s="150" t="s">
        <v>72</v>
      </c>
      <c r="B431" s="150" t="s">
        <v>906</v>
      </c>
      <c r="C431" s="151">
        <f>'[2]INPUT 2'!I431</f>
        <v>0</v>
      </c>
      <c r="D431" s="151">
        <f>'[2]INPUT 2'!J431</f>
        <v>0</v>
      </c>
      <c r="E431" s="151">
        <f>'[2]INPUT 2'!K431</f>
        <v>0</v>
      </c>
      <c r="F431" s="151">
        <f>'[2]INPUT 2'!L431</f>
        <v>0</v>
      </c>
      <c r="G431" s="151">
        <f>'[2]INPUT 2'!M431</f>
        <v>0</v>
      </c>
      <c r="H431" s="151">
        <f>'[2]INPUT 2'!N431</f>
        <v>0</v>
      </c>
      <c r="I431" s="151">
        <f>'[2]INPUT 2'!O431</f>
        <v>0</v>
      </c>
    </row>
    <row r="432" spans="1:9" ht="15" x14ac:dyDescent="0.25">
      <c r="A432" s="150" t="s">
        <v>382</v>
      </c>
      <c r="B432" s="150" t="s">
        <v>1018</v>
      </c>
      <c r="C432" s="151">
        <f>'[2]INPUT 2'!I432</f>
        <v>9640</v>
      </c>
      <c r="D432" s="151">
        <f>'[2]INPUT 2'!J432</f>
        <v>16580</v>
      </c>
      <c r="E432" s="151">
        <f>'[2]INPUT 2'!K432</f>
        <v>0</v>
      </c>
      <c r="F432" s="151">
        <f>'[2]INPUT 2'!L432</f>
        <v>4870</v>
      </c>
      <c r="G432" s="151">
        <f>'[2]INPUT 2'!M432</f>
        <v>0</v>
      </c>
      <c r="H432" s="151">
        <f>'[2]INPUT 2'!N432</f>
        <v>10393</v>
      </c>
      <c r="I432" s="151">
        <f>'[2]INPUT 2'!O432</f>
        <v>10957</v>
      </c>
    </row>
    <row r="433" spans="1:9" ht="15" x14ac:dyDescent="0.25">
      <c r="A433" s="150" t="s">
        <v>259</v>
      </c>
      <c r="B433" s="150" t="s">
        <v>907</v>
      </c>
      <c r="C433" s="151">
        <f>'[2]INPUT 2'!I433</f>
        <v>17</v>
      </c>
      <c r="D433" s="151">
        <f>'[2]INPUT 2'!J433</f>
        <v>5880</v>
      </c>
      <c r="E433" s="151">
        <f>'[2]INPUT 2'!K433</f>
        <v>0</v>
      </c>
      <c r="F433" s="151">
        <f>'[2]INPUT 2'!L433</f>
        <v>5896</v>
      </c>
      <c r="G433" s="151">
        <f>'[2]INPUT 2'!M433</f>
        <v>0</v>
      </c>
      <c r="H433" s="151">
        <f>'[2]INPUT 2'!N433</f>
        <v>0</v>
      </c>
      <c r="I433" s="151">
        <f>'[2]INPUT 2'!O433</f>
        <v>1</v>
      </c>
    </row>
    <row r="434" spans="1:9" ht="15" x14ac:dyDescent="0.25">
      <c r="A434" s="150" t="s">
        <v>270</v>
      </c>
      <c r="B434" s="150" t="s">
        <v>908</v>
      </c>
      <c r="C434" s="151">
        <f>'[2]INPUT 2'!I434</f>
        <v>0</v>
      </c>
      <c r="D434" s="151">
        <f>'[2]INPUT 2'!J434</f>
        <v>0</v>
      </c>
      <c r="E434" s="151">
        <f>'[2]INPUT 2'!K434</f>
        <v>0</v>
      </c>
      <c r="F434" s="151">
        <f>'[2]INPUT 2'!L434</f>
        <v>0</v>
      </c>
      <c r="G434" s="151">
        <f>'[2]INPUT 2'!M434</f>
        <v>0</v>
      </c>
      <c r="H434" s="151">
        <f>'[2]INPUT 2'!N434</f>
        <v>0</v>
      </c>
      <c r="I434" s="151">
        <f>'[2]INPUT 2'!O434</f>
        <v>0</v>
      </c>
    </row>
    <row r="435" spans="1:9" ht="15" x14ac:dyDescent="0.25">
      <c r="A435" s="150" t="s">
        <v>164</v>
      </c>
      <c r="B435" s="150" t="s">
        <v>909</v>
      </c>
      <c r="C435" s="151">
        <f>'[2]INPUT 2'!I435</f>
        <v>0</v>
      </c>
      <c r="D435" s="151">
        <f>'[2]INPUT 2'!J435</f>
        <v>0</v>
      </c>
      <c r="E435" s="151">
        <f>'[2]INPUT 2'!K435</f>
        <v>0</v>
      </c>
      <c r="F435" s="151">
        <f>'[2]INPUT 2'!L435</f>
        <v>0</v>
      </c>
      <c r="G435" s="151">
        <f>'[2]INPUT 2'!M435</f>
        <v>0</v>
      </c>
      <c r="H435" s="151">
        <f>'[2]INPUT 2'!N435</f>
        <v>0</v>
      </c>
      <c r="I435" s="151">
        <f>'[2]INPUT 2'!O435</f>
        <v>0</v>
      </c>
    </row>
    <row r="436" spans="1:9" ht="15" x14ac:dyDescent="0.25">
      <c r="A436" s="150" t="s">
        <v>287</v>
      </c>
      <c r="B436" s="150" t="s">
        <v>910</v>
      </c>
      <c r="C436" s="151">
        <f>'[2]INPUT 2'!I436</f>
        <v>2831</v>
      </c>
      <c r="D436" s="151">
        <f>'[2]INPUT 2'!J436</f>
        <v>3959</v>
      </c>
      <c r="E436" s="151">
        <f>'[2]INPUT 2'!K436</f>
        <v>0</v>
      </c>
      <c r="F436" s="151">
        <f>'[2]INPUT 2'!L436</f>
        <v>4193</v>
      </c>
      <c r="G436" s="151">
        <f>'[2]INPUT 2'!M436</f>
        <v>0</v>
      </c>
      <c r="H436" s="151">
        <f>'[2]INPUT 2'!N436</f>
        <v>0</v>
      </c>
      <c r="I436" s="151">
        <f>'[2]INPUT 2'!O436</f>
        <v>2597</v>
      </c>
    </row>
    <row r="437" spans="1:9" ht="15" x14ac:dyDescent="0.25">
      <c r="A437" s="150" t="s">
        <v>394</v>
      </c>
      <c r="B437" s="150" t="s">
        <v>911</v>
      </c>
      <c r="C437" s="151">
        <f>'[2]INPUT 2'!I437</f>
        <v>2047</v>
      </c>
      <c r="D437" s="151">
        <f>'[2]INPUT 2'!J437</f>
        <v>3082</v>
      </c>
      <c r="E437" s="151">
        <f>'[2]INPUT 2'!K437</f>
        <v>1232</v>
      </c>
      <c r="F437" s="151">
        <f>'[2]INPUT 2'!L437</f>
        <v>3409</v>
      </c>
      <c r="G437" s="151">
        <f>'[2]INPUT 2'!M437</f>
        <v>0</v>
      </c>
      <c r="H437" s="151">
        <f>'[2]INPUT 2'!N437</f>
        <v>0</v>
      </c>
      <c r="I437" s="151">
        <f>'[2]INPUT 2'!O437</f>
        <v>2952</v>
      </c>
    </row>
    <row r="438" spans="1:9" ht="15" x14ac:dyDescent="0.25">
      <c r="A438" s="150" t="s">
        <v>332</v>
      </c>
      <c r="B438" s="150" t="s">
        <v>912</v>
      </c>
      <c r="C438" s="151">
        <f>'[2]INPUT 2'!I438</f>
        <v>13203</v>
      </c>
      <c r="D438" s="151">
        <f>'[2]INPUT 2'!J438</f>
        <v>22282</v>
      </c>
      <c r="E438" s="151">
        <f>'[2]INPUT 2'!K438</f>
        <v>0</v>
      </c>
      <c r="F438" s="151">
        <f>'[2]INPUT 2'!L438</f>
        <v>29608</v>
      </c>
      <c r="G438" s="151">
        <f>'[2]INPUT 2'!M438</f>
        <v>0</v>
      </c>
      <c r="H438" s="151">
        <f>'[2]INPUT 2'!N438</f>
        <v>0</v>
      </c>
      <c r="I438" s="151">
        <f>'[2]INPUT 2'!O438</f>
        <v>5877</v>
      </c>
    </row>
    <row r="439" spans="1:9" ht="15" x14ac:dyDescent="0.25">
      <c r="A439" s="150" t="s">
        <v>111</v>
      </c>
      <c r="B439" s="150" t="s">
        <v>913</v>
      </c>
      <c r="C439" s="151">
        <f>'[2]INPUT 2'!I439</f>
        <v>0</v>
      </c>
      <c r="D439" s="151">
        <f>'[2]INPUT 2'!J439</f>
        <v>0</v>
      </c>
      <c r="E439" s="151">
        <f>'[2]INPUT 2'!K439</f>
        <v>0</v>
      </c>
      <c r="F439" s="151">
        <f>'[2]INPUT 2'!L439</f>
        <v>0</v>
      </c>
      <c r="G439" s="151">
        <f>'[2]INPUT 2'!M439</f>
        <v>0</v>
      </c>
      <c r="H439" s="151">
        <f>'[2]INPUT 2'!N439</f>
        <v>0</v>
      </c>
      <c r="I439" s="151">
        <f>'[2]INPUT 2'!O439</f>
        <v>0</v>
      </c>
    </row>
    <row r="440" spans="1:9" ht="15" x14ac:dyDescent="0.25">
      <c r="A440" s="150" t="s">
        <v>374</v>
      </c>
      <c r="B440" s="150" t="s">
        <v>914</v>
      </c>
      <c r="C440" s="151">
        <f>'[2]INPUT 2'!I440</f>
        <v>0</v>
      </c>
      <c r="D440" s="151">
        <f>'[2]INPUT 2'!J440</f>
        <v>0</v>
      </c>
      <c r="E440" s="151">
        <f>'[2]INPUT 2'!K440</f>
        <v>0</v>
      </c>
      <c r="F440" s="151">
        <f>'[2]INPUT 2'!L440</f>
        <v>0</v>
      </c>
      <c r="G440" s="151">
        <f>'[2]INPUT 2'!M440</f>
        <v>0</v>
      </c>
      <c r="H440" s="151">
        <f>'[2]INPUT 2'!N440</f>
        <v>0</v>
      </c>
      <c r="I440" s="151">
        <f>'[2]INPUT 2'!O440</f>
        <v>0</v>
      </c>
    </row>
    <row r="441" spans="1:9" ht="15" x14ac:dyDescent="0.25">
      <c r="A441" s="150" t="s">
        <v>113</v>
      </c>
      <c r="B441" s="150" t="s">
        <v>915</v>
      </c>
      <c r="C441" s="151">
        <f>'[2]INPUT 2'!I441</f>
        <v>0</v>
      </c>
      <c r="D441" s="151">
        <f>'[2]INPUT 2'!J441</f>
        <v>0</v>
      </c>
      <c r="E441" s="151">
        <f>'[2]INPUT 2'!K441</f>
        <v>0</v>
      </c>
      <c r="F441" s="151">
        <f>'[2]INPUT 2'!L441</f>
        <v>0</v>
      </c>
      <c r="G441" s="151">
        <f>'[2]INPUT 2'!M441</f>
        <v>0</v>
      </c>
      <c r="H441" s="151">
        <f>'[2]INPUT 2'!N441</f>
        <v>0</v>
      </c>
      <c r="I441" s="151">
        <f>'[2]INPUT 2'!O441</f>
        <v>0</v>
      </c>
    </row>
    <row r="442" spans="1:9" ht="15" x14ac:dyDescent="0.25">
      <c r="A442" s="150" t="s">
        <v>92</v>
      </c>
      <c r="B442" s="150" t="s">
        <v>916</v>
      </c>
      <c r="C442" s="151">
        <f>'[2]INPUT 2'!I442</f>
        <v>0</v>
      </c>
      <c r="D442" s="151">
        <f>'[2]INPUT 2'!J442</f>
        <v>0</v>
      </c>
      <c r="E442" s="151">
        <f>'[2]INPUT 2'!K442</f>
        <v>0</v>
      </c>
      <c r="F442" s="151">
        <f>'[2]INPUT 2'!L442</f>
        <v>0</v>
      </c>
      <c r="G442" s="151">
        <f>'[2]INPUT 2'!M442</f>
        <v>0</v>
      </c>
      <c r="H442" s="151">
        <f>'[2]INPUT 2'!N442</f>
        <v>0</v>
      </c>
      <c r="I442" s="151">
        <f>'[2]INPUT 2'!O442</f>
        <v>0</v>
      </c>
    </row>
    <row r="443" spans="1:9" ht="15" x14ac:dyDescent="0.25">
      <c r="A443" s="150" t="s">
        <v>300</v>
      </c>
      <c r="B443" s="150" t="s">
        <v>917</v>
      </c>
      <c r="C443" s="151">
        <f>'[2]INPUT 2'!I443</f>
        <v>0</v>
      </c>
      <c r="D443" s="151">
        <f>'[2]INPUT 2'!J443</f>
        <v>0</v>
      </c>
      <c r="E443" s="151">
        <f>'[2]INPUT 2'!K443</f>
        <v>0</v>
      </c>
      <c r="F443" s="151">
        <f>'[2]INPUT 2'!L443</f>
        <v>0</v>
      </c>
      <c r="G443" s="151">
        <f>'[2]INPUT 2'!M443</f>
        <v>0</v>
      </c>
      <c r="H443" s="151">
        <f>'[2]INPUT 2'!N443</f>
        <v>0</v>
      </c>
      <c r="I443" s="151">
        <f>'[2]INPUT 2'!O443</f>
        <v>0</v>
      </c>
    </row>
    <row r="444" spans="1:9" ht="15" x14ac:dyDescent="0.25">
      <c r="A444" s="150" t="s">
        <v>93</v>
      </c>
      <c r="B444" s="150" t="s">
        <v>918</v>
      </c>
      <c r="C444" s="151">
        <f>'[2]INPUT 2'!I444</f>
        <v>0</v>
      </c>
      <c r="D444" s="151">
        <f>'[2]INPUT 2'!J444</f>
        <v>0</v>
      </c>
      <c r="E444" s="151">
        <f>'[2]INPUT 2'!K444</f>
        <v>0</v>
      </c>
      <c r="F444" s="151">
        <f>'[2]INPUT 2'!L444</f>
        <v>0</v>
      </c>
      <c r="G444" s="151">
        <f>'[2]INPUT 2'!M444</f>
        <v>0</v>
      </c>
      <c r="H444" s="151">
        <f>'[2]INPUT 2'!N444</f>
        <v>0</v>
      </c>
      <c r="I444" s="151">
        <f>'[2]INPUT 2'!O444</f>
        <v>0</v>
      </c>
    </row>
    <row r="445" spans="1:9" ht="15" x14ac:dyDescent="0.25">
      <c r="A445" s="150" t="s">
        <v>301</v>
      </c>
      <c r="B445" s="150" t="s">
        <v>919</v>
      </c>
      <c r="C445" s="151">
        <f>'[2]INPUT 2'!I445</f>
        <v>0</v>
      </c>
      <c r="D445" s="151">
        <f>'[2]INPUT 2'!J445</f>
        <v>0</v>
      </c>
      <c r="E445" s="151">
        <f>'[2]INPUT 2'!K445</f>
        <v>0</v>
      </c>
      <c r="F445" s="151">
        <f>'[2]INPUT 2'!L445</f>
        <v>0</v>
      </c>
      <c r="G445" s="151">
        <f>'[2]INPUT 2'!M445</f>
        <v>0</v>
      </c>
      <c r="H445" s="151">
        <f>'[2]INPUT 2'!N445</f>
        <v>0</v>
      </c>
      <c r="I445" s="151">
        <f>'[2]INPUT 2'!O445</f>
        <v>0</v>
      </c>
    </row>
    <row r="446" spans="1:9" ht="15" x14ac:dyDescent="0.25">
      <c r="A446" s="150" t="s">
        <v>460</v>
      </c>
      <c r="B446" s="150" t="s">
        <v>920</v>
      </c>
      <c r="C446" s="151">
        <f>'[2]INPUT 2'!I446</f>
        <v>3272</v>
      </c>
      <c r="D446" s="151">
        <f>'[2]INPUT 2'!J446</f>
        <v>0</v>
      </c>
      <c r="E446" s="151">
        <f>'[2]INPUT 2'!K446</f>
        <v>7349</v>
      </c>
      <c r="F446" s="151">
        <f>'[2]INPUT 2'!L446</f>
        <v>7278</v>
      </c>
      <c r="G446" s="151">
        <f>'[2]INPUT 2'!M446</f>
        <v>0</v>
      </c>
      <c r="H446" s="151">
        <f>'[2]INPUT 2'!N446</f>
        <v>0</v>
      </c>
      <c r="I446" s="151">
        <f>'[2]INPUT 2'!O446</f>
        <v>3343</v>
      </c>
    </row>
    <row r="447" spans="1:9" ht="15" x14ac:dyDescent="0.25">
      <c r="A447" s="150" t="s">
        <v>119</v>
      </c>
      <c r="B447" s="150" t="s">
        <v>921</v>
      </c>
      <c r="C447" s="151">
        <f>'[2]INPUT 2'!I447</f>
        <v>0</v>
      </c>
      <c r="D447" s="151">
        <f>'[2]INPUT 2'!J447</f>
        <v>0</v>
      </c>
      <c r="E447" s="151">
        <f>'[2]INPUT 2'!K447</f>
        <v>0</v>
      </c>
      <c r="F447" s="151">
        <f>'[2]INPUT 2'!L447</f>
        <v>0</v>
      </c>
      <c r="G447" s="151">
        <f>'[2]INPUT 2'!M447</f>
        <v>0</v>
      </c>
      <c r="H447" s="151">
        <f>'[2]INPUT 2'!N447</f>
        <v>0</v>
      </c>
      <c r="I447" s="151">
        <f>'[2]INPUT 2'!O447</f>
        <v>0</v>
      </c>
    </row>
    <row r="448" spans="1:9" s="145" customFormat="1" x14ac:dyDescent="0.25">
      <c r="A448" s="144"/>
      <c r="B448" s="145" t="s">
        <v>968</v>
      </c>
      <c r="C448" s="145">
        <f t="shared" ref="C448:I448" si="0">SUM(C4:C447)</f>
        <v>979993</v>
      </c>
      <c r="D448" s="145">
        <f t="shared" si="0"/>
        <v>1137004</v>
      </c>
      <c r="E448" s="145">
        <f t="shared" si="0"/>
        <v>306768</v>
      </c>
      <c r="F448" s="145">
        <f t="shared" si="0"/>
        <v>1549400</v>
      </c>
      <c r="G448" s="145">
        <f t="shared" si="0"/>
        <v>53900</v>
      </c>
      <c r="H448" s="145">
        <f>SUM(H4:H447)-73966</f>
        <v>169629</v>
      </c>
      <c r="I448" s="145">
        <f t="shared" si="0"/>
        <v>1050411</v>
      </c>
    </row>
    <row r="452" spans="2:9" ht="15" x14ac:dyDescent="0.25">
      <c r="B452" s="245"/>
      <c r="C452" s="245"/>
      <c r="D452" s="245"/>
      <c r="E452" s="245"/>
      <c r="F452" s="245"/>
      <c r="G452" s="245"/>
      <c r="H452" s="245"/>
      <c r="I452" s="245"/>
    </row>
  </sheetData>
  <mergeCells count="1">
    <mergeCell ref="B452:I45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workbookViewId="0">
      <selection activeCell="C57" sqref="C57"/>
    </sheetView>
  </sheetViews>
  <sheetFormatPr defaultColWidth="8.81640625" defaultRowHeight="15" x14ac:dyDescent="0.25"/>
  <cols>
    <col min="1" max="1" width="8.81640625" style="63"/>
    <col min="2" max="2" width="69.1796875" style="63" bestFit="1" customWidth="1"/>
    <col min="3" max="4" width="24.1796875" style="55" customWidth="1"/>
    <col min="5" max="16384" width="8.81640625" style="63"/>
  </cols>
  <sheetData>
    <row r="1" spans="1:7" ht="22.2" thickTop="1" thickBot="1" x14ac:dyDescent="0.3">
      <c r="A1" s="221" t="s">
        <v>33</v>
      </c>
      <c r="B1" s="222"/>
      <c r="C1" s="222"/>
      <c r="D1" s="223"/>
      <c r="E1" s="39"/>
      <c r="F1" s="39"/>
      <c r="G1" s="39"/>
    </row>
    <row r="2" spans="1:7" ht="15.6" thickTop="1" x14ac:dyDescent="0.25">
      <c r="A2" s="39"/>
      <c r="B2" s="39"/>
      <c r="C2" s="54"/>
      <c r="D2" s="54"/>
      <c r="E2" s="39"/>
      <c r="F2" s="39"/>
      <c r="G2" s="39"/>
    </row>
    <row r="3" spans="1:7" ht="15.6" x14ac:dyDescent="0.25">
      <c r="A3" s="40" t="s">
        <v>1</v>
      </c>
      <c r="B3" s="41"/>
      <c r="C3" s="56"/>
      <c r="D3" s="56"/>
      <c r="E3" s="39"/>
      <c r="F3" s="39"/>
      <c r="G3" s="39"/>
    </row>
    <row r="4" spans="1:7" x14ac:dyDescent="0.25">
      <c r="A4" s="41"/>
      <c r="B4" s="41"/>
      <c r="C4" s="56"/>
      <c r="D4" s="56"/>
      <c r="E4" s="39"/>
      <c r="F4" s="39"/>
      <c r="G4" s="39"/>
    </row>
    <row r="5" spans="1:7" x14ac:dyDescent="0.25">
      <c r="A5" s="42">
        <v>16</v>
      </c>
      <c r="B5" s="43" t="s">
        <v>2</v>
      </c>
      <c r="C5" s="57">
        <v>2</v>
      </c>
      <c r="D5" s="58"/>
      <c r="E5" s="44"/>
      <c r="F5" s="44"/>
      <c r="G5" s="44"/>
    </row>
    <row r="6" spans="1:7" x14ac:dyDescent="0.25">
      <c r="A6" s="41"/>
      <c r="B6" s="41"/>
      <c r="C6" s="56"/>
      <c r="D6" s="56"/>
      <c r="E6" s="39"/>
      <c r="F6" s="39"/>
      <c r="G6" s="39"/>
    </row>
    <row r="7" spans="1:7" x14ac:dyDescent="0.25">
      <c r="A7" s="41"/>
      <c r="B7" s="41"/>
      <c r="C7" s="56"/>
      <c r="D7" s="56"/>
      <c r="E7" s="39"/>
      <c r="F7" s="39"/>
      <c r="G7" s="39"/>
    </row>
    <row r="8" spans="1:7" ht="15.6" x14ac:dyDescent="0.25">
      <c r="A8" s="45" t="s">
        <v>3</v>
      </c>
      <c r="B8" s="41"/>
      <c r="C8" s="56"/>
      <c r="D8" s="56"/>
      <c r="E8" s="39"/>
      <c r="F8" s="39"/>
      <c r="G8" s="39"/>
    </row>
    <row r="9" spans="1:7" x14ac:dyDescent="0.25">
      <c r="A9" s="41"/>
      <c r="B9" s="41"/>
      <c r="C9" s="56"/>
      <c r="D9" s="56"/>
      <c r="E9" s="39"/>
      <c r="F9" s="39"/>
      <c r="G9" s="39"/>
    </row>
    <row r="10" spans="1:7" ht="15.6" x14ac:dyDescent="0.25">
      <c r="A10" s="64"/>
      <c r="B10" s="64"/>
      <c r="C10" s="67" t="s">
        <v>7</v>
      </c>
      <c r="D10" s="67" t="s">
        <v>966</v>
      </c>
      <c r="E10" s="65"/>
      <c r="F10" s="65"/>
      <c r="G10" s="65"/>
    </row>
    <row r="11" spans="1:7" ht="26.4" x14ac:dyDescent="0.25">
      <c r="A11" s="46"/>
      <c r="B11" s="46"/>
      <c r="C11" s="68" t="s">
        <v>6</v>
      </c>
      <c r="D11" s="68" t="s">
        <v>6</v>
      </c>
      <c r="E11" s="47"/>
      <c r="F11" s="47"/>
      <c r="G11" s="47"/>
    </row>
    <row r="12" spans="1:7" x14ac:dyDescent="0.25">
      <c r="A12" s="48"/>
      <c r="B12" s="48"/>
      <c r="C12" s="69" t="s">
        <v>967</v>
      </c>
      <c r="D12" s="70" t="s">
        <v>4</v>
      </c>
      <c r="E12" s="49"/>
      <c r="F12" s="49"/>
      <c r="G12" s="49"/>
    </row>
    <row r="13" spans="1:7" x14ac:dyDescent="0.25">
      <c r="A13" s="42">
        <v>16</v>
      </c>
      <c r="B13" s="50" t="s">
        <v>8</v>
      </c>
      <c r="C13" s="59">
        <f>C5+1</f>
        <v>3</v>
      </c>
      <c r="D13" s="101"/>
      <c r="E13" s="44"/>
      <c r="F13" s="44"/>
      <c r="G13" s="44"/>
    </row>
    <row r="14" spans="1:7" x14ac:dyDescent="0.25">
      <c r="A14" s="42">
        <v>17</v>
      </c>
      <c r="B14" s="50" t="s">
        <v>9</v>
      </c>
      <c r="C14" s="59">
        <f>C13+1</f>
        <v>4</v>
      </c>
      <c r="D14" s="101"/>
      <c r="E14" s="44"/>
      <c r="F14" s="44"/>
      <c r="G14" s="44"/>
    </row>
    <row r="15" spans="1:7" x14ac:dyDescent="0.25">
      <c r="A15" s="42">
        <v>18</v>
      </c>
      <c r="B15" s="50" t="s">
        <v>10</v>
      </c>
      <c r="C15" s="59">
        <f t="shared" ref="C15:C21" si="0">C14+1</f>
        <v>5</v>
      </c>
      <c r="D15" s="101"/>
      <c r="E15" s="44"/>
      <c r="F15" s="44"/>
      <c r="G15" s="44"/>
    </row>
    <row r="16" spans="1:7" x14ac:dyDescent="0.25">
      <c r="A16" s="42">
        <v>19</v>
      </c>
      <c r="B16" s="50" t="s">
        <v>11</v>
      </c>
      <c r="C16" s="59">
        <f t="shared" si="0"/>
        <v>6</v>
      </c>
      <c r="D16" s="101"/>
      <c r="E16" s="44"/>
      <c r="F16" s="44"/>
      <c r="G16" s="44"/>
    </row>
    <row r="17" spans="1:7" x14ac:dyDescent="0.25">
      <c r="A17" s="42">
        <v>20</v>
      </c>
      <c r="B17" s="50" t="s">
        <v>12</v>
      </c>
      <c r="C17" s="59">
        <f t="shared" si="0"/>
        <v>7</v>
      </c>
      <c r="D17" s="101"/>
      <c r="E17" s="44"/>
      <c r="F17" s="44"/>
      <c r="G17" s="44"/>
    </row>
    <row r="18" spans="1:7" x14ac:dyDescent="0.25">
      <c r="A18" s="42">
        <v>21</v>
      </c>
      <c r="B18" s="50" t="s">
        <v>13</v>
      </c>
      <c r="C18" s="59">
        <f t="shared" si="0"/>
        <v>8</v>
      </c>
      <c r="D18" s="101"/>
      <c r="E18" s="44"/>
      <c r="F18" s="44"/>
      <c r="G18" s="44"/>
    </row>
    <row r="19" spans="1:7" x14ac:dyDescent="0.25">
      <c r="A19" s="42">
        <v>22</v>
      </c>
      <c r="B19" s="50" t="s">
        <v>14</v>
      </c>
      <c r="C19" s="59">
        <f t="shared" si="0"/>
        <v>9</v>
      </c>
      <c r="D19" s="101"/>
      <c r="E19" s="44"/>
      <c r="F19" s="44"/>
      <c r="G19" s="44"/>
    </row>
    <row r="20" spans="1:7" x14ac:dyDescent="0.25">
      <c r="A20" s="42">
        <v>23</v>
      </c>
      <c r="B20" s="50" t="s">
        <v>15</v>
      </c>
      <c r="C20" s="59">
        <f t="shared" si="0"/>
        <v>10</v>
      </c>
      <c r="D20" s="101"/>
      <c r="E20" s="44"/>
      <c r="F20" s="44"/>
      <c r="G20" s="44"/>
    </row>
    <row r="21" spans="1:7" x14ac:dyDescent="0.25">
      <c r="A21" s="42">
        <v>24</v>
      </c>
      <c r="B21" s="50" t="s">
        <v>16</v>
      </c>
      <c r="C21" s="59">
        <f t="shared" si="0"/>
        <v>11</v>
      </c>
      <c r="D21" s="101"/>
      <c r="E21" s="44"/>
      <c r="F21" s="44"/>
      <c r="G21" s="44"/>
    </row>
    <row r="22" spans="1:7" x14ac:dyDescent="0.25">
      <c r="A22" s="42">
        <v>26</v>
      </c>
      <c r="B22" s="50" t="s">
        <v>5</v>
      </c>
      <c r="C22" s="59">
        <v>12</v>
      </c>
      <c r="D22" s="59">
        <f>C23+1</f>
        <v>14</v>
      </c>
      <c r="E22" s="44"/>
      <c r="F22" s="44"/>
      <c r="G22" s="44"/>
    </row>
    <row r="23" spans="1:7" x14ac:dyDescent="0.25">
      <c r="A23" s="42">
        <v>27</v>
      </c>
      <c r="B23" s="50" t="s">
        <v>974</v>
      </c>
      <c r="C23" s="59">
        <f>C22+1</f>
        <v>13</v>
      </c>
      <c r="D23" s="60">
        <f>D22+1</f>
        <v>15</v>
      </c>
      <c r="E23" s="44"/>
      <c r="F23" s="44"/>
      <c r="G23" s="44"/>
    </row>
    <row r="24" spans="1:7" x14ac:dyDescent="0.25">
      <c r="A24" s="41"/>
      <c r="B24" s="41"/>
      <c r="C24" s="56"/>
      <c r="D24" s="56"/>
      <c r="E24" s="39"/>
      <c r="F24" s="39"/>
      <c r="G24" s="39"/>
    </row>
    <row r="25" spans="1:7" x14ac:dyDescent="0.25">
      <c r="A25" s="41"/>
      <c r="B25" s="41"/>
      <c r="C25" s="56"/>
      <c r="D25" s="56"/>
      <c r="E25" s="39"/>
      <c r="F25" s="39"/>
      <c r="G25" s="39"/>
    </row>
    <row r="26" spans="1:7" x14ac:dyDescent="0.25">
      <c r="A26" s="112" t="s">
        <v>975</v>
      </c>
      <c r="B26" s="41" t="s">
        <v>978</v>
      </c>
      <c r="C26" s="61">
        <v>16</v>
      </c>
      <c r="D26" s="56"/>
      <c r="E26" s="39"/>
      <c r="F26" s="39"/>
      <c r="G26" s="39"/>
    </row>
    <row r="27" spans="1:7" x14ac:dyDescent="0.25">
      <c r="A27" s="112" t="s">
        <v>976</v>
      </c>
      <c r="B27" s="41" t="s">
        <v>979</v>
      </c>
      <c r="C27" s="62">
        <f>C26+1</f>
        <v>17</v>
      </c>
      <c r="D27" s="56"/>
      <c r="E27" s="39"/>
      <c r="F27" s="39"/>
      <c r="G27" s="39"/>
    </row>
    <row r="28" spans="1:7" x14ac:dyDescent="0.25">
      <c r="A28" s="112" t="s">
        <v>977</v>
      </c>
      <c r="B28" s="41" t="s">
        <v>980</v>
      </c>
      <c r="C28" s="62">
        <f t="shared" ref="C28" si="1">C27+1</f>
        <v>18</v>
      </c>
      <c r="D28" s="56"/>
      <c r="E28" s="39"/>
      <c r="F28" s="39"/>
      <c r="G28" s="39"/>
    </row>
    <row r="29" spans="1:7" x14ac:dyDescent="0.25">
      <c r="A29" s="41"/>
      <c r="B29" s="41"/>
      <c r="C29" s="56"/>
      <c r="D29" s="56"/>
      <c r="E29" s="39"/>
      <c r="F29" s="39"/>
      <c r="G29" s="39"/>
    </row>
    <row r="30" spans="1:7" x14ac:dyDescent="0.25">
      <c r="A30" s="41"/>
      <c r="B30" s="41"/>
      <c r="C30" s="56"/>
      <c r="D30" s="56"/>
      <c r="E30" s="39"/>
      <c r="F30" s="39"/>
      <c r="G30" s="39"/>
    </row>
    <row r="31" spans="1:7" x14ac:dyDescent="0.25">
      <c r="A31" s="41"/>
      <c r="B31" s="41"/>
      <c r="C31" s="56"/>
      <c r="D31" s="56"/>
      <c r="E31" s="39"/>
      <c r="F31" s="39"/>
      <c r="G31" s="39"/>
    </row>
    <row r="32" spans="1:7" x14ac:dyDescent="0.25">
      <c r="A32" s="41"/>
      <c r="B32" s="41"/>
      <c r="C32" s="56"/>
      <c r="D32" s="56"/>
      <c r="E32" s="39"/>
      <c r="F32" s="39"/>
      <c r="G32" s="39"/>
    </row>
    <row r="33" spans="1:7" x14ac:dyDescent="0.25">
      <c r="A33" s="41"/>
      <c r="B33" s="41"/>
      <c r="C33" s="56"/>
      <c r="D33" s="56"/>
      <c r="E33" s="39"/>
      <c r="F33" s="39"/>
      <c r="G33" s="39"/>
    </row>
    <row r="34" spans="1:7" x14ac:dyDescent="0.25">
      <c r="A34" s="41"/>
      <c r="B34" s="41"/>
      <c r="C34" s="56"/>
      <c r="D34" s="56"/>
      <c r="E34" s="39"/>
      <c r="F34" s="39"/>
      <c r="G34" s="39"/>
    </row>
    <row r="35" spans="1:7" x14ac:dyDescent="0.25">
      <c r="A35" s="41"/>
      <c r="B35" s="41"/>
      <c r="C35" s="56"/>
      <c r="D35" s="56"/>
      <c r="E35" s="39"/>
      <c r="F35" s="39"/>
      <c r="G35" s="39"/>
    </row>
    <row r="36" spans="1:7" x14ac:dyDescent="0.25">
      <c r="A36" s="41"/>
      <c r="B36" s="41"/>
      <c r="C36" s="56"/>
      <c r="D36" s="56"/>
      <c r="E36" s="39"/>
      <c r="F36" s="39"/>
      <c r="G36" s="39"/>
    </row>
    <row r="37" spans="1:7" ht="15.6" x14ac:dyDescent="0.25">
      <c r="A37" s="45" t="s">
        <v>17</v>
      </c>
      <c r="B37" s="41"/>
      <c r="C37" s="56"/>
      <c r="D37" s="56"/>
      <c r="E37" s="39"/>
      <c r="F37" s="39"/>
      <c r="G37" s="39"/>
    </row>
    <row r="38" spans="1:7" x14ac:dyDescent="0.25">
      <c r="A38" s="41"/>
      <c r="B38" s="41"/>
      <c r="C38" s="56"/>
      <c r="D38" s="56"/>
      <c r="E38" s="39"/>
      <c r="F38" s="39"/>
      <c r="G38" s="39"/>
    </row>
    <row r="39" spans="1:7" ht="22.8" x14ac:dyDescent="0.25">
      <c r="A39" s="41"/>
      <c r="B39" s="41"/>
      <c r="C39" s="71" t="s">
        <v>18</v>
      </c>
      <c r="D39" s="56"/>
      <c r="E39" s="39"/>
      <c r="F39" s="39"/>
      <c r="G39" s="39"/>
    </row>
    <row r="40" spans="1:7" ht="26.4" x14ac:dyDescent="0.25">
      <c r="A40" s="41"/>
      <c r="B40" s="41"/>
      <c r="C40" s="72" t="s">
        <v>19</v>
      </c>
      <c r="D40" s="56"/>
      <c r="E40" s="39"/>
      <c r="F40" s="39"/>
      <c r="G40" s="39"/>
    </row>
    <row r="41" spans="1:7" x14ac:dyDescent="0.25">
      <c r="A41" s="51">
        <v>28</v>
      </c>
      <c r="B41" s="52" t="s">
        <v>20</v>
      </c>
      <c r="C41" s="61">
        <f>C28+1</f>
        <v>19</v>
      </c>
      <c r="D41" s="58"/>
      <c r="E41" s="44"/>
      <c r="F41" s="44"/>
      <c r="G41" s="44"/>
    </row>
    <row r="42" spans="1:7" x14ac:dyDescent="0.25">
      <c r="A42" s="51">
        <v>29</v>
      </c>
      <c r="B42" s="52" t="s">
        <v>922</v>
      </c>
      <c r="C42" s="62">
        <f>C41+1</f>
        <v>20</v>
      </c>
      <c r="D42" s="58"/>
      <c r="E42" s="44"/>
      <c r="F42" s="44"/>
      <c r="G42" s="44"/>
    </row>
    <row r="43" spans="1:7" x14ac:dyDescent="0.25">
      <c r="A43" s="51">
        <v>32</v>
      </c>
      <c r="B43" s="52" t="s">
        <v>21</v>
      </c>
      <c r="C43" s="62">
        <f t="shared" ref="C43:C50" si="2">C42+1</f>
        <v>21</v>
      </c>
      <c r="D43" s="58"/>
      <c r="E43" s="44"/>
      <c r="F43" s="44"/>
      <c r="G43" s="44"/>
    </row>
    <row r="44" spans="1:7" x14ac:dyDescent="0.25">
      <c r="A44" s="51">
        <v>32</v>
      </c>
      <c r="B44" s="52" t="s">
        <v>22</v>
      </c>
      <c r="C44" s="62">
        <f t="shared" si="2"/>
        <v>22</v>
      </c>
      <c r="D44" s="58"/>
      <c r="E44" s="44"/>
      <c r="F44" s="44"/>
      <c r="G44" s="44"/>
    </row>
    <row r="45" spans="1:7" x14ac:dyDescent="0.25">
      <c r="A45" s="51">
        <v>33</v>
      </c>
      <c r="B45" s="52" t="s">
        <v>23</v>
      </c>
      <c r="C45" s="62">
        <f t="shared" si="2"/>
        <v>23</v>
      </c>
      <c r="D45" s="58"/>
      <c r="E45" s="44"/>
      <c r="F45" s="44"/>
      <c r="G45" s="44"/>
    </row>
    <row r="46" spans="1:7" x14ac:dyDescent="0.25">
      <c r="A46" s="51" t="s">
        <v>981</v>
      </c>
      <c r="B46" s="52" t="s">
        <v>24</v>
      </c>
      <c r="C46" s="62">
        <f t="shared" si="2"/>
        <v>24</v>
      </c>
      <c r="D46" s="58"/>
      <c r="E46" s="44"/>
      <c r="F46" s="44"/>
      <c r="G46" s="44"/>
    </row>
    <row r="47" spans="1:7" x14ac:dyDescent="0.25">
      <c r="A47" s="51">
        <v>34</v>
      </c>
      <c r="B47" s="53" t="s">
        <v>982</v>
      </c>
      <c r="C47" s="62">
        <f t="shared" si="2"/>
        <v>25</v>
      </c>
      <c r="D47" s="58"/>
      <c r="E47" s="44"/>
      <c r="F47" s="44"/>
      <c r="G47" s="44"/>
    </row>
    <row r="48" spans="1:7" x14ac:dyDescent="0.25">
      <c r="A48" s="51">
        <v>35</v>
      </c>
      <c r="B48" s="53" t="s">
        <v>983</v>
      </c>
      <c r="C48" s="62">
        <f t="shared" si="2"/>
        <v>26</v>
      </c>
      <c r="D48" s="58"/>
      <c r="E48" s="44"/>
      <c r="F48" s="44"/>
      <c r="G48" s="44"/>
    </row>
    <row r="49" spans="1:7" x14ac:dyDescent="0.25">
      <c r="A49" s="51">
        <v>36</v>
      </c>
      <c r="B49" s="52" t="s">
        <v>25</v>
      </c>
      <c r="C49" s="62">
        <f t="shared" si="2"/>
        <v>27</v>
      </c>
      <c r="D49" s="58"/>
      <c r="E49" s="44"/>
      <c r="F49" s="44"/>
      <c r="G49" s="44"/>
    </row>
    <row r="50" spans="1:7" x14ac:dyDescent="0.25">
      <c r="A50" s="51"/>
      <c r="B50" s="66" t="s">
        <v>965</v>
      </c>
      <c r="C50" s="62">
        <f t="shared" si="2"/>
        <v>28</v>
      </c>
      <c r="D50" s="58"/>
      <c r="E50" s="44"/>
      <c r="F50" s="44"/>
      <c r="G50" s="44"/>
    </row>
    <row r="51" spans="1:7" x14ac:dyDescent="0.25">
      <c r="A51" s="39"/>
      <c r="B51" s="39"/>
      <c r="C51" s="54"/>
      <c r="D51" s="54"/>
      <c r="E51" s="39"/>
      <c r="F51" s="39"/>
      <c r="G51" s="39"/>
    </row>
    <row r="52" spans="1:7" x14ac:dyDescent="0.25">
      <c r="A52" s="39"/>
      <c r="B52" s="39"/>
      <c r="C52" s="54"/>
      <c r="D52" s="54"/>
      <c r="E52" s="39"/>
      <c r="F52" s="39"/>
      <c r="G52" s="39"/>
    </row>
    <row r="53" spans="1:7" s="146" customFormat="1" x14ac:dyDescent="0.25">
      <c r="A53" s="41"/>
      <c r="B53" s="41"/>
      <c r="C53" s="56"/>
      <c r="D53" s="56"/>
      <c r="E53" s="41"/>
      <c r="F53" s="41"/>
      <c r="G53" s="41"/>
    </row>
    <row r="54" spans="1:7" s="146" customFormat="1" x14ac:dyDescent="0.25">
      <c r="A54" s="146" t="s">
        <v>993</v>
      </c>
      <c r="C54" s="147"/>
      <c r="D54" s="147"/>
    </row>
    <row r="55" spans="1:7" s="146" customFormat="1" x14ac:dyDescent="0.25">
      <c r="C55" s="147"/>
      <c r="D55" s="147"/>
    </row>
    <row r="56" spans="1:7" s="146" customFormat="1" x14ac:dyDescent="0.25">
      <c r="A56" s="146">
        <v>9</v>
      </c>
      <c r="B56" s="146" t="s">
        <v>26</v>
      </c>
      <c r="C56" s="147">
        <v>2</v>
      </c>
      <c r="D56" s="147"/>
    </row>
    <row r="57" spans="1:7" s="146" customFormat="1" x14ac:dyDescent="0.25">
      <c r="A57" s="146">
        <v>10</v>
      </c>
      <c r="B57" s="146" t="s">
        <v>27</v>
      </c>
      <c r="C57" s="62">
        <f t="shared" ref="C57:C62" si="3">C56+1</f>
        <v>3</v>
      </c>
      <c r="D57" s="147"/>
    </row>
    <row r="58" spans="1:7" s="146" customFormat="1" x14ac:dyDescent="0.25">
      <c r="A58" s="146">
        <v>11</v>
      </c>
      <c r="B58" s="146" t="s">
        <v>28</v>
      </c>
      <c r="C58" s="62">
        <f t="shared" si="3"/>
        <v>4</v>
      </c>
      <c r="D58" s="147"/>
    </row>
    <row r="59" spans="1:7" s="146" customFormat="1" x14ac:dyDescent="0.25">
      <c r="A59" s="146">
        <v>12</v>
      </c>
      <c r="B59" s="146" t="s">
        <v>29</v>
      </c>
      <c r="C59" s="62">
        <f t="shared" si="3"/>
        <v>5</v>
      </c>
      <c r="D59" s="147"/>
    </row>
    <row r="60" spans="1:7" s="146" customFormat="1" x14ac:dyDescent="0.25">
      <c r="A60" s="146">
        <v>13</v>
      </c>
      <c r="B60" s="146" t="s">
        <v>992</v>
      </c>
      <c r="C60" s="62">
        <f t="shared" si="3"/>
        <v>6</v>
      </c>
      <c r="D60" s="147"/>
    </row>
    <row r="61" spans="1:7" s="146" customFormat="1" x14ac:dyDescent="0.25">
      <c r="A61" s="146">
        <v>14</v>
      </c>
      <c r="B61" s="146" t="s">
        <v>31</v>
      </c>
      <c r="C61" s="62">
        <f t="shared" si="3"/>
        <v>7</v>
      </c>
      <c r="D61" s="147"/>
    </row>
    <row r="62" spans="1:7" s="146" customFormat="1" x14ac:dyDescent="0.25">
      <c r="A62" s="146">
        <v>15</v>
      </c>
      <c r="B62" s="146" t="s">
        <v>32</v>
      </c>
      <c r="C62" s="62">
        <f t="shared" si="3"/>
        <v>8</v>
      </c>
      <c r="D62" s="147"/>
    </row>
    <row r="63" spans="1:7" s="146" customFormat="1" x14ac:dyDescent="0.25">
      <c r="C63" s="147"/>
      <c r="D63" s="147"/>
    </row>
    <row r="64" spans="1:7" s="146" customFormat="1" x14ac:dyDescent="0.25">
      <c r="C64" s="147"/>
      <c r="D64" s="147"/>
    </row>
    <row r="65" spans="3:4" s="146" customFormat="1" x14ac:dyDescent="0.25">
      <c r="C65" s="147"/>
      <c r="D65" s="147"/>
    </row>
    <row r="66" spans="3:4" s="146" customFormat="1" x14ac:dyDescent="0.25">
      <c r="C66" s="147"/>
      <c r="D66" s="147"/>
    </row>
    <row r="67" spans="3:4" s="146" customFormat="1" x14ac:dyDescent="0.25">
      <c r="C67" s="147"/>
      <c r="D67" s="147"/>
    </row>
  </sheetData>
  <mergeCells count="1">
    <mergeCell ref="A1:D1"/>
  </mergeCells>
  <dataValidations count="1">
    <dataValidation type="whole" operator="greaterThanOrEqual" allowBlank="1" showInputMessage="1" showErrorMessage="1" errorTitle="Invalid Number" error="This cell should be nil or a positive whole number. Please correct." sqref="C42:C50 D23 C13:C23 C27:C28 C57:C62">
      <formula1>0</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D1D82456-0FD5-4F45-B790-D64B95F0DE2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Front page</vt:lpstr>
      <vt:lpstr>LA drop down</vt:lpstr>
      <vt:lpstr>Data COR4</vt:lpstr>
      <vt:lpstr>Sheet2</vt:lpstr>
      <vt:lpstr>Sheet3</vt:lpstr>
      <vt:lpstr>Sheet4</vt:lpstr>
      <vt:lpstr>Data COR5</vt:lpstr>
      <vt:lpstr>Col Ref</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Ritis Haria</dc:creator>
  <cp:lastModifiedBy>Runa Chatterjee</cp:lastModifiedBy>
  <cp:lastPrinted>2014-12-08T08:41:04Z</cp:lastPrinted>
  <dcterms:created xsi:type="dcterms:W3CDTF">2014-09-17T12:38:44Z</dcterms:created>
  <dcterms:modified xsi:type="dcterms:W3CDTF">2015-11-03T16:06:02Z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6c9dd6fa-aecf-4779-ae47-5108d427c8f4</vt:lpwstr>
  </property>
  <property fmtid="{D5CDD505-2E9C-101B-9397-08002B2CF9AE}" pid="3" name="bjSaver">
    <vt:lpwstr>noELTqUbtBa7x+dFyAWxNlXhq2ELk6AM</vt:lpwstr>
  </property>
  <property fmtid="{D5CDD505-2E9C-101B-9397-08002B2CF9AE}" pid="4" name="bjDocumentSecurityLabel">
    <vt:lpwstr>No Marking</vt:lpwstr>
  </property>
</Properties>
</file>