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E15" lockStructure="1" lockWindows="1"/>
  <bookViews>
    <workbookView xWindow="-15" yWindow="585" windowWidth="15735" windowHeight="7200"/>
  </bookViews>
  <sheets>
    <sheet name="PES Calculation" sheetId="13" r:id="rId1"/>
    <sheet name="Data" sheetId="14" state="hidden" r:id="rId2"/>
  </sheets>
  <calcPr calcId="145621"/>
</workbook>
</file>

<file path=xl/calcChain.xml><?xml version="1.0" encoding="utf-8"?>
<calcChain xmlns="http://schemas.openxmlformats.org/spreadsheetml/2006/main">
  <c r="B14" i="13" l="1"/>
  <c r="B15" i="13"/>
  <c r="C51" i="14" l="1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53" i="14" l="1"/>
  <c r="C52" i="14"/>
  <c r="D26" i="13"/>
  <c r="D27" i="13" l="1"/>
  <c r="D25" i="13"/>
</calcChain>
</file>

<file path=xl/sharedStrings.xml><?xml version="1.0" encoding="utf-8"?>
<sst xmlns="http://schemas.openxmlformats.org/spreadsheetml/2006/main" count="84" uniqueCount="59">
  <si>
    <t>MWh</t>
  </si>
  <si>
    <t>Grid Connection</t>
  </si>
  <si>
    <t>On-site electricity use</t>
  </si>
  <si>
    <t>&gt;200kV</t>
  </si>
  <si>
    <t>100-200kV</t>
  </si>
  <si>
    <t>50-100kV</t>
  </si>
  <si>
    <t>0.4-50kV</t>
  </si>
  <si>
    <t>&lt;0.4kV</t>
  </si>
  <si>
    <t>Electricity exported to grid</t>
  </si>
  <si>
    <t>Electricity consumed on site</t>
  </si>
  <si>
    <t>Fuel Type</t>
  </si>
  <si>
    <t>Steam/HW</t>
  </si>
  <si>
    <t>Direct EG</t>
  </si>
  <si>
    <t>Natural Gas</t>
  </si>
  <si>
    <t>Fuel Oil</t>
  </si>
  <si>
    <t>Coal/Coke</t>
  </si>
  <si>
    <t>Refinery Gas</t>
  </si>
  <si>
    <t>Low CV/waste gases</t>
  </si>
  <si>
    <t>Wood fuels</t>
  </si>
  <si>
    <t>Solid biomass/waste</t>
  </si>
  <si>
    <t>Liquid biofuels</t>
  </si>
  <si>
    <t>Biogas</t>
  </si>
  <si>
    <t>Lignite</t>
  </si>
  <si>
    <t>Peat</t>
  </si>
  <si>
    <t>Electricity Ref values</t>
  </si>
  <si>
    <t>Heat Ref values</t>
  </si>
  <si>
    <t>Look-up data</t>
  </si>
  <si>
    <t>Correction factors for avoided grid losses (Annex IV of 2011/877/EC)</t>
  </si>
  <si>
    <t>Electricity Efficiency Reference Values (Annexes I and II of 2011/877/EC)</t>
  </si>
  <si>
    <t>Agricultural biomass</t>
  </si>
  <si>
    <t>Biodegradable (municipal waste)</t>
  </si>
  <si>
    <t>Oil shale</t>
  </si>
  <si>
    <t>Non-renewable (municipal and industrial) waste</t>
  </si>
  <si>
    <t>Liquid bio waste/waste</t>
  </si>
  <si>
    <t>Total fuel input</t>
  </si>
  <si>
    <t>Total power output</t>
  </si>
  <si>
    <t>Qualifying heat output</t>
  </si>
  <si>
    <t xml:space="preserve">Net / Gross conversion </t>
  </si>
  <si>
    <t>factor</t>
  </si>
  <si>
    <t>Grid connection</t>
  </si>
  <si>
    <t>Is the scheme connected to the grid</t>
  </si>
  <si>
    <t>Yes</t>
  </si>
  <si>
    <t>Primary fuel</t>
  </si>
  <si>
    <t xml:space="preserve">Heat Efficiency </t>
  </si>
  <si>
    <t>=</t>
  </si>
  <si>
    <t xml:space="preserve">Overall Efficiency </t>
  </si>
  <si>
    <t xml:space="preserve">PES </t>
  </si>
  <si>
    <t>Enter number of fules</t>
  </si>
  <si>
    <t>Enter type and % of fuel</t>
  </si>
  <si>
    <t>Fuel mix (based on user input)</t>
  </si>
  <si>
    <t>% (total should be 100%)</t>
  </si>
  <si>
    <t>Weigted average heat efficiency (Net CV)</t>
  </si>
  <si>
    <t>Weighted average power efficiency (Net CV)</t>
  </si>
  <si>
    <r>
      <rPr>
        <b/>
        <sz val="10"/>
        <color rgb="FF0000FF"/>
        <rFont val="Arial"/>
        <family val="2"/>
      </rPr>
      <t>Scheme performance data</t>
    </r>
    <r>
      <rPr>
        <b/>
        <sz val="10"/>
        <rFont val="Arial"/>
        <family val="2"/>
      </rPr>
      <t>: Please enter relevant data (from certificate) in green boxes</t>
    </r>
  </si>
  <si>
    <r>
      <rPr>
        <b/>
        <sz val="10"/>
        <color rgb="FF0000FF"/>
        <rFont val="Arial"/>
        <family val="2"/>
      </rPr>
      <t>Fuel data</t>
    </r>
    <r>
      <rPr>
        <b/>
        <sz val="10"/>
        <rFont val="Arial"/>
        <family val="2"/>
      </rPr>
      <t>: Please make selection of fuel type and % below in green boxes</t>
    </r>
  </si>
  <si>
    <r>
      <rPr>
        <b/>
        <sz val="10"/>
        <color rgb="FF0000FF"/>
        <rFont val="Arial"/>
        <family val="2"/>
      </rPr>
      <t>Grid connection</t>
    </r>
    <r>
      <rPr>
        <sz val="10"/>
        <rFont val="Arial"/>
        <family val="2"/>
      </rPr>
      <t>: Please enter data below in green boxes</t>
    </r>
  </si>
  <si>
    <r>
      <rPr>
        <b/>
        <sz val="10"/>
        <color rgb="FF0000FF"/>
        <rFont val="Arial"/>
        <family val="2"/>
      </rPr>
      <t>Scheme details</t>
    </r>
    <r>
      <rPr>
        <sz val="10"/>
        <rFont val="Arial"/>
        <family val="2"/>
      </rPr>
      <t>: Please enter data in green cells</t>
    </r>
  </si>
  <si>
    <t>Total power capacity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</si>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</sst>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%"/>
    <numFmt numFmtId="167" formatCode="0.0000000000000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0" xfId="0" applyBorder="1" applyProtection="1"/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0" xfId="0" applyBorder="1" applyProtection="1"/>
    <xf numFmtId="0" fontId="1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7" xfId="0" applyFont="1" applyBorder="1" applyProtection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0" fillId="0" borderId="0" xfId="0" applyNumberFormat="1" applyProtection="1"/>
    <xf numFmtId="0" fontId="0" fillId="0" borderId="0" xfId="0" applyFill="1" applyBorder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9" xfId="0" applyFont="1" applyBorder="1" applyProtection="1"/>
    <xf numFmtId="0" fontId="3" fillId="0" borderId="3" xfId="0" applyFont="1" applyFill="1" applyBorder="1" applyProtection="1"/>
    <xf numFmtId="0" fontId="1" fillId="0" borderId="10" xfId="0" applyFont="1" applyFill="1" applyBorder="1" applyProtection="1"/>
    <xf numFmtId="9" fontId="0" fillId="2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vertical="center"/>
    </xf>
    <xf numFmtId="0" fontId="0" fillId="3" borderId="14" xfId="0" applyFill="1" applyBorder="1" applyProtection="1"/>
    <xf numFmtId="0" fontId="0" fillId="3" borderId="20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1" fillId="3" borderId="21" xfId="1" applyFont="1" applyFill="1" applyBorder="1" applyAlignment="1" applyProtection="1">
      <alignment horizontal="left"/>
    </xf>
    <xf numFmtId="0" fontId="0" fillId="3" borderId="26" xfId="0" applyFill="1" applyBorder="1" applyProtection="1"/>
    <xf numFmtId="0" fontId="0" fillId="3" borderId="22" xfId="0" applyFill="1" applyBorder="1" applyProtection="1"/>
    <xf numFmtId="0" fontId="1" fillId="3" borderId="19" xfId="1" applyFont="1" applyFill="1" applyBorder="1" applyAlignment="1" applyProtection="1">
      <alignment horizontal="left"/>
    </xf>
    <xf numFmtId="165" fontId="0" fillId="3" borderId="25" xfId="0" applyNumberFormat="1" applyFill="1" applyBorder="1" applyAlignment="1" applyProtection="1">
      <alignment horizontal="center"/>
    </xf>
    <xf numFmtId="0" fontId="1" fillId="3" borderId="13" xfId="1" applyFont="1" applyFill="1" applyBorder="1" applyProtection="1"/>
    <xf numFmtId="0" fontId="0" fillId="3" borderId="12" xfId="0" applyFill="1" applyBorder="1" applyAlignment="1" applyProtection="1">
      <alignment horizontal="center"/>
    </xf>
    <xf numFmtId="0" fontId="1" fillId="3" borderId="13" xfId="1" applyFont="1" applyFill="1" applyBorder="1" applyAlignment="1" applyProtection="1">
      <alignment horizontal="left"/>
    </xf>
    <xf numFmtId="0" fontId="1" fillId="3" borderId="17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165" fontId="0" fillId="3" borderId="18" xfId="0" applyNumberForma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3" borderId="16" xfId="0" applyFill="1" applyBorder="1" applyProtection="1"/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left"/>
    </xf>
    <xf numFmtId="0" fontId="3" fillId="3" borderId="12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3" xfId="0" applyFont="1" applyFill="1" applyBorder="1"/>
    <xf numFmtId="0" fontId="3" fillId="3" borderId="13" xfId="0" applyFont="1" applyFill="1" applyBorder="1" applyAlignment="1" applyProtection="1">
      <alignment horizontal="left"/>
    </xf>
    <xf numFmtId="0" fontId="3" fillId="3" borderId="17" xfId="0" applyFont="1" applyFill="1" applyBorder="1" applyAlignment="1">
      <alignment horizontal="left"/>
    </xf>
    <xf numFmtId="0" fontId="0" fillId="3" borderId="1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 applyProtection="1">
      <alignment horizontal="center"/>
    </xf>
    <xf numFmtId="9" fontId="0" fillId="0" borderId="0" xfId="0" applyNumberForma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0" fillId="4" borderId="0" xfId="0" applyFill="1" applyBorder="1" applyProtection="1"/>
    <xf numFmtId="0" fontId="3" fillId="0" borderId="0" xfId="0" applyFont="1" applyFill="1" applyBorder="1" applyProtection="1"/>
    <xf numFmtId="0" fontId="7" fillId="5" borderId="8" xfId="0" applyFont="1" applyFill="1" applyBorder="1" applyAlignment="1" applyProtection="1">
      <alignment horizontal="left"/>
    </xf>
    <xf numFmtId="0" fontId="7" fillId="5" borderId="6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/>
    </xf>
    <xf numFmtId="9" fontId="7" fillId="5" borderId="9" xfId="2" applyFont="1" applyFill="1" applyBorder="1" applyAlignment="1" applyProtection="1">
      <alignment horizontal="left"/>
    </xf>
    <xf numFmtId="9" fontId="7" fillId="5" borderId="7" xfId="2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10" fontId="7" fillId="0" borderId="0" xfId="2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8" xfId="0" applyFill="1" applyBorder="1" applyProtection="1"/>
    <xf numFmtId="0" fontId="0" fillId="0" borderId="1" xfId="0" applyBorder="1" applyProtection="1"/>
    <xf numFmtId="0" fontId="0" fillId="0" borderId="6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6" xfId="0" applyFill="1" applyBorder="1" applyAlignment="1" applyProtection="1">
      <alignment horizontal="right"/>
    </xf>
    <xf numFmtId="0" fontId="0" fillId="0" borderId="10" xfId="0" applyFill="1" applyBorder="1" applyProtection="1"/>
    <xf numFmtId="0" fontId="0" fillId="0" borderId="2" xfId="0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center"/>
    </xf>
    <xf numFmtId="0" fontId="3" fillId="3" borderId="30" xfId="0" applyFont="1" applyFill="1" applyBorder="1" applyProtection="1"/>
    <xf numFmtId="0" fontId="3" fillId="3" borderId="31" xfId="0" applyFont="1" applyFill="1" applyBorder="1" applyProtection="1"/>
    <xf numFmtId="9" fontId="0" fillId="3" borderId="16" xfId="2" applyFont="1" applyFill="1" applyBorder="1" applyAlignment="1">
      <alignment horizontal="center"/>
    </xf>
    <xf numFmtId="9" fontId="0" fillId="3" borderId="14" xfId="2" applyFont="1" applyFill="1" applyBorder="1" applyAlignment="1">
      <alignment horizontal="center"/>
    </xf>
    <xf numFmtId="9" fontId="0" fillId="3" borderId="18" xfId="2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/>
    </xf>
    <xf numFmtId="9" fontId="0" fillId="3" borderId="12" xfId="2" applyFont="1" applyFill="1" applyBorder="1" applyAlignment="1">
      <alignment horizontal="center"/>
    </xf>
    <xf numFmtId="9" fontId="0" fillId="3" borderId="12" xfId="2" applyFont="1" applyFill="1" applyBorder="1" applyAlignment="1" applyProtection="1">
      <alignment horizontal="center"/>
    </xf>
    <xf numFmtId="9" fontId="0" fillId="3" borderId="24" xfId="2" applyFont="1" applyFill="1" applyBorder="1" applyAlignment="1">
      <alignment horizontal="center"/>
    </xf>
    <xf numFmtId="9" fontId="0" fillId="3" borderId="24" xfId="2" applyFont="1" applyFill="1" applyBorder="1" applyAlignment="1" applyProtection="1">
      <alignment horizontal="center"/>
    </xf>
    <xf numFmtId="9" fontId="0" fillId="2" borderId="7" xfId="0" applyNumberFormat="1" applyFill="1" applyBorder="1" applyProtection="1"/>
    <xf numFmtId="0" fontId="1" fillId="0" borderId="5" xfId="0" applyFont="1" applyBorder="1" applyProtection="1"/>
    <xf numFmtId="166" fontId="0" fillId="3" borderId="29" xfId="2" applyNumberFormat="1" applyFont="1" applyFill="1" applyBorder="1" applyAlignment="1" applyProtection="1">
      <alignment horizontal="center"/>
    </xf>
    <xf numFmtId="166" fontId="0" fillId="3" borderId="32" xfId="2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2" borderId="4" xfId="0" applyFill="1" applyBorder="1" applyProtection="1"/>
    <xf numFmtId="0" fontId="7" fillId="5" borderId="6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10" fontId="7" fillId="5" borderId="7" xfId="2" applyNumberFormat="1" applyFont="1" applyFill="1" applyBorder="1" applyAlignment="1" applyProtection="1">
      <alignment horizontal="left" vertical="center"/>
    </xf>
    <xf numFmtId="10" fontId="7" fillId="5" borderId="11" xfId="2" applyNumberFormat="1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</cellXfs>
  <cellStyles count="8">
    <cellStyle name="Comma 2" xfId="5"/>
    <cellStyle name="Comma 3" xfId="3"/>
    <cellStyle name="Normal" xfId="0" builtinId="0"/>
    <cellStyle name="Normal 2" xfId="1"/>
    <cellStyle name="Normal 2 2" xfId="4"/>
    <cellStyle name="Percent" xfId="2" builtinId="5"/>
    <cellStyle name="Percent 2" xfId="6"/>
    <cellStyle name="Percent 3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75"/>
  <sheetViews>
    <sheetView windowProtection="1" showGridLines="0" tabSelected="1" zoomScale="86" zoomScaleNormal="86" workbookViewId="0">
      <selection activeCell="C17" sqref="C17"/>
    </sheetView>
  </sheetViews>
  <sheetFormatPr defaultRowHeight="12.75" x14ac:dyDescent="0.2"/>
  <cols>
    <col min="1" max="1" width="2.42578125" style="12" customWidth="1"/>
    <col min="2" max="2" width="47" style="12" customWidth="1"/>
    <col min="3" max="3" width="29.28515625" style="12" customWidth="1"/>
    <col min="4" max="4" width="21.85546875" style="1" customWidth="1"/>
    <col min="5" max="5" width="8.5703125" style="12" customWidth="1"/>
    <col min="6" max="6" width="49.42578125" style="1" customWidth="1"/>
    <col min="7" max="7" width="16.7109375" style="1" customWidth="1"/>
    <col min="8" max="8" width="24.85546875" style="1" customWidth="1"/>
    <col min="9" max="9" width="23" style="1" customWidth="1"/>
    <col min="10" max="10" width="25.85546875" style="1" customWidth="1"/>
    <col min="11" max="11" width="11.7109375" style="1" customWidth="1"/>
    <col min="12" max="12" width="4.85546875" style="1" customWidth="1"/>
    <col min="13" max="13" width="47.42578125" style="1" customWidth="1"/>
    <col min="14" max="14" width="16.28515625" style="1" customWidth="1"/>
    <col min="15" max="15" width="17.5703125" style="1" customWidth="1"/>
    <col min="16" max="16" width="18.85546875" style="1" customWidth="1"/>
    <col min="17" max="17" width="14" style="1" customWidth="1"/>
    <col min="18" max="19" width="11.7109375" style="1" customWidth="1"/>
    <col min="20" max="20" width="9.28515625" style="1" customWidth="1"/>
    <col min="21" max="16384" width="9.140625" style="1"/>
  </cols>
  <sheetData>
    <row r="1" spans="2:18" s="12" customFormat="1" ht="13.5" thickBot="1" x14ac:dyDescent="0.25"/>
    <row r="2" spans="2:18" s="12" customFormat="1" ht="13.5" thickBot="1" x14ac:dyDescent="0.25">
      <c r="B2" s="99" t="s">
        <v>56</v>
      </c>
      <c r="C2" s="2"/>
      <c r="D2" s="3"/>
    </row>
    <row r="3" spans="2:18" s="12" customFormat="1" ht="12" customHeight="1" thickBot="1" x14ac:dyDescent="0.25">
      <c r="B3" s="99" t="s">
        <v>57</v>
      </c>
      <c r="C3" s="119"/>
      <c r="D3" s="113" t="s">
        <v>58</v>
      </c>
    </row>
    <row r="4" spans="2:18" s="12" customFormat="1" ht="13.5" thickBot="1" x14ac:dyDescent="0.25"/>
    <row r="5" spans="2:18" s="12" customFormat="1" ht="13.5" thickBot="1" x14ac:dyDescent="0.25">
      <c r="B5" s="72" t="s">
        <v>53</v>
      </c>
      <c r="C5" s="73"/>
      <c r="D5" s="4"/>
    </row>
    <row r="6" spans="2:18" s="12" customFormat="1" x14ac:dyDescent="0.2">
      <c r="B6" s="24" t="s">
        <v>34</v>
      </c>
      <c r="C6" s="62"/>
      <c r="D6" s="27" t="s">
        <v>0</v>
      </c>
    </row>
    <row r="7" spans="2:18" s="12" customFormat="1" x14ac:dyDescent="0.2">
      <c r="B7" s="14" t="s">
        <v>35</v>
      </c>
      <c r="C7" s="31"/>
      <c r="D7" s="18" t="s">
        <v>0</v>
      </c>
      <c r="M7" s="63"/>
      <c r="N7" s="64"/>
      <c r="O7" s="65"/>
      <c r="P7" s="65"/>
      <c r="Q7" s="65"/>
    </row>
    <row r="8" spans="2:18" s="12" customFormat="1" ht="13.5" thickBot="1" x14ac:dyDescent="0.25">
      <c r="B8" s="25" t="s">
        <v>36</v>
      </c>
      <c r="C8" s="61"/>
      <c r="D8" s="26" t="s">
        <v>0</v>
      </c>
      <c r="M8" s="66"/>
      <c r="N8" s="63"/>
      <c r="O8" s="63"/>
      <c r="P8" s="63"/>
      <c r="Q8" s="63"/>
    </row>
    <row r="9" spans="2:18" s="12" customFormat="1" ht="13.5" customHeight="1" thickBot="1" x14ac:dyDescent="0.25">
      <c r="M9" s="116"/>
      <c r="N9" s="63"/>
      <c r="O9" s="63"/>
      <c r="P9" s="63"/>
      <c r="Q9" s="63"/>
      <c r="R9" s="117"/>
    </row>
    <row r="10" spans="2:18" s="1" customFormat="1" ht="13.5" thickBot="1" x14ac:dyDescent="0.25">
      <c r="B10" s="28" t="s">
        <v>54</v>
      </c>
      <c r="C10" s="2"/>
      <c r="D10" s="3"/>
      <c r="E10" s="12"/>
      <c r="M10" s="116"/>
      <c r="N10" s="63"/>
      <c r="O10" s="63"/>
      <c r="P10" s="63"/>
      <c r="Q10" s="63"/>
      <c r="R10" s="117"/>
    </row>
    <row r="11" spans="2:18" s="1" customFormat="1" x14ac:dyDescent="0.2">
      <c r="B11" s="91" t="s">
        <v>47</v>
      </c>
      <c r="C11" s="92">
        <v>3</v>
      </c>
      <c r="D11" s="4"/>
      <c r="E11" s="12"/>
      <c r="M11" s="116"/>
      <c r="N11" s="65"/>
      <c r="O11" s="46"/>
      <c r="P11" s="46"/>
      <c r="Q11" s="67"/>
      <c r="R11" s="117"/>
    </row>
    <row r="12" spans="2:18" s="1" customFormat="1" ht="12" customHeight="1" x14ac:dyDescent="0.2">
      <c r="B12" s="93" t="s">
        <v>48</v>
      </c>
      <c r="C12" s="94" t="s">
        <v>10</v>
      </c>
      <c r="D12" s="107" t="s">
        <v>50</v>
      </c>
      <c r="E12" s="23"/>
      <c r="M12" s="116"/>
      <c r="N12" s="46"/>
      <c r="O12" s="46"/>
      <c r="P12" s="68"/>
      <c r="Q12" s="67"/>
      <c r="R12" s="117"/>
    </row>
    <row r="13" spans="2:18" s="1" customFormat="1" ht="12.75" customHeight="1" x14ac:dyDescent="0.2">
      <c r="B13" s="95" t="s">
        <v>42</v>
      </c>
      <c r="C13" s="89" t="s">
        <v>19</v>
      </c>
      <c r="D13" s="112"/>
      <c r="E13" s="23"/>
      <c r="M13" s="116"/>
      <c r="N13" s="46"/>
      <c r="O13" s="46"/>
      <c r="P13" s="46"/>
      <c r="Q13" s="67"/>
      <c r="R13" s="117"/>
    </row>
    <row r="14" spans="2:18" s="1" customFormat="1" ht="12.75" customHeight="1" x14ac:dyDescent="0.2">
      <c r="B14" s="96" t="str">
        <f>IF(C11&gt;=2,"Secondary fuel","")</f>
        <v>Secondary fuel</v>
      </c>
      <c r="C14" s="89" t="s">
        <v>21</v>
      </c>
      <c r="D14" s="112"/>
      <c r="E14" s="23"/>
      <c r="M14" s="116"/>
      <c r="N14" s="46"/>
      <c r="O14" s="46"/>
      <c r="P14" s="46"/>
      <c r="Q14" s="67"/>
      <c r="R14" s="117"/>
    </row>
    <row r="15" spans="2:18" s="1" customFormat="1" ht="12.75" customHeight="1" x14ac:dyDescent="0.2">
      <c r="B15" s="96" t="str">
        <f>IF(C11&gt;=3,"Tertiary fuel","")</f>
        <v>Tertiary fuel</v>
      </c>
      <c r="C15" s="89" t="s">
        <v>13</v>
      </c>
      <c r="D15" s="112"/>
      <c r="E15" s="32"/>
      <c r="M15" s="116"/>
      <c r="N15" s="46"/>
      <c r="O15" s="46"/>
      <c r="P15" s="46"/>
      <c r="Q15" s="67"/>
      <c r="R15" s="117"/>
    </row>
    <row r="16" spans="2:18" s="1" customFormat="1" ht="12.75" customHeight="1" x14ac:dyDescent="0.2">
      <c r="B16" s="96"/>
      <c r="C16" s="90"/>
      <c r="D16" s="5"/>
      <c r="E16" s="23"/>
      <c r="M16" s="116"/>
      <c r="N16" s="69"/>
      <c r="O16" s="69"/>
      <c r="P16" s="70"/>
      <c r="Q16" s="67"/>
      <c r="R16" s="117"/>
    </row>
    <row r="17" spans="2:18" s="1" customFormat="1" ht="12.75" customHeight="1" x14ac:dyDescent="0.2">
      <c r="B17" s="93"/>
      <c r="C17" s="13"/>
      <c r="D17" s="5"/>
      <c r="E17" s="23"/>
      <c r="M17" s="116"/>
      <c r="N17" s="69"/>
      <c r="O17" s="69"/>
      <c r="P17" s="71"/>
      <c r="Q17" s="67"/>
      <c r="R17" s="117"/>
    </row>
    <row r="18" spans="2:18" s="1" customFormat="1" ht="12.75" customHeight="1" thickBot="1" x14ac:dyDescent="0.25">
      <c r="B18" s="97"/>
      <c r="C18" s="98"/>
      <c r="D18" s="6"/>
      <c r="E18" s="23"/>
      <c r="M18" s="116"/>
      <c r="N18" s="46"/>
      <c r="O18" s="46"/>
      <c r="P18" s="46"/>
      <c r="Q18" s="67"/>
      <c r="R18" s="117"/>
    </row>
    <row r="19" spans="2:18" s="1" customFormat="1" ht="12.75" customHeight="1" thickBot="1" x14ac:dyDescent="0.25">
      <c r="B19" s="12"/>
      <c r="C19" s="12"/>
      <c r="E19" s="23"/>
      <c r="M19" s="116"/>
      <c r="N19" s="118"/>
      <c r="O19" s="118"/>
      <c r="P19" s="118"/>
      <c r="Q19" s="117"/>
      <c r="R19" s="117"/>
    </row>
    <row r="20" spans="2:18" s="1" customFormat="1" ht="16.5" customHeight="1" thickBot="1" x14ac:dyDescent="0.45">
      <c r="B20" s="100" t="s">
        <v>55</v>
      </c>
      <c r="C20" s="2"/>
      <c r="D20" s="3"/>
      <c r="E20" s="84"/>
      <c r="M20" s="116"/>
      <c r="N20" s="117"/>
      <c r="O20" s="117"/>
      <c r="P20" s="117"/>
      <c r="Q20" s="117"/>
      <c r="R20" s="117"/>
    </row>
    <row r="21" spans="2:18" s="1" customFormat="1" ht="12.75" customHeight="1" x14ac:dyDescent="0.4">
      <c r="B21" s="16" t="s">
        <v>2</v>
      </c>
      <c r="C21" s="30">
        <v>1</v>
      </c>
      <c r="D21" s="5"/>
      <c r="E21" s="84"/>
      <c r="M21" s="116"/>
      <c r="N21" s="117"/>
      <c r="O21" s="117"/>
      <c r="P21" s="117"/>
      <c r="Q21" s="117"/>
      <c r="R21" s="117"/>
    </row>
    <row r="22" spans="2:18" s="1" customFormat="1" ht="11.25" customHeight="1" x14ac:dyDescent="0.2">
      <c r="B22" s="16" t="s">
        <v>40</v>
      </c>
      <c r="C22" s="30" t="s">
        <v>41</v>
      </c>
      <c r="D22" s="5"/>
      <c r="E22" s="85"/>
      <c r="M22" s="116"/>
      <c r="N22" s="117"/>
      <c r="O22" s="117"/>
      <c r="P22" s="117"/>
      <c r="Q22" s="117"/>
      <c r="R22" s="117"/>
    </row>
    <row r="23" spans="2:18" s="1" customFormat="1" ht="13.5" customHeight="1" thickBot="1" x14ac:dyDescent="0.25">
      <c r="B23" s="29" t="s">
        <v>39</v>
      </c>
      <c r="C23" s="61" t="s">
        <v>4</v>
      </c>
      <c r="D23" s="6"/>
      <c r="E23" s="85"/>
      <c r="L23" s="11"/>
      <c r="M23" s="116"/>
      <c r="N23" s="117"/>
      <c r="O23" s="117"/>
      <c r="P23" s="117"/>
      <c r="Q23" s="117"/>
      <c r="R23" s="117"/>
    </row>
    <row r="24" spans="2:18" s="12" customFormat="1" ht="13.5" customHeight="1" thickBot="1" x14ac:dyDescent="0.25">
      <c r="E24" s="23"/>
      <c r="L24" s="11"/>
      <c r="M24" s="116"/>
      <c r="N24" s="117"/>
      <c r="O24" s="117"/>
      <c r="P24" s="117"/>
      <c r="Q24" s="117"/>
      <c r="R24" s="117"/>
    </row>
    <row r="25" spans="2:18" s="1" customFormat="1" ht="30" customHeight="1" x14ac:dyDescent="0.4">
      <c r="B25" s="78" t="s">
        <v>43</v>
      </c>
      <c r="C25" s="80" t="s">
        <v>44</v>
      </c>
      <c r="D25" s="81" t="e">
        <f>C8/C6</f>
        <v>#DIV/0!</v>
      </c>
      <c r="E25" s="23"/>
      <c r="M25" s="116"/>
      <c r="N25" s="117"/>
      <c r="O25" s="117"/>
      <c r="P25" s="117"/>
      <c r="Q25" s="117"/>
      <c r="R25" s="117"/>
    </row>
    <row r="26" spans="2:18" s="1" customFormat="1" ht="30" customHeight="1" x14ac:dyDescent="0.4">
      <c r="B26" s="79" t="s">
        <v>45</v>
      </c>
      <c r="C26" s="83" t="s">
        <v>44</v>
      </c>
      <c r="D26" s="82" t="e">
        <f>(C8+C7)/C6</f>
        <v>#DIV/0!</v>
      </c>
      <c r="E26" s="23"/>
      <c r="L26" s="7"/>
      <c r="M26" s="116"/>
      <c r="N26" s="22"/>
      <c r="O26" s="117"/>
      <c r="P26" s="117"/>
      <c r="Q26" s="117"/>
      <c r="R26" s="22"/>
    </row>
    <row r="27" spans="2:18" s="1" customFormat="1" ht="12.75" customHeight="1" x14ac:dyDescent="0.2">
      <c r="B27" s="120" t="s">
        <v>46</v>
      </c>
      <c r="C27" s="122" t="s">
        <v>44</v>
      </c>
      <c r="D27" s="124" t="e">
        <f>1-(1/((C7/C6)/(((Data!C53+0.1*(15-10)/100)*(VLOOKUP(C23,Data!B29:D33,2,FALSE)*(1-C21)+VLOOKUP(C23,Data!B29:D33,3,FALSE)*C21))/(VLOOKUP(C13,Data!B9:F24,5,FALSE)))+(C8/C6)/(Data!C52/(VLOOKUP(C13,Data!B9:F24,5,FALSE)))))</f>
        <v>#DIV/0!</v>
      </c>
      <c r="E27" s="23"/>
      <c r="L27" s="7"/>
      <c r="M27" s="116"/>
      <c r="N27" s="22"/>
      <c r="O27" s="117"/>
      <c r="P27" s="117"/>
      <c r="Q27" s="117"/>
      <c r="R27" s="22"/>
    </row>
    <row r="28" spans="2:18" s="1" customFormat="1" ht="12.75" customHeight="1" thickBot="1" x14ac:dyDescent="0.25">
      <c r="B28" s="121"/>
      <c r="C28" s="123"/>
      <c r="D28" s="125"/>
      <c r="E28" s="23"/>
      <c r="L28" s="7"/>
      <c r="M28" s="116"/>
      <c r="N28" s="22"/>
      <c r="O28" s="117"/>
      <c r="P28" s="117"/>
      <c r="Q28" s="117"/>
      <c r="R28" s="22"/>
    </row>
    <row r="29" spans="2:18" s="1" customFormat="1" ht="12.75" customHeight="1" x14ac:dyDescent="0.2">
      <c r="B29" s="22"/>
      <c r="C29" s="22"/>
      <c r="D29" s="22"/>
      <c r="E29" s="23"/>
      <c r="L29" s="11"/>
      <c r="M29" s="116"/>
      <c r="N29" s="22"/>
      <c r="O29" s="117"/>
      <c r="P29" s="117"/>
      <c r="Q29" s="117"/>
      <c r="R29" s="22"/>
    </row>
    <row r="30" spans="2:18" s="1" customFormat="1" ht="12.75" customHeight="1" x14ac:dyDescent="0.2">
      <c r="B30" s="12"/>
      <c r="C30" s="12"/>
      <c r="E30" s="23"/>
      <c r="L30" s="15"/>
      <c r="M30" s="116"/>
      <c r="N30" s="22"/>
      <c r="O30" s="117"/>
      <c r="P30" s="117"/>
      <c r="Q30" s="117"/>
      <c r="R30" s="22"/>
    </row>
    <row r="31" spans="2:18" s="1" customFormat="1" ht="13.5" customHeight="1" x14ac:dyDescent="0.2">
      <c r="B31" s="12"/>
      <c r="C31" s="12"/>
      <c r="E31" s="23"/>
      <c r="L31" s="10"/>
      <c r="M31" s="116"/>
      <c r="N31" s="22"/>
      <c r="O31" s="117"/>
      <c r="P31" s="117"/>
      <c r="Q31" s="117"/>
      <c r="R31" s="22"/>
    </row>
    <row r="32" spans="2:18" s="1" customFormat="1" ht="16.5" customHeight="1" x14ac:dyDescent="0.2">
      <c r="B32" s="12"/>
      <c r="C32" s="12"/>
      <c r="E32" s="23"/>
      <c r="M32" s="116"/>
      <c r="N32" s="22"/>
      <c r="O32" s="117"/>
      <c r="P32" s="117"/>
      <c r="Q32" s="117"/>
      <c r="R32" s="22"/>
    </row>
    <row r="33" spans="1:18" ht="13.5" customHeight="1" x14ac:dyDescent="0.2">
      <c r="D33" s="76"/>
      <c r="E33" s="17"/>
      <c r="M33" s="116"/>
      <c r="N33" s="22"/>
      <c r="O33" s="117"/>
      <c r="P33" s="117"/>
      <c r="Q33" s="117"/>
      <c r="R33" s="22"/>
    </row>
    <row r="34" spans="1:18" ht="13.5" customHeight="1" x14ac:dyDescent="0.2">
      <c r="D34" s="76"/>
      <c r="E34" s="23"/>
      <c r="M34" s="116"/>
      <c r="N34" s="22"/>
      <c r="O34" s="117"/>
      <c r="P34" s="117"/>
      <c r="Q34" s="117"/>
      <c r="R34" s="22"/>
    </row>
    <row r="35" spans="1:18" ht="12.75" customHeight="1" x14ac:dyDescent="0.2">
      <c r="B35" s="1"/>
      <c r="C35" s="1"/>
      <c r="D35" s="76"/>
      <c r="E35" s="23"/>
      <c r="M35" s="116"/>
      <c r="N35" s="22"/>
      <c r="O35" s="117"/>
      <c r="P35" s="117"/>
      <c r="Q35" s="117"/>
      <c r="R35" s="22"/>
    </row>
    <row r="36" spans="1:18" s="12" customFormat="1" ht="12.75" customHeight="1" x14ac:dyDescent="0.2">
      <c r="B36" s="87"/>
      <c r="C36" s="86"/>
      <c r="D36" s="76"/>
      <c r="E36" s="23"/>
      <c r="M36" s="116"/>
      <c r="N36" s="22"/>
      <c r="O36" s="117"/>
      <c r="P36" s="117"/>
      <c r="Q36" s="117"/>
      <c r="R36" s="22"/>
    </row>
    <row r="37" spans="1:18" ht="14.25" customHeight="1" x14ac:dyDescent="0.2">
      <c r="B37" s="1"/>
      <c r="C37" s="1"/>
      <c r="E37" s="23"/>
      <c r="M37" s="116"/>
      <c r="N37" s="22"/>
      <c r="O37" s="117"/>
      <c r="P37" s="117"/>
      <c r="Q37" s="117"/>
      <c r="R37" s="22"/>
    </row>
    <row r="38" spans="1:18" ht="15.75" customHeight="1" x14ac:dyDescent="0.2">
      <c r="B38" s="1"/>
      <c r="C38" s="1"/>
      <c r="E38" s="23"/>
      <c r="M38" s="116"/>
      <c r="N38" s="22"/>
      <c r="O38" s="117"/>
      <c r="P38" s="117"/>
      <c r="Q38" s="117"/>
      <c r="R38" s="22"/>
    </row>
    <row r="39" spans="1:18" ht="13.5" customHeight="1" x14ac:dyDescent="0.2">
      <c r="A39" s="13"/>
      <c r="B39" s="1"/>
      <c r="C39" s="1"/>
      <c r="E39" s="23"/>
      <c r="M39" s="116"/>
      <c r="N39" s="22"/>
      <c r="O39" s="117"/>
      <c r="P39" s="117"/>
      <c r="Q39" s="117"/>
      <c r="R39" s="22"/>
    </row>
    <row r="40" spans="1:18" ht="12.75" customHeight="1" x14ac:dyDescent="0.2">
      <c r="A40" s="13"/>
      <c r="B40" s="1"/>
      <c r="C40" s="1"/>
      <c r="E40" s="23"/>
      <c r="M40" s="116"/>
      <c r="N40" s="117"/>
      <c r="O40" s="22"/>
      <c r="P40" s="22"/>
      <c r="Q40" s="117"/>
      <c r="R40" s="117"/>
    </row>
    <row r="41" spans="1:18" ht="12.75" customHeight="1" x14ac:dyDescent="0.2">
      <c r="A41" s="13"/>
      <c r="B41" s="77"/>
      <c r="C41" s="13"/>
      <c r="D41" s="13"/>
      <c r="E41" s="23"/>
      <c r="M41" s="116"/>
      <c r="N41" s="117"/>
      <c r="O41" s="117"/>
      <c r="P41" s="117"/>
      <c r="Q41" s="117"/>
      <c r="R41" s="117"/>
    </row>
    <row r="42" spans="1:18" ht="12.75" customHeight="1" x14ac:dyDescent="0.2">
      <c r="E42" s="23"/>
      <c r="M42" s="116"/>
      <c r="N42" s="117"/>
      <c r="O42" s="117"/>
      <c r="P42" s="117"/>
      <c r="Q42" s="117"/>
      <c r="R42" s="117"/>
    </row>
    <row r="43" spans="1:18" ht="12.75" customHeight="1" x14ac:dyDescent="0.2">
      <c r="E43" s="23"/>
      <c r="L43" s="22"/>
      <c r="M43" s="116"/>
      <c r="N43" s="117"/>
      <c r="O43" s="117"/>
      <c r="P43" s="117"/>
      <c r="Q43" s="117"/>
      <c r="R43" s="117"/>
    </row>
    <row r="44" spans="1:18" ht="12.75" customHeight="1" x14ac:dyDescent="0.2">
      <c r="E44" s="23"/>
      <c r="K44" s="21"/>
      <c r="L44" s="22"/>
      <c r="M44" s="116"/>
      <c r="N44" s="117"/>
      <c r="O44" s="117"/>
      <c r="P44" s="117"/>
      <c r="Q44" s="117"/>
      <c r="R44" s="117"/>
    </row>
    <row r="45" spans="1:18" ht="12.75" customHeight="1" x14ac:dyDescent="0.2">
      <c r="E45" s="23"/>
      <c r="L45" s="15"/>
      <c r="M45" s="116"/>
      <c r="N45" s="117"/>
      <c r="O45" s="117"/>
      <c r="P45" s="117"/>
      <c r="Q45" s="117"/>
      <c r="R45" s="117"/>
    </row>
    <row r="46" spans="1:18" ht="13.5" customHeight="1" x14ac:dyDescent="0.2">
      <c r="E46" s="23"/>
      <c r="L46" s="8"/>
      <c r="M46" s="116"/>
      <c r="N46" s="117"/>
      <c r="O46" s="117"/>
      <c r="P46" s="117"/>
      <c r="Q46" s="117"/>
      <c r="R46" s="117"/>
    </row>
    <row r="47" spans="1:18" ht="13.5" customHeight="1" x14ac:dyDescent="0.2">
      <c r="B47" s="75"/>
      <c r="C47" s="74"/>
      <c r="D47" s="75"/>
      <c r="E47" s="23"/>
      <c r="L47" s="8"/>
      <c r="M47" s="117"/>
      <c r="N47" s="117"/>
      <c r="O47" s="117"/>
      <c r="P47" s="117"/>
      <c r="Q47" s="117"/>
      <c r="R47" s="117"/>
    </row>
    <row r="48" spans="1:18" ht="13.5" customHeight="1" x14ac:dyDescent="0.2">
      <c r="B48" s="76"/>
      <c r="C48" s="76"/>
      <c r="D48" s="76"/>
      <c r="E48" s="23"/>
      <c r="L48" s="9"/>
      <c r="M48" s="117"/>
      <c r="N48" s="117"/>
      <c r="O48" s="117"/>
      <c r="P48" s="117"/>
      <c r="Q48" s="117"/>
      <c r="R48" s="117"/>
    </row>
    <row r="49" spans="5:18" s="1" customFormat="1" ht="12.75" customHeight="1" x14ac:dyDescent="0.2">
      <c r="E49" s="23"/>
      <c r="M49" s="117"/>
      <c r="N49" s="117"/>
      <c r="O49" s="117"/>
      <c r="P49" s="117"/>
      <c r="Q49" s="117"/>
      <c r="R49" s="117"/>
    </row>
    <row r="50" spans="5:18" s="1" customFormat="1" ht="12.75" customHeight="1" x14ac:dyDescent="0.2">
      <c r="E50" s="23"/>
      <c r="M50" s="117"/>
      <c r="N50" s="117"/>
      <c r="O50" s="117"/>
      <c r="P50" s="117"/>
      <c r="Q50" s="117"/>
      <c r="R50" s="117"/>
    </row>
    <row r="51" spans="5:18" s="1" customFormat="1" ht="12.75" customHeight="1" x14ac:dyDescent="0.2">
      <c r="E51" s="23"/>
      <c r="M51" s="117"/>
      <c r="N51" s="117"/>
      <c r="O51" s="117"/>
      <c r="P51" s="117"/>
      <c r="Q51" s="117"/>
      <c r="R51" s="117"/>
    </row>
    <row r="52" spans="5:18" s="1" customFormat="1" ht="13.5" customHeight="1" x14ac:dyDescent="0.2">
      <c r="E52" s="23"/>
      <c r="M52" s="117"/>
      <c r="N52" s="117"/>
      <c r="O52" s="117"/>
      <c r="P52" s="117"/>
      <c r="Q52" s="117"/>
      <c r="R52" s="117"/>
    </row>
    <row r="53" spans="5:18" s="1" customFormat="1" ht="13.5" customHeight="1" x14ac:dyDescent="0.2">
      <c r="E53" s="23"/>
      <c r="M53" s="117"/>
      <c r="N53" s="117"/>
      <c r="O53" s="117"/>
      <c r="P53" s="117"/>
      <c r="Q53" s="117"/>
      <c r="R53" s="117"/>
    </row>
    <row r="54" spans="5:18" s="12" customFormat="1" ht="13.5" customHeight="1" x14ac:dyDescent="0.2">
      <c r="E54" s="23"/>
      <c r="M54" s="117"/>
      <c r="N54" s="117"/>
      <c r="O54" s="117"/>
      <c r="P54" s="117"/>
      <c r="Q54" s="117"/>
      <c r="R54" s="117"/>
    </row>
    <row r="55" spans="5:18" s="1" customFormat="1" ht="12.75" customHeight="1" x14ac:dyDescent="0.2">
      <c r="E55" s="23"/>
      <c r="M55" s="117"/>
      <c r="N55" s="117"/>
      <c r="O55" s="117"/>
      <c r="P55" s="117"/>
      <c r="Q55" s="117"/>
      <c r="R55" s="117"/>
    </row>
    <row r="56" spans="5:18" s="1" customFormat="1" ht="12.75" customHeight="1" x14ac:dyDescent="0.2">
      <c r="E56" s="23"/>
      <c r="M56" s="117"/>
      <c r="N56" s="117"/>
      <c r="O56" s="117"/>
      <c r="P56" s="117"/>
      <c r="Q56" s="117"/>
      <c r="R56" s="117"/>
    </row>
    <row r="57" spans="5:18" s="1" customFormat="1" ht="12.75" customHeight="1" x14ac:dyDescent="0.2">
      <c r="E57" s="23"/>
      <c r="M57" s="117"/>
      <c r="N57" s="117"/>
      <c r="O57" s="117"/>
      <c r="P57" s="117"/>
      <c r="Q57" s="117"/>
      <c r="R57" s="117"/>
    </row>
    <row r="58" spans="5:18" s="1" customFormat="1" ht="12.75" customHeight="1" x14ac:dyDescent="0.2">
      <c r="E58" s="23"/>
      <c r="M58" s="117"/>
      <c r="N58" s="117"/>
      <c r="O58" s="117"/>
      <c r="P58" s="117"/>
      <c r="Q58" s="117"/>
      <c r="R58" s="117"/>
    </row>
    <row r="59" spans="5:18" s="1" customFormat="1" ht="12.75" customHeight="1" x14ac:dyDescent="0.2">
      <c r="E59" s="23"/>
      <c r="M59" s="117"/>
      <c r="N59" s="117"/>
      <c r="O59" s="117"/>
      <c r="P59" s="117"/>
      <c r="Q59" s="117"/>
      <c r="R59" s="117"/>
    </row>
    <row r="60" spans="5:18" s="1" customFormat="1" ht="12.75" customHeight="1" x14ac:dyDescent="0.2">
      <c r="E60" s="23"/>
      <c r="M60" s="117"/>
      <c r="N60" s="117"/>
      <c r="O60" s="117"/>
      <c r="P60" s="117"/>
      <c r="Q60" s="117"/>
      <c r="R60" s="117"/>
    </row>
    <row r="61" spans="5:18" s="1" customFormat="1" ht="15.75" customHeight="1" x14ac:dyDescent="0.2">
      <c r="E61" s="23"/>
      <c r="M61" s="117"/>
      <c r="N61" s="117"/>
      <c r="O61" s="117"/>
      <c r="P61" s="117"/>
      <c r="Q61" s="117"/>
      <c r="R61" s="117"/>
    </row>
    <row r="62" spans="5:18" s="1" customFormat="1" ht="13.5" customHeight="1" x14ac:dyDescent="0.2">
      <c r="E62" s="23"/>
      <c r="M62" s="117"/>
      <c r="N62" s="117"/>
      <c r="O62" s="117"/>
      <c r="P62" s="117"/>
      <c r="Q62" s="117"/>
      <c r="R62" s="117"/>
    </row>
    <row r="63" spans="5:18" s="1" customFormat="1" ht="15.75" x14ac:dyDescent="0.2">
      <c r="E63" s="23"/>
      <c r="Q63" s="12"/>
      <c r="R63" s="12"/>
    </row>
    <row r="64" spans="5:18" s="1" customFormat="1" ht="15.75" x14ac:dyDescent="0.2">
      <c r="E64" s="23"/>
      <c r="P64" s="12"/>
      <c r="Q64" s="12"/>
      <c r="R64" s="12"/>
    </row>
    <row r="65" spans="5:18" s="1" customFormat="1" ht="15.75" x14ac:dyDescent="0.2">
      <c r="E65" s="23"/>
      <c r="P65" s="12"/>
      <c r="Q65" s="12"/>
      <c r="R65" s="12"/>
    </row>
    <row r="66" spans="5:18" s="1" customFormat="1" ht="15.75" x14ac:dyDescent="0.2">
      <c r="E66" s="23"/>
      <c r="P66" s="12"/>
      <c r="Q66" s="12"/>
      <c r="R66" s="12"/>
    </row>
    <row r="67" spans="5:18" s="1" customFormat="1" x14ac:dyDescent="0.2">
      <c r="E67" s="12"/>
      <c r="P67" s="12"/>
      <c r="Q67" s="12"/>
      <c r="R67" s="12"/>
    </row>
    <row r="68" spans="5:18" s="1" customFormat="1" x14ac:dyDescent="0.2">
      <c r="E68" s="12"/>
      <c r="P68" s="12"/>
      <c r="Q68" s="12"/>
      <c r="R68" s="12"/>
    </row>
    <row r="69" spans="5:18" s="1" customFormat="1" x14ac:dyDescent="0.2">
      <c r="E69" s="12"/>
      <c r="P69" s="12"/>
      <c r="Q69" s="12"/>
      <c r="R69" s="12"/>
    </row>
    <row r="70" spans="5:18" s="1" customFormat="1" x14ac:dyDescent="0.2">
      <c r="E70" s="12"/>
      <c r="P70" s="12"/>
      <c r="Q70" s="12"/>
      <c r="R70" s="12"/>
    </row>
    <row r="71" spans="5:18" s="1" customFormat="1" x14ac:dyDescent="0.2">
      <c r="E71" s="12"/>
      <c r="P71" s="12"/>
      <c r="Q71" s="12"/>
      <c r="R71" s="12"/>
    </row>
    <row r="72" spans="5:18" s="1" customFormat="1" x14ac:dyDescent="0.2">
      <c r="E72" s="12"/>
      <c r="P72" s="12"/>
      <c r="Q72" s="12"/>
      <c r="R72" s="12"/>
    </row>
    <row r="73" spans="5:18" s="1" customFormat="1" x14ac:dyDescent="0.2">
      <c r="E73" s="12"/>
      <c r="P73" s="12"/>
      <c r="Q73" s="12"/>
      <c r="R73" s="12"/>
    </row>
    <row r="74" spans="5:18" s="1" customFormat="1" x14ac:dyDescent="0.2">
      <c r="E74" s="12"/>
      <c r="P74" s="12"/>
      <c r="Q74" s="12"/>
      <c r="R74" s="12"/>
    </row>
    <row r="75" spans="5:18" s="1" customFormat="1" x14ac:dyDescent="0.2">
      <c r="E75" s="12"/>
      <c r="L75" s="20"/>
      <c r="M75" s="19"/>
      <c r="N75" s="13"/>
    </row>
  </sheetData>
  <mergeCells count="3">
    <mergeCell ref="B27:B28"/>
    <mergeCell ref="C27:C28"/>
    <mergeCell ref="D27:D28"/>
  </mergeCells>
  <dataValidations count="2">
    <dataValidation type="list" allowBlank="1" showInputMessage="1" showErrorMessage="1" sqref="C22">
      <formula1>"Yes, No"</formula1>
    </dataValidation>
    <dataValidation type="list" allowBlank="1" showInputMessage="1" showErrorMessage="1" sqref="C11">
      <formula1>"1,2,3"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Data!$B$29:$B$33</xm:f>
          </x14:formula1>
          <xm:sqref>C23</xm:sqref>
        </x14:dataValidation>
        <x14:dataValidation type="list" allowBlank="1" showInputMessage="1" showErrorMessage="1">
          <x14:formula1>
            <xm:f>Data!$B$9:$B$24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63"/>
  <sheetViews>
    <sheetView windowProtection="1" topLeftCell="A31" workbookViewId="0">
      <selection activeCell="B62" sqref="B62"/>
    </sheetView>
  </sheetViews>
  <sheetFormatPr defaultRowHeight="12.75" x14ac:dyDescent="0.2"/>
  <cols>
    <col min="2" max="2" width="44.7109375" customWidth="1"/>
  </cols>
  <sheetData>
    <row r="4" spans="2:6" ht="13.5" thickBot="1" x14ac:dyDescent="0.25"/>
    <row r="5" spans="2:6" ht="13.5" thickBot="1" x14ac:dyDescent="0.25">
      <c r="B5" s="126" t="s">
        <v>26</v>
      </c>
      <c r="C5" s="127"/>
      <c r="D5" s="127"/>
      <c r="E5" s="127"/>
      <c r="F5" s="128"/>
    </row>
    <row r="6" spans="2:6" x14ac:dyDescent="0.2">
      <c r="B6" s="131" t="s">
        <v>28</v>
      </c>
      <c r="C6" s="132"/>
      <c r="D6" s="132"/>
      <c r="E6" s="132"/>
      <c r="F6" s="50"/>
    </row>
    <row r="7" spans="2:6" x14ac:dyDescent="0.2">
      <c r="B7" s="51" t="s">
        <v>10</v>
      </c>
      <c r="C7" s="129" t="s">
        <v>25</v>
      </c>
      <c r="D7" s="130"/>
      <c r="E7" s="52" t="s">
        <v>24</v>
      </c>
      <c r="F7" s="53" t="s">
        <v>37</v>
      </c>
    </row>
    <row r="8" spans="2:6" x14ac:dyDescent="0.2">
      <c r="B8" s="51"/>
      <c r="C8" s="54" t="s">
        <v>11</v>
      </c>
      <c r="D8" s="54" t="s">
        <v>12</v>
      </c>
      <c r="E8" s="55"/>
      <c r="F8" s="56" t="s">
        <v>38</v>
      </c>
    </row>
    <row r="9" spans="2:6" x14ac:dyDescent="0.2">
      <c r="B9" s="51" t="s">
        <v>13</v>
      </c>
      <c r="C9" s="108">
        <v>0.9</v>
      </c>
      <c r="D9" s="108">
        <v>0.82</v>
      </c>
      <c r="E9" s="109">
        <v>0.52500000000000002</v>
      </c>
      <c r="F9" s="35">
        <v>1.109</v>
      </c>
    </row>
    <row r="10" spans="2:6" x14ac:dyDescent="0.2">
      <c r="B10" s="51" t="s">
        <v>14</v>
      </c>
      <c r="C10" s="108">
        <v>0.89</v>
      </c>
      <c r="D10" s="108">
        <v>0.81</v>
      </c>
      <c r="E10" s="109">
        <v>0.442</v>
      </c>
      <c r="F10" s="35">
        <v>1.06</v>
      </c>
    </row>
    <row r="11" spans="2:6" x14ac:dyDescent="0.2">
      <c r="B11" s="51" t="s">
        <v>15</v>
      </c>
      <c r="C11" s="108">
        <v>0.88</v>
      </c>
      <c r="D11" s="108">
        <v>0.8</v>
      </c>
      <c r="E11" s="109">
        <v>0.442</v>
      </c>
      <c r="F11" s="35">
        <v>1.05</v>
      </c>
    </row>
    <row r="12" spans="2:6" x14ac:dyDescent="0.2">
      <c r="B12" s="51" t="s">
        <v>16</v>
      </c>
      <c r="C12" s="108">
        <v>0.89</v>
      </c>
      <c r="D12" s="108">
        <v>0.81</v>
      </c>
      <c r="E12" s="109">
        <v>0.442</v>
      </c>
      <c r="F12" s="35">
        <v>1.109</v>
      </c>
    </row>
    <row r="13" spans="2:6" x14ac:dyDescent="0.2">
      <c r="B13" s="57" t="s">
        <v>17</v>
      </c>
      <c r="C13" s="108">
        <v>0.8</v>
      </c>
      <c r="D13" s="108">
        <v>0.72</v>
      </c>
      <c r="E13" s="109">
        <v>0.35</v>
      </c>
      <c r="F13" s="35">
        <v>1.109</v>
      </c>
    </row>
    <row r="14" spans="2:6" x14ac:dyDescent="0.2">
      <c r="B14" s="51" t="s">
        <v>18</v>
      </c>
      <c r="C14" s="108">
        <v>0.86</v>
      </c>
      <c r="D14" s="108">
        <v>0.78</v>
      </c>
      <c r="E14" s="109">
        <v>0.33</v>
      </c>
      <c r="F14" s="35">
        <v>1.077</v>
      </c>
    </row>
    <row r="15" spans="2:6" x14ac:dyDescent="0.2">
      <c r="B15" s="58" t="s">
        <v>29</v>
      </c>
      <c r="C15" s="109">
        <v>0.8</v>
      </c>
      <c r="D15" s="109">
        <v>0.72</v>
      </c>
      <c r="E15" s="109">
        <v>0.25</v>
      </c>
      <c r="F15" s="35">
        <v>1.077</v>
      </c>
    </row>
    <row r="16" spans="2:6" x14ac:dyDescent="0.2">
      <c r="B16" s="58" t="s">
        <v>30</v>
      </c>
      <c r="C16" s="109">
        <v>0.8</v>
      </c>
      <c r="D16" s="109">
        <v>0.72</v>
      </c>
      <c r="E16" s="109">
        <v>0.25</v>
      </c>
      <c r="F16" s="35">
        <v>1.077</v>
      </c>
    </row>
    <row r="17" spans="2:6" x14ac:dyDescent="0.2">
      <c r="B17" s="58" t="s">
        <v>32</v>
      </c>
      <c r="C17" s="109">
        <v>0.8</v>
      </c>
      <c r="D17" s="109">
        <v>0.72</v>
      </c>
      <c r="E17" s="109">
        <v>0.25</v>
      </c>
      <c r="F17" s="35">
        <v>1.077</v>
      </c>
    </row>
    <row r="18" spans="2:6" x14ac:dyDescent="0.2">
      <c r="B18" s="58" t="s">
        <v>31</v>
      </c>
      <c r="C18" s="109">
        <v>0.86</v>
      </c>
      <c r="D18" s="109">
        <v>0.78</v>
      </c>
      <c r="E18" s="109">
        <v>0.39</v>
      </c>
      <c r="F18" s="33"/>
    </row>
    <row r="19" spans="2:6" x14ac:dyDescent="0.2">
      <c r="B19" s="57" t="s">
        <v>19</v>
      </c>
      <c r="C19" s="108">
        <v>0.8</v>
      </c>
      <c r="D19" s="108">
        <v>0.72</v>
      </c>
      <c r="E19" s="109">
        <v>0.25</v>
      </c>
      <c r="F19" s="35">
        <v>1.05</v>
      </c>
    </row>
    <row r="20" spans="2:6" x14ac:dyDescent="0.2">
      <c r="B20" s="57" t="s">
        <v>20</v>
      </c>
      <c r="C20" s="108">
        <v>0.89</v>
      </c>
      <c r="D20" s="108">
        <v>0.81</v>
      </c>
      <c r="E20" s="109">
        <v>0.442</v>
      </c>
      <c r="F20" s="35">
        <v>1.077</v>
      </c>
    </row>
    <row r="21" spans="2:6" x14ac:dyDescent="0.2">
      <c r="B21" s="57" t="s">
        <v>33</v>
      </c>
      <c r="C21" s="108">
        <v>0.8</v>
      </c>
      <c r="D21" s="108">
        <v>0.72</v>
      </c>
      <c r="E21" s="109">
        <v>0.25</v>
      </c>
      <c r="F21" s="35">
        <v>1.077</v>
      </c>
    </row>
    <row r="22" spans="2:6" x14ac:dyDescent="0.2">
      <c r="B22" s="57" t="s">
        <v>21</v>
      </c>
      <c r="C22" s="108">
        <v>0.7</v>
      </c>
      <c r="D22" s="108">
        <v>0.62</v>
      </c>
      <c r="E22" s="109">
        <v>0.42</v>
      </c>
      <c r="F22" s="35">
        <v>1.077</v>
      </c>
    </row>
    <row r="23" spans="2:6" x14ac:dyDescent="0.2">
      <c r="B23" s="57" t="s">
        <v>22</v>
      </c>
      <c r="C23" s="108">
        <v>0.86</v>
      </c>
      <c r="D23" s="108">
        <v>0.78</v>
      </c>
      <c r="E23" s="109">
        <v>0.41799999999999998</v>
      </c>
      <c r="F23" s="35">
        <v>1.05</v>
      </c>
    </row>
    <row r="24" spans="2:6" ht="13.5" thickBot="1" x14ac:dyDescent="0.25">
      <c r="B24" s="59" t="s">
        <v>23</v>
      </c>
      <c r="C24" s="110">
        <v>0.86</v>
      </c>
      <c r="D24" s="110">
        <v>0.78</v>
      </c>
      <c r="E24" s="111">
        <v>0.39</v>
      </c>
      <c r="F24" s="60">
        <v>1.05</v>
      </c>
    </row>
    <row r="25" spans="2:6" x14ac:dyDescent="0.2">
      <c r="B25" s="1"/>
      <c r="C25" s="1"/>
      <c r="D25" s="1"/>
      <c r="E25" s="1"/>
      <c r="F25" s="1"/>
    </row>
    <row r="26" spans="2:6" ht="13.5" thickBot="1" x14ac:dyDescent="0.25">
      <c r="B26" s="49"/>
      <c r="C26" s="22"/>
      <c r="D26" s="7"/>
      <c r="E26" s="1"/>
      <c r="F26" s="1"/>
    </row>
    <row r="27" spans="2:6" ht="13.5" thickBot="1" x14ac:dyDescent="0.25">
      <c r="B27" s="126" t="s">
        <v>27</v>
      </c>
      <c r="C27" s="127"/>
      <c r="D27" s="128"/>
      <c r="E27" s="1"/>
      <c r="F27" s="1"/>
    </row>
    <row r="28" spans="2:6" ht="13.5" thickBot="1" x14ac:dyDescent="0.25">
      <c r="B28" s="36" t="s">
        <v>1</v>
      </c>
      <c r="C28" s="37" t="s">
        <v>8</v>
      </c>
      <c r="D28" s="38" t="s">
        <v>9</v>
      </c>
      <c r="E28" s="1"/>
      <c r="F28" s="1"/>
    </row>
    <row r="29" spans="2:6" x14ac:dyDescent="0.2">
      <c r="B29" s="39" t="s">
        <v>3</v>
      </c>
      <c r="C29" s="40">
        <v>1</v>
      </c>
      <c r="D29" s="34">
        <v>0.98499999999999999</v>
      </c>
      <c r="E29" s="1"/>
      <c r="F29" s="1"/>
    </row>
    <row r="30" spans="2:6" x14ac:dyDescent="0.2">
      <c r="B30" s="41" t="s">
        <v>4</v>
      </c>
      <c r="C30" s="42">
        <v>0.98499999999999999</v>
      </c>
      <c r="D30" s="35">
        <v>0.96499999999999997</v>
      </c>
      <c r="E30" s="1"/>
      <c r="F30" s="1"/>
    </row>
    <row r="31" spans="2:6" x14ac:dyDescent="0.2">
      <c r="B31" s="43" t="s">
        <v>5</v>
      </c>
      <c r="C31" s="42">
        <v>0.96499999999999997</v>
      </c>
      <c r="D31" s="35">
        <v>0.94499999999999995</v>
      </c>
      <c r="E31" s="1"/>
      <c r="F31" s="1"/>
    </row>
    <row r="32" spans="2:6" x14ac:dyDescent="0.2">
      <c r="B32" s="43" t="s">
        <v>6</v>
      </c>
      <c r="C32" s="42">
        <v>0.94499999999999995</v>
      </c>
      <c r="D32" s="35">
        <v>0.92500000000000004</v>
      </c>
      <c r="E32" s="12"/>
      <c r="F32" s="1"/>
    </row>
    <row r="33" spans="2:6" ht="13.5" thickBot="1" x14ac:dyDescent="0.25">
      <c r="B33" s="44" t="s">
        <v>7</v>
      </c>
      <c r="C33" s="47">
        <v>0.92500000000000004</v>
      </c>
      <c r="D33" s="48">
        <v>0.86</v>
      </c>
      <c r="E33" s="12"/>
      <c r="F33" s="1"/>
    </row>
    <row r="34" spans="2:6" ht="13.5" thickBot="1" x14ac:dyDescent="0.25">
      <c r="B34" s="45"/>
      <c r="C34" s="46"/>
      <c r="D34" s="101"/>
      <c r="E34" s="12"/>
      <c r="F34" s="12"/>
    </row>
    <row r="35" spans="2:6" ht="13.5" thickBot="1" x14ac:dyDescent="0.25">
      <c r="B35" s="133" t="s">
        <v>49</v>
      </c>
      <c r="C35" s="134"/>
      <c r="D35" s="1"/>
      <c r="E35" s="12"/>
      <c r="F35" s="1"/>
    </row>
    <row r="36" spans="2:6" x14ac:dyDescent="0.2">
      <c r="B36" s="88" t="s">
        <v>13</v>
      </c>
      <c r="C36" s="104">
        <f>IF(B36='PES Calculation'!$C$13,'PES Calculation'!$D$13,IF(B36='PES Calculation'!$C$14, 'PES Calculation'!$D$14, IF(B36='PES Calculation'!$C$15,'PES Calculation'!$D$15,0)))</f>
        <v>0</v>
      </c>
      <c r="D36" s="1"/>
      <c r="E36" s="12"/>
      <c r="F36" s="1"/>
    </row>
    <row r="37" spans="2:6" x14ac:dyDescent="0.2">
      <c r="B37" s="51" t="s">
        <v>14</v>
      </c>
      <c r="C37" s="105">
        <f>IF(B37='PES Calculation'!$C$13,'PES Calculation'!$D$13,IF(B37='PES Calculation'!$C$14, 'PES Calculation'!$D$14, IF(B37='PES Calculation'!$C$15,'PES Calculation'!$D$15,0)))</f>
        <v>0</v>
      </c>
      <c r="D37" s="1"/>
      <c r="E37" s="12"/>
      <c r="F37" s="1"/>
    </row>
    <row r="38" spans="2:6" x14ac:dyDescent="0.2">
      <c r="B38" s="51" t="s">
        <v>15</v>
      </c>
      <c r="C38" s="105">
        <f>IF(B38='PES Calculation'!$C$13,'PES Calculation'!$D$13,IF(B38='PES Calculation'!$C$14, 'PES Calculation'!$D$14, IF(B38='PES Calculation'!$C$15,'PES Calculation'!$D$15,0)))</f>
        <v>0</v>
      </c>
      <c r="D38" s="1"/>
      <c r="E38" s="12"/>
      <c r="F38" s="1"/>
    </row>
    <row r="39" spans="2:6" x14ac:dyDescent="0.2">
      <c r="B39" s="51" t="s">
        <v>16</v>
      </c>
      <c r="C39" s="105">
        <f>IF(B39='PES Calculation'!$C$13,'PES Calculation'!$D$13,IF(B39='PES Calculation'!$C$14, 'PES Calculation'!$D$14, IF(B39='PES Calculation'!$C$15,'PES Calculation'!$D$15,0)))</f>
        <v>0</v>
      </c>
      <c r="D39" s="46"/>
      <c r="E39" s="12"/>
      <c r="F39" s="1"/>
    </row>
    <row r="40" spans="2:6" x14ac:dyDescent="0.2">
      <c r="B40" s="57" t="s">
        <v>17</v>
      </c>
      <c r="C40" s="105">
        <f>IF(B40='PES Calculation'!$C$13,'PES Calculation'!$D$13,IF(B40='PES Calculation'!$C$14, 'PES Calculation'!$D$14, IF(B40='PES Calculation'!$C$15,'PES Calculation'!$D$15,0)))</f>
        <v>0</v>
      </c>
      <c r="D40" s="46"/>
      <c r="E40" s="12"/>
      <c r="F40" s="1"/>
    </row>
    <row r="41" spans="2:6" x14ac:dyDescent="0.2">
      <c r="B41" s="51" t="s">
        <v>18</v>
      </c>
      <c r="C41" s="105">
        <f>IF(B41='PES Calculation'!$C$13,'PES Calculation'!$D$13,IF(B41='PES Calculation'!$C$14, 'PES Calculation'!$D$14, IF(B41='PES Calculation'!$C$15,'PES Calculation'!$D$15,0)))</f>
        <v>0</v>
      </c>
      <c r="D41" s="12"/>
      <c r="E41" s="12"/>
      <c r="F41" s="1"/>
    </row>
    <row r="42" spans="2:6" x14ac:dyDescent="0.2">
      <c r="B42" s="58" t="s">
        <v>29</v>
      </c>
      <c r="C42" s="105">
        <f>IF(B42='PES Calculation'!$C$13,'PES Calculation'!$D$13,IF(B42='PES Calculation'!$C$14, 'PES Calculation'!$D$14, IF(B42='PES Calculation'!$C$15,'PES Calculation'!$D$15,0)))</f>
        <v>0</v>
      </c>
      <c r="D42" s="1"/>
      <c r="E42" s="1"/>
      <c r="F42" s="1"/>
    </row>
    <row r="43" spans="2:6" x14ac:dyDescent="0.2">
      <c r="B43" s="58" t="s">
        <v>30</v>
      </c>
      <c r="C43" s="105">
        <f>IF(B43='PES Calculation'!$C$13,'PES Calculation'!$D$13,IF(B43='PES Calculation'!$C$14, 'PES Calculation'!$D$14, IF(B43='PES Calculation'!$C$15,'PES Calculation'!$D$15,0)))</f>
        <v>0</v>
      </c>
      <c r="D43" s="1"/>
      <c r="E43" s="1"/>
      <c r="F43" s="1"/>
    </row>
    <row r="44" spans="2:6" x14ac:dyDescent="0.2">
      <c r="B44" s="58" t="s">
        <v>32</v>
      </c>
      <c r="C44" s="105">
        <f>IF(B44='PES Calculation'!$C$13,'PES Calculation'!$D$13,IF(B44='PES Calculation'!$C$14, 'PES Calculation'!$D$14, IF(B44='PES Calculation'!$C$15,'PES Calculation'!$D$15,0)))</f>
        <v>0</v>
      </c>
      <c r="D44" s="1"/>
      <c r="E44" s="1"/>
      <c r="F44" s="1"/>
    </row>
    <row r="45" spans="2:6" x14ac:dyDescent="0.2">
      <c r="B45" s="58" t="s">
        <v>31</v>
      </c>
      <c r="C45" s="105">
        <f>IF(B45='PES Calculation'!$C$13,'PES Calculation'!$D$13,IF(B45='PES Calculation'!$C$14, 'PES Calculation'!$D$14, IF(B45='PES Calculation'!$C$15,'PES Calculation'!$D$15,0)))</f>
        <v>0</v>
      </c>
      <c r="D45" s="1"/>
      <c r="E45" s="1"/>
      <c r="F45" s="1"/>
    </row>
    <row r="46" spans="2:6" x14ac:dyDescent="0.2">
      <c r="B46" s="57" t="s">
        <v>19</v>
      </c>
      <c r="C46" s="105">
        <f>IF(B46='PES Calculation'!$C$13,'PES Calculation'!$D$13,IF(B46='PES Calculation'!$C$14, 'PES Calculation'!$D$14, IF(B46='PES Calculation'!$C$15,'PES Calculation'!$D$15,0)))</f>
        <v>0</v>
      </c>
      <c r="D46" s="1"/>
      <c r="E46" s="1"/>
      <c r="F46" s="1"/>
    </row>
    <row r="47" spans="2:6" x14ac:dyDescent="0.2">
      <c r="B47" s="57" t="s">
        <v>20</v>
      </c>
      <c r="C47" s="105">
        <f>IF(B47='PES Calculation'!$C$13,'PES Calculation'!$D$13,IF(B47='PES Calculation'!$C$14, 'PES Calculation'!$D$14, IF(B47='PES Calculation'!$C$15,'PES Calculation'!$D$15,0)))</f>
        <v>0</v>
      </c>
      <c r="D47" s="1"/>
      <c r="E47" s="1"/>
      <c r="F47" s="1"/>
    </row>
    <row r="48" spans="2:6" x14ac:dyDescent="0.2">
      <c r="B48" s="57" t="s">
        <v>33</v>
      </c>
      <c r="C48" s="105">
        <f>IF(B48='PES Calculation'!$C$13,'PES Calculation'!$D$13,IF(B48='PES Calculation'!$C$14, 'PES Calculation'!$D$14, IF(B48='PES Calculation'!$C$15,'PES Calculation'!$D$15,0)))</f>
        <v>0</v>
      </c>
      <c r="D48" s="1"/>
      <c r="E48" s="1"/>
      <c r="F48" s="1"/>
    </row>
    <row r="49" spans="2:6" x14ac:dyDescent="0.2">
      <c r="B49" s="57" t="s">
        <v>21</v>
      </c>
      <c r="C49" s="105">
        <f>IF(B49='PES Calculation'!$C$13,'PES Calculation'!$D$13,IF(B49='PES Calculation'!$C$14, 'PES Calculation'!$D$14, IF(B49='PES Calculation'!$C$15,'PES Calculation'!$D$15,0)))</f>
        <v>0</v>
      </c>
      <c r="D49" s="1"/>
      <c r="E49" s="1"/>
      <c r="F49" s="1"/>
    </row>
    <row r="50" spans="2:6" x14ac:dyDescent="0.2">
      <c r="B50" s="57" t="s">
        <v>22</v>
      </c>
      <c r="C50" s="105">
        <f>IF(B50='PES Calculation'!$C$13,'PES Calculation'!$D$13,IF(B50='PES Calculation'!$C$14, 'PES Calculation'!$D$14, IF(B50='PES Calculation'!$C$15,'PES Calculation'!$D$15,0)))</f>
        <v>0</v>
      </c>
      <c r="D50" s="1"/>
      <c r="E50" s="1"/>
      <c r="F50" s="1"/>
    </row>
    <row r="51" spans="2:6" ht="13.5" thickBot="1" x14ac:dyDescent="0.25">
      <c r="B51" s="59" t="s">
        <v>23</v>
      </c>
      <c r="C51" s="106">
        <f>IF(B51='PES Calculation'!$C$13,'PES Calculation'!$D$13,IF(B51='PES Calculation'!$C$14, 'PES Calculation'!$D$14, IF(B51='PES Calculation'!$C$15,'PES Calculation'!$D$15,0)))</f>
        <v>0</v>
      </c>
      <c r="D51" s="1"/>
      <c r="E51" s="1"/>
      <c r="F51" s="1"/>
    </row>
    <row r="52" spans="2:6" x14ac:dyDescent="0.2">
      <c r="B52" s="102" t="s">
        <v>51</v>
      </c>
      <c r="C52" s="114">
        <f>SUMPRODUCT(C36:C51,C9:C24)</f>
        <v>0</v>
      </c>
      <c r="D52" s="12"/>
      <c r="E52" s="12"/>
      <c r="F52" s="12"/>
    </row>
    <row r="53" spans="2:6" ht="13.5" thickBot="1" x14ac:dyDescent="0.25">
      <c r="B53" s="103" t="s">
        <v>52</v>
      </c>
      <c r="C53" s="115">
        <f>SUMPRODUCT(C36:C51,E9:E24)</f>
        <v>0</v>
      </c>
      <c r="D53" s="1"/>
      <c r="E53" s="1"/>
      <c r="F53" s="1"/>
    </row>
    <row r="54" spans="2:6" x14ac:dyDescent="0.2">
      <c r="B54" s="1"/>
      <c r="C54" s="1"/>
      <c r="D54" s="1"/>
      <c r="E54" s="1"/>
      <c r="F54" s="1"/>
    </row>
    <row r="55" spans="2:6" x14ac:dyDescent="0.2">
      <c r="B55" s="1"/>
      <c r="C55" s="1"/>
      <c r="D55" s="1"/>
      <c r="E55" s="1"/>
      <c r="F55" s="1"/>
    </row>
    <row r="56" spans="2:6" x14ac:dyDescent="0.2">
      <c r="B56" s="1"/>
      <c r="C56" s="1"/>
      <c r="D56" s="1"/>
      <c r="E56" s="1"/>
      <c r="F56" s="1"/>
    </row>
    <row r="57" spans="2:6" x14ac:dyDescent="0.2">
      <c r="B57" s="1"/>
      <c r="C57" s="1"/>
      <c r="D57" s="1"/>
      <c r="E57" s="1"/>
      <c r="F57" s="1"/>
    </row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  <row r="61" spans="2:6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</sheetData>
  <mergeCells count="5">
    <mergeCell ref="B5:F5"/>
    <mergeCell ref="C7:D7"/>
    <mergeCell ref="B6:E6"/>
    <mergeCell ref="B35:C35"/>
    <mergeCell ref="B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PES Calculation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Faisal Qayium</cp:lastModifiedBy>
  <cp:lastPrinted>2012-08-01T09:44:26Z</cp:lastPrinted>
  <dcterms:created xsi:type="dcterms:W3CDTF">1996-10-14T23:33:28Z</dcterms:created>
  <dcterms:modified xsi:type="dcterms:W3CDTF">2014-07-25T12:23:26Z</dcterms:modified>
</cp:coreProperties>
</file>