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ublications\PESA 2016 (July)\July 2016 PSS\"/>
    </mc:Choice>
  </mc:AlternateContent>
  <bookViews>
    <workbookView xWindow="0" yWindow="0" windowWidth="25200" windowHeight="10425" firstSheet="8" activeTab="15"/>
  </bookViews>
  <sheets>
    <sheet name="Table 1.1" sheetId="1" r:id="rId1"/>
    <sheet name="Table 1.2" sheetId="8" r:id="rId2"/>
    <sheet name="Table 1.3" sheetId="2" r:id="rId3"/>
    <sheet name="Table 1.4" sheetId="9" r:id="rId4"/>
    <sheet name="Table 1.5" sheetId="3" r:id="rId5"/>
    <sheet name="Table 1.6" sheetId="10" r:id="rId6"/>
    <sheet name="Table 1.7" sheetId="4" r:id="rId7"/>
    <sheet name="Table 1.8" sheetId="5" r:id="rId8"/>
    <sheet name="Table 1.9" sheetId="11" r:id="rId9"/>
    <sheet name="Table 1.10" sheetId="6" r:id="rId10"/>
    <sheet name="Table 1.11" sheetId="12" r:id="rId11"/>
    <sheet name="Table 1.12" sheetId="7" r:id="rId12"/>
    <sheet name="Table 1.13" sheetId="13" r:id="rId13"/>
    <sheet name="Table 1.14 (a)" sheetId="16" r:id="rId14"/>
    <sheet name="Table 1.14 (b)" sheetId="17" r:id="rId15"/>
    <sheet name="Table 1.14 (c)" sheetId="18" r:id="rId16"/>
    <sheet name="Table 1.15" sheetId="14" r:id="rId17"/>
  </sheets>
  <externalReferences>
    <externalReference r:id="rId18"/>
    <externalReference r:id="rId19"/>
    <externalReference r:id="rId20"/>
    <externalReference r:id="rId21"/>
  </externalReferences>
  <definedNames>
    <definedName name="CapAME" localSheetId="9">'[1]Dept AMEsum'!#REF!</definedName>
    <definedName name="CapAME" localSheetId="10">'[1]Dept AMEsum'!#REF!</definedName>
    <definedName name="CapAME" localSheetId="11">'[1]Dept AMEsum'!#REF!</definedName>
    <definedName name="CapAME" localSheetId="12">'[1]Dept AMEsum'!#REF!</definedName>
    <definedName name="CapAME" localSheetId="14">'[1]Dept AMEsum'!#REF!</definedName>
    <definedName name="CapAME" localSheetId="16">'[1]Dept AMEsum'!#REF!</definedName>
    <definedName name="CapAME" localSheetId="1">'[1]Dept AMEsum'!#REF!</definedName>
    <definedName name="CapAME" localSheetId="3">'[1]Dept AMEsum'!#REF!</definedName>
    <definedName name="CapAME" localSheetId="5">'[1]Dept AMEsum'!#REF!</definedName>
    <definedName name="CapAME" localSheetId="7">'[1]Dept AMEsum'!#REF!</definedName>
    <definedName name="CapAME" localSheetId="8">'[1]Dept AMEsum'!#REF!</definedName>
    <definedName name="CapAME">'[1]Dept AMEsum'!#REF!</definedName>
    <definedName name="CapDEL" localSheetId="9">[1]DELsum!#REF!</definedName>
    <definedName name="CapDEL" localSheetId="10">[1]DELsum!#REF!</definedName>
    <definedName name="CapDEL" localSheetId="11">[1]DELsum!#REF!</definedName>
    <definedName name="CapDEL" localSheetId="12">[1]DELsum!#REF!</definedName>
    <definedName name="CapDEL" localSheetId="14">[1]DELsum!#REF!</definedName>
    <definedName name="CapDEL" localSheetId="16">[1]DELsum!#REF!</definedName>
    <definedName name="CapDEL" localSheetId="1">[1]DELsum!#REF!</definedName>
    <definedName name="CapDEL" localSheetId="3">[1]DELsum!#REF!</definedName>
    <definedName name="CapDEL" localSheetId="5">[1]DELsum!#REF!</definedName>
    <definedName name="CapDEL" localSheetId="7">[1]DELsum!#REF!</definedName>
    <definedName name="CapDEL" localSheetId="8">[1]DELsum!#REF!</definedName>
    <definedName name="CapDEL">[1]DELsum!#REF!</definedName>
    <definedName name="CGCapDEL" localSheetId="9">#REF!</definedName>
    <definedName name="CGCapDEL" localSheetId="10">#REF!</definedName>
    <definedName name="CGCapDEL" localSheetId="11">#REF!</definedName>
    <definedName name="CGCapDEL" localSheetId="12">#REF!</definedName>
    <definedName name="CGCapDEL" localSheetId="14">#REF!</definedName>
    <definedName name="CGCapDEL" localSheetId="16">#REF!</definedName>
    <definedName name="CGCapDEL" localSheetId="1">#REF!</definedName>
    <definedName name="CGCapDEL" localSheetId="3">#REF!</definedName>
    <definedName name="CGCapDEL" localSheetId="5">#REF!</definedName>
    <definedName name="CGCapDEL" localSheetId="7">#REF!</definedName>
    <definedName name="CGCapDEL" localSheetId="8">#REF!</definedName>
    <definedName name="CGCapDEL">#REF!</definedName>
    <definedName name="DELAME" localSheetId="9">#REF!</definedName>
    <definedName name="DELAME" localSheetId="10">#REF!</definedName>
    <definedName name="DELAME" localSheetId="11">#REF!</definedName>
    <definedName name="DELAME" localSheetId="12">#REF!</definedName>
    <definedName name="DELAME" localSheetId="14">#REF!</definedName>
    <definedName name="DELAME" localSheetId="1">#REF!</definedName>
    <definedName name="DELAME" localSheetId="3">#REF!</definedName>
    <definedName name="DELAME" localSheetId="5">#REF!</definedName>
    <definedName name="DELAME" localSheetId="7">#REF!</definedName>
    <definedName name="DELAME" localSheetId="8">#REF!</definedName>
    <definedName name="DELAME">#REF!</definedName>
    <definedName name="formatCol" localSheetId="9">[2]Formatting!#REF!</definedName>
    <definedName name="formatCol" localSheetId="10">[2]Formatting!#REF!</definedName>
    <definedName name="formatCol" localSheetId="11">[2]Formatting!#REF!</definedName>
    <definedName name="formatCol" localSheetId="12">[2]Formatting!#REF!</definedName>
    <definedName name="formatCol" localSheetId="14">[2]Formatting!#REF!</definedName>
    <definedName name="formatCol" localSheetId="1">[2]Formatting!#REF!</definedName>
    <definedName name="formatCol" localSheetId="3">[2]Formatting!#REF!</definedName>
    <definedName name="formatCol" localSheetId="5">[2]Formatting!#REF!</definedName>
    <definedName name="formatCol" localSheetId="7">[2]Formatting!#REF!</definedName>
    <definedName name="formatCol" localSheetId="8">[2]Formatting!#REF!</definedName>
    <definedName name="formatCol">[2]Formatting!#REF!</definedName>
    <definedName name="formatRow" localSheetId="9">[2]Formatting!#REF!</definedName>
    <definedName name="formatRow" localSheetId="10">[2]Formatting!#REF!</definedName>
    <definedName name="formatRow" localSheetId="11">[2]Formatting!#REF!</definedName>
    <definedName name="formatRow" localSheetId="12">[2]Formatting!#REF!</definedName>
    <definedName name="formatRow" localSheetId="14">[2]Formatting!#REF!</definedName>
    <definedName name="formatRow" localSheetId="1">[2]Formatting!#REF!</definedName>
    <definedName name="formatRow" localSheetId="3">[2]Formatting!#REF!</definedName>
    <definedName name="formatRow" localSheetId="5">[2]Formatting!#REF!</definedName>
    <definedName name="formatRow" localSheetId="7">[2]Formatting!#REF!</definedName>
    <definedName name="formatRow" localSheetId="8">[2]Formatting!#REF!</definedName>
    <definedName name="formatRow">[2]Formatting!#REF!</definedName>
    <definedName name="Label" localSheetId="9">#REF!</definedName>
    <definedName name="Label" localSheetId="10">#REF!</definedName>
    <definedName name="Label" localSheetId="11">#REF!</definedName>
    <definedName name="Label" localSheetId="12">#REF!</definedName>
    <definedName name="Label" localSheetId="14">#REF!</definedName>
    <definedName name="Label" localSheetId="1">#REF!</definedName>
    <definedName name="Label" localSheetId="3">#REF!</definedName>
    <definedName name="Label" localSheetId="5">#REF!</definedName>
    <definedName name="Label" localSheetId="7">#REF!</definedName>
    <definedName name="Label" localSheetId="8">#REF!</definedName>
    <definedName name="Label">#REF!</definedName>
    <definedName name="MAPPING" localSheetId="9">[3]COINS_OSCAR_mapping!#REF!</definedName>
    <definedName name="MAPPING" localSheetId="10">[3]COINS_OSCAR_mapping!#REF!</definedName>
    <definedName name="MAPPING" localSheetId="11">[3]COINS_OSCAR_mapping!#REF!</definedName>
    <definedName name="MAPPING" localSheetId="12">[3]COINS_OSCAR_mapping!#REF!</definedName>
    <definedName name="MAPPING" localSheetId="14">[3]COINS_OSCAR_mapping!#REF!</definedName>
    <definedName name="MAPPING" localSheetId="1">[3]COINS_OSCAR_mapping!#REF!</definedName>
    <definedName name="MAPPING" localSheetId="3">[3]COINS_OSCAR_mapping!#REF!</definedName>
    <definedName name="MAPPING" localSheetId="5">[3]COINS_OSCAR_mapping!#REF!</definedName>
    <definedName name="MAPPING" localSheetId="7">[3]COINS_OSCAR_mapping!#REF!</definedName>
    <definedName name="MAPPING" localSheetId="8">[3]COINS_OSCAR_mapping!#REF!</definedName>
    <definedName name="MAPPING">[3]COINS_OSCAR_mapping!#REF!</definedName>
    <definedName name="MAPPING2" localSheetId="9">[3]COINS_OSCAR_mapping!#REF!</definedName>
    <definedName name="MAPPING2" localSheetId="10">[3]COINS_OSCAR_mapping!#REF!</definedName>
    <definedName name="MAPPING2" localSheetId="11">[3]COINS_OSCAR_mapping!#REF!</definedName>
    <definedName name="MAPPING2" localSheetId="12">[3]COINS_OSCAR_mapping!#REF!</definedName>
    <definedName name="MAPPING2" localSheetId="14">[3]COINS_OSCAR_mapping!#REF!</definedName>
    <definedName name="MAPPING2" localSheetId="1">[3]COINS_OSCAR_mapping!#REF!</definedName>
    <definedName name="MAPPING2" localSheetId="3">[3]COINS_OSCAR_mapping!#REF!</definedName>
    <definedName name="MAPPING2" localSheetId="5">[3]COINS_OSCAR_mapping!#REF!</definedName>
    <definedName name="MAPPING2" localSheetId="7">[3]COINS_OSCAR_mapping!#REF!</definedName>
    <definedName name="MAPPING2" localSheetId="8">[3]COINS_OSCAR_mapping!#REF!</definedName>
    <definedName name="MAPPING2">[3]COINS_OSCAR_mapping!#REF!</definedName>
    <definedName name="PCCapDEL" localSheetId="9">#REF!</definedName>
    <definedName name="PCCapDEL" localSheetId="10">#REF!</definedName>
    <definedName name="PCCapDEL" localSheetId="11">#REF!</definedName>
    <definedName name="PCCapDEL" localSheetId="12">#REF!</definedName>
    <definedName name="PCCapDEL" localSheetId="14">#REF!</definedName>
    <definedName name="PCCapDEL" localSheetId="16">#REF!</definedName>
    <definedName name="PCCapDEL" localSheetId="1">#REF!</definedName>
    <definedName name="PCCapDEL" localSheetId="3">#REF!</definedName>
    <definedName name="PCCapDEL" localSheetId="5">#REF!</definedName>
    <definedName name="PCCapDEL" localSheetId="7">#REF!</definedName>
    <definedName name="PCCapDEL" localSheetId="8">#REF!</definedName>
    <definedName name="PCCapDEL">#REF!</definedName>
    <definedName name="_xlnm.Print_Area" localSheetId="0">'Table 1.1'!$A$1:$F$58</definedName>
    <definedName name="_xlnm.Print_Area" localSheetId="9">'Table 1.10'!$A$1:$F$35</definedName>
    <definedName name="_xlnm.Print_Area" localSheetId="10">'Table 1.11'!$A$1:$F$36</definedName>
    <definedName name="_xlnm.Print_Area" localSheetId="11">'Table 1.12'!$A$1:$F$46</definedName>
    <definedName name="_xlnm.Print_Area" localSheetId="12">'Table 1.13'!$A$1:$F$47</definedName>
    <definedName name="_xlnm.Print_Area" localSheetId="13">'Table 1.14 (a)'!$B$1:$C$55</definedName>
    <definedName name="_xlnm.Print_Area" localSheetId="14">'Table 1.14 (b)'!$B$1:$C$58</definedName>
    <definedName name="_xlnm.Print_Area" localSheetId="15">'Table 1.14 (c)'!$B$1:$C$61</definedName>
    <definedName name="_xlnm.Print_Area" localSheetId="1">'Table 1.2'!$A$1:$F$59</definedName>
    <definedName name="_xlnm.Print_Area" localSheetId="7">'Table 1.8'!$A$1:$F$57</definedName>
    <definedName name="_xlnm.Print_Area" localSheetId="8">'Table 1.9'!$A$1:$F$58</definedName>
    <definedName name="ResAME" localSheetId="9">'[1]Dept AMEsum'!#REF!</definedName>
    <definedName name="ResAME" localSheetId="10">'[1]Dept AMEsum'!#REF!</definedName>
    <definedName name="ResAME" localSheetId="11">'[1]Dept AMEsum'!#REF!</definedName>
    <definedName name="ResAME" localSheetId="12">'[1]Dept AMEsum'!#REF!</definedName>
    <definedName name="ResAME" localSheetId="14">'[1]Dept AMEsum'!#REF!</definedName>
    <definedName name="ResAME" localSheetId="16">'[1]Dept AMEsum'!#REF!</definedName>
    <definedName name="ResAME" localSheetId="1">'[1]Dept AMEsum'!#REF!</definedName>
    <definedName name="ResAME" localSheetId="3">'[1]Dept AMEsum'!#REF!</definedName>
    <definedName name="ResAME" localSheetId="5">'[1]Dept AMEsum'!#REF!</definedName>
    <definedName name="ResAME" localSheetId="7">'[1]Dept AMEsum'!#REF!</definedName>
    <definedName name="ResAME" localSheetId="8">'[1]Dept AMEsum'!#REF!</definedName>
    <definedName name="ResAME">'[1]Dept AMEsum'!#REF!</definedName>
    <definedName name="ResDEL" localSheetId="9">[1]DELsum!#REF!</definedName>
    <definedName name="ResDEL" localSheetId="10">[1]DELsum!#REF!</definedName>
    <definedName name="ResDEL" localSheetId="11">[1]DELsum!#REF!</definedName>
    <definedName name="ResDEL" localSheetId="12">[1]DELsum!#REF!</definedName>
    <definedName name="ResDEL" localSheetId="14">[1]DELsum!#REF!</definedName>
    <definedName name="ResDEL" localSheetId="16">[1]DELsum!#REF!</definedName>
    <definedName name="ResDEL" localSheetId="1">[1]DELsum!#REF!</definedName>
    <definedName name="ResDEL" localSheetId="3">[1]DELsum!#REF!</definedName>
    <definedName name="ResDEL" localSheetId="5">[1]DELsum!#REF!</definedName>
    <definedName name="ResDEL" localSheetId="7">[1]DELsum!#REF!</definedName>
    <definedName name="ResDEL" localSheetId="8">[1]DELsum!#REF!</definedName>
    <definedName name="ResDEL">[1]DELsum!#REF!</definedName>
    <definedName name="rngTable1" localSheetId="9">#REF!</definedName>
    <definedName name="rngTable1" localSheetId="10">#REF!</definedName>
    <definedName name="rngTable1" localSheetId="11">#REF!</definedName>
    <definedName name="rngTable1" localSheetId="12">#REF!</definedName>
    <definedName name="rngTable1" localSheetId="14">#REF!</definedName>
    <definedName name="rngTable1" localSheetId="16">#REF!</definedName>
    <definedName name="rngTable1" localSheetId="1">#REF!</definedName>
    <definedName name="rngTable1" localSheetId="3">#REF!</definedName>
    <definedName name="rngTable1" localSheetId="5">#REF!</definedName>
    <definedName name="rngTable1" localSheetId="7">#REF!</definedName>
    <definedName name="rngTable1" localSheetId="8">#REF!</definedName>
    <definedName name="rngTable1">#REF!</definedName>
    <definedName name="rngTable2" localSheetId="9">#REF!</definedName>
    <definedName name="rngTable2" localSheetId="10">#REF!</definedName>
    <definedName name="rngTable2" localSheetId="11">#REF!</definedName>
    <definedName name="rngTable2" localSheetId="12">#REF!</definedName>
    <definedName name="rngTable2" localSheetId="14">#REF!</definedName>
    <definedName name="rngTable2" localSheetId="16">#REF!</definedName>
    <definedName name="rngTable2" localSheetId="1">#REF!</definedName>
    <definedName name="rngTable2" localSheetId="3">#REF!</definedName>
    <definedName name="rngTable2" localSheetId="5">#REF!</definedName>
    <definedName name="rngTable2" localSheetId="7">#REF!</definedName>
    <definedName name="rngTable2" localSheetId="8">#REF!</definedName>
    <definedName name="rngTable2">#REF!</definedName>
    <definedName name="rngTable20" localSheetId="9">#REF!</definedName>
    <definedName name="rngTable20" localSheetId="10">#REF!</definedName>
    <definedName name="rngTable20" localSheetId="11">#REF!</definedName>
    <definedName name="rngTable20" localSheetId="12">#REF!</definedName>
    <definedName name="rngTable20" localSheetId="14">#REF!</definedName>
    <definedName name="rngTable20" localSheetId="16">#REF!</definedName>
    <definedName name="rngTable20" localSheetId="1">#REF!</definedName>
    <definedName name="rngTable20" localSheetId="3">#REF!</definedName>
    <definedName name="rngTable20" localSheetId="5">#REF!</definedName>
    <definedName name="rngTable20" localSheetId="7">#REF!</definedName>
    <definedName name="rngTable20" localSheetId="8">#REF!</definedName>
    <definedName name="rngTable20">#REF!</definedName>
    <definedName name="rngTable3" localSheetId="9">#REF!</definedName>
    <definedName name="rngTable3" localSheetId="10">#REF!</definedName>
    <definedName name="rngTable3" localSheetId="11">#REF!</definedName>
    <definedName name="rngTable3" localSheetId="12">#REF!</definedName>
    <definedName name="rngTable3" localSheetId="14">#REF!</definedName>
    <definedName name="rngTable3" localSheetId="16">#REF!</definedName>
    <definedName name="rngTable3" localSheetId="1">#REF!</definedName>
    <definedName name="rngTable3" localSheetId="3">#REF!</definedName>
    <definedName name="rngTable3" localSheetId="5">#REF!</definedName>
    <definedName name="rngTable3" localSheetId="7">#REF!</definedName>
    <definedName name="rngTable3" localSheetId="8">#REF!</definedName>
    <definedName name="rngTable3">#REF!</definedName>
    <definedName name="rngTable4" localSheetId="9">#REF!</definedName>
    <definedName name="rngTable4" localSheetId="10">#REF!</definedName>
    <definedName name="rngTable4" localSheetId="11">#REF!</definedName>
    <definedName name="rngTable4" localSheetId="12">#REF!</definedName>
    <definedName name="rngTable4" localSheetId="14">#REF!</definedName>
    <definedName name="rngTable4" localSheetId="16">#REF!</definedName>
    <definedName name="rngTable4" localSheetId="1">#REF!</definedName>
    <definedName name="rngTable4" localSheetId="3">#REF!</definedName>
    <definedName name="rngTable4" localSheetId="5">#REF!</definedName>
    <definedName name="rngTable4" localSheetId="7">#REF!</definedName>
    <definedName name="rngTable4" localSheetId="8">#REF!</definedName>
    <definedName name="rngTable4">#REF!</definedName>
    <definedName name="rngTable5" localSheetId="9">#REF!</definedName>
    <definedName name="rngTable5" localSheetId="10">#REF!</definedName>
    <definedName name="rngTable5" localSheetId="11">#REF!</definedName>
    <definedName name="rngTable5" localSheetId="12">#REF!</definedName>
    <definedName name="rngTable5" localSheetId="14">#REF!</definedName>
    <definedName name="rngTable5" localSheetId="16">#REF!</definedName>
    <definedName name="rngTable5" localSheetId="1">#REF!</definedName>
    <definedName name="rngTable5" localSheetId="3">#REF!</definedName>
    <definedName name="rngTable5" localSheetId="5">#REF!</definedName>
    <definedName name="rngTable5" localSheetId="7">#REF!</definedName>
    <definedName name="rngTable5" localSheetId="8">#REF!</definedName>
    <definedName name="rngTable5">#REF!</definedName>
    <definedName name="rngTable6" localSheetId="9">#REF!</definedName>
    <definedName name="rngTable6" localSheetId="10">#REF!</definedName>
    <definedName name="rngTable6" localSheetId="11">#REF!</definedName>
    <definedName name="rngTable6" localSheetId="12">#REF!</definedName>
    <definedName name="rngTable6" localSheetId="14">#REF!</definedName>
    <definedName name="rngTable6" localSheetId="16">#REF!</definedName>
    <definedName name="rngTable6" localSheetId="1">#REF!</definedName>
    <definedName name="rngTable6" localSheetId="3">#REF!</definedName>
    <definedName name="rngTable6" localSheetId="5">#REF!</definedName>
    <definedName name="rngTable6" localSheetId="7">#REF!</definedName>
    <definedName name="rngTable6" localSheetId="8">#REF!</definedName>
    <definedName name="rngTable6">#REF!</definedName>
    <definedName name="rngTable7" localSheetId="9">#REF!</definedName>
    <definedName name="rngTable7" localSheetId="10">#REF!</definedName>
    <definedName name="rngTable7" localSheetId="11">#REF!</definedName>
    <definedName name="rngTable7" localSheetId="12">#REF!</definedName>
    <definedName name="rngTable7" localSheetId="14">#REF!</definedName>
    <definedName name="rngTable7" localSheetId="16">#REF!</definedName>
    <definedName name="rngTable7" localSheetId="1">#REF!</definedName>
    <definedName name="rngTable7" localSheetId="3">#REF!</definedName>
    <definedName name="rngTable7" localSheetId="5">#REF!</definedName>
    <definedName name="rngTable7" localSheetId="7">#REF!</definedName>
    <definedName name="rngTable7" localSheetId="8">#REF!</definedName>
    <definedName name="rngTable7">#REF!</definedName>
    <definedName name="SCOA" localSheetId="9">#REF!</definedName>
    <definedName name="SCOA" localSheetId="10">#REF!</definedName>
    <definedName name="SCOA" localSheetId="11">#REF!</definedName>
    <definedName name="SCOA" localSheetId="12">#REF!</definedName>
    <definedName name="SCOA" localSheetId="14">#REF!</definedName>
    <definedName name="SCOA" localSheetId="1">#REF!</definedName>
    <definedName name="SCOA" localSheetId="3">#REF!</definedName>
    <definedName name="SCOA" localSheetId="5">#REF!</definedName>
    <definedName name="SCOA" localSheetId="7">#REF!</definedName>
    <definedName name="SCOA" localSheetId="8">#REF!</definedName>
    <definedName name="SCOA">#REF!</definedName>
    <definedName name="Table" localSheetId="9">#REF!</definedName>
    <definedName name="Table" localSheetId="10">#REF!</definedName>
    <definedName name="Table" localSheetId="11">#REF!</definedName>
    <definedName name="Table" localSheetId="12">#REF!</definedName>
    <definedName name="Table" localSheetId="14">#REF!</definedName>
    <definedName name="Table" localSheetId="16">#REF!</definedName>
    <definedName name="Table" localSheetId="1">#REF!</definedName>
    <definedName name="Table" localSheetId="3">#REF!</definedName>
    <definedName name="Table" localSheetId="5">#REF!</definedName>
    <definedName name="Table" localSheetId="7">#REF!</definedName>
    <definedName name="Table" localSheetId="8">#REF!</definedName>
    <definedName name="Table">#REF!</definedName>
    <definedName name="Version" localSheetId="9">#REF!</definedName>
    <definedName name="Version" localSheetId="10">#REF!</definedName>
    <definedName name="Version" localSheetId="11">#REF!</definedName>
    <definedName name="Version" localSheetId="12">#REF!</definedName>
    <definedName name="Version" localSheetId="14">#REF!</definedName>
    <definedName name="Version" localSheetId="1">#REF!</definedName>
    <definedName name="Version" localSheetId="3">#REF!</definedName>
    <definedName name="Version" localSheetId="5">#REF!</definedName>
    <definedName name="Version" localSheetId="7">#REF!</definedName>
    <definedName name="Version" localSheetId="8">#REF!</definedName>
    <definedName name="Ver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4" l="1"/>
  <c r="D31" i="4"/>
  <c r="C31" i="4"/>
  <c r="B31" i="4"/>
  <c r="F31" i="4"/>
  <c r="C61" i="16" l="1"/>
  <c r="D61" i="16"/>
  <c r="E61" i="16"/>
  <c r="F61" i="16"/>
  <c r="G61" i="16"/>
  <c r="C62" i="16"/>
  <c r="D62" i="16"/>
  <c r="E62" i="16"/>
  <c r="F62" i="16"/>
  <c r="G62" i="16"/>
  <c r="C63" i="16"/>
  <c r="D63" i="16"/>
  <c r="E63" i="16"/>
  <c r="F63" i="16"/>
  <c r="G63" i="16"/>
  <c r="C64" i="16"/>
  <c r="D64" i="16"/>
  <c r="E64" i="16"/>
  <c r="F64" i="16"/>
  <c r="G64" i="16"/>
  <c r="C65" i="16"/>
  <c r="D65" i="16"/>
  <c r="E65" i="16"/>
  <c r="F65" i="16"/>
  <c r="G65" i="16"/>
  <c r="G140" i="17" l="1"/>
  <c r="F140" i="17"/>
  <c r="E140" i="17"/>
  <c r="D140" i="17"/>
  <c r="C140" i="17"/>
  <c r="G139" i="17"/>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76" i="17"/>
  <c r="F76" i="17"/>
  <c r="E76" i="17"/>
  <c r="D76" i="17"/>
  <c r="C76" i="17"/>
  <c r="G75" i="17"/>
  <c r="F75" i="17"/>
  <c r="E75" i="17"/>
  <c r="D75" i="17"/>
  <c r="C75" i="17"/>
  <c r="G74" i="17"/>
  <c r="F74" i="17"/>
  <c r="E74" i="17"/>
  <c r="D74" i="17"/>
  <c r="C74" i="17"/>
  <c r="G73" i="17"/>
  <c r="F73" i="17"/>
  <c r="E73" i="17"/>
  <c r="D73" i="17"/>
  <c r="C73" i="17"/>
  <c r="G72" i="17"/>
  <c r="F72" i="17"/>
  <c r="E72" i="17"/>
  <c r="D72" i="17"/>
  <c r="C72" i="17"/>
</calcChain>
</file>

<file path=xl/sharedStrings.xml><?xml version="1.0" encoding="utf-8"?>
<sst xmlns="http://schemas.openxmlformats.org/spreadsheetml/2006/main" count="1318" uniqueCount="360">
  <si>
    <t xml:space="preserve"> </t>
  </si>
  <si>
    <t>£ million</t>
  </si>
  <si>
    <t>National Statistics</t>
  </si>
  <si>
    <t>2011-12</t>
  </si>
  <si>
    <t>2012-13</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</si>
  <si>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</si>
  <si>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</si>
  <si>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</si>
  <si>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</si>
  <si>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</si>
  <si>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</si>
  <si>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</si>
  <si>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</si>
  <si>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</si>
  <si>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</si>
  <si>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</si>
  <si>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</si>
  <si>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</si>
  <si>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</si>
  <si>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</si>
  <si>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</si>
  <si>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</si>
  <si>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</si>
  <si>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</si>
  <si>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</si>
  <si>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</si>
  <si>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</si>
  <si>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</si>
  <si>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r>
      <t>Accounting adjustments</t>
    </r>
    <r>
      <rPr>
        <vertAlign val="superscript"/>
        <sz val="8"/>
        <rFont val="Humnst777 Lt BT"/>
        <family val="2"/>
      </rPr>
      <t xml:space="preserve"> (3)</t>
    </r>
  </si>
  <si>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</si>
  <si>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</si>
  <si>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</si>
  <si>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</si>
  <si>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</si>
  <si>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</si>
  <si>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</si>
  <si>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</si>
  <si>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</si>
  <si>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</si>
  <si>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</si>
  <si>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</si>
  <si>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r>
      <t xml:space="preserve">Public sector gross investment </t>
    </r>
    <r>
      <rPr>
        <vertAlign val="superscript"/>
        <sz val="8"/>
        <rFont val="Humnst777 BlkCn BT"/>
        <family val="2"/>
      </rPr>
      <t>(4)</t>
    </r>
  </si>
  <si>
    <t xml:space="preserve">less public sector depreciation </t>
  </si>
  <si>
    <r>
      <t xml:space="preserve">Public sector net investment </t>
    </r>
    <r>
      <rPr>
        <vertAlign val="superscript"/>
        <sz val="8"/>
        <rFont val="Humnst777 BlkCn BT"/>
        <family val="2"/>
      </rPr>
      <t xml:space="preserve">(4) </t>
    </r>
  </si>
  <si>
    <r>
      <t xml:space="preserve">TOTAL MANAGED EXPENDITURE </t>
    </r>
    <r>
      <rPr>
        <vertAlign val="superscript"/>
        <sz val="8"/>
        <rFont val="Humnst777 BlkCn BT"/>
        <family val="2"/>
      </rPr>
      <t xml:space="preserve">(4) (5) </t>
    </r>
  </si>
  <si>
    <t>of which:</t>
  </si>
  <si>
    <r>
      <t>Total DEL</t>
    </r>
    <r>
      <rPr>
        <vertAlign val="superscript"/>
        <sz val="8"/>
        <rFont val="Humnst777 Lt BT"/>
        <family val="2"/>
      </rPr>
      <t xml:space="preserve"> (5)</t>
    </r>
  </si>
  <si>
    <t>Departmental AME</t>
  </si>
  <si>
    <t>Other AME</t>
  </si>
  <si>
    <t>(3) Transactions from 2011-12 onwards have been affected by financial sector interventions, see Box 2.A in Chapter 2.</t>
  </si>
  <si>
    <t>(4) This excludes the temporary effects of banks being classified to the public sector. See Box 2.A in Chapter 2.</t>
  </si>
  <si>
    <t>(5) Total DEL is given by resource DEL excluding depreciation plus capital DEL.</t>
  </si>
  <si>
    <t>Resource DEL by departmental group</t>
  </si>
  <si>
    <t>Defence</t>
  </si>
  <si>
    <t>Single Intelligence Account</t>
  </si>
  <si>
    <t>Home Office</t>
  </si>
  <si>
    <t>Foreign and Commonwealth Office</t>
  </si>
  <si>
    <t>International Development</t>
  </si>
  <si>
    <t>NHS (Health)</t>
  </si>
  <si>
    <t>Work and Pensions</t>
  </si>
  <si>
    <t>Education</t>
  </si>
  <si>
    <t>Business, Innovation and Skills</t>
  </si>
  <si>
    <t>Transport</t>
  </si>
  <si>
    <t>Energy and Climate Change</t>
  </si>
  <si>
    <t>Culture, Media and Sport</t>
  </si>
  <si>
    <t>DCLG Communities</t>
  </si>
  <si>
    <r>
      <t>DCLG Local Government</t>
    </r>
    <r>
      <rPr>
        <vertAlign val="superscript"/>
        <sz val="8"/>
        <rFont val="Humnst777 Lt BT"/>
        <family val="2"/>
      </rPr>
      <t xml:space="preserve"> (1)</t>
    </r>
  </si>
  <si>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</si>
  <si>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</si>
  <si>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</si>
  <si>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</si>
  <si>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</si>
  <si>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</si>
  <si>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</si>
  <si>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</si>
  <si>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</si>
  <si>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</si>
  <si>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Total resource budget</t>
  </si>
  <si>
    <t xml:space="preserve">(1) Figures from 2013-14 reflect adjustment to departmental DEL and AME budgets for changes to local government funding relating to the localisation of business rates and council tax benefit. </t>
  </si>
  <si>
    <t>Total Resource DEL less depreciation</t>
  </si>
  <si>
    <t>Total administration budgets</t>
  </si>
  <si>
    <t xml:space="preserve">       of which: administartion costs paybill</t>
  </si>
  <si>
    <t>Capital DEL by departmental group</t>
  </si>
  <si>
    <r>
      <t xml:space="preserve">Transport </t>
    </r>
    <r>
      <rPr>
        <vertAlign val="superscript"/>
        <sz val="8"/>
        <rFont val="Humnst777 Lt BT"/>
        <family val="2"/>
      </rPr>
      <t>(1)</t>
    </r>
  </si>
  <si>
    <r>
      <t>DCLG Local Government</t>
    </r>
    <r>
      <rPr>
        <vertAlign val="superscript"/>
        <sz val="8"/>
        <rFont val="Humnst777 Lt BT"/>
        <family val="2"/>
      </rPr>
      <t xml:space="preserve"> </t>
    </r>
  </si>
  <si>
    <t>Scotland</t>
  </si>
  <si>
    <t>Capital departmental AME by departmental group</t>
  </si>
  <si>
    <r>
      <t xml:space="preserve">Transport </t>
    </r>
    <r>
      <rPr>
        <vertAlign val="superscript"/>
        <sz val="8"/>
        <rFont val="Humnst777 Lt BT"/>
        <family val="2"/>
      </rPr>
      <t>(3)</t>
    </r>
  </si>
  <si>
    <r>
      <t xml:space="preserve">HM Treasury </t>
    </r>
    <r>
      <rPr>
        <vertAlign val="superscript"/>
        <sz val="8"/>
        <rFont val="Humnst777 Lt BT"/>
        <family val="2"/>
      </rPr>
      <t xml:space="preserve">(4) </t>
    </r>
  </si>
  <si>
    <t>Total capital budget</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</si>
  <si>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</si>
  <si>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(3) In 2014-15 the Government put in place a loan arrangement in advance of Network Rail's formal reclassification to the Public Sector in September 2014. This is included in Capital departmental AME as lending to the private sector.</t>
  </si>
  <si>
    <t>(4) Transactions from 2011-12 onwards have been affected by financial sector interventions, see Box 2.A in Chapter 2.</t>
  </si>
  <si>
    <t>Total DEL by departmental group</t>
  </si>
  <si>
    <r>
      <t xml:space="preserve">Transport </t>
    </r>
    <r>
      <rPr>
        <vertAlign val="superscript"/>
        <sz val="8"/>
        <rFont val="Humnst777 Lt BT"/>
        <family val="2"/>
      </rPr>
      <t>(2)</t>
    </r>
  </si>
  <si>
    <r>
      <t>DCLG Local Government</t>
    </r>
    <r>
      <rPr>
        <vertAlign val="superscript"/>
        <sz val="8"/>
        <rFont val="Humnst777 Lt BT"/>
        <family val="2"/>
      </rPr>
      <t xml:space="preserve"> (3) </t>
    </r>
  </si>
  <si>
    <t>(1) Total DEL is given by Resource DEL excluding depreciation (Table 1.5) plus Capital DEL (Table 1.8).</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</si>
  <si>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</si>
  <si>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(3) Figures from 2013-14 reflect adjustment to budgets for changes to local government funding relating to the localisation of business rates and council tax benefit. </t>
  </si>
  <si>
    <t>Total Managed Expenditure by departmental group</t>
  </si>
  <si>
    <r>
      <t>Transport</t>
    </r>
    <r>
      <rPr>
        <vertAlign val="superscript"/>
        <sz val="8"/>
        <rFont val="Humnst777 Lt BT"/>
        <family val="2"/>
      </rPr>
      <t xml:space="preserve"> (1)</t>
    </r>
  </si>
  <si>
    <r>
      <t xml:space="preserve">HM Treasury </t>
    </r>
    <r>
      <rPr>
        <vertAlign val="superscript"/>
        <sz val="8"/>
        <rFont val="Humnst777 Lt BT"/>
        <family val="2"/>
      </rPr>
      <t>(3)</t>
    </r>
  </si>
  <si>
    <r>
      <t>Total departmental expenditure</t>
    </r>
    <r>
      <rPr>
        <vertAlign val="superscript"/>
        <sz val="8"/>
        <rFont val="Humnst777 BlkCn BT"/>
        <family val="2"/>
      </rPr>
      <t xml:space="preserve"> (4)</t>
    </r>
  </si>
  <si>
    <t>Public sector depreciation</t>
  </si>
  <si>
    <t>Accounting adjustments</t>
  </si>
  <si>
    <t>(1)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</si>
  <si>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t>(4) Total departmental expenditure is given by Resource DEL excluding depreciation plus capital DEL plus resource and capital departmental AME.</t>
  </si>
  <si>
    <t>(5) This excludes the temporary effects of banks being classified to the public sector. See Box 2.A in Chapter 2.</t>
  </si>
  <si>
    <r>
      <t xml:space="preserve">Tax credits </t>
    </r>
    <r>
      <rPr>
        <vertAlign val="superscript"/>
        <sz val="8"/>
        <rFont val="Humnst777 Lt BT"/>
        <family val="2"/>
      </rPr>
      <t xml:space="preserve">(2) </t>
    </r>
  </si>
  <si>
    <t>(1) Real terms figures are the cash figures adjusted to 2015-16 price levels using GDP deflators. The deflators are calculated from the data released by the office for National Statistics on 30 June 2016. The forecasts are consistent with the March 2016 Budget.</t>
  </si>
  <si>
    <t xml:space="preserve">(2) Figures from 2013-14 reflect adjustment to departmental DEL and AME budgets for changes to local government funding relating to the localisation of business rates and council tax benefit. </t>
  </si>
  <si>
    <r>
      <t>DCLG Local Government</t>
    </r>
    <r>
      <rPr>
        <vertAlign val="superscript"/>
        <sz val="8"/>
        <rFont val="Humnst777 Lt BT"/>
        <family val="2"/>
      </rPr>
      <t xml:space="preserve"> (2)</t>
    </r>
  </si>
  <si>
    <t>Resource DEL excluding depreciation by departmental group</t>
  </si>
  <si>
    <t>(2) Real terms figures are the cash figures adjusted to 2015-16 price levels using GDP deflators. The deflators are calculated from the data released by the office for National Statistics on 30 June 2016. The forecasts are consistent with the March 2016 Budget.</t>
  </si>
  <si>
    <t>(3)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</si>
  <si>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 xml:space="preserve">(4) Figures from 2013-14 reflect adjustment to budgets for changes to local government funding relating to the localisation of business rates and council tax benefit. </t>
  </si>
  <si>
    <r>
      <t>DCLG Local Government</t>
    </r>
    <r>
      <rPr>
        <vertAlign val="superscript"/>
        <sz val="8"/>
        <rFont val="Humnst777 Lt BT"/>
        <family val="2"/>
      </rPr>
      <t xml:space="preserve"> (4) </t>
    </r>
  </si>
  <si>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</si>
  <si>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r>
      <t>Transport</t>
    </r>
    <r>
      <rPr>
        <vertAlign val="superscript"/>
        <sz val="8"/>
        <rFont val="Humnst777 Lt BT"/>
        <family val="2"/>
      </rPr>
      <t xml:space="preserve"> (2)</t>
    </r>
  </si>
  <si>
    <t>Central government own expenditure</t>
  </si>
  <si>
    <t>DEL</t>
  </si>
  <si>
    <t>Locally financed support in Northern Ireland</t>
  </si>
  <si>
    <t>Central government debt interest</t>
  </si>
  <si>
    <t>Accounting and other adjustments</t>
  </si>
  <si>
    <t>Total central government own expenditure</t>
  </si>
  <si>
    <t>Local government expenditure</t>
  </si>
  <si>
    <t>Central government support in DEL</t>
  </si>
  <si>
    <t>Central government support in departmental AME</t>
  </si>
  <si>
    <t>Locally financed support in Scotland</t>
  </si>
  <si>
    <t>Locally financed support in Wales</t>
  </si>
  <si>
    <t>Local authority self-financed expenditure</t>
  </si>
  <si>
    <t>Total local government expenditure</t>
  </si>
  <si>
    <t>Public corporations' expenditure</t>
  </si>
  <si>
    <t>Total public corporations' expenditure</t>
  </si>
  <si>
    <t>Total Managed Expenditure</t>
  </si>
  <si>
    <r>
      <t xml:space="preserve"> Bank of England </t>
    </r>
    <r>
      <rPr>
        <vertAlign val="superscript"/>
        <sz val="8"/>
        <rFont val="Humnst777 BlkCn BT"/>
        <family val="2"/>
      </rPr>
      <t xml:space="preserve"> (3)</t>
    </r>
  </si>
  <si>
    <r>
      <t>DEL</t>
    </r>
    <r>
      <rPr>
        <vertAlign val="superscript"/>
        <sz val="8"/>
        <rFont val="Humnst777 Lt BT"/>
        <family val="2"/>
      </rPr>
      <t xml:space="preserve"> (1)</t>
    </r>
  </si>
  <si>
    <r>
      <t xml:space="preserve">Departmental AME </t>
    </r>
    <r>
      <rPr>
        <vertAlign val="superscript"/>
        <sz val="8"/>
        <rFont val="Humnst777 Lt BT"/>
        <family val="2"/>
      </rPr>
      <t>(1) (2)</t>
    </r>
  </si>
  <si>
    <r>
      <t>Accounting and other adjustments</t>
    </r>
    <r>
      <rPr>
        <vertAlign val="superscript"/>
        <sz val="8"/>
        <rFont val="Humnst777 Lt BT"/>
        <family val="2"/>
      </rPr>
      <t xml:space="preserve"> (2)</t>
    </r>
  </si>
  <si>
    <r>
      <t xml:space="preserve">Departmental AME </t>
    </r>
    <r>
      <rPr>
        <vertAlign val="superscript"/>
        <sz val="8"/>
        <rFont val="Humnst777 Lt BT"/>
        <family val="2"/>
      </rPr>
      <t>(2)</t>
    </r>
  </si>
  <si>
    <t>£ billion</t>
  </si>
  <si>
    <t>2011-12 outturn</t>
  </si>
  <si>
    <t>2012-13 outturn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</si>
  <si>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</si>
  <si>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</si>
  <si>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</si>
  <si>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</si>
  <si>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</si>
  <si>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</si>
  <si>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</si>
  <si>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</si>
  <si>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</si>
  <si>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</si>
  <si>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</si>
  <si>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</si>
  <si>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</si>
  <si>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</si>
  <si>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</si>
  <si>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</si>
  <si>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</si>
  <si>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</si>
  <si>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</si>
  <si>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</si>
  <si>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</si>
  <si>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</si>
  <si>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</si>
  <si>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</si>
  <si>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</si>
  <si>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</si>
  <si>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</si>
  <si>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</si>
  <si>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</si>
  <si>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</si>
  <si>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</si>
  <si>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</si>
  <si>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</si>
  <si>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</si>
  <si>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</si>
  <si>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</si>
  <si>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</si>
  <si>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</si>
  <si>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</si>
  <si>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</si>
  <si>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</si>
  <si>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</si>
  <si>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</si>
  <si>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</si>
  <si>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</si>
  <si>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</si>
  <si>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</si>
  <si>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</si>
  <si>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</si>
  <si>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</si>
  <si>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</si>
  <si>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</si>
  <si>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</si>
  <si>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</si>
  <si>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</si>
  <si>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</si>
  <si>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</si>
  <si>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</si>
  <si>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</si>
  <si>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</si>
  <si>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</si>
  <si>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</si>
  <si>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</si>
  <si>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</si>
  <si>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</si>
  <si>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</si>
  <si>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</si>
  <si>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</si>
  <si>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</si>
  <si>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</si>
  <si>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</si>
  <si>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</si>
  <si>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</si>
  <si>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</si>
  <si>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</si>
  <si>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</si>
  <si>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</si>
  <si>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</si>
  <si>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</si>
  <si>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</si>
  <si>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</si>
  <si>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</si>
  <si>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</si>
  <si>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</si>
  <si>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</si>
  <si>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</si>
  <si>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</si>
  <si>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From police &amp; fire pensions spreadsheet</t>
  </si>
  <si>
    <t>CG grants to LAs in AME - Other</t>
  </si>
  <si>
    <t>Part from NLDF spreadshet</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</si>
  <si>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</si>
  <si>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</si>
  <si>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</si>
  <si>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</si>
  <si>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</si>
  <si>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</si>
  <si>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</si>
  <si>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</si>
  <si>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</si>
  <si>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</si>
  <si>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</si>
  <si>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</si>
  <si>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</si>
  <si>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</si>
  <si>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</si>
  <si>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</si>
  <si>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</si>
  <si>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</si>
  <si>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</si>
  <si>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</si>
  <si>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From LASFE transparency</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</si>
  <si>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</si>
  <si>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</si>
  <si>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</si>
  <si>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</si>
  <si>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</si>
  <si>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</si>
  <si>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</si>
  <si>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</si>
  <si>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</si>
  <si>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</si>
  <si>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</si>
  <si>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</si>
  <si>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</si>
  <si>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</si>
  <si>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</si>
  <si>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</si>
  <si>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</si>
  <si>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r>
      <t>Northern Ireland Executive transfers between DEL and AME</t>
    </r>
    <r>
      <rPr>
        <vertAlign val="superscript"/>
        <sz val="8"/>
        <color theme="1"/>
        <rFont val="Arial"/>
        <family val="2"/>
      </rPr>
      <t>(2)</t>
    </r>
  </si>
  <si>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</si>
  <si>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</si>
  <si>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</si>
  <si>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</si>
  <si>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</si>
  <si>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</si>
  <si>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</si>
  <si>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</si>
  <si>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</si>
  <si>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</si>
  <si>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</si>
  <si>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</si>
  <si>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</si>
  <si>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</si>
  <si>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</si>
  <si>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</si>
  <si>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</si>
  <si>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</si>
  <si>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</si>
  <si>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</si>
  <si>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</si>
  <si>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</si>
  <si>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</si>
  <si>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</si>
  <si>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</si>
  <si>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</si>
  <si>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</si>
  <si>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</si>
  <si>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</si>
  <si>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 xml:space="preserve">(1) The accounting adjustments are described in Annex D of PESA. </t>
  </si>
  <si>
    <t>(2) Offsets with Northern Ireland domestic rates (part of other AME and not in budgets) in local government adjustments in National Accounts below.</t>
  </si>
  <si>
    <t>-</t>
  </si>
  <si>
    <t xml:space="preserve">(1) Tax credits include working tax credits, stakeholder pension credits and Child Tax Credits. Child allowances paid as part of Income Support and Jobseekers' Allowance are shown within social security benefits. </t>
  </si>
  <si>
    <t xml:space="preserve">(2) Tax credits include working tax credits, stakeholder pension credits and Child Tax Credits. Child allowances paid as part of Income Support and Jobseekers' Allowance are shown within social security benefits. </t>
  </si>
  <si>
    <t>Table 1.1 Total Managed Expenditure, 2011-12 to 2015-16</t>
  </si>
  <si>
    <t>BBC domestic services</t>
  </si>
  <si>
    <r>
      <t>Accounting adjustments</t>
    </r>
    <r>
      <rPr>
        <vertAlign val="superscript"/>
        <sz val="8"/>
        <rFont val="Humnst777 Lt BT"/>
        <family val="2"/>
      </rPr>
      <t xml:space="preserve"> (2)</t>
    </r>
  </si>
  <si>
    <r>
      <t>BBC domestic services</t>
    </r>
    <r>
      <rPr>
        <vertAlign val="superscript"/>
        <sz val="8"/>
        <rFont val="Humnst777 Lt BT"/>
        <family val="2"/>
      </rPr>
      <t xml:space="preserve"> </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</si>
  <si>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</si>
  <si>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</si>
  <si>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 xml:space="preserve">TOTAL MANAGED EXPENDITURE </t>
    </r>
    <r>
      <rPr>
        <vertAlign val="superscript"/>
        <sz val="8"/>
        <rFont val="Humnst777 BlkCn BT"/>
        <family val="2"/>
      </rPr>
      <t xml:space="preserve">(3) (4) </t>
    </r>
  </si>
  <si>
    <r>
      <t>Total DEL</t>
    </r>
    <r>
      <rPr>
        <vertAlign val="superscript"/>
        <sz val="8"/>
        <rFont val="Humnst777 Lt BT"/>
        <family val="2"/>
      </rPr>
      <t xml:space="preserve"> (4)</t>
    </r>
  </si>
  <si>
    <t>(2) Transactions from 2011-12 onwards have been affected by financial sector interventions, see Box 2.A in Chapter 2.</t>
  </si>
  <si>
    <t>(3) This excludes the temporary effects of banks being classified to the public sector. See Box 2.A in Chapter 2.</t>
  </si>
  <si>
    <t>(4) Total DEL is given by resource DEL excluding depreciation plus capital DEL.</t>
  </si>
  <si>
    <t>Table 1.3 Resource budgets, 2011-12 to 2015-16</t>
  </si>
  <si>
    <t xml:space="preserve">Scotland </t>
  </si>
  <si>
    <r>
      <t>HM Treasury</t>
    </r>
    <r>
      <rPr>
        <vertAlign val="superscript"/>
        <sz val="8"/>
        <rFont val="Humnst777 Lt BT"/>
        <family val="2"/>
      </rPr>
      <t xml:space="preserve"> (3)</t>
    </r>
  </si>
  <si>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</si>
  <si>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r>
      <t>Scotland</t>
    </r>
    <r>
      <rPr>
        <vertAlign val="superscript"/>
        <sz val="8"/>
        <rFont val="Humnst777 Lt BT"/>
        <family val="2"/>
      </rPr>
      <t xml:space="preserve"> </t>
    </r>
  </si>
  <si>
    <r>
      <t>HM Treasury</t>
    </r>
    <r>
      <rPr>
        <vertAlign val="superscript"/>
        <sz val="8"/>
        <rFont val="Humnst777 Lt BT"/>
        <family val="2"/>
      </rPr>
      <t xml:space="preserve"> (4)</t>
    </r>
  </si>
  <si>
    <t>(3)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</si>
  <si>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t>Table 1.5 Resource DEL excluding depreciation, 2011-12 to 2015-16</t>
  </si>
  <si>
    <t>Table 1.7 Administration budgets , 2011-12 to 2015-16</t>
  </si>
  <si>
    <t>(1) TME excludes the temporary effects of banks being classified to the public sector. See Box 2.A for details.</t>
  </si>
  <si>
    <r>
      <t xml:space="preserve">Administration budgets as a percentage of Total Managed Expenditure </t>
    </r>
    <r>
      <rPr>
        <vertAlign val="superscript"/>
        <sz val="8"/>
        <rFont val="Humnst777 BlkCn BT"/>
        <family val="2"/>
      </rPr>
      <t>(1)</t>
    </r>
  </si>
  <si>
    <t>Table 1.8 Capital budgets, 2011-12 to 2015-16</t>
  </si>
  <si>
    <r>
      <t xml:space="preserve">HM Treasury </t>
    </r>
    <r>
      <rPr>
        <vertAlign val="superscript"/>
        <sz val="8"/>
        <rFont val="Humnst777 Lt BT"/>
        <family val="2"/>
      </rPr>
      <t xml:space="preserve">(3) </t>
    </r>
  </si>
  <si>
    <t>(2) In 2014-15 the Government put in place a loan arrangement in advance of Network Rail's formal reclassification to the Public Sector in September 2014. This is included in Capital departmental AME as lending to the private sector.</t>
  </si>
  <si>
    <r>
      <t xml:space="preserve">HM Treasury </t>
    </r>
    <r>
      <rPr>
        <vertAlign val="superscript"/>
        <sz val="8"/>
        <rFont val="Humnst777 Lt BT"/>
        <family val="2"/>
      </rPr>
      <t>(2)</t>
    </r>
  </si>
  <si>
    <r>
      <t>Total departmental expenditure</t>
    </r>
    <r>
      <rPr>
        <vertAlign val="superscript"/>
        <sz val="8"/>
        <rFont val="Humnst777 BlkCn BT"/>
        <family val="2"/>
      </rPr>
      <t xml:space="preserve"> (3)</t>
    </r>
  </si>
  <si>
    <r>
      <t xml:space="preserve">Total  other expenditure </t>
    </r>
    <r>
      <rPr>
        <vertAlign val="superscript"/>
        <sz val="8"/>
        <rFont val="Humnst777 BlkCn BT"/>
        <family val="2"/>
      </rPr>
      <t>(4)</t>
    </r>
  </si>
  <si>
    <r>
      <t xml:space="preserve">Total Managed Expenditure </t>
    </r>
    <r>
      <rPr>
        <vertAlign val="superscript"/>
        <sz val="8"/>
        <rFont val="Humnst777 BlkCn BT"/>
        <family val="2"/>
      </rPr>
      <t xml:space="preserve">(5) </t>
    </r>
  </si>
  <si>
    <t>(3) Total departmental expenditure is given by Resource DEL excluding depreciation plus capital DEL plus resource and capital departmental AME.</t>
  </si>
  <si>
    <t>(4) Total other expenditure is other AME spend within total managed expenditure.</t>
  </si>
  <si>
    <r>
      <t xml:space="preserve">Total  other expenditure </t>
    </r>
    <r>
      <rPr>
        <vertAlign val="superscript"/>
        <sz val="8"/>
        <rFont val="Humnst777 BlkCn BT"/>
        <family val="2"/>
      </rPr>
      <t>(5)</t>
    </r>
  </si>
  <si>
    <r>
      <t xml:space="preserve">Total Managed Expenditure </t>
    </r>
    <r>
      <rPr>
        <vertAlign val="superscript"/>
        <sz val="8"/>
        <rFont val="Humnst777 BlkCn BT"/>
        <family val="2"/>
      </rPr>
      <t xml:space="preserve">(6) </t>
    </r>
  </si>
  <si>
    <t>(5) Total other expenditure is other AME spend within total managed expenditure.</t>
  </si>
  <si>
    <t>(6) This excludes the temporary effects of banks being classified to the public sector. See Box 2.A in Chapter 2.</t>
  </si>
  <si>
    <t>(3) Reflects timing difference between the latest OSCAR and other source data and the data underlying the Public Sector Finances statistical bulletin. These mainly result from revisions policy and issues with late corrections to COINS data in the early years.</t>
  </si>
  <si>
    <t>Table 1.15 Total Managed Expenditure by spending sector, 2011-12 to 2015-16</t>
  </si>
  <si>
    <t>Total Resource DEL excluding depreciation</t>
  </si>
  <si>
    <r>
      <t xml:space="preserve">Table 1.2 Total Managed Expenditure in real terms </t>
    </r>
    <r>
      <rPr>
        <vertAlign val="superscript"/>
        <sz val="12"/>
        <color indexed="30"/>
        <rFont val="Humnst777 BlkCn BT"/>
        <family val="2"/>
      </rPr>
      <t>(1)</t>
    </r>
    <r>
      <rPr>
        <sz val="12"/>
        <color indexed="30"/>
        <rFont val="Humnst777 BlkCn BT"/>
        <family val="2"/>
      </rPr>
      <t xml:space="preserve"> , 2011-12 to 2015-16</t>
    </r>
  </si>
  <si>
    <r>
      <t>Table 1.4 Resource budgets in real terms</t>
    </r>
    <r>
      <rPr>
        <vertAlign val="superscript"/>
        <sz val="12"/>
        <color indexed="30"/>
        <rFont val="Humnst777 BlkCn BT"/>
        <family val="2"/>
      </rPr>
      <t xml:space="preserve"> (1)</t>
    </r>
    <r>
      <rPr>
        <sz val="12"/>
        <color indexed="30"/>
        <rFont val="Humnst777 BlkCn BT"/>
        <family val="2"/>
      </rPr>
      <t>, 2011-12 to 2015-16</t>
    </r>
  </si>
  <si>
    <r>
      <t xml:space="preserve">Table 1.6 Resource DEL excluding depreciation in real terms </t>
    </r>
    <r>
      <rPr>
        <vertAlign val="superscript"/>
        <sz val="12"/>
        <color indexed="30"/>
        <rFont val="Humnst777 BlkCn BT"/>
        <family val="2"/>
      </rPr>
      <t>(1)</t>
    </r>
    <r>
      <rPr>
        <sz val="12"/>
        <color indexed="30"/>
        <rFont val="Humnst777 BlkCn BT"/>
        <family val="2"/>
      </rPr>
      <t>, 
2011-12 to 2015-16</t>
    </r>
  </si>
  <si>
    <r>
      <t xml:space="preserve">Table 1.9 Capital budgets in real terms </t>
    </r>
    <r>
      <rPr>
        <vertAlign val="superscript"/>
        <sz val="12"/>
        <color indexed="30"/>
        <rFont val="Humnst777 BlkCn BT"/>
        <family val="2"/>
      </rPr>
      <t>(1)</t>
    </r>
    <r>
      <rPr>
        <sz val="12"/>
        <color indexed="30"/>
        <rFont val="Humnst777 BlkCn BT"/>
        <family val="2"/>
      </rPr>
      <t>, 2011-12 to 2015-16</t>
    </r>
  </si>
  <si>
    <r>
      <t>Table 1.10 Total Departmental Expenditure Limit</t>
    </r>
    <r>
      <rPr>
        <vertAlign val="superscript"/>
        <sz val="12"/>
        <color indexed="30"/>
        <rFont val="Humnst777 BlkCn BT"/>
        <family val="2"/>
      </rPr>
      <t>s (1)</t>
    </r>
    <r>
      <rPr>
        <sz val="12"/>
        <color indexed="30"/>
        <rFont val="Humnst777 BlkCn BT"/>
        <family val="2"/>
      </rPr>
      <t>, 2011-12 to 2015-16</t>
    </r>
  </si>
  <si>
    <r>
      <t xml:space="preserve">Table 1.11 Total Departmental Expenditure Limits </t>
    </r>
    <r>
      <rPr>
        <vertAlign val="superscript"/>
        <sz val="11"/>
        <color indexed="30"/>
        <rFont val="Humnst777 BlkCn BT"/>
        <family val="2"/>
      </rPr>
      <t>(1)</t>
    </r>
    <r>
      <rPr>
        <sz val="11"/>
        <color indexed="30"/>
        <rFont val="Humnst777 BlkCn BT"/>
        <family val="2"/>
      </rPr>
      <t xml:space="preserve"> in real terms </t>
    </r>
    <r>
      <rPr>
        <vertAlign val="superscript"/>
        <sz val="11"/>
        <color indexed="30"/>
        <rFont val="Humnst777 BlkCn BT"/>
        <family val="2"/>
      </rPr>
      <t>(2)</t>
    </r>
    <r>
      <rPr>
        <sz val="11"/>
        <color indexed="30"/>
        <rFont val="Humnst777 BlkCn BT"/>
        <family val="2"/>
      </rPr>
      <t>, 
2011-12 to 2015-16</t>
    </r>
  </si>
  <si>
    <r>
      <t>Table 1.12 Total Managed Expenditure by departmental group and other expenditure</t>
    </r>
    <r>
      <rPr>
        <vertAlign val="superscript"/>
        <sz val="12"/>
        <color indexed="30"/>
        <rFont val="Humnst777 BlkCn BT"/>
        <family val="2"/>
      </rPr>
      <t xml:space="preserve"> </t>
    </r>
    <r>
      <rPr>
        <sz val="12"/>
        <color indexed="30"/>
        <rFont val="Humnst777 BlkCn BT"/>
        <family val="2"/>
      </rPr>
      <t>, 
2011-12 to 2015-16</t>
    </r>
  </si>
  <si>
    <r>
      <t>Table 1.13 Total Managed Expenditure by departmental group and other expenditure 
in real terms</t>
    </r>
    <r>
      <rPr>
        <vertAlign val="superscript"/>
        <sz val="12"/>
        <color indexed="30"/>
        <rFont val="Humnst777 BlkCn BT"/>
        <family val="2"/>
      </rPr>
      <t xml:space="preserve"> (1) </t>
    </r>
    <r>
      <rPr>
        <sz val="12"/>
        <color indexed="30"/>
        <rFont val="Humnst777 BlkCn BT"/>
        <family val="2"/>
      </rPr>
      <t>, 2011-12 to 2015-16</t>
    </r>
  </si>
  <si>
    <r>
      <t>Table 1.14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2011-12 to 2015-16</t>
    </r>
  </si>
  <si>
    <r>
      <t>Table 1.14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2011-12 to 2015-16 (continued)</t>
    </r>
  </si>
  <si>
    <t xml:space="preserve">   Central government </t>
  </si>
  <si>
    <t xml:space="preserve">   Local government</t>
  </si>
  <si>
    <t>2015-16 outturn</t>
  </si>
  <si>
    <t>1) Full resource budgeting basis,  ie resource plus capital less depreciation. See Table 2.1</t>
  </si>
  <si>
    <t>2) Transactions have been affected by financial sector interventions. See Box 2A in Chapter 2.</t>
  </si>
  <si>
    <t>3) Asset Purchase Facility and Special Liquidity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</si>
</sst>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
    <numFmt numFmtId="167" formatCode="#,##0.0"/>
    <numFmt numFmtId="168" formatCode="0.0"/>
    <numFmt numFmtId="169" formatCode="0.000"/>
    <numFmt numFmtId="170" formatCode="0.0%"/>
  </numFmts>
  <fonts count="38"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10"/>
      <color rgb="FFFF0000"/>
      <name val="Humnst777 BlkCn BT"/>
      <family val="2"/>
    </font>
    <font>
      <vertAlign val="superscript"/>
      <sz val="11"/>
      <color indexed="30"/>
      <name val="Humnst777 BlkCn BT"/>
      <family val="2"/>
    </font>
    <font>
      <sz val="8"/>
      <color theme="1"/>
      <name val="Arial"/>
      <family val="2"/>
    </font>
    <font>
      <b/>
      <sz val="8"/>
      <color theme="1"/>
      <name val="Arial"/>
      <family val="2"/>
    </font>
    <font>
      <sz val="12"/>
      <color indexed="30"/>
      <name val="Humnst777 BlkCn BT"/>
      <family val="2"/>
    </font>
    <font>
      <sz val="8"/>
      <color theme="1"/>
      <name val="Humnst777 Lt BT"/>
      <family val="2"/>
    </font>
    <font>
      <b/>
      <sz val="8"/>
      <color theme="1"/>
      <name val="Humnst777 Lt BT"/>
      <family val="2"/>
    </font>
    <font>
      <b/>
      <sz val="8"/>
      <color indexed="12"/>
      <name val="Humnst777 Lt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29">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style="medium">
        <color indexed="30"/>
      </left>
      <right/>
      <top style="thin">
        <color indexed="30"/>
      </top>
      <bottom style="thin">
        <color indexed="30"/>
      </bottom>
      <diagonal/>
    </border>
    <border>
      <left style="medium">
        <color indexed="30"/>
      </left>
      <right/>
      <top style="thin">
        <color indexed="30"/>
      </top>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right/>
      <top style="thin">
        <color indexed="30"/>
      </top>
      <bottom style="medium">
        <color rgb="FF0070C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2060"/>
      </left>
      <right/>
      <top/>
      <bottom/>
      <diagonal/>
    </border>
    <border>
      <left/>
      <right style="thin">
        <color rgb="FF002060"/>
      </right>
      <top/>
      <bottom/>
      <diagonal/>
    </border>
    <border>
      <left style="thin">
        <color theme="4" tint="-0.499984740745262"/>
      </left>
      <right/>
      <top/>
      <bottom/>
      <diagonal/>
    </border>
    <border>
      <left style="thin">
        <color theme="4" tint="-0.499984740745262"/>
      </left>
      <right/>
      <top style="medium">
        <color indexed="30"/>
      </top>
      <bottom/>
      <diagonal/>
    </border>
    <border>
      <left style="thin">
        <color theme="4" tint="-0.499984740745262"/>
      </left>
      <right/>
      <top/>
      <bottom style="thin">
        <color indexed="30"/>
      </bottom>
      <diagonal/>
    </border>
    <border>
      <left style="thin">
        <color theme="4" tint="-0.499984740745262"/>
      </left>
      <right/>
      <top/>
      <bottom style="medium">
        <color indexed="30"/>
      </bottom>
      <diagonal/>
    </border>
  </borders>
  <cellStyleXfs count="13">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xf numFmtId="9" fontId="4" fillId="0" borderId="0" applyFont="0" applyFill="0" applyBorder="0" applyAlignment="0" applyProtection="0"/>
  </cellStyleXfs>
  <cellXfs count="163">
    <xf numFmtId="0" fontId="0" fillId="0" borderId="0" xfId="0"/>
    <xf numFmtId="3" fontId="3" fillId="2" borderId="0" xfId="2" applyNumberFormat="1" applyFont="1" applyFill="1" applyBorder="1" applyAlignment="1">
      <alignment vertical="top"/>
    </xf>
    <xf numFmtId="3" fontId="6" fillId="0" borderId="0" xfId="3" applyNumberFormat="1" applyFont="1" applyFill="1" applyBorder="1" applyAlignment="1" applyProtection="1">
      <alignment horizontal="right" vertical="top"/>
      <protection locked="0"/>
    </xf>
    <xf numFmtId="3" fontId="7" fillId="0" borderId="0" xfId="3" applyNumberFormat="1" applyFont="1" applyFill="1" applyBorder="1" applyAlignment="1" applyProtection="1">
      <alignment horizontal="right" vertical="top"/>
      <protection locked="0"/>
    </xf>
    <xf numFmtId="3" fontId="8" fillId="0" borderId="0" xfId="0" applyNumberFormat="1" applyFont="1" applyFill="1" applyBorder="1" applyAlignment="1">
      <alignment vertical="top"/>
    </xf>
    <xf numFmtId="3" fontId="9" fillId="0" borderId="0" xfId="3" applyNumberFormat="1" applyFont="1" applyFill="1" applyBorder="1" applyAlignment="1" applyProtection="1">
      <alignment horizontal="right"/>
      <protection locked="0"/>
    </xf>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5" xfId="4" applyNumberFormat="1" applyFont="1" applyFill="1" applyBorder="1" applyAlignment="1" applyProtection="1">
      <alignment horizontal="left" vertical="top" wrapText="1"/>
      <protection locked="0"/>
    </xf>
    <xf numFmtId="3" fontId="8" fillId="3" borderId="0" xfId="9" applyNumberFormat="1" applyFont="1" applyFill="1" applyBorder="1" applyAlignment="1" applyProtection="1">
      <alignment horizontal="right"/>
      <protection locked="0"/>
    </xf>
    <xf numFmtId="3" fontId="8" fillId="3" borderId="7" xfId="4" applyNumberFormat="1" applyFont="1" applyFill="1" applyBorder="1" applyAlignment="1" applyProtection="1">
      <alignment horizontal="left" vertical="top" wrapText="1"/>
      <protection locked="0"/>
    </xf>
    <xf numFmtId="3" fontId="8" fillId="3" borderId="8" xfId="9" applyNumberFormat="1" applyFont="1" applyFill="1" applyBorder="1" applyAlignment="1" applyProtection="1">
      <alignment horizontal="right"/>
      <protection locked="0"/>
    </xf>
    <xf numFmtId="3" fontId="8" fillId="3" borderId="9" xfId="4" applyNumberFormat="1" applyFont="1" applyFill="1" applyBorder="1" applyAlignment="1" applyProtection="1">
      <alignment horizontal="left" vertical="top" wrapText="1"/>
      <protection locked="0"/>
    </xf>
    <xf numFmtId="3" fontId="8" fillId="3" borderId="5" xfId="4" applyNumberFormat="1" applyFont="1" applyFill="1" applyBorder="1" applyAlignment="1" applyProtection="1">
      <alignment vertical="top" wrapText="1"/>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3"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3" fontId="8" fillId="3" borderId="14" xfId="9" applyNumberFormat="1" applyFont="1" applyFill="1" applyBorder="1" applyAlignment="1" applyProtection="1">
      <protection locked="0"/>
    </xf>
    <xf numFmtId="3" fontId="8" fillId="3" borderId="12" xfId="9" applyNumberFormat="1" applyFont="1" applyFill="1" applyBorder="1" applyAlignment="1" applyProtection="1">
      <alignment wrapText="1"/>
      <protection locked="0"/>
    </xf>
    <xf numFmtId="167" fontId="8" fillId="3" borderId="14" xfId="9" applyNumberFormat="1" applyFont="1" applyFill="1" applyBorder="1" applyAlignment="1" applyProtection="1">
      <protection locked="0"/>
    </xf>
    <xf numFmtId="0" fontId="0" fillId="0" borderId="0" xfId="0" applyAlignment="1"/>
    <xf numFmtId="3" fontId="8" fillId="3" borderId="0" xfId="9" applyNumberFormat="1" applyFont="1" applyFill="1" applyBorder="1" applyAlignment="1" applyProtection="1">
      <protection locked="0"/>
    </xf>
    <xf numFmtId="22" fontId="24" fillId="2" borderId="0" xfId="1" applyNumberFormat="1" applyFont="1" applyFill="1" applyBorder="1" applyAlignment="1" applyProtection="1">
      <alignment vertical="top"/>
      <protection locked="0"/>
    </xf>
    <xf numFmtId="0" fontId="25" fillId="0" borderId="0" xfId="0" applyFont="1"/>
    <xf numFmtId="22" fontId="24" fillId="2" borderId="0" xfId="1" applyNumberFormat="1" applyFont="1" applyFill="1" applyBorder="1" applyAlignment="1" applyProtection="1">
      <alignment horizontal="left" vertical="top" wrapText="1"/>
      <protection locked="0"/>
    </xf>
    <xf numFmtId="0" fontId="7" fillId="0" borderId="4" xfId="3" applyFont="1" applyFill="1" applyBorder="1" applyProtection="1">
      <alignment horizontal="right"/>
      <protection locked="0"/>
    </xf>
    <xf numFmtId="0" fontId="7" fillId="0" borderId="4" xfId="3" applyFont="1" applyFill="1" applyBorder="1" applyAlignment="1" applyProtection="1">
      <alignment horizontal="right" wrapText="1"/>
      <protection locked="0"/>
    </xf>
    <xf numFmtId="0" fontId="9" fillId="0" borderId="4" xfId="3" applyFont="1" applyFill="1" applyBorder="1" applyProtection="1">
      <alignment horizontal="right"/>
      <protection locked="0"/>
    </xf>
    <xf numFmtId="3" fontId="8" fillId="3" borderId="0" xfId="2" applyNumberFormat="1" applyFont="1" applyFill="1" applyBorder="1" applyAlignment="1">
      <alignment horizontal="left" vertical="center"/>
    </xf>
    <xf numFmtId="0" fontId="8" fillId="3" borderId="0" xfId="4" applyFont="1" applyFill="1" applyBorder="1" applyProtection="1">
      <alignment horizontal="right" vertical="top" wrapText="1"/>
      <protection locked="0"/>
    </xf>
    <xf numFmtId="3" fontId="8" fillId="3" borderId="0" xfId="2" applyNumberFormat="1" applyFont="1" applyFill="1" applyBorder="1" applyAlignment="1">
      <alignment horizontal="right" vertical="center"/>
    </xf>
    <xf numFmtId="0" fontId="9" fillId="2" borderId="0" xfId="5" applyFont="1" applyFill="1" applyBorder="1" applyProtection="1">
      <protection locked="0"/>
    </xf>
    <xf numFmtId="0" fontId="7" fillId="0" borderId="0" xfId="5" applyFont="1" applyFill="1" applyBorder="1" applyProtection="1">
      <protection locked="0"/>
    </xf>
    <xf numFmtId="165" fontId="13" fillId="2" borderId="0" xfId="8" applyFont="1" applyFill="1" applyBorder="1" applyAlignment="1" applyProtection="1">
      <alignment vertical="center" wrapText="1"/>
      <protection locked="0"/>
    </xf>
    <xf numFmtId="3" fontId="13" fillId="2" borderId="0" xfId="8" applyNumberFormat="1" applyFont="1" applyFill="1" applyBorder="1" applyAlignment="1" applyProtection="1">
      <alignment wrapText="1"/>
      <protection locked="0"/>
    </xf>
    <xf numFmtId="165" fontId="13" fillId="2" borderId="0" xfId="8" applyFont="1" applyFill="1" applyBorder="1" applyAlignment="1" applyProtection="1">
      <alignment vertical="top" wrapText="1"/>
      <protection locked="0"/>
    </xf>
    <xf numFmtId="3" fontId="13" fillId="0" borderId="0" xfId="8" applyNumberFormat="1" applyFont="1" applyFill="1" applyBorder="1" applyAlignment="1" applyProtection="1">
      <alignment wrapText="1"/>
      <protection locked="0"/>
    </xf>
    <xf numFmtId="166" fontId="8" fillId="3" borderId="0" xfId="9" applyFont="1" applyFill="1" applyBorder="1" applyAlignment="1" applyProtection="1">
      <alignment vertical="center" wrapText="1"/>
      <protection locked="0"/>
    </xf>
    <xf numFmtId="3" fontId="26" fillId="3" borderId="0" xfId="0" applyNumberFormat="1" applyFont="1" applyFill="1" applyBorder="1" applyAlignment="1">
      <alignment wrapText="1"/>
    </xf>
    <xf numFmtId="0" fontId="9" fillId="2" borderId="0" xfId="5" applyFont="1" applyFill="1" applyBorder="1" applyAlignment="1" applyProtection="1">
      <alignment vertical="top"/>
      <protection locked="0"/>
    </xf>
    <xf numFmtId="3" fontId="27" fillId="2" borderId="0" xfId="5" applyNumberFormat="1" applyFont="1" applyFill="1" applyBorder="1" applyProtection="1">
      <protection locked="0"/>
    </xf>
    <xf numFmtId="166" fontId="8" fillId="3" borderId="15" xfId="9" applyFont="1" applyFill="1" applyBorder="1" applyAlignment="1" applyProtection="1">
      <alignment vertical="top" wrapText="1"/>
      <protection locked="0"/>
    </xf>
    <xf numFmtId="3" fontId="26" fillId="3" borderId="15" xfId="0" applyNumberFormat="1" applyFont="1" applyFill="1" applyBorder="1" applyAlignment="1">
      <alignment wrapText="1"/>
    </xf>
    <xf numFmtId="0" fontId="22" fillId="0" borderId="0" xfId="11" applyFont="1"/>
    <xf numFmtId="0" fontId="22" fillId="0" borderId="0" xfId="11" applyFont="1" applyBorder="1"/>
    <xf numFmtId="168" fontId="22" fillId="0" borderId="0" xfId="11" applyNumberFormat="1" applyFont="1" applyBorder="1"/>
    <xf numFmtId="168" fontId="22" fillId="0" borderId="0" xfId="11" applyNumberFormat="1" applyFont="1"/>
    <xf numFmtId="167" fontId="28" fillId="0" borderId="0" xfId="11" applyNumberFormat="1" applyFont="1"/>
    <xf numFmtId="167" fontId="22" fillId="0" borderId="0" xfId="11" applyNumberFormat="1" applyFont="1" applyBorder="1"/>
    <xf numFmtId="167" fontId="22" fillId="0" borderId="0" xfId="11" applyNumberFormat="1" applyFont="1"/>
    <xf numFmtId="0" fontId="23" fillId="0" borderId="0" xfId="11" applyFont="1" applyBorder="1"/>
    <xf numFmtId="0" fontId="29" fillId="0" borderId="0" xfId="11" applyFont="1" applyBorder="1"/>
    <xf numFmtId="0" fontId="23" fillId="0" borderId="16" xfId="11" applyFont="1" applyBorder="1"/>
    <xf numFmtId="0" fontId="22" fillId="0" borderId="17" xfId="11" applyFont="1" applyBorder="1"/>
    <xf numFmtId="0" fontId="23" fillId="0" borderId="18" xfId="11" applyFont="1" applyBorder="1"/>
    <xf numFmtId="0" fontId="23" fillId="0" borderId="19" xfId="11" applyFont="1" applyBorder="1"/>
    <xf numFmtId="168" fontId="22" fillId="0" borderId="20" xfId="11" applyNumberFormat="1" applyFont="1" applyBorder="1"/>
    <xf numFmtId="0" fontId="31" fillId="0" borderId="18" xfId="11" applyFont="1" applyBorder="1"/>
    <xf numFmtId="0" fontId="28" fillId="0" borderId="0" xfId="11" applyFont="1"/>
    <xf numFmtId="168" fontId="22" fillId="0" borderId="17" xfId="11" applyNumberFormat="1" applyFont="1" applyBorder="1"/>
    <xf numFmtId="0" fontId="23" fillId="0" borderId="21" xfId="11" applyFont="1" applyBorder="1"/>
    <xf numFmtId="168" fontId="22" fillId="0" borderId="22" xfId="11" applyNumberFormat="1" applyFont="1" applyBorder="1"/>
    <xf numFmtId="168" fontId="28" fillId="0" borderId="0" xfId="11" applyNumberFormat="1" applyFont="1"/>
    <xf numFmtId="0" fontId="32" fillId="0" borderId="0" xfId="11" applyFont="1"/>
    <xf numFmtId="169" fontId="22" fillId="0" borderId="0" xfId="11" applyNumberFormat="1" applyFont="1"/>
    <xf numFmtId="0" fontId="22" fillId="0" borderId="0" xfId="11" applyFont="1" applyFill="1"/>
    <xf numFmtId="0" fontId="22" fillId="0" borderId="0" xfId="11" applyFont="1" applyAlignment="1">
      <alignment horizontal="left" vertical="top" wrapText="1"/>
    </xf>
    <xf numFmtId="0" fontId="0" fillId="0" borderId="0" xfId="0" applyAlignment="1">
      <alignment horizontal="left" vertical="top" wrapText="1"/>
    </xf>
    <xf numFmtId="3" fontId="9" fillId="5" borderId="5" xfId="5" applyNumberFormat="1" applyFont="1" applyFill="1" applyBorder="1" applyAlignment="1" applyProtection="1">
      <alignment vertical="top"/>
      <protection locked="0"/>
    </xf>
    <xf numFmtId="3" fontId="7" fillId="5" borderId="0" xfId="5" applyNumberFormat="1" applyFont="1" applyFill="1" applyBorder="1" applyAlignment="1" applyProtection="1">
      <alignment vertical="top"/>
      <protection locked="0"/>
    </xf>
    <xf numFmtId="0" fontId="0" fillId="5" borderId="0" xfId="0" applyFill="1"/>
    <xf numFmtId="3" fontId="11" fillId="5" borderId="5" xfId="5" applyNumberFormat="1" applyFont="1" applyFill="1" applyBorder="1" applyAlignment="1" applyProtection="1">
      <alignment vertical="top"/>
      <protection locked="0"/>
    </xf>
    <xf numFmtId="3" fontId="12" fillId="5" borderId="0" xfId="5" applyNumberFormat="1" applyFont="1" applyFill="1" applyBorder="1" applyAlignment="1" applyProtection="1">
      <alignment horizontal="right" vertical="top"/>
      <protection locked="0"/>
    </xf>
    <xf numFmtId="3" fontId="13" fillId="5" borderId="5" xfId="6" applyNumberFormat="1" applyFont="1" applyFill="1" applyBorder="1" applyAlignment="1">
      <alignment horizontal="left" vertical="top"/>
    </xf>
    <xf numFmtId="3" fontId="13" fillId="5" borderId="0" xfId="7" quotePrefix="1" applyNumberFormat="1" applyFont="1" applyFill="1" applyBorder="1" applyAlignment="1">
      <alignment horizontal="right" wrapText="1"/>
      <protection locked="0"/>
    </xf>
    <xf numFmtId="3" fontId="13" fillId="5" borderId="5" xfId="6" applyNumberFormat="1" applyFont="1" applyFill="1" applyBorder="1" applyAlignment="1">
      <alignment vertical="top" wrapText="1"/>
    </xf>
    <xf numFmtId="3" fontId="16" fillId="5" borderId="0" xfId="10" applyNumberFormat="1" applyFont="1" applyFill="1" applyBorder="1" applyAlignment="1" applyProtection="1">
      <alignment horizontal="right" vertical="top"/>
      <protection locked="0"/>
    </xf>
    <xf numFmtId="3" fontId="13" fillId="5" borderId="5" xfId="6" applyNumberFormat="1" applyFont="1" applyFill="1" applyBorder="1" applyAlignment="1">
      <alignment horizontal="left" vertical="top" wrapText="1"/>
    </xf>
    <xf numFmtId="3" fontId="9" fillId="5" borderId="10" xfId="5" applyNumberFormat="1" applyFont="1" applyFill="1" applyBorder="1" applyAlignment="1" applyProtection="1">
      <alignment vertical="top"/>
      <protection locked="0"/>
    </xf>
    <xf numFmtId="3" fontId="7" fillId="5" borderId="11" xfId="5" applyNumberFormat="1" applyFont="1" applyFill="1" applyBorder="1" applyAlignment="1" applyProtection="1">
      <alignment horizontal="right" vertical="top"/>
      <protection locked="0"/>
    </xf>
    <xf numFmtId="3" fontId="13" fillId="5" borderId="0" xfId="8" applyNumberFormat="1" applyFont="1" applyFill="1" applyBorder="1" applyAlignment="1" applyProtection="1">
      <alignment horizontal="right" vertical="top" wrapText="1"/>
      <protection locked="0"/>
    </xf>
    <xf numFmtId="3" fontId="13" fillId="5" borderId="5" xfId="6" applyNumberFormat="1" applyFont="1" applyFill="1" applyBorder="1" applyAlignment="1">
      <alignment vertical="top"/>
    </xf>
    <xf numFmtId="3" fontId="18" fillId="5" borderId="5" xfId="6" applyNumberFormat="1" applyFont="1" applyFill="1" applyBorder="1" applyAlignment="1">
      <alignment horizontal="left" vertical="top"/>
    </xf>
    <xf numFmtId="3" fontId="13" fillId="5" borderId="12" xfId="6" applyNumberFormat="1" applyFont="1" applyFill="1" applyBorder="1" applyAlignment="1">
      <alignment horizontal="left" vertical="top"/>
    </xf>
    <xf numFmtId="3" fontId="13" fillId="5" borderId="8" xfId="7" quotePrefix="1" applyNumberFormat="1" applyFont="1" applyFill="1" applyBorder="1" applyAlignment="1">
      <alignment horizontal="right" wrapText="1"/>
      <protection locked="0"/>
    </xf>
    <xf numFmtId="3" fontId="3" fillId="5" borderId="0" xfId="2" applyNumberFormat="1" applyFont="1" applyFill="1" applyBorder="1" applyAlignment="1">
      <alignment vertical="top"/>
    </xf>
    <xf numFmtId="3" fontId="6" fillId="5" borderId="0" xfId="3" applyNumberFormat="1" applyFont="1" applyFill="1" applyBorder="1" applyAlignment="1" applyProtection="1">
      <alignment horizontal="right" vertical="top"/>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0" xfId="3" applyNumberFormat="1" applyFont="1" applyFill="1" applyBorder="1" applyAlignment="1" applyProtection="1">
      <alignment horizontal="right"/>
      <protection locked="0"/>
    </xf>
    <xf numFmtId="3" fontId="24" fillId="5" borderId="0" xfId="2" applyNumberFormat="1" applyFont="1" applyFill="1" applyBorder="1" applyAlignment="1">
      <alignment vertical="top"/>
    </xf>
    <xf numFmtId="3" fontId="9" fillId="5" borderId="5" xfId="5" applyNumberFormat="1" applyFont="1" applyFill="1" applyBorder="1" applyAlignment="1" applyProtection="1">
      <protection locked="0"/>
    </xf>
    <xf numFmtId="3" fontId="9" fillId="5" borderId="0"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13" fillId="5" borderId="5" xfId="8" applyNumberFormat="1" applyFont="1" applyFill="1" applyBorder="1" applyAlignment="1">
      <protection locked="0"/>
    </xf>
    <xf numFmtId="3" fontId="13" fillId="5" borderId="0" xfId="8" applyNumberFormat="1" applyFont="1" applyFill="1" applyBorder="1" applyAlignment="1" applyProtection="1">
      <protection locked="0"/>
    </xf>
    <xf numFmtId="3" fontId="3" fillId="5" borderId="0" xfId="1" applyNumberFormat="1" applyFont="1" applyFill="1" applyBorder="1" applyAlignment="1" applyProtection="1">
      <alignment vertical="top"/>
      <protection locked="0"/>
    </xf>
    <xf numFmtId="3" fontId="7" fillId="5" borderId="0" xfId="1" applyNumberFormat="1" applyFont="1" applyFill="1" applyBorder="1" applyAlignment="1" applyProtection="1">
      <alignment vertical="top"/>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24" fillId="5" borderId="0" xfId="1" applyNumberFormat="1" applyFont="1" applyFill="1" applyBorder="1" applyAlignment="1" applyProtection="1">
      <alignment vertical="top"/>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3" fontId="13" fillId="5" borderId="4" xfId="0" applyNumberFormat="1" applyFont="1" applyFill="1" applyBorder="1" applyAlignment="1" applyProtection="1">
      <alignment horizontal="left"/>
      <protection locked="0"/>
    </xf>
    <xf numFmtId="3" fontId="20" fillId="5" borderId="14" xfId="3" applyNumberFormat="1" applyFont="1" applyFill="1" applyBorder="1" applyAlignment="1" applyProtection="1">
      <alignment horizontal="right" vertical="top"/>
      <protection locked="0"/>
    </xf>
    <xf numFmtId="0" fontId="0" fillId="5" borderId="0" xfId="0" applyFill="1" applyBorder="1"/>
    <xf numFmtId="3" fontId="13" fillId="5" borderId="23" xfId="8" applyNumberFormat="1" applyFont="1" applyFill="1" applyBorder="1" applyAlignment="1" applyProtection="1">
      <protection locked="0"/>
    </xf>
    <xf numFmtId="0" fontId="0" fillId="0" borderId="24" xfId="0" applyBorder="1"/>
    <xf numFmtId="3" fontId="24" fillId="5" borderId="25" xfId="1" applyNumberFormat="1" applyFont="1" applyFill="1" applyBorder="1" applyAlignment="1" applyProtection="1">
      <alignment vertical="top"/>
      <protection locked="0"/>
    </xf>
    <xf numFmtId="3" fontId="6" fillId="5" borderId="25" xfId="3" applyNumberFormat="1" applyFont="1" applyFill="1" applyBorder="1" applyAlignment="1" applyProtection="1">
      <alignment horizontal="right" vertical="top"/>
      <protection locked="0"/>
    </xf>
    <xf numFmtId="3" fontId="8" fillId="3" borderId="26" xfId="2" applyNumberFormat="1" applyFont="1" applyFill="1" applyBorder="1" applyAlignment="1">
      <alignment horizontal="left" vertical="top"/>
    </xf>
    <xf numFmtId="3" fontId="8" fillId="3" borderId="25" xfId="2" applyNumberFormat="1" applyFont="1" applyFill="1" applyBorder="1" applyAlignment="1">
      <alignment horizontal="left" vertical="top"/>
    </xf>
    <xf numFmtId="3" fontId="9" fillId="5" borderId="25" xfId="5" applyNumberFormat="1" applyFont="1" applyFill="1" applyBorder="1" applyAlignment="1" applyProtection="1">
      <protection locked="0"/>
    </xf>
    <xf numFmtId="3" fontId="13" fillId="5" borderId="25" xfId="8" applyNumberFormat="1" applyFont="1" applyFill="1" applyBorder="1" applyAlignment="1" applyProtection="1">
      <protection locked="0"/>
    </xf>
    <xf numFmtId="3" fontId="13" fillId="5" borderId="25" xfId="8" applyNumberFormat="1" applyFont="1" applyFill="1" applyBorder="1" applyAlignment="1">
      <protection locked="0"/>
    </xf>
    <xf numFmtId="3" fontId="8" fillId="3" borderId="25" xfId="9" applyNumberFormat="1" applyFont="1" applyFill="1" applyBorder="1" applyAlignment="1" applyProtection="1">
      <protection locked="0"/>
    </xf>
    <xf numFmtId="3" fontId="8" fillId="3" borderId="27" xfId="9" applyNumberFormat="1" applyFont="1" applyFill="1" applyBorder="1" applyAlignment="1" applyProtection="1">
      <protection locked="0"/>
    </xf>
    <xf numFmtId="3" fontId="8" fillId="3" borderId="28" xfId="9" applyNumberFormat="1" applyFont="1" applyFill="1" applyBorder="1" applyAlignment="1" applyProtection="1">
      <protection locked="0"/>
    </xf>
    <xf numFmtId="3" fontId="13" fillId="5" borderId="26" xfId="0" quotePrefix="1" applyNumberFormat="1" applyFont="1" applyFill="1" applyBorder="1" applyAlignment="1" applyProtection="1">
      <alignment vertical="top"/>
      <protection locked="0"/>
    </xf>
    <xf numFmtId="3" fontId="8" fillId="3" borderId="4" xfId="2" applyNumberFormat="1" applyFont="1" applyFill="1" applyBorder="1" applyAlignment="1">
      <alignment horizontal="left" vertical="top"/>
    </xf>
    <xf numFmtId="3" fontId="8" fillId="3" borderId="0" xfId="2" applyNumberFormat="1" applyFont="1" applyFill="1" applyBorder="1" applyAlignment="1">
      <alignment horizontal="left" vertical="top"/>
    </xf>
    <xf numFmtId="3" fontId="13" fillId="5" borderId="0" xfId="8" applyNumberFormat="1" applyFont="1" applyFill="1" applyBorder="1" applyAlignment="1">
      <protection locked="0"/>
    </xf>
    <xf numFmtId="0" fontId="0" fillId="0" borderId="0" xfId="0" applyBorder="1"/>
    <xf numFmtId="3" fontId="8" fillId="5" borderId="0" xfId="2" applyNumberFormat="1" applyFont="1" applyFill="1" applyBorder="1" applyAlignment="1">
      <alignment horizontal="left" vertical="top"/>
    </xf>
    <xf numFmtId="3" fontId="8" fillId="5" borderId="0" xfId="2" applyNumberFormat="1" applyFont="1" applyFill="1" applyBorder="1" applyAlignment="1">
      <alignment horizontal="right" vertical="top"/>
    </xf>
    <xf numFmtId="3" fontId="18" fillId="5" borderId="0" xfId="8" applyNumberFormat="1" applyFont="1" applyFill="1" applyBorder="1" applyAlignment="1" applyProtection="1">
      <protection locked="0"/>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0" fillId="5" borderId="0" xfId="0" applyNumberFormat="1" applyFill="1"/>
    <xf numFmtId="167" fontId="8" fillId="5" borderId="0" xfId="2" applyNumberFormat="1" applyFont="1" applyFill="1" applyBorder="1" applyAlignment="1">
      <alignment horizontal="right" vertical="top"/>
    </xf>
    <xf numFmtId="167" fontId="8" fillId="3" borderId="13" xfId="9" applyNumberFormat="1" applyFont="1" applyFill="1" applyBorder="1" applyAlignment="1" applyProtection="1">
      <protection locked="0"/>
    </xf>
    <xf numFmtId="3" fontId="0" fillId="0" borderId="0" xfId="0" applyNumberFormat="1"/>
    <xf numFmtId="170" fontId="0" fillId="0" borderId="0" xfId="12" applyNumberFormat="1" applyFont="1"/>
    <xf numFmtId="0" fontId="0" fillId="0" borderId="0" xfId="0" applyAlignment="1"/>
    <xf numFmtId="0" fontId="0" fillId="5" borderId="0" xfId="0" applyFont="1" applyFill="1" applyAlignment="1">
      <alignment vertical="top" wrapText="1"/>
    </xf>
    <xf numFmtId="0" fontId="0" fillId="5" borderId="0" xfId="0" applyFill="1" applyAlignment="1">
      <alignmen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3" fontId="24" fillId="5" borderId="0" xfId="1" applyNumberFormat="1" applyFont="1" applyFill="1" applyBorder="1" applyAlignment="1" applyProtection="1">
      <alignment vertical="top" wrapText="1"/>
      <protection locked="0"/>
    </xf>
    <xf numFmtId="0" fontId="0" fillId="0" borderId="0" xfId="0" applyAlignment="1"/>
    <xf numFmtId="0" fontId="0" fillId="5" borderId="0" xfId="0" applyFill="1" applyAlignment="1"/>
    <xf numFmtId="0" fontId="0" fillId="5" borderId="25" xfId="0" applyFont="1" applyFill="1" applyBorder="1" applyAlignment="1">
      <alignment vertical="top" wrapText="1"/>
    </xf>
    <xf numFmtId="0" fontId="0" fillId="5" borderId="0" xfId="0" applyFill="1" applyBorder="1" applyAlignment="1">
      <alignment vertical="top" wrapText="1"/>
    </xf>
    <xf numFmtId="0" fontId="4" fillId="5" borderId="25" xfId="0" applyFont="1" applyFill="1" applyBorder="1" applyAlignment="1">
      <alignment vertical="top" wrapText="1"/>
    </xf>
    <xf numFmtId="0" fontId="4" fillId="5" borderId="0" xfId="0" applyFont="1" applyFill="1" applyAlignment="1">
      <alignment vertical="top" wrapText="1"/>
    </xf>
    <xf numFmtId="3" fontId="3" fillId="5" borderId="0" xfId="1" applyNumberFormat="1" applyFont="1" applyFill="1" applyBorder="1" applyAlignment="1" applyProtection="1">
      <alignment vertical="top" wrapText="1"/>
      <protection locked="0"/>
    </xf>
    <xf numFmtId="0" fontId="0" fillId="0" borderId="0" xfId="0" applyBorder="1" applyAlignment="1"/>
    <xf numFmtId="0" fontId="0" fillId="5" borderId="0" xfId="0" applyFill="1" applyBorder="1" applyAlignment="1"/>
    <xf numFmtId="0" fontId="34" fillId="0" borderId="0" xfId="0" applyFont="1" applyBorder="1" applyAlignment="1"/>
    <xf numFmtId="0" fontId="22" fillId="0" borderId="0" xfId="11" applyFont="1" applyAlignment="1">
      <alignment horizontal="left" wrapText="1"/>
    </xf>
    <xf numFmtId="0" fontId="22" fillId="0" borderId="0" xfId="11" applyFont="1" applyAlignment="1">
      <alignment wrapText="1"/>
    </xf>
    <xf numFmtId="0" fontId="22" fillId="0" borderId="0" xfId="11" applyFont="1" applyAlignment="1">
      <alignment horizontal="left" vertical="top" wrapText="1"/>
    </xf>
    <xf numFmtId="0" fontId="0" fillId="0" borderId="0" xfId="0" applyAlignment="1">
      <alignment horizontal="left" vertical="top" wrapText="1"/>
    </xf>
    <xf numFmtId="0" fontId="25" fillId="0" borderId="0" xfId="0" applyFont="1" applyAlignment="1">
      <alignment wrapText="1"/>
    </xf>
    <xf numFmtId="0" fontId="0" fillId="0" borderId="0" xfId="0" applyAlignment="1">
      <alignment wrapText="1"/>
    </xf>
  </cellXfs>
  <cellStyles count="13">
    <cellStyle name="Heading 1" xfId="1" builtinId="16"/>
    <cellStyle name="Normal" xfId="0" builtinId="0"/>
    <cellStyle name="Normal 2" xfId="11"/>
    <cellStyle name="Normal_PESA 2008 Chapter 9 Tables (Web)" xfId="2"/>
    <cellStyle name="Normal_Sheet1" xfId="6"/>
    <cellStyle name="Percent" xfId="12" builtinId="5"/>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38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J46" sqref="J46"/>
    </sheetView>
  </sheetViews>
  <sheetFormatPr defaultRowHeight="11.25" x14ac:dyDescent="0.2"/>
  <cols>
    <col min="1" max="1" width="66" bestFit="1" customWidth="1"/>
  </cols>
  <sheetData>
    <row r="1" spans="1:10" ht="15" x14ac:dyDescent="0.2">
      <c r="A1" s="1" t="s">
        <v>306</v>
      </c>
      <c r="B1" s="1"/>
      <c r="C1" s="1"/>
      <c r="D1" s="1"/>
      <c r="E1" s="1"/>
    </row>
    <row r="2" spans="1:10" ht="16.5" thickBot="1" x14ac:dyDescent="0.25">
      <c r="A2" s="2" t="s">
        <v>0</v>
      </c>
      <c r="B2" s="3"/>
      <c r="C2" s="4"/>
      <c r="D2" s="3"/>
      <c r="F2" s="5" t="s">
        <v>1</v>
      </c>
    </row>
    <row r="3" spans="1:10" x14ac:dyDescent="0.2">
      <c r="A3" s="6"/>
      <c r="B3" s="144" t="s">
        <v>2</v>
      </c>
      <c r="C3" s="145"/>
      <c r="D3" s="145"/>
      <c r="E3" s="145"/>
      <c r="F3" s="145"/>
    </row>
    <row r="4" spans="1:10" x14ac:dyDescent="0.2">
      <c r="A4" s="7"/>
      <c r="B4" s="8" t="s">
        <v>3</v>
      </c>
      <c r="C4" s="8" t="s">
        <v>4</v>
      </c>
      <c r="D4" s="8" t="s">
        <v>5</v>
      </c>
      <c r="E4" s="8" t="s">
        <v>6</v>
      </c>
      <c r="F4" s="8" t="s">
        <v>7</v>
      </c>
    </row>
    <row r="5" spans="1:10" x14ac:dyDescent="0.2">
      <c r="A5" s="7"/>
      <c r="B5" s="9" t="s">
        <v>8</v>
      </c>
      <c r="C5" s="9" t="s">
        <v>8</v>
      </c>
      <c r="D5" s="9" t="s">
        <v>8</v>
      </c>
      <c r="E5" s="9" t="s">
        <v>8</v>
      </c>
      <c r="F5" s="9" t="s">
        <v>8</v>
      </c>
    </row>
    <row r="6" spans="1:10" ht="12" customHeight="1" x14ac:dyDescent="0.2">
      <c r="A6" s="71" t="s">
        <v>9</v>
      </c>
      <c r="B6" s="72"/>
      <c r="C6" s="72"/>
      <c r="D6" s="72"/>
      <c r="E6" s="72"/>
      <c r="F6" s="73"/>
    </row>
    <row r="7" spans="1:10" ht="12" customHeight="1" x14ac:dyDescent="0.2">
      <c r="A7" s="74" t="s">
        <v>10</v>
      </c>
      <c r="B7" s="75"/>
      <c r="C7" s="75"/>
      <c r="D7" s="75"/>
      <c r="E7" s="75"/>
      <c r="F7" s="73"/>
    </row>
    <row r="8" spans="1:10" ht="12" customHeight="1" x14ac:dyDescent="0.2">
      <c r="A8" s="76" t="s">
        <v>11</v>
      </c>
      <c r="B8" s="77">
        <v>314288</v>
      </c>
      <c r="C8" s="77">
        <v>309653</v>
      </c>
      <c r="D8" s="77">
        <v>308354</v>
      </c>
      <c r="E8" s="77">
        <v>307818</v>
      </c>
      <c r="F8" s="77">
        <v>306875</v>
      </c>
      <c r="G8" s="139"/>
      <c r="H8" s="140"/>
      <c r="I8" s="139"/>
      <c r="J8" s="140"/>
    </row>
    <row r="9" spans="1:10" ht="12" customHeight="1" x14ac:dyDescent="0.2">
      <c r="A9" s="76" t="s">
        <v>12</v>
      </c>
      <c r="B9" s="77">
        <v>19269</v>
      </c>
      <c r="C9" s="77">
        <v>21504</v>
      </c>
      <c r="D9" s="77">
        <v>22298</v>
      </c>
      <c r="E9" s="77">
        <v>17169</v>
      </c>
      <c r="F9" s="77">
        <v>18734</v>
      </c>
      <c r="G9" s="139"/>
      <c r="H9" s="140"/>
      <c r="I9" s="139"/>
      <c r="J9" s="140"/>
    </row>
    <row r="10" spans="1:10" ht="12" customHeight="1" x14ac:dyDescent="0.2">
      <c r="A10" s="10" t="s">
        <v>13</v>
      </c>
      <c r="B10" s="11">
        <v>333557</v>
      </c>
      <c r="C10" s="11">
        <v>331157</v>
      </c>
      <c r="D10" s="11">
        <v>330652</v>
      </c>
      <c r="E10" s="11">
        <v>324987</v>
      </c>
      <c r="F10" s="11">
        <v>325608</v>
      </c>
      <c r="G10" s="139"/>
      <c r="H10" s="140"/>
      <c r="I10" s="139"/>
      <c r="J10" s="140"/>
    </row>
    <row r="11" spans="1:10" ht="12" customHeight="1" x14ac:dyDescent="0.2">
      <c r="A11" s="74" t="s">
        <v>14</v>
      </c>
      <c r="B11" s="75"/>
      <c r="C11" s="75"/>
      <c r="D11" s="75"/>
      <c r="E11" s="75"/>
      <c r="F11" s="75"/>
      <c r="G11" s="139"/>
      <c r="H11" s="140"/>
      <c r="I11" s="139"/>
      <c r="J11" s="140"/>
    </row>
    <row r="12" spans="1:10" ht="12" customHeight="1" x14ac:dyDescent="0.2">
      <c r="A12" s="76" t="s">
        <v>15</v>
      </c>
      <c r="B12" s="77">
        <v>175481</v>
      </c>
      <c r="C12" s="77">
        <v>183088</v>
      </c>
      <c r="D12" s="77">
        <v>179599</v>
      </c>
      <c r="E12" s="77">
        <v>184185</v>
      </c>
      <c r="F12" s="77">
        <v>187584</v>
      </c>
      <c r="G12" s="139"/>
      <c r="H12" s="140"/>
      <c r="I12" s="139"/>
      <c r="J12" s="140"/>
    </row>
    <row r="13" spans="1:10" ht="12" customHeight="1" x14ac:dyDescent="0.2">
      <c r="A13" s="78" t="s">
        <v>16</v>
      </c>
      <c r="B13" s="77">
        <v>29976</v>
      </c>
      <c r="C13" s="77">
        <v>29761</v>
      </c>
      <c r="D13" s="77">
        <v>29394</v>
      </c>
      <c r="E13" s="77">
        <v>29187</v>
      </c>
      <c r="F13" s="77">
        <v>28482</v>
      </c>
      <c r="G13" s="139"/>
      <c r="H13" s="140"/>
      <c r="I13" s="139"/>
      <c r="J13" s="140"/>
    </row>
    <row r="14" spans="1:10" ht="12" customHeight="1" x14ac:dyDescent="0.2">
      <c r="A14" s="78" t="s">
        <v>17</v>
      </c>
      <c r="B14" s="77">
        <v>6012</v>
      </c>
      <c r="C14" s="77">
        <v>4958</v>
      </c>
      <c r="D14" s="77">
        <v>5441</v>
      </c>
      <c r="E14" s="77">
        <v>9605</v>
      </c>
      <c r="F14" s="77">
        <v>12174</v>
      </c>
      <c r="G14" s="139"/>
      <c r="H14" s="140"/>
      <c r="I14" s="139"/>
      <c r="J14" s="140"/>
    </row>
    <row r="15" spans="1:10" ht="12" customHeight="1" x14ac:dyDescent="0.2">
      <c r="A15" s="76" t="s">
        <v>18</v>
      </c>
      <c r="B15" s="77">
        <v>1335</v>
      </c>
      <c r="C15" s="77">
        <v>727</v>
      </c>
      <c r="D15" s="77">
        <v>1209</v>
      </c>
      <c r="E15" s="77">
        <v>1440</v>
      </c>
      <c r="F15" s="77">
        <v>1121</v>
      </c>
      <c r="G15" s="139"/>
      <c r="H15" s="140"/>
      <c r="I15" s="139"/>
      <c r="J15" s="140"/>
    </row>
    <row r="16" spans="1:10" ht="12" customHeight="1" x14ac:dyDescent="0.2">
      <c r="A16" s="76" t="s">
        <v>307</v>
      </c>
      <c r="B16" s="77">
        <v>3013</v>
      </c>
      <c r="C16" s="77">
        <v>3271</v>
      </c>
      <c r="D16" s="77">
        <v>3204</v>
      </c>
      <c r="E16" s="77">
        <v>3533</v>
      </c>
      <c r="F16" s="77">
        <v>3608</v>
      </c>
      <c r="G16" s="139"/>
      <c r="H16" s="140"/>
      <c r="I16" s="139"/>
      <c r="J16" s="140"/>
    </row>
    <row r="17" spans="1:10" ht="12" customHeight="1" x14ac:dyDescent="0.2">
      <c r="A17" s="76" t="s">
        <v>19</v>
      </c>
      <c r="B17" s="77">
        <v>-642</v>
      </c>
      <c r="C17" s="77">
        <v>-763</v>
      </c>
      <c r="D17" s="77">
        <v>-1096</v>
      </c>
      <c r="E17" s="77">
        <v>-1579</v>
      </c>
      <c r="F17" s="77">
        <v>-1683</v>
      </c>
      <c r="G17" s="139"/>
      <c r="H17" s="140"/>
      <c r="I17" s="139"/>
      <c r="J17" s="140"/>
    </row>
    <row r="18" spans="1:10" ht="12" customHeight="1" x14ac:dyDescent="0.2">
      <c r="A18" s="76" t="s">
        <v>20</v>
      </c>
      <c r="B18" s="77">
        <v>51311</v>
      </c>
      <c r="C18" s="77">
        <v>53161</v>
      </c>
      <c r="D18" s="77">
        <v>43542</v>
      </c>
      <c r="E18" s="77">
        <v>61030</v>
      </c>
      <c r="F18" s="77">
        <v>185946</v>
      </c>
      <c r="G18" s="139"/>
      <c r="H18" s="140"/>
      <c r="I18" s="139"/>
      <c r="J18" s="140"/>
    </row>
    <row r="19" spans="1:10" ht="12" customHeight="1" x14ac:dyDescent="0.2">
      <c r="A19" s="76" t="s">
        <v>21</v>
      </c>
      <c r="B19" s="77">
        <v>-16143</v>
      </c>
      <c r="C19" s="77">
        <v>-18384</v>
      </c>
      <c r="D19" s="77">
        <v>8380</v>
      </c>
      <c r="E19" s="77">
        <v>-48669</v>
      </c>
      <c r="F19" s="77">
        <v>-12492</v>
      </c>
      <c r="G19" s="139"/>
      <c r="H19" s="140"/>
      <c r="I19" s="139"/>
      <c r="J19" s="140"/>
    </row>
    <row r="20" spans="1:10" ht="12" customHeight="1" x14ac:dyDescent="0.2">
      <c r="A20" s="76" t="s">
        <v>22</v>
      </c>
      <c r="B20" s="77">
        <v>266</v>
      </c>
      <c r="C20" s="77">
        <v>4252</v>
      </c>
      <c r="D20" s="77">
        <v>13526</v>
      </c>
      <c r="E20" s="77">
        <v>15571</v>
      </c>
      <c r="F20" s="77">
        <v>14788</v>
      </c>
      <c r="G20" s="139"/>
      <c r="H20" s="140"/>
      <c r="I20" s="139"/>
      <c r="J20" s="140"/>
    </row>
    <row r="21" spans="1:10" ht="12" customHeight="1" x14ac:dyDescent="0.2">
      <c r="A21" s="10" t="s">
        <v>23</v>
      </c>
      <c r="B21" s="11">
        <v>250607</v>
      </c>
      <c r="C21" s="11">
        <v>260070</v>
      </c>
      <c r="D21" s="11">
        <v>283199</v>
      </c>
      <c r="E21" s="11">
        <v>254302</v>
      </c>
      <c r="F21" s="11">
        <v>419528</v>
      </c>
      <c r="G21" s="139"/>
      <c r="H21" s="140"/>
      <c r="I21" s="139"/>
      <c r="J21" s="140"/>
    </row>
    <row r="22" spans="1:10" ht="12" customHeight="1" x14ac:dyDescent="0.2">
      <c r="A22" s="74" t="s">
        <v>24</v>
      </c>
      <c r="B22" s="79"/>
      <c r="C22" s="79"/>
      <c r="D22" s="79"/>
      <c r="E22" s="79"/>
      <c r="F22" s="79"/>
      <c r="G22" s="139"/>
      <c r="H22" s="140"/>
      <c r="I22" s="139"/>
      <c r="J22" s="140"/>
    </row>
    <row r="23" spans="1:10" ht="12" customHeight="1" x14ac:dyDescent="0.2">
      <c r="A23" s="80" t="s">
        <v>25</v>
      </c>
      <c r="B23" s="77">
        <v>9978</v>
      </c>
      <c r="C23" s="77">
        <v>11529</v>
      </c>
      <c r="D23" s="77">
        <v>11879</v>
      </c>
      <c r="E23" s="77">
        <v>11658</v>
      </c>
      <c r="F23" s="77">
        <v>11253</v>
      </c>
      <c r="G23" s="139"/>
      <c r="H23" s="140"/>
      <c r="I23" s="139"/>
      <c r="J23" s="140"/>
    </row>
    <row r="24" spans="1:10" ht="12" customHeight="1" x14ac:dyDescent="0.2">
      <c r="A24" s="80" t="s">
        <v>26</v>
      </c>
      <c r="B24" s="77">
        <v>22112</v>
      </c>
      <c r="C24" s="77">
        <v>23442</v>
      </c>
      <c r="D24" s="77">
        <v>23187</v>
      </c>
      <c r="E24" s="77">
        <v>25540</v>
      </c>
      <c r="F24" s="77">
        <v>29969</v>
      </c>
      <c r="G24" s="139"/>
      <c r="H24" s="140"/>
      <c r="I24" s="139"/>
      <c r="J24" s="140"/>
    </row>
    <row r="25" spans="1:10" ht="12" customHeight="1" x14ac:dyDescent="0.2">
      <c r="A25" s="76" t="s">
        <v>27</v>
      </c>
      <c r="B25" s="77">
        <v>49704</v>
      </c>
      <c r="C25" s="77">
        <v>48856</v>
      </c>
      <c r="D25" s="77">
        <v>48668</v>
      </c>
      <c r="E25" s="77">
        <v>45241</v>
      </c>
      <c r="F25" s="77">
        <v>44942</v>
      </c>
      <c r="G25" s="139"/>
      <c r="H25" s="140"/>
      <c r="I25" s="139"/>
      <c r="J25" s="140"/>
    </row>
    <row r="26" spans="1:10" ht="12" customHeight="1" x14ac:dyDescent="0.2">
      <c r="A26" s="76" t="s">
        <v>308</v>
      </c>
      <c r="B26" s="77">
        <v>-19995</v>
      </c>
      <c r="C26" s="77">
        <v>-18936</v>
      </c>
      <c r="D26" s="77">
        <v>-31160</v>
      </c>
      <c r="E26" s="77">
        <v>11555</v>
      </c>
      <c r="F26" s="77">
        <v>-151783</v>
      </c>
      <c r="G26" s="139"/>
      <c r="H26" s="140"/>
      <c r="I26" s="139"/>
      <c r="J26" s="140"/>
    </row>
    <row r="27" spans="1:10" ht="12" customHeight="1" thickBot="1" x14ac:dyDescent="0.25">
      <c r="A27" s="12" t="s">
        <v>29</v>
      </c>
      <c r="B27" s="13">
        <v>61799</v>
      </c>
      <c r="C27" s="13">
        <v>64891</v>
      </c>
      <c r="D27" s="13">
        <v>52574</v>
      </c>
      <c r="E27" s="13">
        <v>93994</v>
      </c>
      <c r="F27" s="13">
        <v>-65620</v>
      </c>
      <c r="G27" s="139"/>
      <c r="H27" s="140"/>
      <c r="I27" s="139"/>
      <c r="J27" s="140"/>
    </row>
    <row r="28" spans="1:10" ht="12" customHeight="1" thickBot="1" x14ac:dyDescent="0.25">
      <c r="A28" s="14" t="s">
        <v>30</v>
      </c>
      <c r="B28" s="13">
        <v>312407</v>
      </c>
      <c r="C28" s="13">
        <v>324961</v>
      </c>
      <c r="D28" s="13">
        <v>335773</v>
      </c>
      <c r="E28" s="13">
        <v>348296</v>
      </c>
      <c r="F28" s="13">
        <v>353908</v>
      </c>
      <c r="G28" s="139"/>
      <c r="H28" s="140"/>
      <c r="I28" s="139"/>
      <c r="J28" s="140"/>
    </row>
    <row r="29" spans="1:10" ht="12" customHeight="1" thickBot="1" x14ac:dyDescent="0.25">
      <c r="A29" s="10" t="s">
        <v>31</v>
      </c>
      <c r="B29" s="13">
        <v>645964</v>
      </c>
      <c r="C29" s="13">
        <v>656118</v>
      </c>
      <c r="D29" s="13">
        <v>666425</v>
      </c>
      <c r="E29" s="13">
        <v>673283</v>
      </c>
      <c r="F29" s="13">
        <v>679516</v>
      </c>
      <c r="G29" s="139"/>
      <c r="H29" s="140"/>
      <c r="I29" s="139"/>
      <c r="J29" s="140"/>
    </row>
    <row r="30" spans="1:10" ht="12" customHeight="1" x14ac:dyDescent="0.2">
      <c r="A30" s="81" t="s">
        <v>32</v>
      </c>
      <c r="B30" s="82"/>
      <c r="C30" s="82"/>
      <c r="D30" s="82"/>
      <c r="E30" s="82"/>
      <c r="F30" s="82"/>
    </row>
    <row r="31" spans="1:10" ht="12" customHeight="1" x14ac:dyDescent="0.2">
      <c r="A31" s="74" t="s">
        <v>33</v>
      </c>
      <c r="B31" s="75"/>
      <c r="C31" s="75"/>
      <c r="D31" s="75"/>
      <c r="E31" s="75"/>
      <c r="F31" s="75"/>
    </row>
    <row r="32" spans="1:10" ht="12" customHeight="1" x14ac:dyDescent="0.2">
      <c r="A32" s="10" t="s">
        <v>34</v>
      </c>
      <c r="B32" s="11">
        <v>49766</v>
      </c>
      <c r="C32" s="11">
        <v>46375</v>
      </c>
      <c r="D32" s="11">
        <v>49749</v>
      </c>
      <c r="E32" s="11">
        <v>53203</v>
      </c>
      <c r="F32" s="11">
        <v>48208</v>
      </c>
    </row>
    <row r="33" spans="1:6" ht="12" customHeight="1" x14ac:dyDescent="0.2">
      <c r="A33" s="74" t="s">
        <v>35</v>
      </c>
      <c r="B33" s="83"/>
      <c r="C33" s="83"/>
      <c r="D33" s="83"/>
      <c r="E33" s="83"/>
      <c r="F33" s="83"/>
    </row>
    <row r="34" spans="1:6" ht="12" customHeight="1" x14ac:dyDescent="0.2">
      <c r="A34" s="76" t="s">
        <v>18</v>
      </c>
      <c r="B34" s="77">
        <v>380</v>
      </c>
      <c r="C34" s="77">
        <v>513</v>
      </c>
      <c r="D34" s="77">
        <v>492</v>
      </c>
      <c r="E34" s="77">
        <v>584</v>
      </c>
      <c r="F34" s="77">
        <v>454</v>
      </c>
    </row>
    <row r="35" spans="1:6" ht="12" customHeight="1" x14ac:dyDescent="0.2">
      <c r="A35" s="76" t="s">
        <v>309</v>
      </c>
      <c r="B35" s="77">
        <v>172</v>
      </c>
      <c r="C35" s="77">
        <v>121</v>
      </c>
      <c r="D35" s="77">
        <v>83</v>
      </c>
      <c r="E35" s="77">
        <v>111</v>
      </c>
      <c r="F35" s="77">
        <v>117</v>
      </c>
    </row>
    <row r="36" spans="1:6" ht="12" customHeight="1" x14ac:dyDescent="0.2">
      <c r="A36" s="76" t="s">
        <v>19</v>
      </c>
      <c r="B36" s="77">
        <v>5857</v>
      </c>
      <c r="C36" s="77">
        <v>6858</v>
      </c>
      <c r="D36" s="77">
        <v>9291</v>
      </c>
      <c r="E36" s="77">
        <v>11477</v>
      </c>
      <c r="F36" s="77">
        <v>12596</v>
      </c>
    </row>
    <row r="37" spans="1:6" ht="12" customHeight="1" x14ac:dyDescent="0.2">
      <c r="A37" s="76" t="s">
        <v>21</v>
      </c>
      <c r="B37" s="77">
        <v>-4571</v>
      </c>
      <c r="C37" s="77">
        <v>-3601</v>
      </c>
      <c r="D37" s="77">
        <v>-4938</v>
      </c>
      <c r="E37" s="77">
        <v>-3030</v>
      </c>
      <c r="F37" s="77">
        <v>-11315</v>
      </c>
    </row>
    <row r="38" spans="1:6" ht="12" customHeight="1" x14ac:dyDescent="0.2">
      <c r="A38" s="84" t="s">
        <v>22</v>
      </c>
      <c r="B38" s="77">
        <v>708</v>
      </c>
      <c r="C38" s="77">
        <v>-282</v>
      </c>
      <c r="D38" s="77">
        <v>-11118</v>
      </c>
      <c r="E38" s="77">
        <v>-4118</v>
      </c>
      <c r="F38" s="77">
        <v>-11189</v>
      </c>
    </row>
    <row r="39" spans="1:6" ht="12" customHeight="1" x14ac:dyDescent="0.2">
      <c r="A39" s="10" t="s">
        <v>36</v>
      </c>
      <c r="B39" s="11">
        <v>2546</v>
      </c>
      <c r="C39" s="11">
        <v>3610</v>
      </c>
      <c r="D39" s="11">
        <v>-6189</v>
      </c>
      <c r="E39" s="11">
        <v>5024</v>
      </c>
      <c r="F39" s="11">
        <v>-9336</v>
      </c>
    </row>
    <row r="40" spans="1:6" ht="12" customHeight="1" x14ac:dyDescent="0.2">
      <c r="A40" s="74" t="s">
        <v>37</v>
      </c>
      <c r="B40" s="83"/>
      <c r="C40" s="83"/>
      <c r="D40" s="83"/>
      <c r="E40" s="83"/>
      <c r="F40" s="83"/>
    </row>
    <row r="41" spans="1:6" ht="12" customHeight="1" x14ac:dyDescent="0.2">
      <c r="A41" s="76" t="s">
        <v>26</v>
      </c>
      <c r="B41" s="77">
        <v>16123</v>
      </c>
      <c r="C41" s="77">
        <v>5957</v>
      </c>
      <c r="D41" s="77">
        <v>6980</v>
      </c>
      <c r="E41" s="77">
        <v>7060</v>
      </c>
      <c r="F41" s="77">
        <v>8206</v>
      </c>
    </row>
    <row r="42" spans="1:6" ht="12" customHeight="1" x14ac:dyDescent="0.2">
      <c r="A42" s="80" t="s">
        <v>38</v>
      </c>
      <c r="B42" s="77">
        <v>13129</v>
      </c>
      <c r="C42" s="77">
        <v>13519</v>
      </c>
      <c r="D42" s="77">
        <v>14951</v>
      </c>
      <c r="E42" s="77">
        <v>16503</v>
      </c>
      <c r="F42" s="77">
        <v>16850</v>
      </c>
    </row>
    <row r="43" spans="1:6" ht="12" customHeight="1" x14ac:dyDescent="0.2">
      <c r="A43" s="76" t="s">
        <v>308</v>
      </c>
      <c r="B43" s="77">
        <v>-12424</v>
      </c>
      <c r="C43" s="77">
        <v>5242</v>
      </c>
      <c r="D43" s="77">
        <v>3997</v>
      </c>
      <c r="E43" s="77">
        <v>-8465</v>
      </c>
      <c r="F43" s="77">
        <v>9578</v>
      </c>
    </row>
    <row r="44" spans="1:6" ht="12" customHeight="1" thickBot="1" x14ac:dyDescent="0.25">
      <c r="A44" s="12" t="s">
        <v>39</v>
      </c>
      <c r="B44" s="13">
        <v>16828</v>
      </c>
      <c r="C44" s="13">
        <v>24718</v>
      </c>
      <c r="D44" s="13">
        <v>25928</v>
      </c>
      <c r="E44" s="13">
        <v>15098</v>
      </c>
      <c r="F44" s="13">
        <v>34634</v>
      </c>
    </row>
    <row r="45" spans="1:6" ht="12" customHeight="1" thickBot="1" x14ac:dyDescent="0.25">
      <c r="A45" s="12" t="s">
        <v>40</v>
      </c>
      <c r="B45" s="13">
        <v>19374</v>
      </c>
      <c r="C45" s="13">
        <v>28327</v>
      </c>
      <c r="D45" s="13">
        <v>19738</v>
      </c>
      <c r="E45" s="13">
        <v>20122</v>
      </c>
      <c r="F45" s="13">
        <v>25298</v>
      </c>
    </row>
    <row r="46" spans="1:6" ht="12" customHeight="1" thickBot="1" x14ac:dyDescent="0.25">
      <c r="A46" s="10" t="s">
        <v>310</v>
      </c>
      <c r="B46" s="13">
        <v>69140</v>
      </c>
      <c r="C46" s="13">
        <v>74702</v>
      </c>
      <c r="D46" s="13">
        <v>69487</v>
      </c>
      <c r="E46" s="13">
        <v>73325</v>
      </c>
      <c r="F46" s="13">
        <v>73506</v>
      </c>
    </row>
    <row r="47" spans="1:6" ht="12" customHeight="1" x14ac:dyDescent="0.2">
      <c r="A47" s="85" t="s">
        <v>42</v>
      </c>
      <c r="B47" s="77">
        <v>35020</v>
      </c>
      <c r="C47" s="77">
        <v>36167</v>
      </c>
      <c r="D47" s="77">
        <v>37562</v>
      </c>
      <c r="E47" s="77">
        <v>38582</v>
      </c>
      <c r="F47" s="77">
        <v>39675</v>
      </c>
    </row>
    <row r="48" spans="1:6" ht="12" customHeight="1" thickBot="1" x14ac:dyDescent="0.25">
      <c r="A48" s="12" t="s">
        <v>311</v>
      </c>
      <c r="B48" s="13">
        <v>34120</v>
      </c>
      <c r="C48" s="13">
        <v>38535</v>
      </c>
      <c r="D48" s="13">
        <v>31925</v>
      </c>
      <c r="E48" s="13">
        <v>34743</v>
      </c>
      <c r="F48" s="13">
        <v>33831</v>
      </c>
    </row>
    <row r="49" spans="1:6" ht="12" customHeight="1" x14ac:dyDescent="0.2">
      <c r="A49" s="15" t="s">
        <v>312</v>
      </c>
      <c r="B49" s="11">
        <v>715104</v>
      </c>
      <c r="C49" s="11">
        <v>730820</v>
      </c>
      <c r="D49" s="11">
        <v>735912</v>
      </c>
      <c r="E49" s="11">
        <v>746608</v>
      </c>
      <c r="F49" s="11">
        <v>753022</v>
      </c>
    </row>
    <row r="50" spans="1:6" ht="12" customHeight="1" x14ac:dyDescent="0.2">
      <c r="A50" s="85" t="s">
        <v>45</v>
      </c>
      <c r="B50" s="83"/>
      <c r="C50" s="83"/>
      <c r="D50" s="83"/>
      <c r="E50" s="83"/>
      <c r="F50" s="83"/>
    </row>
    <row r="51" spans="1:6" ht="12" customHeight="1" x14ac:dyDescent="0.2">
      <c r="A51" s="76" t="s">
        <v>313</v>
      </c>
      <c r="B51" s="77">
        <v>364054</v>
      </c>
      <c r="C51" s="77">
        <v>356028</v>
      </c>
      <c r="D51" s="77">
        <v>358103</v>
      </c>
      <c r="E51" s="77">
        <v>361021</v>
      </c>
      <c r="F51" s="77">
        <v>355083</v>
      </c>
    </row>
    <row r="52" spans="1:6" ht="12" customHeight="1" x14ac:dyDescent="0.2">
      <c r="A52" s="76" t="s">
        <v>47</v>
      </c>
      <c r="B52" s="77">
        <v>253153</v>
      </c>
      <c r="C52" s="77">
        <v>263679</v>
      </c>
      <c r="D52" s="77">
        <v>277009</v>
      </c>
      <c r="E52" s="77">
        <v>259326</v>
      </c>
      <c r="F52" s="77">
        <v>410192</v>
      </c>
    </row>
    <row r="53" spans="1:6" ht="12" customHeight="1" thickBot="1" x14ac:dyDescent="0.25">
      <c r="A53" s="86" t="s">
        <v>48</v>
      </c>
      <c r="B53" s="87">
        <v>97897</v>
      </c>
      <c r="C53" s="87">
        <v>111113</v>
      </c>
      <c r="D53" s="87">
        <v>100800</v>
      </c>
      <c r="E53" s="87">
        <v>126261</v>
      </c>
      <c r="F53" s="87">
        <v>-12253</v>
      </c>
    </row>
    <row r="54" spans="1:6" ht="6" customHeight="1" x14ac:dyDescent="0.2">
      <c r="A54" s="73"/>
      <c r="B54" s="73"/>
      <c r="C54" s="73"/>
      <c r="D54" s="73"/>
      <c r="E54" s="73"/>
      <c r="F54" s="73"/>
    </row>
    <row r="55" spans="1:6" ht="24.75" customHeight="1" x14ac:dyDescent="0.2">
      <c r="A55" s="143" t="s">
        <v>304</v>
      </c>
      <c r="B55" s="143"/>
      <c r="C55" s="143"/>
      <c r="D55" s="143"/>
      <c r="E55" s="143"/>
      <c r="F55" s="143"/>
    </row>
    <row r="56" spans="1:6" ht="14.25" customHeight="1" x14ac:dyDescent="0.2">
      <c r="A56" s="142" t="s">
        <v>314</v>
      </c>
      <c r="B56" s="143"/>
      <c r="C56" s="143"/>
      <c r="D56" s="143"/>
      <c r="E56" s="143"/>
      <c r="F56" s="143"/>
    </row>
    <row r="57" spans="1:6" ht="13.5" customHeight="1" x14ac:dyDescent="0.2">
      <c r="A57" s="142" t="s">
        <v>315</v>
      </c>
      <c r="B57" s="143"/>
      <c r="C57" s="143"/>
      <c r="D57" s="143"/>
      <c r="E57" s="143"/>
      <c r="F57" s="143"/>
    </row>
    <row r="58" spans="1:6" ht="18.75" customHeight="1" x14ac:dyDescent="0.2">
      <c r="A58" s="142" t="s">
        <v>316</v>
      </c>
      <c r="B58" s="143"/>
      <c r="C58" s="143"/>
      <c r="D58" s="143"/>
      <c r="E58" s="143"/>
      <c r="F58" s="143"/>
    </row>
  </sheetData>
  <mergeCells count="5">
    <mergeCell ref="A58:F58"/>
    <mergeCell ref="B3:F3"/>
    <mergeCell ref="A55:F55"/>
    <mergeCell ref="A56:F56"/>
    <mergeCell ref="A57:F57"/>
  </mergeCells>
  <pageMargins left="0" right="0" top="0" bottom="0"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D25" sqref="D25"/>
    </sheetView>
  </sheetViews>
  <sheetFormatPr defaultRowHeight="11.25" x14ac:dyDescent="0.2"/>
  <cols>
    <col min="1" max="1" width="47.1640625" customWidth="1"/>
  </cols>
  <sheetData>
    <row r="1" spans="1:9" ht="18" x14ac:dyDescent="0.2">
      <c r="A1" s="105" t="s">
        <v>348</v>
      </c>
      <c r="B1" s="100"/>
      <c r="C1" s="100"/>
      <c r="D1" s="101"/>
      <c r="E1" s="101"/>
      <c r="F1" s="73"/>
    </row>
    <row r="2" spans="1:9" ht="9.6" customHeight="1" thickBot="1" x14ac:dyDescent="0.25">
      <c r="A2" s="89" t="s">
        <v>0</v>
      </c>
      <c r="B2" s="107"/>
      <c r="C2" s="107"/>
      <c r="D2" s="73"/>
      <c r="E2" s="107"/>
      <c r="F2" s="92" t="s">
        <v>1</v>
      </c>
    </row>
    <row r="3" spans="1:9" x14ac:dyDescent="0.2">
      <c r="A3" s="124"/>
      <c r="B3" s="144" t="s">
        <v>2</v>
      </c>
      <c r="C3" s="145"/>
      <c r="D3" s="145"/>
      <c r="E3" s="145"/>
      <c r="F3" s="145"/>
    </row>
    <row r="4" spans="1:9" x14ac:dyDescent="0.2">
      <c r="A4" s="125"/>
      <c r="B4" s="8" t="s">
        <v>3</v>
      </c>
      <c r="C4" s="8" t="s">
        <v>4</v>
      </c>
      <c r="D4" s="8" t="s">
        <v>5</v>
      </c>
      <c r="E4" s="8" t="s">
        <v>6</v>
      </c>
      <c r="F4" s="8" t="s">
        <v>7</v>
      </c>
    </row>
    <row r="5" spans="1:9" x14ac:dyDescent="0.2">
      <c r="A5" s="125"/>
      <c r="B5" s="9" t="s">
        <v>8</v>
      </c>
      <c r="C5" s="9" t="s">
        <v>8</v>
      </c>
      <c r="D5" s="9" t="s">
        <v>8</v>
      </c>
      <c r="E5" s="9" t="s">
        <v>8</v>
      </c>
      <c r="F5" s="9" t="s">
        <v>8</v>
      </c>
    </row>
    <row r="6" spans="1:9" x14ac:dyDescent="0.2">
      <c r="A6" s="95" t="s">
        <v>93</v>
      </c>
      <c r="B6" s="106"/>
      <c r="C6" s="106"/>
      <c r="D6" s="96"/>
      <c r="E6" s="96"/>
      <c r="F6" s="73"/>
    </row>
    <row r="7" spans="1:9" ht="13.15" customHeight="1" x14ac:dyDescent="0.2">
      <c r="A7" s="99" t="s">
        <v>53</v>
      </c>
      <c r="B7" s="77">
        <v>37157</v>
      </c>
      <c r="C7" s="77">
        <v>34259</v>
      </c>
      <c r="D7" s="77">
        <v>34540</v>
      </c>
      <c r="E7" s="77">
        <v>34368</v>
      </c>
      <c r="F7" s="77">
        <v>35099</v>
      </c>
      <c r="I7" s="127"/>
    </row>
    <row r="8" spans="1:9" ht="13.15" customHeight="1" x14ac:dyDescent="0.2">
      <c r="A8" s="99" t="s">
        <v>54</v>
      </c>
      <c r="B8" s="77">
        <v>1990</v>
      </c>
      <c r="C8" s="77">
        <v>2032</v>
      </c>
      <c r="D8" s="77">
        <v>2060</v>
      </c>
      <c r="E8" s="77">
        <v>2141</v>
      </c>
      <c r="F8" s="77">
        <v>2328</v>
      </c>
    </row>
    <row r="9" spans="1:9" ht="13.15" customHeight="1" x14ac:dyDescent="0.2">
      <c r="A9" s="99" t="s">
        <v>55</v>
      </c>
      <c r="B9" s="77">
        <v>12653</v>
      </c>
      <c r="C9" s="77">
        <v>11746</v>
      </c>
      <c r="D9" s="77">
        <v>11311</v>
      </c>
      <c r="E9" s="77">
        <v>11680</v>
      </c>
      <c r="F9" s="77">
        <v>10919</v>
      </c>
    </row>
    <row r="10" spans="1:9" ht="13.15" customHeight="1" x14ac:dyDescent="0.2">
      <c r="A10" s="99" t="s">
        <v>56</v>
      </c>
      <c r="B10" s="77">
        <v>2167</v>
      </c>
      <c r="C10" s="77">
        <v>2026</v>
      </c>
      <c r="D10" s="77">
        <v>2118</v>
      </c>
      <c r="E10" s="77">
        <v>1873</v>
      </c>
      <c r="F10" s="77">
        <v>1896</v>
      </c>
    </row>
    <row r="11" spans="1:9" ht="13.15" customHeight="1" x14ac:dyDescent="0.2">
      <c r="A11" s="99" t="s">
        <v>57</v>
      </c>
      <c r="B11" s="77">
        <v>7813</v>
      </c>
      <c r="C11" s="77">
        <v>7758</v>
      </c>
      <c r="D11" s="77">
        <v>10020</v>
      </c>
      <c r="E11" s="77">
        <v>9650</v>
      </c>
      <c r="F11" s="77">
        <v>9279</v>
      </c>
    </row>
    <row r="12" spans="1:9" ht="13.15" customHeight="1" x14ac:dyDescent="0.2">
      <c r="A12" s="99" t="s">
        <v>58</v>
      </c>
      <c r="B12" s="77">
        <v>102844</v>
      </c>
      <c r="C12" s="77">
        <v>105222</v>
      </c>
      <c r="D12" s="77">
        <v>109775</v>
      </c>
      <c r="E12" s="77">
        <v>113345</v>
      </c>
      <c r="F12" s="77">
        <v>117229</v>
      </c>
    </row>
    <row r="13" spans="1:9" ht="13.15" customHeight="1" x14ac:dyDescent="0.2">
      <c r="A13" s="99" t="s">
        <v>59</v>
      </c>
      <c r="B13" s="77">
        <v>7749</v>
      </c>
      <c r="C13" s="77">
        <v>7667</v>
      </c>
      <c r="D13" s="77">
        <v>7665</v>
      </c>
      <c r="E13" s="77">
        <v>7225</v>
      </c>
      <c r="F13" s="77">
        <v>6476</v>
      </c>
    </row>
    <row r="14" spans="1:9" ht="13.15" customHeight="1" x14ac:dyDescent="0.2">
      <c r="A14" s="99" t="s">
        <v>60</v>
      </c>
      <c r="B14" s="77">
        <v>55214</v>
      </c>
      <c r="C14" s="77">
        <v>54279</v>
      </c>
      <c r="D14" s="77">
        <v>54531</v>
      </c>
      <c r="E14" s="77">
        <v>56906</v>
      </c>
      <c r="F14" s="77">
        <v>57986</v>
      </c>
    </row>
    <row r="15" spans="1:9" ht="13.15" customHeight="1" x14ac:dyDescent="0.2">
      <c r="A15" s="99" t="s">
        <v>61</v>
      </c>
      <c r="B15" s="77">
        <v>17346</v>
      </c>
      <c r="C15" s="77">
        <v>16667</v>
      </c>
      <c r="D15" s="77">
        <v>17202</v>
      </c>
      <c r="E15" s="77">
        <v>15745</v>
      </c>
      <c r="F15" s="77">
        <v>15442</v>
      </c>
    </row>
    <row r="16" spans="1:9" ht="13.15" customHeight="1" x14ac:dyDescent="0.2">
      <c r="A16" s="99" t="s">
        <v>94</v>
      </c>
      <c r="B16" s="77">
        <v>12366</v>
      </c>
      <c r="C16" s="77">
        <v>12157</v>
      </c>
      <c r="D16" s="77">
        <v>12231</v>
      </c>
      <c r="E16" s="77">
        <v>11857</v>
      </c>
      <c r="F16" s="77">
        <v>7805</v>
      </c>
    </row>
    <row r="17" spans="1:6" ht="13.15" customHeight="1" x14ac:dyDescent="0.2">
      <c r="A17" s="126" t="s">
        <v>63</v>
      </c>
      <c r="B17" s="77">
        <v>2602</v>
      </c>
      <c r="C17" s="77">
        <v>3159</v>
      </c>
      <c r="D17" s="77">
        <v>3382</v>
      </c>
      <c r="E17" s="77">
        <v>3636</v>
      </c>
      <c r="F17" s="77">
        <v>3684</v>
      </c>
    </row>
    <row r="18" spans="1:6" ht="13.15" customHeight="1" x14ac:dyDescent="0.2">
      <c r="A18" s="99" t="s">
        <v>64</v>
      </c>
      <c r="B18" s="77">
        <v>2721</v>
      </c>
      <c r="C18" s="77">
        <v>2402</v>
      </c>
      <c r="D18" s="77">
        <v>1084</v>
      </c>
      <c r="E18" s="77">
        <v>1426</v>
      </c>
      <c r="F18" s="77">
        <v>1443</v>
      </c>
    </row>
    <row r="19" spans="1:6" ht="13.15" customHeight="1" x14ac:dyDescent="0.2">
      <c r="A19" s="126" t="s">
        <v>65</v>
      </c>
      <c r="B19" s="77">
        <v>5483</v>
      </c>
      <c r="C19" s="77">
        <v>3767</v>
      </c>
      <c r="D19" s="77">
        <v>5687</v>
      </c>
      <c r="E19" s="77">
        <v>6386</v>
      </c>
      <c r="F19" s="77">
        <v>6040</v>
      </c>
    </row>
    <row r="20" spans="1:6" ht="13.15" customHeight="1" x14ac:dyDescent="0.2">
      <c r="A20" s="99" t="s">
        <v>95</v>
      </c>
      <c r="B20" s="77">
        <v>25380</v>
      </c>
      <c r="C20" s="77">
        <v>23189</v>
      </c>
      <c r="D20" s="77">
        <v>16481</v>
      </c>
      <c r="E20" s="77">
        <v>13657</v>
      </c>
      <c r="F20" s="77">
        <v>10758</v>
      </c>
    </row>
    <row r="21" spans="1:6" ht="13.15" customHeight="1" x14ac:dyDescent="0.2">
      <c r="A21" s="99" t="s">
        <v>318</v>
      </c>
      <c r="B21" s="77">
        <v>27549</v>
      </c>
      <c r="C21" s="77">
        <v>27910</v>
      </c>
      <c r="D21" s="77">
        <v>28349</v>
      </c>
      <c r="E21" s="77">
        <v>28909</v>
      </c>
      <c r="F21" s="77">
        <v>28738</v>
      </c>
    </row>
    <row r="22" spans="1:6" ht="13.15" customHeight="1" x14ac:dyDescent="0.2">
      <c r="A22" s="99" t="s">
        <v>67</v>
      </c>
      <c r="B22" s="77">
        <v>14618</v>
      </c>
      <c r="C22" s="77">
        <v>14609</v>
      </c>
      <c r="D22" s="77">
        <v>15034</v>
      </c>
      <c r="E22" s="77">
        <v>15254</v>
      </c>
      <c r="F22" s="77">
        <v>14358</v>
      </c>
    </row>
    <row r="23" spans="1:6" ht="13.15" customHeight="1" x14ac:dyDescent="0.2">
      <c r="A23" s="99" t="s">
        <v>68</v>
      </c>
      <c r="B23" s="77">
        <v>10441</v>
      </c>
      <c r="C23" s="77">
        <v>10433</v>
      </c>
      <c r="D23" s="77">
        <v>10655</v>
      </c>
      <c r="E23" s="77">
        <v>10771</v>
      </c>
      <c r="F23" s="77">
        <v>10674</v>
      </c>
    </row>
    <row r="24" spans="1:6" ht="13.15" customHeight="1" x14ac:dyDescent="0.2">
      <c r="A24" s="99" t="s">
        <v>69</v>
      </c>
      <c r="B24" s="77">
        <v>8928</v>
      </c>
      <c r="C24" s="77">
        <v>8477</v>
      </c>
      <c r="D24" s="77">
        <v>7790</v>
      </c>
      <c r="E24" s="77">
        <v>7454</v>
      </c>
      <c r="F24" s="77">
        <v>6983</v>
      </c>
    </row>
    <row r="25" spans="1:6" ht="13.15" customHeight="1" x14ac:dyDescent="0.2">
      <c r="A25" s="99" t="s">
        <v>70</v>
      </c>
      <c r="B25" s="77">
        <v>613</v>
      </c>
      <c r="C25" s="77">
        <v>592</v>
      </c>
      <c r="D25" s="77">
        <v>578</v>
      </c>
      <c r="E25" s="77">
        <v>551</v>
      </c>
      <c r="F25" s="77">
        <v>543</v>
      </c>
    </row>
    <row r="26" spans="1:6" ht="13.15" customHeight="1" x14ac:dyDescent="0.2">
      <c r="A26" s="99" t="s">
        <v>71</v>
      </c>
      <c r="B26" s="77">
        <v>2368</v>
      </c>
      <c r="C26" s="77">
        <v>2276</v>
      </c>
      <c r="D26" s="77">
        <v>2236</v>
      </c>
      <c r="E26" s="77">
        <v>2357</v>
      </c>
      <c r="F26" s="77">
        <v>2149</v>
      </c>
    </row>
    <row r="27" spans="1:6" ht="13.15" customHeight="1" x14ac:dyDescent="0.2">
      <c r="A27" s="99" t="s">
        <v>72</v>
      </c>
      <c r="B27" s="77">
        <v>3708</v>
      </c>
      <c r="C27" s="77">
        <v>3631</v>
      </c>
      <c r="D27" s="77">
        <v>3630</v>
      </c>
      <c r="E27" s="77">
        <v>3420</v>
      </c>
      <c r="F27" s="77">
        <v>3531</v>
      </c>
    </row>
    <row r="28" spans="1:6" ht="13.15" customHeight="1" x14ac:dyDescent="0.2">
      <c r="A28" s="99" t="s">
        <v>73</v>
      </c>
      <c r="B28" s="77">
        <v>186</v>
      </c>
      <c r="C28" s="77">
        <v>-174</v>
      </c>
      <c r="D28" s="77">
        <v>-255</v>
      </c>
      <c r="E28" s="77">
        <v>167</v>
      </c>
      <c r="F28" s="77">
        <v>-531</v>
      </c>
    </row>
    <row r="29" spans="1:6" ht="13.15" customHeight="1" x14ac:dyDescent="0.2">
      <c r="A29" s="99" t="s">
        <v>74</v>
      </c>
      <c r="B29" s="77">
        <v>458</v>
      </c>
      <c r="C29" s="77">
        <v>477</v>
      </c>
      <c r="D29" s="77">
        <v>448</v>
      </c>
      <c r="E29" s="77">
        <v>686</v>
      </c>
      <c r="F29" s="77">
        <v>527</v>
      </c>
    </row>
    <row r="30" spans="1:6" ht="13.15" customHeight="1" x14ac:dyDescent="0.2">
      <c r="A30" s="99" t="s">
        <v>75</v>
      </c>
      <c r="B30" s="77">
        <v>1699</v>
      </c>
      <c r="C30" s="77">
        <v>1464</v>
      </c>
      <c r="D30" s="77">
        <v>1552</v>
      </c>
      <c r="E30" s="77">
        <v>1558</v>
      </c>
      <c r="F30" s="77">
        <v>1729</v>
      </c>
    </row>
    <row r="31" spans="1:6" ht="13.15" customHeight="1" thickBot="1" x14ac:dyDescent="0.25">
      <c r="A31" s="20" t="s">
        <v>79</v>
      </c>
      <c r="B31" s="20">
        <v>364054</v>
      </c>
      <c r="C31" s="20">
        <v>356028</v>
      </c>
      <c r="D31" s="20">
        <v>358103</v>
      </c>
      <c r="E31" s="20">
        <v>361021</v>
      </c>
      <c r="F31" s="20">
        <v>355083</v>
      </c>
    </row>
    <row r="32" spans="1:6" ht="7.15" customHeight="1" x14ac:dyDescent="0.2">
      <c r="A32" s="103"/>
      <c r="B32" s="103"/>
      <c r="C32" s="103"/>
      <c r="D32" s="104"/>
      <c r="E32" s="104"/>
      <c r="F32" s="73"/>
    </row>
    <row r="33" spans="1:11" ht="15.75" customHeight="1" x14ac:dyDescent="0.2">
      <c r="A33" s="152" t="s">
        <v>96</v>
      </c>
      <c r="B33" s="143"/>
      <c r="C33" s="143"/>
      <c r="D33" s="143"/>
      <c r="E33" s="143"/>
      <c r="F33" s="143"/>
    </row>
    <row r="34" spans="1:11" ht="36" customHeight="1" x14ac:dyDescent="0.2">
      <c r="A34" s="152" t="s">
        <v>97</v>
      </c>
      <c r="B34" s="143"/>
      <c r="C34" s="143"/>
      <c r="D34" s="143"/>
      <c r="E34" s="143"/>
      <c r="F34" s="143"/>
    </row>
    <row r="35" spans="1:11" ht="27" customHeight="1" x14ac:dyDescent="0.2">
      <c r="A35" s="152" t="s">
        <v>98</v>
      </c>
      <c r="B35" s="143"/>
      <c r="C35" s="143"/>
      <c r="D35" s="143"/>
      <c r="E35" s="143"/>
      <c r="F35" s="143"/>
    </row>
    <row r="36" spans="1:11" x14ac:dyDescent="0.2">
      <c r="A36" s="127"/>
    </row>
    <row r="39" spans="1:11" x14ac:dyDescent="0.2">
      <c r="G39" s="147"/>
      <c r="H39" s="147"/>
      <c r="I39" s="147"/>
      <c r="J39" s="147"/>
      <c r="K39" s="147"/>
    </row>
    <row r="40" spans="1:11" x14ac:dyDescent="0.2">
      <c r="G40" s="147"/>
      <c r="H40" s="147"/>
      <c r="I40" s="147"/>
      <c r="J40" s="147"/>
      <c r="K40" s="147"/>
    </row>
    <row r="41" spans="1:11" x14ac:dyDescent="0.2">
      <c r="G41" s="147"/>
      <c r="H41" s="147"/>
      <c r="I41" s="147"/>
      <c r="J41" s="147"/>
      <c r="K41" s="147"/>
    </row>
    <row r="42" spans="1:11" x14ac:dyDescent="0.2">
      <c r="G42" s="147"/>
      <c r="H42" s="147"/>
      <c r="I42" s="147"/>
      <c r="J42" s="147"/>
      <c r="K42" s="147"/>
    </row>
  </sheetData>
  <mergeCells count="8">
    <mergeCell ref="G39:K39"/>
    <mergeCell ref="G40:K40"/>
    <mergeCell ref="G41:K41"/>
    <mergeCell ref="G42:K42"/>
    <mergeCell ref="B3:F3"/>
    <mergeCell ref="A33:F33"/>
    <mergeCell ref="A34:F34"/>
    <mergeCell ref="A35:F35"/>
  </mergeCells>
  <conditionalFormatting sqref="C8:F30">
    <cfRule type="cellIs" dxfId="309" priority="3" operator="equal">
      <formula>0</formula>
    </cfRule>
  </conditionalFormatting>
  <conditionalFormatting sqref="B8:B30">
    <cfRule type="cellIs" dxfId="308" priority="6" operator="equal">
      <formula>0</formula>
    </cfRule>
  </conditionalFormatting>
  <conditionalFormatting sqref="B7">
    <cfRule type="cellIs" dxfId="307" priority="5" operator="equal">
      <formula>0</formula>
    </cfRule>
  </conditionalFormatting>
  <conditionalFormatting sqref="C31:F31">
    <cfRule type="cellIs" dxfId="306" priority="1" operator="equal">
      <formula>0</formula>
    </cfRule>
  </conditionalFormatting>
  <conditionalFormatting sqref="B31">
    <cfRule type="cellIs" dxfId="305" priority="4" operator="equal">
      <formula>0</formula>
    </cfRule>
  </conditionalFormatting>
  <conditionalFormatting sqref="C7:F7">
    <cfRule type="cellIs" dxfId="304" priority="2" operator="equal">
      <formula>0</formula>
    </cfRule>
  </conditionalFormatting>
  <pageMargins left="0" right="0" top="0" bottom="0"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workbookViewId="0">
      <selection activeCell="D24" sqref="D24"/>
    </sheetView>
  </sheetViews>
  <sheetFormatPr defaultRowHeight="11.25" x14ac:dyDescent="0.2"/>
  <cols>
    <col min="1" max="1" width="47.1640625" customWidth="1"/>
    <col min="6" max="6" width="10.5" customWidth="1"/>
  </cols>
  <sheetData>
    <row r="1" spans="1:6" ht="29.45" customHeight="1" x14ac:dyDescent="0.2">
      <c r="A1" s="153" t="s">
        <v>349</v>
      </c>
      <c r="B1" s="154"/>
      <c r="C1" s="154"/>
      <c r="D1" s="154"/>
      <c r="E1" s="154"/>
      <c r="F1" s="154"/>
    </row>
    <row r="2" spans="1:6" ht="11.45" customHeight="1" thickBot="1" x14ac:dyDescent="0.25">
      <c r="A2" s="89" t="s">
        <v>0</v>
      </c>
      <c r="B2" s="107"/>
      <c r="C2" s="107"/>
      <c r="D2" s="73"/>
      <c r="E2" s="107"/>
      <c r="F2" s="92" t="s">
        <v>1</v>
      </c>
    </row>
    <row r="3" spans="1:6" x14ac:dyDescent="0.2">
      <c r="A3" s="124"/>
      <c r="B3" s="144" t="s">
        <v>2</v>
      </c>
      <c r="C3" s="145"/>
      <c r="D3" s="145"/>
      <c r="E3" s="145"/>
      <c r="F3" s="145"/>
    </row>
    <row r="4" spans="1:6" x14ac:dyDescent="0.2">
      <c r="A4" s="125"/>
      <c r="B4" s="8" t="s">
        <v>3</v>
      </c>
      <c r="C4" s="8" t="s">
        <v>4</v>
      </c>
      <c r="D4" s="8" t="s">
        <v>5</v>
      </c>
      <c r="E4" s="8" t="s">
        <v>6</v>
      </c>
      <c r="F4" s="8" t="s">
        <v>7</v>
      </c>
    </row>
    <row r="5" spans="1:6" x14ac:dyDescent="0.2">
      <c r="A5" s="125"/>
      <c r="B5" s="9" t="s">
        <v>8</v>
      </c>
      <c r="C5" s="9" t="s">
        <v>8</v>
      </c>
      <c r="D5" s="9" t="s">
        <v>8</v>
      </c>
      <c r="E5" s="9" t="s">
        <v>8</v>
      </c>
      <c r="F5" s="9" t="s">
        <v>8</v>
      </c>
    </row>
    <row r="6" spans="1:6" x14ac:dyDescent="0.2">
      <c r="A6" s="95" t="s">
        <v>93</v>
      </c>
      <c r="B6" s="106"/>
      <c r="C6" s="106"/>
      <c r="D6" s="96"/>
      <c r="E6" s="96"/>
      <c r="F6" s="73"/>
    </row>
    <row r="7" spans="1:6" ht="13.15" customHeight="1" x14ac:dyDescent="0.2">
      <c r="A7" s="99" t="s">
        <v>53</v>
      </c>
      <c r="B7" s="77">
        <v>39197</v>
      </c>
      <c r="C7" s="77">
        <v>35397</v>
      </c>
      <c r="D7" s="77">
        <v>35108</v>
      </c>
      <c r="E7" s="77">
        <v>34396</v>
      </c>
      <c r="F7" s="77">
        <v>35099</v>
      </c>
    </row>
    <row r="8" spans="1:6" ht="13.15" customHeight="1" x14ac:dyDescent="0.2">
      <c r="A8" s="99" t="s">
        <v>54</v>
      </c>
      <c r="B8" s="77">
        <v>2099</v>
      </c>
      <c r="C8" s="77">
        <v>2100</v>
      </c>
      <c r="D8" s="77">
        <v>2094</v>
      </c>
      <c r="E8" s="77">
        <v>2143</v>
      </c>
      <c r="F8" s="77">
        <v>2328</v>
      </c>
    </row>
    <row r="9" spans="1:6" ht="13.15" customHeight="1" x14ac:dyDescent="0.2">
      <c r="A9" s="99" t="s">
        <v>55</v>
      </c>
      <c r="B9" s="77">
        <v>13348</v>
      </c>
      <c r="C9" s="77">
        <v>12136</v>
      </c>
      <c r="D9" s="77">
        <v>11497</v>
      </c>
      <c r="E9" s="77">
        <v>11689</v>
      </c>
      <c r="F9" s="77">
        <v>10919</v>
      </c>
    </row>
    <row r="10" spans="1:6" ht="13.15" customHeight="1" x14ac:dyDescent="0.2">
      <c r="A10" s="99" t="s">
        <v>56</v>
      </c>
      <c r="B10" s="77">
        <v>2286</v>
      </c>
      <c r="C10" s="77">
        <v>2093</v>
      </c>
      <c r="D10" s="77">
        <v>2153</v>
      </c>
      <c r="E10" s="77">
        <v>1875</v>
      </c>
      <c r="F10" s="77">
        <v>1896</v>
      </c>
    </row>
    <row r="11" spans="1:6" ht="13.15" customHeight="1" x14ac:dyDescent="0.2">
      <c r="A11" s="99" t="s">
        <v>57</v>
      </c>
      <c r="B11" s="77">
        <v>8242</v>
      </c>
      <c r="C11" s="77">
        <v>8016</v>
      </c>
      <c r="D11" s="77">
        <v>10185</v>
      </c>
      <c r="E11" s="77">
        <v>9658</v>
      </c>
      <c r="F11" s="77">
        <v>9279</v>
      </c>
    </row>
    <row r="12" spans="1:6" ht="13.15" customHeight="1" x14ac:dyDescent="0.2">
      <c r="A12" s="99" t="s">
        <v>58</v>
      </c>
      <c r="B12" s="77">
        <v>108491</v>
      </c>
      <c r="C12" s="77">
        <v>108718</v>
      </c>
      <c r="D12" s="77">
        <v>111580</v>
      </c>
      <c r="E12" s="77">
        <v>113437</v>
      </c>
      <c r="F12" s="77">
        <v>117229</v>
      </c>
    </row>
    <row r="13" spans="1:6" ht="13.15" customHeight="1" x14ac:dyDescent="0.2">
      <c r="A13" s="99" t="s">
        <v>59</v>
      </c>
      <c r="B13" s="77">
        <v>8174</v>
      </c>
      <c r="C13" s="77">
        <v>7921</v>
      </c>
      <c r="D13" s="77">
        <v>7791</v>
      </c>
      <c r="E13" s="77">
        <v>7231</v>
      </c>
      <c r="F13" s="77">
        <v>6476</v>
      </c>
    </row>
    <row r="14" spans="1:6" ht="13.15" customHeight="1" x14ac:dyDescent="0.2">
      <c r="A14" s="99" t="s">
        <v>60</v>
      </c>
      <c r="B14" s="77">
        <v>58246</v>
      </c>
      <c r="C14" s="77">
        <v>56082</v>
      </c>
      <c r="D14" s="77">
        <v>55428</v>
      </c>
      <c r="E14" s="77">
        <v>56952</v>
      </c>
      <c r="F14" s="77">
        <v>57986</v>
      </c>
    </row>
    <row r="15" spans="1:6" ht="13.15" customHeight="1" x14ac:dyDescent="0.2">
      <c r="A15" s="99" t="s">
        <v>61</v>
      </c>
      <c r="B15" s="77">
        <v>18299</v>
      </c>
      <c r="C15" s="77">
        <v>17221</v>
      </c>
      <c r="D15" s="77">
        <v>17485</v>
      </c>
      <c r="E15" s="77">
        <v>15758</v>
      </c>
      <c r="F15" s="77">
        <v>15442</v>
      </c>
    </row>
    <row r="16" spans="1:6" ht="13.15" customHeight="1" x14ac:dyDescent="0.2">
      <c r="A16" s="99" t="s">
        <v>87</v>
      </c>
      <c r="B16" s="77">
        <v>13045</v>
      </c>
      <c r="C16" s="77">
        <v>12561</v>
      </c>
      <c r="D16" s="77">
        <v>12433</v>
      </c>
      <c r="E16" s="77">
        <v>11867</v>
      </c>
      <c r="F16" s="77">
        <v>7805</v>
      </c>
    </row>
    <row r="17" spans="1:6" ht="13.15" customHeight="1" x14ac:dyDescent="0.2">
      <c r="A17" s="126" t="s">
        <v>63</v>
      </c>
      <c r="B17" s="77">
        <v>2744</v>
      </c>
      <c r="C17" s="77">
        <v>3263</v>
      </c>
      <c r="D17" s="77">
        <v>3438</v>
      </c>
      <c r="E17" s="77">
        <v>3639</v>
      </c>
      <c r="F17" s="77">
        <v>3684</v>
      </c>
    </row>
    <row r="18" spans="1:6" ht="13.15" customHeight="1" x14ac:dyDescent="0.2">
      <c r="A18" s="99" t="s">
        <v>64</v>
      </c>
      <c r="B18" s="77">
        <v>2870</v>
      </c>
      <c r="C18" s="77">
        <v>2482</v>
      </c>
      <c r="D18" s="77">
        <v>1102</v>
      </c>
      <c r="E18" s="77">
        <v>1427</v>
      </c>
      <c r="F18" s="77">
        <v>1443</v>
      </c>
    </row>
    <row r="19" spans="1:6" ht="13.15" customHeight="1" x14ac:dyDescent="0.2">
      <c r="A19" s="126" t="s">
        <v>65</v>
      </c>
      <c r="B19" s="77">
        <v>5784</v>
      </c>
      <c r="C19" s="77">
        <v>3893</v>
      </c>
      <c r="D19" s="77">
        <v>5780</v>
      </c>
      <c r="E19" s="77">
        <v>6392</v>
      </c>
      <c r="F19" s="77">
        <v>6040</v>
      </c>
    </row>
    <row r="20" spans="1:6" ht="13.15" customHeight="1" x14ac:dyDescent="0.2">
      <c r="A20" s="99" t="s">
        <v>116</v>
      </c>
      <c r="B20" s="77">
        <v>26774</v>
      </c>
      <c r="C20" s="77">
        <v>23960</v>
      </c>
      <c r="D20" s="77">
        <v>16752</v>
      </c>
      <c r="E20" s="77">
        <v>13668</v>
      </c>
      <c r="F20" s="77">
        <v>10758</v>
      </c>
    </row>
    <row r="21" spans="1:6" ht="13.15" customHeight="1" x14ac:dyDescent="0.2">
      <c r="A21" s="99" t="s">
        <v>318</v>
      </c>
      <c r="B21" s="77">
        <v>29062</v>
      </c>
      <c r="C21" s="77">
        <v>28837</v>
      </c>
      <c r="D21" s="77">
        <v>28815</v>
      </c>
      <c r="E21" s="77">
        <v>28932</v>
      </c>
      <c r="F21" s="77">
        <v>28738</v>
      </c>
    </row>
    <row r="22" spans="1:6" ht="13.15" customHeight="1" x14ac:dyDescent="0.2">
      <c r="A22" s="99" t="s">
        <v>67</v>
      </c>
      <c r="B22" s="77">
        <v>15421</v>
      </c>
      <c r="C22" s="77">
        <v>15095</v>
      </c>
      <c r="D22" s="77">
        <v>15281</v>
      </c>
      <c r="E22" s="77">
        <v>15266</v>
      </c>
      <c r="F22" s="77">
        <v>14358</v>
      </c>
    </row>
    <row r="23" spans="1:6" ht="13.15" customHeight="1" x14ac:dyDescent="0.2">
      <c r="A23" s="99" t="s">
        <v>68</v>
      </c>
      <c r="B23" s="77">
        <v>11015</v>
      </c>
      <c r="C23" s="77">
        <v>10779</v>
      </c>
      <c r="D23" s="77">
        <v>10830</v>
      </c>
      <c r="E23" s="77">
        <v>10780</v>
      </c>
      <c r="F23" s="77">
        <v>10674</v>
      </c>
    </row>
    <row r="24" spans="1:6" ht="13.15" customHeight="1" x14ac:dyDescent="0.2">
      <c r="A24" s="99" t="s">
        <v>69</v>
      </c>
      <c r="B24" s="77">
        <v>9419</v>
      </c>
      <c r="C24" s="77">
        <v>8759</v>
      </c>
      <c r="D24" s="77">
        <v>7918</v>
      </c>
      <c r="E24" s="77">
        <v>7460</v>
      </c>
      <c r="F24" s="77">
        <v>6983</v>
      </c>
    </row>
    <row r="25" spans="1:6" ht="13.15" customHeight="1" x14ac:dyDescent="0.2">
      <c r="A25" s="99" t="s">
        <v>70</v>
      </c>
      <c r="B25" s="77">
        <v>647</v>
      </c>
      <c r="C25" s="77">
        <v>612</v>
      </c>
      <c r="D25" s="77">
        <v>587</v>
      </c>
      <c r="E25" s="77">
        <v>552</v>
      </c>
      <c r="F25" s="77">
        <v>543</v>
      </c>
    </row>
    <row r="26" spans="1:6" ht="13.15" customHeight="1" x14ac:dyDescent="0.2">
      <c r="A26" s="99" t="s">
        <v>71</v>
      </c>
      <c r="B26" s="77">
        <v>2498</v>
      </c>
      <c r="C26" s="77">
        <v>2352</v>
      </c>
      <c r="D26" s="77">
        <v>2273</v>
      </c>
      <c r="E26" s="77">
        <v>2359</v>
      </c>
      <c r="F26" s="77">
        <v>2149</v>
      </c>
    </row>
    <row r="27" spans="1:6" ht="13.15" customHeight="1" x14ac:dyDescent="0.2">
      <c r="A27" s="99" t="s">
        <v>72</v>
      </c>
      <c r="B27" s="77">
        <v>3912</v>
      </c>
      <c r="C27" s="77">
        <v>3752</v>
      </c>
      <c r="D27" s="77">
        <v>3689</v>
      </c>
      <c r="E27" s="77">
        <v>3423</v>
      </c>
      <c r="F27" s="77">
        <v>3531</v>
      </c>
    </row>
    <row r="28" spans="1:6" ht="13.15" customHeight="1" x14ac:dyDescent="0.2">
      <c r="A28" s="99" t="s">
        <v>73</v>
      </c>
      <c r="B28" s="77">
        <v>196</v>
      </c>
      <c r="C28" s="77">
        <v>-180</v>
      </c>
      <c r="D28" s="77">
        <v>-259</v>
      </c>
      <c r="E28" s="77">
        <v>167</v>
      </c>
      <c r="F28" s="77">
        <v>-531</v>
      </c>
    </row>
    <row r="29" spans="1:6" ht="13.15" customHeight="1" x14ac:dyDescent="0.2">
      <c r="A29" s="99" t="s">
        <v>74</v>
      </c>
      <c r="B29" s="77">
        <v>483</v>
      </c>
      <c r="C29" s="77">
        <v>493</v>
      </c>
      <c r="D29" s="77">
        <v>456</v>
      </c>
      <c r="E29" s="77">
        <v>687</v>
      </c>
      <c r="F29" s="77">
        <v>527</v>
      </c>
    </row>
    <row r="30" spans="1:6" ht="13.15" customHeight="1" x14ac:dyDescent="0.2">
      <c r="A30" s="99" t="s">
        <v>75</v>
      </c>
      <c r="B30" s="77">
        <v>1792</v>
      </c>
      <c r="C30" s="77">
        <v>1513</v>
      </c>
      <c r="D30" s="77">
        <v>1577</v>
      </c>
      <c r="E30" s="77">
        <v>1559</v>
      </c>
      <c r="F30" s="77">
        <v>1729</v>
      </c>
    </row>
    <row r="31" spans="1:6" ht="13.15" customHeight="1" thickBot="1" x14ac:dyDescent="0.25">
      <c r="A31" s="20" t="s">
        <v>79</v>
      </c>
      <c r="B31" s="20">
        <v>384043</v>
      </c>
      <c r="C31" s="20">
        <v>367854</v>
      </c>
      <c r="D31" s="20">
        <v>363992</v>
      </c>
      <c r="E31" s="20">
        <v>361314</v>
      </c>
      <c r="F31" s="20">
        <v>355083</v>
      </c>
    </row>
    <row r="32" spans="1:6" ht="6" customHeight="1" x14ac:dyDescent="0.2">
      <c r="A32" s="103"/>
      <c r="B32" s="103"/>
      <c r="C32" s="103"/>
      <c r="D32" s="104"/>
      <c r="E32" s="104"/>
      <c r="F32" s="73"/>
    </row>
    <row r="33" spans="1:12" ht="15.75" customHeight="1" x14ac:dyDescent="0.2">
      <c r="A33" s="152" t="s">
        <v>96</v>
      </c>
      <c r="B33" s="143"/>
      <c r="C33" s="143"/>
      <c r="D33" s="143"/>
      <c r="E33" s="143"/>
      <c r="F33" s="143"/>
    </row>
    <row r="34" spans="1:12" ht="31.15" customHeight="1" x14ac:dyDescent="0.2">
      <c r="A34" s="143" t="s">
        <v>113</v>
      </c>
      <c r="B34" s="143"/>
      <c r="C34" s="143"/>
      <c r="D34" s="143"/>
      <c r="E34" s="143"/>
      <c r="F34" s="143"/>
    </row>
    <row r="35" spans="1:12" ht="33" customHeight="1" x14ac:dyDescent="0.2">
      <c r="A35" s="142" t="s">
        <v>114</v>
      </c>
      <c r="B35" s="143"/>
      <c r="C35" s="143"/>
      <c r="D35" s="143"/>
      <c r="E35" s="143"/>
      <c r="F35" s="143"/>
    </row>
    <row r="36" spans="1:12" ht="21" customHeight="1" x14ac:dyDescent="0.2">
      <c r="A36" s="142" t="s">
        <v>115</v>
      </c>
      <c r="B36" s="143"/>
      <c r="C36" s="143"/>
      <c r="D36" s="143"/>
      <c r="E36" s="143"/>
      <c r="F36" s="143"/>
    </row>
    <row r="37" spans="1:12" x14ac:dyDescent="0.2">
      <c r="A37" s="127"/>
    </row>
    <row r="38" spans="1:12" x14ac:dyDescent="0.2">
      <c r="A38" s="127"/>
    </row>
    <row r="39" spans="1:12" x14ac:dyDescent="0.2">
      <c r="A39" s="127"/>
    </row>
    <row r="40" spans="1:12" x14ac:dyDescent="0.2">
      <c r="A40" s="127"/>
      <c r="G40" s="147"/>
      <c r="H40" s="147"/>
      <c r="I40" s="147"/>
      <c r="J40" s="147"/>
      <c r="K40" s="147"/>
      <c r="L40" s="147"/>
    </row>
    <row r="41" spans="1:12" x14ac:dyDescent="0.2">
      <c r="A41" s="127"/>
      <c r="G41" s="147"/>
      <c r="H41" s="147"/>
      <c r="I41" s="147"/>
      <c r="J41" s="147"/>
      <c r="K41" s="147"/>
      <c r="L41" s="147"/>
    </row>
    <row r="42" spans="1:12" x14ac:dyDescent="0.2">
      <c r="A42" s="127"/>
      <c r="G42" s="147"/>
      <c r="H42" s="147"/>
      <c r="I42" s="147"/>
      <c r="J42" s="147"/>
      <c r="K42" s="147"/>
      <c r="L42" s="147"/>
    </row>
    <row r="43" spans="1:12" x14ac:dyDescent="0.2">
      <c r="A43" s="127"/>
      <c r="G43" s="147"/>
      <c r="H43" s="147"/>
      <c r="I43" s="147"/>
      <c r="J43" s="147"/>
      <c r="K43" s="147"/>
      <c r="L43" s="147"/>
    </row>
    <row r="44" spans="1:12" x14ac:dyDescent="0.2">
      <c r="A44" s="127"/>
    </row>
    <row r="45" spans="1:12" x14ac:dyDescent="0.2">
      <c r="A45" s="127"/>
    </row>
    <row r="46" spans="1:12" x14ac:dyDescent="0.2">
      <c r="A46" s="127"/>
    </row>
    <row r="47" spans="1:12" x14ac:dyDescent="0.2">
      <c r="A47" s="127"/>
    </row>
    <row r="48" spans="1:12" x14ac:dyDescent="0.2">
      <c r="A48" s="127"/>
    </row>
    <row r="49" spans="1:1" x14ac:dyDescent="0.2">
      <c r="A49" s="127"/>
    </row>
    <row r="50" spans="1:1" x14ac:dyDescent="0.2">
      <c r="A50" s="127"/>
    </row>
    <row r="51" spans="1:1" x14ac:dyDescent="0.2">
      <c r="A51" s="127"/>
    </row>
    <row r="52" spans="1:1" x14ac:dyDescent="0.2">
      <c r="A52" s="127"/>
    </row>
    <row r="53" spans="1:1" x14ac:dyDescent="0.2">
      <c r="A53" s="127"/>
    </row>
    <row r="54" spans="1:1" x14ac:dyDescent="0.2">
      <c r="A54" s="127"/>
    </row>
    <row r="55" spans="1:1" x14ac:dyDescent="0.2">
      <c r="A55" s="127"/>
    </row>
    <row r="56" spans="1:1" x14ac:dyDescent="0.2">
      <c r="A56" s="127"/>
    </row>
    <row r="57" spans="1:1" x14ac:dyDescent="0.2">
      <c r="A57" s="127"/>
    </row>
    <row r="58" spans="1:1" x14ac:dyDescent="0.2">
      <c r="A58" s="127"/>
    </row>
    <row r="59" spans="1:1" x14ac:dyDescent="0.2">
      <c r="A59" s="127"/>
    </row>
    <row r="60" spans="1:1" x14ac:dyDescent="0.2">
      <c r="A60" s="127"/>
    </row>
    <row r="61" spans="1:1" x14ac:dyDescent="0.2">
      <c r="A61" s="127"/>
    </row>
    <row r="62" spans="1:1" x14ac:dyDescent="0.2">
      <c r="A62" s="127"/>
    </row>
    <row r="63" spans="1:1" x14ac:dyDescent="0.2">
      <c r="A63" s="127"/>
    </row>
    <row r="64" spans="1:1" x14ac:dyDescent="0.2">
      <c r="A64" s="127"/>
    </row>
    <row r="65" spans="1:1" x14ac:dyDescent="0.2">
      <c r="A65" s="127"/>
    </row>
    <row r="66" spans="1:1" x14ac:dyDescent="0.2">
      <c r="A66" s="127"/>
    </row>
    <row r="67" spans="1:1" x14ac:dyDescent="0.2">
      <c r="A67" s="127"/>
    </row>
    <row r="68" spans="1:1" x14ac:dyDescent="0.2">
      <c r="A68" s="127"/>
    </row>
    <row r="69" spans="1:1" x14ac:dyDescent="0.2">
      <c r="A69" s="127"/>
    </row>
    <row r="70" spans="1:1" x14ac:dyDescent="0.2">
      <c r="A70" s="127"/>
    </row>
    <row r="71" spans="1:1" x14ac:dyDescent="0.2">
      <c r="A71" s="127"/>
    </row>
    <row r="72" spans="1:1" x14ac:dyDescent="0.2">
      <c r="A72" s="127"/>
    </row>
    <row r="73" spans="1:1" x14ac:dyDescent="0.2">
      <c r="A73" s="127"/>
    </row>
    <row r="74" spans="1:1" x14ac:dyDescent="0.2">
      <c r="A74" s="127"/>
    </row>
    <row r="75" spans="1:1" x14ac:dyDescent="0.2">
      <c r="A75" s="127"/>
    </row>
    <row r="76" spans="1:1" x14ac:dyDescent="0.2">
      <c r="A76" s="127"/>
    </row>
    <row r="77" spans="1:1" x14ac:dyDescent="0.2">
      <c r="A77" s="127"/>
    </row>
    <row r="78" spans="1:1" x14ac:dyDescent="0.2">
      <c r="A78" s="127"/>
    </row>
    <row r="79" spans="1:1" x14ac:dyDescent="0.2">
      <c r="A79" s="127"/>
    </row>
    <row r="80" spans="1:1" x14ac:dyDescent="0.2">
      <c r="A80" s="127"/>
    </row>
    <row r="81" spans="1:1" x14ac:dyDescent="0.2">
      <c r="A81" s="127"/>
    </row>
    <row r="82" spans="1:1" x14ac:dyDescent="0.2">
      <c r="A82" s="127"/>
    </row>
    <row r="83" spans="1:1" x14ac:dyDescent="0.2">
      <c r="A83" s="127"/>
    </row>
    <row r="84" spans="1:1" x14ac:dyDescent="0.2">
      <c r="A84" s="127"/>
    </row>
    <row r="85" spans="1:1" x14ac:dyDescent="0.2">
      <c r="A85" s="127"/>
    </row>
  </sheetData>
  <mergeCells count="10">
    <mergeCell ref="A1:F1"/>
    <mergeCell ref="G41:L41"/>
    <mergeCell ref="G42:L42"/>
    <mergeCell ref="G43:L43"/>
    <mergeCell ref="A34:F34"/>
    <mergeCell ref="B3:F3"/>
    <mergeCell ref="A33:F33"/>
    <mergeCell ref="A35:F35"/>
    <mergeCell ref="A36:F36"/>
    <mergeCell ref="G40:L40"/>
  </mergeCells>
  <conditionalFormatting sqref="B8:B30">
    <cfRule type="cellIs" dxfId="303" priority="9" operator="equal">
      <formula>0</formula>
    </cfRule>
  </conditionalFormatting>
  <conditionalFormatting sqref="B7">
    <cfRule type="cellIs" dxfId="302" priority="8" operator="equal">
      <formula>0</formula>
    </cfRule>
  </conditionalFormatting>
  <conditionalFormatting sqref="B31">
    <cfRule type="cellIs" dxfId="301" priority="7" operator="equal">
      <formula>0</formula>
    </cfRule>
  </conditionalFormatting>
  <conditionalFormatting sqref="C8:F30">
    <cfRule type="cellIs" dxfId="300" priority="6" operator="equal">
      <formula>0</formula>
    </cfRule>
  </conditionalFormatting>
  <conditionalFormatting sqref="C7:F7">
    <cfRule type="cellIs" dxfId="299" priority="5" operator="equal">
      <formula>0</formula>
    </cfRule>
  </conditionalFormatting>
  <conditionalFormatting sqref="C31:F31">
    <cfRule type="cellIs" dxfId="298" priority="4" operator="equal">
      <formula>0</formula>
    </cfRule>
  </conditionalFormatting>
  <pageMargins left="0" right="0" top="0" bottom="0"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opLeftCell="A22" workbookViewId="0">
      <selection activeCell="D24" sqref="D24"/>
    </sheetView>
  </sheetViews>
  <sheetFormatPr defaultRowHeight="11.25" x14ac:dyDescent="0.2"/>
  <cols>
    <col min="1" max="1" width="56" customWidth="1"/>
    <col min="2" max="2" width="12" customWidth="1"/>
    <col min="3" max="3" width="11.83203125" customWidth="1"/>
    <col min="4" max="5" width="12.1640625" customWidth="1"/>
    <col min="6" max="6" width="10.83203125" customWidth="1"/>
  </cols>
  <sheetData>
    <row r="1" spans="1:6" ht="32.450000000000003" customHeight="1" x14ac:dyDescent="0.2">
      <c r="A1" s="146" t="s">
        <v>350</v>
      </c>
      <c r="B1" s="155"/>
      <c r="C1" s="155"/>
      <c r="D1" s="155"/>
      <c r="E1" s="155"/>
      <c r="F1" s="155"/>
    </row>
    <row r="2" spans="1:6" ht="16.5" thickBot="1" x14ac:dyDescent="0.25">
      <c r="A2" s="89" t="s">
        <v>0</v>
      </c>
      <c r="B2" s="107"/>
      <c r="C2" s="107"/>
      <c r="D2" s="73"/>
      <c r="E2" s="107"/>
      <c r="F2" s="92" t="s">
        <v>1</v>
      </c>
    </row>
    <row r="3" spans="1:6" x14ac:dyDescent="0.2">
      <c r="A3" s="124"/>
      <c r="B3" s="144" t="s">
        <v>2</v>
      </c>
      <c r="C3" s="145"/>
      <c r="D3" s="145"/>
      <c r="E3" s="145"/>
      <c r="F3" s="145"/>
    </row>
    <row r="4" spans="1:6" x14ac:dyDescent="0.2">
      <c r="A4" s="125"/>
      <c r="B4" s="8" t="s">
        <v>3</v>
      </c>
      <c r="C4" s="8" t="s">
        <v>4</v>
      </c>
      <c r="D4" s="8" t="s">
        <v>5</v>
      </c>
      <c r="E4" s="8" t="s">
        <v>6</v>
      </c>
      <c r="F4" s="8" t="s">
        <v>7</v>
      </c>
    </row>
    <row r="5" spans="1:6" x14ac:dyDescent="0.2">
      <c r="A5" s="125"/>
      <c r="B5" s="9" t="s">
        <v>8</v>
      </c>
      <c r="C5" s="9" t="s">
        <v>8</v>
      </c>
      <c r="D5" s="9" t="s">
        <v>8</v>
      </c>
      <c r="E5" s="9" t="s">
        <v>8</v>
      </c>
      <c r="F5" s="9" t="s">
        <v>8</v>
      </c>
    </row>
    <row r="6" spans="1:6" x14ac:dyDescent="0.2">
      <c r="A6" s="95" t="s">
        <v>99</v>
      </c>
      <c r="B6" s="106"/>
      <c r="C6" s="106"/>
      <c r="D6" s="96"/>
      <c r="E6" s="96"/>
      <c r="F6" s="73"/>
    </row>
    <row r="7" spans="1:6" ht="13.15" customHeight="1" x14ac:dyDescent="0.2">
      <c r="A7" s="99" t="s">
        <v>53</v>
      </c>
      <c r="B7" s="77">
        <v>45185</v>
      </c>
      <c r="C7" s="77">
        <v>41584</v>
      </c>
      <c r="D7" s="77">
        <v>40789</v>
      </c>
      <c r="E7" s="77">
        <v>42729</v>
      </c>
      <c r="F7" s="77">
        <v>47148</v>
      </c>
    </row>
    <row r="8" spans="1:6" ht="13.15" customHeight="1" x14ac:dyDescent="0.2">
      <c r="A8" s="99" t="s">
        <v>54</v>
      </c>
      <c r="B8" s="77">
        <v>2008</v>
      </c>
      <c r="C8" s="77">
        <v>2073</v>
      </c>
      <c r="D8" s="77">
        <v>2079</v>
      </c>
      <c r="E8" s="77">
        <v>2182</v>
      </c>
      <c r="F8" s="77">
        <v>2463</v>
      </c>
    </row>
    <row r="9" spans="1:6" ht="13.15" customHeight="1" x14ac:dyDescent="0.2">
      <c r="A9" s="99" t="s">
        <v>55</v>
      </c>
      <c r="B9" s="77">
        <v>14030</v>
      </c>
      <c r="C9" s="77">
        <v>13405</v>
      </c>
      <c r="D9" s="77">
        <v>13183</v>
      </c>
      <c r="E9" s="77">
        <v>14137</v>
      </c>
      <c r="F9" s="77">
        <v>12894</v>
      </c>
    </row>
    <row r="10" spans="1:6" ht="13.15" customHeight="1" x14ac:dyDescent="0.2">
      <c r="A10" s="99" t="s">
        <v>56</v>
      </c>
      <c r="B10" s="77">
        <v>2228</v>
      </c>
      <c r="C10" s="77">
        <v>2114</v>
      </c>
      <c r="D10" s="77">
        <v>2183</v>
      </c>
      <c r="E10" s="77">
        <v>1803</v>
      </c>
      <c r="F10" s="77">
        <v>1935</v>
      </c>
    </row>
    <row r="11" spans="1:6" ht="13.15" customHeight="1" x14ac:dyDescent="0.2">
      <c r="A11" s="99" t="s">
        <v>57</v>
      </c>
      <c r="B11" s="77">
        <v>7917</v>
      </c>
      <c r="C11" s="77">
        <v>7943</v>
      </c>
      <c r="D11" s="77">
        <v>10129</v>
      </c>
      <c r="E11" s="77">
        <v>9801</v>
      </c>
      <c r="F11" s="77">
        <v>9901</v>
      </c>
    </row>
    <row r="12" spans="1:6" ht="13.15" customHeight="1" x14ac:dyDescent="0.2">
      <c r="A12" s="99" t="s">
        <v>58</v>
      </c>
      <c r="B12" s="77">
        <v>122426</v>
      </c>
      <c r="C12" s="77">
        <v>124101</v>
      </c>
      <c r="D12" s="77">
        <v>127899</v>
      </c>
      <c r="E12" s="77">
        <v>135292</v>
      </c>
      <c r="F12" s="77">
        <v>165887</v>
      </c>
    </row>
    <row r="13" spans="1:6" ht="13.15" customHeight="1" x14ac:dyDescent="0.2">
      <c r="A13" s="99" t="s">
        <v>59</v>
      </c>
      <c r="B13" s="77">
        <v>166904</v>
      </c>
      <c r="C13" s="77">
        <v>173156</v>
      </c>
      <c r="D13" s="77">
        <v>170603</v>
      </c>
      <c r="E13" s="77">
        <v>174740</v>
      </c>
      <c r="F13" s="77">
        <v>179728</v>
      </c>
    </row>
    <row r="14" spans="1:6" ht="13.15" customHeight="1" x14ac:dyDescent="0.2">
      <c r="A14" s="99" t="s">
        <v>60</v>
      </c>
      <c r="B14" s="77">
        <v>66998</v>
      </c>
      <c r="C14" s="77">
        <v>64999</v>
      </c>
      <c r="D14" s="77">
        <v>65581</v>
      </c>
      <c r="E14" s="77">
        <v>70953</v>
      </c>
      <c r="F14" s="77">
        <v>70867</v>
      </c>
    </row>
    <row r="15" spans="1:6" ht="13.15" customHeight="1" x14ac:dyDescent="0.2">
      <c r="A15" s="99" t="s">
        <v>61</v>
      </c>
      <c r="B15" s="77">
        <v>21658</v>
      </c>
      <c r="C15" s="77">
        <v>22704</v>
      </c>
      <c r="D15" s="77">
        <v>21775</v>
      </c>
      <c r="E15" s="77">
        <v>24631</v>
      </c>
      <c r="F15" s="77">
        <v>17834</v>
      </c>
    </row>
    <row r="16" spans="1:6" ht="13.15" customHeight="1" x14ac:dyDescent="0.2">
      <c r="A16" s="99" t="s">
        <v>100</v>
      </c>
      <c r="B16" s="77">
        <v>13208</v>
      </c>
      <c r="C16" s="77">
        <v>12687</v>
      </c>
      <c r="D16" s="77">
        <v>7037</v>
      </c>
      <c r="E16" s="77">
        <v>18289</v>
      </c>
      <c r="F16" s="77">
        <v>21947</v>
      </c>
    </row>
    <row r="17" spans="1:6" ht="13.15" customHeight="1" x14ac:dyDescent="0.2">
      <c r="A17" s="126" t="s">
        <v>63</v>
      </c>
      <c r="B17" s="77">
        <v>6286</v>
      </c>
      <c r="C17" s="77">
        <v>8526</v>
      </c>
      <c r="D17" s="77">
        <v>7849</v>
      </c>
      <c r="E17" s="77">
        <v>11508</v>
      </c>
      <c r="F17" s="77">
        <v>105166</v>
      </c>
    </row>
    <row r="18" spans="1:6" ht="13.15" customHeight="1" x14ac:dyDescent="0.2">
      <c r="A18" s="99" t="s">
        <v>64</v>
      </c>
      <c r="B18" s="77">
        <v>7067</v>
      </c>
      <c r="C18" s="77">
        <v>7505</v>
      </c>
      <c r="D18" s="77">
        <v>6247</v>
      </c>
      <c r="E18" s="77">
        <v>7102</v>
      </c>
      <c r="F18" s="77">
        <v>6503</v>
      </c>
    </row>
    <row r="19" spans="1:6" ht="13.15" customHeight="1" x14ac:dyDescent="0.2">
      <c r="A19" s="126" t="s">
        <v>65</v>
      </c>
      <c r="B19" s="77">
        <v>4970</v>
      </c>
      <c r="C19" s="77">
        <v>3781</v>
      </c>
      <c r="D19" s="77">
        <v>5638</v>
      </c>
      <c r="E19" s="77">
        <v>6555</v>
      </c>
      <c r="F19" s="77">
        <v>6303</v>
      </c>
    </row>
    <row r="20" spans="1:6" ht="13.15" customHeight="1" x14ac:dyDescent="0.2">
      <c r="A20" s="99" t="s">
        <v>84</v>
      </c>
      <c r="B20" s="77">
        <v>26113</v>
      </c>
      <c r="C20" s="77">
        <v>23329</v>
      </c>
      <c r="D20" s="77">
        <v>27605</v>
      </c>
      <c r="E20" s="77">
        <v>25319</v>
      </c>
      <c r="F20" s="77">
        <v>22921</v>
      </c>
    </row>
    <row r="21" spans="1:6" ht="13.15" customHeight="1" x14ac:dyDescent="0.2">
      <c r="A21" s="99" t="s">
        <v>85</v>
      </c>
      <c r="B21" s="77">
        <v>30789</v>
      </c>
      <c r="C21" s="77">
        <v>30858</v>
      </c>
      <c r="D21" s="77">
        <v>31354</v>
      </c>
      <c r="E21" s="77">
        <v>33206</v>
      </c>
      <c r="F21" s="77">
        <v>33418</v>
      </c>
    </row>
    <row r="22" spans="1:6" ht="13.15" customHeight="1" x14ac:dyDescent="0.2">
      <c r="A22" s="99" t="s">
        <v>67</v>
      </c>
      <c r="B22" s="77">
        <v>14934</v>
      </c>
      <c r="C22" s="77">
        <v>15003</v>
      </c>
      <c r="D22" s="77">
        <v>15339</v>
      </c>
      <c r="E22" s="77">
        <v>15643</v>
      </c>
      <c r="F22" s="77">
        <v>14436</v>
      </c>
    </row>
    <row r="23" spans="1:6" ht="13.15" customHeight="1" x14ac:dyDescent="0.2">
      <c r="A23" s="99" t="s">
        <v>68</v>
      </c>
      <c r="B23" s="77">
        <v>18541</v>
      </c>
      <c r="C23" s="77">
        <v>18541</v>
      </c>
      <c r="D23" s="77">
        <v>18543</v>
      </c>
      <c r="E23" s="77">
        <v>19592</v>
      </c>
      <c r="F23" s="77">
        <v>19699</v>
      </c>
    </row>
    <row r="24" spans="1:6" ht="13.15" customHeight="1" x14ac:dyDescent="0.2">
      <c r="A24" s="99" t="s">
        <v>69</v>
      </c>
      <c r="B24" s="77">
        <v>8883</v>
      </c>
      <c r="C24" s="77">
        <v>9412</v>
      </c>
      <c r="D24" s="77">
        <v>7551</v>
      </c>
      <c r="E24" s="77">
        <v>7309</v>
      </c>
      <c r="F24" s="77">
        <v>7526</v>
      </c>
    </row>
    <row r="25" spans="1:6" ht="13.15" customHeight="1" x14ac:dyDescent="0.2">
      <c r="A25" s="99" t="s">
        <v>70</v>
      </c>
      <c r="B25" s="77">
        <v>618</v>
      </c>
      <c r="C25" s="77">
        <v>598</v>
      </c>
      <c r="D25" s="77">
        <v>584</v>
      </c>
      <c r="E25" s="77">
        <v>564</v>
      </c>
      <c r="F25" s="77">
        <v>533</v>
      </c>
    </row>
    <row r="26" spans="1:6" ht="13.15" customHeight="1" x14ac:dyDescent="0.2">
      <c r="A26" s="99" t="s">
        <v>71</v>
      </c>
      <c r="B26" s="77">
        <v>2314</v>
      </c>
      <c r="C26" s="77">
        <v>2360</v>
      </c>
      <c r="D26" s="77">
        <v>2143</v>
      </c>
      <c r="E26" s="77">
        <v>2437</v>
      </c>
      <c r="F26" s="77">
        <v>2516</v>
      </c>
    </row>
    <row r="27" spans="1:6" ht="13.15" customHeight="1" x14ac:dyDescent="0.2">
      <c r="A27" s="99" t="s">
        <v>72</v>
      </c>
      <c r="B27" s="77">
        <v>46576</v>
      </c>
      <c r="C27" s="77">
        <v>46322</v>
      </c>
      <c r="D27" s="77">
        <v>46204</v>
      </c>
      <c r="E27" s="77">
        <v>46351</v>
      </c>
      <c r="F27" s="77">
        <v>46725</v>
      </c>
    </row>
    <row r="28" spans="1:6" ht="13.15" customHeight="1" x14ac:dyDescent="0.2">
      <c r="A28" s="99" t="s">
        <v>331</v>
      </c>
      <c r="B28" s="77">
        <v>-23125</v>
      </c>
      <c r="C28" s="77">
        <v>-22476</v>
      </c>
      <c r="D28" s="77">
        <v>-5769</v>
      </c>
      <c r="E28" s="77">
        <v>-62460</v>
      </c>
      <c r="F28" s="77">
        <v>-43377</v>
      </c>
    </row>
    <row r="29" spans="1:6" ht="13.15" customHeight="1" x14ac:dyDescent="0.2">
      <c r="A29" s="99" t="s">
        <v>74</v>
      </c>
      <c r="B29" s="77">
        <v>9178</v>
      </c>
      <c r="C29" s="77">
        <v>9867</v>
      </c>
      <c r="D29" s="77">
        <v>9089</v>
      </c>
      <c r="E29" s="77">
        <v>11259</v>
      </c>
      <c r="F29" s="77">
        <v>10873</v>
      </c>
    </row>
    <row r="30" spans="1:6" ht="13.15" customHeight="1" x14ac:dyDescent="0.2">
      <c r="A30" s="99" t="s">
        <v>75</v>
      </c>
      <c r="B30" s="77">
        <v>1500</v>
      </c>
      <c r="C30" s="77">
        <v>1314</v>
      </c>
      <c r="D30" s="77">
        <v>1480</v>
      </c>
      <c r="E30" s="77">
        <v>1406</v>
      </c>
      <c r="F30" s="77">
        <v>1430</v>
      </c>
    </row>
    <row r="31" spans="1:6" ht="13.15" customHeight="1" x14ac:dyDescent="0.2">
      <c r="A31" s="24" t="s">
        <v>332</v>
      </c>
      <c r="B31" s="11">
        <v>617207</v>
      </c>
      <c r="C31" s="11">
        <v>619707</v>
      </c>
      <c r="D31" s="11">
        <v>635112</v>
      </c>
      <c r="E31" s="11">
        <v>620347</v>
      </c>
      <c r="F31" s="11">
        <v>765275</v>
      </c>
    </row>
    <row r="32" spans="1:6" ht="13.15" customHeight="1" x14ac:dyDescent="0.2">
      <c r="A32" s="99" t="s">
        <v>27</v>
      </c>
      <c r="B32" s="77">
        <v>49704</v>
      </c>
      <c r="C32" s="77">
        <v>48856</v>
      </c>
      <c r="D32" s="77">
        <v>48668</v>
      </c>
      <c r="E32" s="77">
        <v>45241</v>
      </c>
      <c r="F32" s="77">
        <v>45686</v>
      </c>
    </row>
    <row r="33" spans="1:14" ht="13.15" customHeight="1" x14ac:dyDescent="0.2">
      <c r="A33" s="99" t="s">
        <v>26</v>
      </c>
      <c r="B33" s="77">
        <v>38235</v>
      </c>
      <c r="C33" s="77">
        <v>29399</v>
      </c>
      <c r="D33" s="77">
        <v>30167</v>
      </c>
      <c r="E33" s="77">
        <v>32600</v>
      </c>
      <c r="F33" s="77">
        <v>37255</v>
      </c>
    </row>
    <row r="34" spans="1:14" ht="13.15" customHeight="1" x14ac:dyDescent="0.2">
      <c r="A34" s="99" t="s">
        <v>103</v>
      </c>
      <c r="B34" s="77">
        <v>35020</v>
      </c>
      <c r="C34" s="77">
        <v>36167</v>
      </c>
      <c r="D34" s="77">
        <v>37562</v>
      </c>
      <c r="E34" s="77">
        <v>38582</v>
      </c>
      <c r="F34" s="77">
        <v>39675</v>
      </c>
    </row>
    <row r="35" spans="1:14" ht="13.15" customHeight="1" x14ac:dyDescent="0.2">
      <c r="A35" s="99" t="s">
        <v>25</v>
      </c>
      <c r="B35" s="77">
        <v>9978</v>
      </c>
      <c r="C35" s="77">
        <v>11529</v>
      </c>
      <c r="D35" s="77">
        <v>11879</v>
      </c>
      <c r="E35" s="77">
        <v>11658</v>
      </c>
      <c r="F35" s="77">
        <v>11253</v>
      </c>
    </row>
    <row r="36" spans="1:14" ht="13.15" customHeight="1" x14ac:dyDescent="0.2">
      <c r="A36" s="99" t="s">
        <v>38</v>
      </c>
      <c r="B36" s="77">
        <v>13129</v>
      </c>
      <c r="C36" s="77">
        <v>13519</v>
      </c>
      <c r="D36" s="77">
        <v>14951</v>
      </c>
      <c r="E36" s="77">
        <v>16503</v>
      </c>
      <c r="F36" s="77">
        <v>15522</v>
      </c>
    </row>
    <row r="37" spans="1:14" ht="13.15" customHeight="1" x14ac:dyDescent="0.2">
      <c r="A37" s="99" t="s">
        <v>104</v>
      </c>
      <c r="B37" s="77">
        <v>-48169</v>
      </c>
      <c r="C37" s="77">
        <v>-28357</v>
      </c>
      <c r="D37" s="77">
        <v>-42426</v>
      </c>
      <c r="E37" s="77">
        <v>-18323</v>
      </c>
      <c r="F37" s="77">
        <v>-161643</v>
      </c>
    </row>
    <row r="38" spans="1:14" ht="13.15" customHeight="1" x14ac:dyDescent="0.2">
      <c r="A38" s="18" t="s">
        <v>333</v>
      </c>
      <c r="B38" s="18">
        <v>97897</v>
      </c>
      <c r="C38" s="18">
        <v>111113</v>
      </c>
      <c r="D38" s="18">
        <v>100800</v>
      </c>
      <c r="E38" s="18">
        <v>126261</v>
      </c>
      <c r="F38" s="18">
        <v>-12253</v>
      </c>
    </row>
    <row r="39" spans="1:14" ht="13.15" customHeight="1" thickBot="1" x14ac:dyDescent="0.25">
      <c r="A39" s="20" t="s">
        <v>334</v>
      </c>
      <c r="B39" s="20">
        <v>715104</v>
      </c>
      <c r="C39" s="20">
        <v>730820</v>
      </c>
      <c r="D39" s="20">
        <v>735912</v>
      </c>
      <c r="E39" s="20">
        <v>746608</v>
      </c>
      <c r="F39" s="20">
        <v>753022</v>
      </c>
    </row>
    <row r="40" spans="1:14" x14ac:dyDescent="0.2">
      <c r="A40" s="110"/>
      <c r="B40" s="73"/>
      <c r="C40" s="73"/>
      <c r="D40" s="73"/>
      <c r="E40" s="73"/>
      <c r="F40" s="73"/>
      <c r="G40" s="147"/>
      <c r="H40" s="147"/>
      <c r="I40" s="147"/>
      <c r="J40" s="147"/>
    </row>
    <row r="41" spans="1:14" hidden="1" x14ac:dyDescent="0.2">
      <c r="A41" s="110"/>
      <c r="B41" s="73"/>
      <c r="C41" s="73"/>
      <c r="D41" s="73"/>
      <c r="E41" s="73"/>
      <c r="F41" s="73"/>
      <c r="G41" s="23"/>
      <c r="H41" s="23"/>
      <c r="I41" s="23"/>
      <c r="J41" s="23"/>
    </row>
    <row r="42" spans="1:14" ht="43.15" customHeight="1" x14ac:dyDescent="0.2">
      <c r="A42" s="152" t="s">
        <v>105</v>
      </c>
      <c r="B42" s="143"/>
      <c r="C42" s="143"/>
      <c r="D42" s="143"/>
      <c r="E42" s="143"/>
      <c r="F42" s="143"/>
      <c r="G42" s="147"/>
      <c r="H42" s="147"/>
      <c r="I42" s="147"/>
      <c r="J42" s="147"/>
      <c r="K42" s="147"/>
      <c r="L42" s="147"/>
      <c r="M42" s="147"/>
      <c r="N42" s="147"/>
    </row>
    <row r="43" spans="1:14" ht="14.25" customHeight="1" x14ac:dyDescent="0.2">
      <c r="A43" s="142" t="s">
        <v>314</v>
      </c>
      <c r="B43" s="143"/>
      <c r="C43" s="143"/>
      <c r="D43" s="143"/>
      <c r="E43" s="143"/>
      <c r="F43" s="143"/>
      <c r="G43" s="147"/>
      <c r="H43" s="147"/>
      <c r="I43" s="147"/>
      <c r="J43" s="147"/>
      <c r="K43" s="147"/>
      <c r="L43" s="147"/>
      <c r="M43" s="147"/>
      <c r="N43" s="147"/>
    </row>
    <row r="44" spans="1:14" ht="23.25" customHeight="1" x14ac:dyDescent="0.2">
      <c r="A44" s="142" t="s">
        <v>335</v>
      </c>
      <c r="B44" s="143"/>
      <c r="C44" s="143"/>
      <c r="D44" s="143"/>
      <c r="E44" s="143"/>
      <c r="F44" s="143"/>
      <c r="G44" s="147"/>
      <c r="H44" s="147"/>
      <c r="I44" s="147"/>
      <c r="J44" s="147"/>
      <c r="K44" s="147"/>
      <c r="L44" s="147"/>
      <c r="M44" s="147"/>
      <c r="N44" s="147"/>
    </row>
    <row r="45" spans="1:14" ht="15" customHeight="1" x14ac:dyDescent="0.2">
      <c r="A45" s="142" t="s">
        <v>336</v>
      </c>
      <c r="B45" s="143"/>
      <c r="C45" s="143"/>
      <c r="D45" s="143"/>
      <c r="E45" s="143"/>
      <c r="F45" s="143"/>
      <c r="G45" s="147"/>
      <c r="H45" s="147"/>
      <c r="I45" s="147"/>
      <c r="J45" s="147"/>
      <c r="K45" s="147"/>
      <c r="L45" s="147"/>
      <c r="M45" s="147"/>
      <c r="N45" s="147"/>
    </row>
    <row r="46" spans="1:14" ht="15" customHeight="1" x14ac:dyDescent="0.2">
      <c r="A46" s="142" t="s">
        <v>107</v>
      </c>
      <c r="B46" s="143"/>
      <c r="C46" s="143"/>
      <c r="D46" s="143"/>
      <c r="E46" s="143"/>
      <c r="F46" s="143"/>
      <c r="G46" s="147"/>
      <c r="H46" s="147"/>
      <c r="I46" s="147"/>
      <c r="J46" s="147"/>
      <c r="K46" s="147"/>
      <c r="L46" s="147"/>
      <c r="M46" s="147"/>
      <c r="N46" s="147"/>
    </row>
    <row r="47" spans="1:14" x14ac:dyDescent="0.2">
      <c r="A47" s="127"/>
    </row>
  </sheetData>
  <mergeCells count="13">
    <mergeCell ref="A1:F1"/>
    <mergeCell ref="A46:F46"/>
    <mergeCell ref="G46:N46"/>
    <mergeCell ref="A44:F44"/>
    <mergeCell ref="G44:N44"/>
    <mergeCell ref="A45:F45"/>
    <mergeCell ref="G45:N45"/>
    <mergeCell ref="A43:F43"/>
    <mergeCell ref="G43:N43"/>
    <mergeCell ref="B3:F3"/>
    <mergeCell ref="G40:J40"/>
    <mergeCell ref="A42:F42"/>
    <mergeCell ref="G42:N42"/>
  </mergeCells>
  <conditionalFormatting sqref="A31">
    <cfRule type="cellIs" dxfId="297" priority="15" operator="equal">
      <formula>0</formula>
    </cfRule>
  </conditionalFormatting>
  <conditionalFormatting sqref="C32:F37">
    <cfRule type="cellIs" dxfId="296" priority="4" operator="equal">
      <formula>0</formula>
    </cfRule>
  </conditionalFormatting>
  <conditionalFormatting sqref="B31">
    <cfRule type="cellIs" dxfId="295" priority="5" operator="equal">
      <formula>0</formula>
    </cfRule>
  </conditionalFormatting>
  <conditionalFormatting sqref="B32:B37">
    <cfRule type="cellIs" dxfId="294" priority="8" operator="equal">
      <formula>0</formula>
    </cfRule>
  </conditionalFormatting>
  <conditionalFormatting sqref="B7">
    <cfRule type="cellIs" dxfId="293" priority="7" operator="equal">
      <formula>0</formula>
    </cfRule>
  </conditionalFormatting>
  <conditionalFormatting sqref="B8:B30">
    <cfRule type="cellIs" dxfId="292" priority="6" operator="equal">
      <formula>0</formula>
    </cfRule>
  </conditionalFormatting>
  <conditionalFormatting sqref="C31:F31">
    <cfRule type="cellIs" dxfId="291" priority="1" operator="equal">
      <formula>0</formula>
    </cfRule>
  </conditionalFormatting>
  <conditionalFormatting sqref="C7:F7">
    <cfRule type="cellIs" dxfId="290" priority="3" operator="equal">
      <formula>0</formula>
    </cfRule>
  </conditionalFormatting>
  <conditionalFormatting sqref="C8:F30">
    <cfRule type="cellIs" dxfId="289" priority="2" operator="equal">
      <formula>0</formula>
    </cfRule>
  </conditionalFormatting>
  <pageMargins left="0" right="0" top="0" bottom="0"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topLeftCell="A10" workbookViewId="0">
      <selection activeCell="D28" sqref="D28"/>
    </sheetView>
  </sheetViews>
  <sheetFormatPr defaultRowHeight="11.25" x14ac:dyDescent="0.2"/>
  <cols>
    <col min="1" max="1" width="56.83203125" customWidth="1"/>
    <col min="2" max="6" width="11.5" customWidth="1"/>
  </cols>
  <sheetData>
    <row r="1" spans="1:6" ht="34.15" customHeight="1" x14ac:dyDescent="0.2">
      <c r="A1" s="146" t="s">
        <v>351</v>
      </c>
      <c r="B1" s="156"/>
      <c r="C1" s="156"/>
      <c r="D1" s="156"/>
      <c r="E1" s="156"/>
      <c r="F1" s="156"/>
    </row>
    <row r="2" spans="1:6" ht="12" customHeight="1" thickBot="1" x14ac:dyDescent="0.25">
      <c r="A2" s="89" t="s">
        <v>0</v>
      </c>
      <c r="B2" s="107"/>
      <c r="C2" s="107"/>
      <c r="D2" s="73"/>
      <c r="E2" s="107"/>
      <c r="F2" s="92" t="s">
        <v>1</v>
      </c>
    </row>
    <row r="3" spans="1:6" x14ac:dyDescent="0.2">
      <c r="A3" s="124"/>
      <c r="B3" s="144" t="s">
        <v>2</v>
      </c>
      <c r="C3" s="145"/>
      <c r="D3" s="145"/>
      <c r="E3" s="145"/>
      <c r="F3" s="145"/>
    </row>
    <row r="4" spans="1:6" x14ac:dyDescent="0.2">
      <c r="A4" s="125"/>
      <c r="B4" s="8" t="s">
        <v>3</v>
      </c>
      <c r="C4" s="8" t="s">
        <v>4</v>
      </c>
      <c r="D4" s="8" t="s">
        <v>5</v>
      </c>
      <c r="E4" s="8" t="s">
        <v>6</v>
      </c>
      <c r="F4" s="8" t="s">
        <v>7</v>
      </c>
    </row>
    <row r="5" spans="1:6" x14ac:dyDescent="0.2">
      <c r="A5" s="125"/>
      <c r="B5" s="9" t="s">
        <v>8</v>
      </c>
      <c r="C5" s="9" t="s">
        <v>8</v>
      </c>
      <c r="D5" s="9" t="s">
        <v>8</v>
      </c>
      <c r="E5" s="9" t="s">
        <v>8</v>
      </c>
      <c r="F5" s="9" t="s">
        <v>8</v>
      </c>
    </row>
    <row r="6" spans="1:6" x14ac:dyDescent="0.2">
      <c r="A6" s="95" t="s">
        <v>99</v>
      </c>
      <c r="B6" s="106"/>
      <c r="C6" s="106"/>
      <c r="D6" s="96"/>
      <c r="E6" s="96"/>
      <c r="F6" s="73"/>
    </row>
    <row r="7" spans="1:6" ht="13.15" customHeight="1" x14ac:dyDescent="0.2">
      <c r="A7" s="99" t="s">
        <v>53</v>
      </c>
      <c r="B7" s="77">
        <v>47667</v>
      </c>
      <c r="C7" s="77">
        <v>42965</v>
      </c>
      <c r="D7" s="77">
        <v>41460</v>
      </c>
      <c r="E7" s="77">
        <v>42764</v>
      </c>
      <c r="F7" s="77">
        <v>47148</v>
      </c>
    </row>
    <row r="8" spans="1:6" ht="13.15" customHeight="1" x14ac:dyDescent="0.2">
      <c r="A8" s="99" t="s">
        <v>54</v>
      </c>
      <c r="B8" s="77">
        <v>2118</v>
      </c>
      <c r="C8" s="77">
        <v>2142</v>
      </c>
      <c r="D8" s="77">
        <v>2113</v>
      </c>
      <c r="E8" s="77">
        <v>2184</v>
      </c>
      <c r="F8" s="77">
        <v>2463</v>
      </c>
    </row>
    <row r="9" spans="1:6" ht="13.15" customHeight="1" x14ac:dyDescent="0.2">
      <c r="A9" s="99" t="s">
        <v>55</v>
      </c>
      <c r="B9" s="77">
        <v>14800</v>
      </c>
      <c r="C9" s="77">
        <v>13851</v>
      </c>
      <c r="D9" s="77">
        <v>13400</v>
      </c>
      <c r="E9" s="77">
        <v>14149</v>
      </c>
      <c r="F9" s="77">
        <v>12894</v>
      </c>
    </row>
    <row r="10" spans="1:6" ht="13.15" customHeight="1" x14ac:dyDescent="0.2">
      <c r="A10" s="99" t="s">
        <v>56</v>
      </c>
      <c r="B10" s="77">
        <v>2350</v>
      </c>
      <c r="C10" s="77">
        <v>2184</v>
      </c>
      <c r="D10" s="77">
        <v>2219</v>
      </c>
      <c r="E10" s="77">
        <v>1804</v>
      </c>
      <c r="F10" s="77">
        <v>1935</v>
      </c>
    </row>
    <row r="11" spans="1:6" ht="13.15" customHeight="1" x14ac:dyDescent="0.2">
      <c r="A11" s="99" t="s">
        <v>57</v>
      </c>
      <c r="B11" s="77">
        <v>8352</v>
      </c>
      <c r="C11" s="77">
        <v>8207</v>
      </c>
      <c r="D11" s="77">
        <v>10296</v>
      </c>
      <c r="E11" s="77">
        <v>9809</v>
      </c>
      <c r="F11" s="77">
        <v>9901</v>
      </c>
    </row>
    <row r="12" spans="1:6" ht="13.15" customHeight="1" x14ac:dyDescent="0.2">
      <c r="A12" s="99" t="s">
        <v>58</v>
      </c>
      <c r="B12" s="77">
        <v>129148</v>
      </c>
      <c r="C12" s="77">
        <v>128223</v>
      </c>
      <c r="D12" s="77">
        <v>130002</v>
      </c>
      <c r="E12" s="77">
        <v>135402</v>
      </c>
      <c r="F12" s="77">
        <v>165887</v>
      </c>
    </row>
    <row r="13" spans="1:6" ht="13.15" customHeight="1" x14ac:dyDescent="0.2">
      <c r="A13" s="99" t="s">
        <v>59</v>
      </c>
      <c r="B13" s="77">
        <v>176068</v>
      </c>
      <c r="C13" s="77">
        <v>178908</v>
      </c>
      <c r="D13" s="77">
        <v>173408</v>
      </c>
      <c r="E13" s="77">
        <v>174881</v>
      </c>
      <c r="F13" s="77">
        <v>179728</v>
      </c>
    </row>
    <row r="14" spans="1:6" ht="13.15" customHeight="1" x14ac:dyDescent="0.2">
      <c r="A14" s="99" t="s">
        <v>60</v>
      </c>
      <c r="B14" s="77">
        <v>70676</v>
      </c>
      <c r="C14" s="77">
        <v>67158</v>
      </c>
      <c r="D14" s="77">
        <v>66660</v>
      </c>
      <c r="E14" s="77">
        <v>71011</v>
      </c>
      <c r="F14" s="77">
        <v>70867</v>
      </c>
    </row>
    <row r="15" spans="1:6" ht="13.15" customHeight="1" x14ac:dyDescent="0.2">
      <c r="A15" s="99" t="s">
        <v>61</v>
      </c>
      <c r="B15" s="77">
        <v>22847</v>
      </c>
      <c r="C15" s="77">
        <v>23458</v>
      </c>
      <c r="D15" s="77">
        <v>22133</v>
      </c>
      <c r="E15" s="77">
        <v>24651</v>
      </c>
      <c r="F15" s="77">
        <v>17834</v>
      </c>
    </row>
    <row r="16" spans="1:6" ht="13.15" customHeight="1" x14ac:dyDescent="0.2">
      <c r="A16" s="99" t="s">
        <v>118</v>
      </c>
      <c r="B16" s="77">
        <v>13933</v>
      </c>
      <c r="C16" s="77">
        <v>13108</v>
      </c>
      <c r="D16" s="77">
        <v>7152</v>
      </c>
      <c r="E16" s="77">
        <v>18304</v>
      </c>
      <c r="F16" s="77">
        <v>21947</v>
      </c>
    </row>
    <row r="17" spans="1:6" ht="13.15" customHeight="1" x14ac:dyDescent="0.2">
      <c r="A17" s="126" t="s">
        <v>63</v>
      </c>
      <c r="B17" s="77">
        <v>6631</v>
      </c>
      <c r="C17" s="77">
        <v>8810</v>
      </c>
      <c r="D17" s="77">
        <v>7978</v>
      </c>
      <c r="E17" s="77">
        <v>11517</v>
      </c>
      <c r="F17" s="77">
        <v>105166</v>
      </c>
    </row>
    <row r="18" spans="1:6" ht="13.15" customHeight="1" x14ac:dyDescent="0.2">
      <c r="A18" s="99" t="s">
        <v>64</v>
      </c>
      <c r="B18" s="77">
        <v>7455</v>
      </c>
      <c r="C18" s="77">
        <v>7754</v>
      </c>
      <c r="D18" s="77">
        <v>6349</v>
      </c>
      <c r="E18" s="77">
        <v>7107</v>
      </c>
      <c r="F18" s="77">
        <v>6503</v>
      </c>
    </row>
    <row r="19" spans="1:6" ht="13.15" customHeight="1" x14ac:dyDescent="0.2">
      <c r="A19" s="126" t="s">
        <v>65</v>
      </c>
      <c r="B19" s="77">
        <v>5243</v>
      </c>
      <c r="C19" s="77">
        <v>3907</v>
      </c>
      <c r="D19" s="77">
        <v>5731</v>
      </c>
      <c r="E19" s="77">
        <v>6560</v>
      </c>
      <c r="F19" s="77">
        <v>6303</v>
      </c>
    </row>
    <row r="20" spans="1:6" ht="13.15" customHeight="1" x14ac:dyDescent="0.2">
      <c r="A20" s="99" t="s">
        <v>84</v>
      </c>
      <c r="B20" s="77">
        <v>27546</v>
      </c>
      <c r="C20" s="77">
        <v>24104</v>
      </c>
      <c r="D20" s="77">
        <v>28059</v>
      </c>
      <c r="E20" s="77">
        <v>25339</v>
      </c>
      <c r="F20" s="77">
        <v>22921</v>
      </c>
    </row>
    <row r="21" spans="1:6" ht="13.15" customHeight="1" x14ac:dyDescent="0.2">
      <c r="A21" s="99" t="s">
        <v>318</v>
      </c>
      <c r="B21" s="77">
        <v>32480</v>
      </c>
      <c r="C21" s="77">
        <v>31883</v>
      </c>
      <c r="D21" s="77">
        <v>31869</v>
      </c>
      <c r="E21" s="77">
        <v>33233</v>
      </c>
      <c r="F21" s="77">
        <v>33418</v>
      </c>
    </row>
    <row r="22" spans="1:6" ht="13.15" customHeight="1" x14ac:dyDescent="0.2">
      <c r="A22" s="99" t="s">
        <v>67</v>
      </c>
      <c r="B22" s="77">
        <v>15754</v>
      </c>
      <c r="C22" s="77">
        <v>15501</v>
      </c>
      <c r="D22" s="77">
        <v>15592</v>
      </c>
      <c r="E22" s="77">
        <v>15655</v>
      </c>
      <c r="F22" s="77">
        <v>14436</v>
      </c>
    </row>
    <row r="23" spans="1:6" ht="13.15" customHeight="1" x14ac:dyDescent="0.2">
      <c r="A23" s="99" t="s">
        <v>68</v>
      </c>
      <c r="B23" s="77">
        <v>19559</v>
      </c>
      <c r="C23" s="77">
        <v>19157</v>
      </c>
      <c r="D23" s="77">
        <v>18848</v>
      </c>
      <c r="E23" s="77">
        <v>19608</v>
      </c>
      <c r="F23" s="77">
        <v>19699</v>
      </c>
    </row>
    <row r="24" spans="1:6" ht="13.15" customHeight="1" x14ac:dyDescent="0.2">
      <c r="A24" s="99" t="s">
        <v>69</v>
      </c>
      <c r="B24" s="77">
        <v>9371</v>
      </c>
      <c r="C24" s="77">
        <v>9724</v>
      </c>
      <c r="D24" s="77">
        <v>7675</v>
      </c>
      <c r="E24" s="77">
        <v>7315</v>
      </c>
      <c r="F24" s="77">
        <v>7526</v>
      </c>
    </row>
    <row r="25" spans="1:6" ht="13.15" customHeight="1" x14ac:dyDescent="0.2">
      <c r="A25" s="99" t="s">
        <v>70</v>
      </c>
      <c r="B25" s="77">
        <v>652</v>
      </c>
      <c r="C25" s="77">
        <v>618</v>
      </c>
      <c r="D25" s="77">
        <v>594</v>
      </c>
      <c r="E25" s="77">
        <v>564</v>
      </c>
      <c r="F25" s="77">
        <v>533</v>
      </c>
    </row>
    <row r="26" spans="1:6" ht="13.15" customHeight="1" x14ac:dyDescent="0.2">
      <c r="A26" s="99" t="s">
        <v>71</v>
      </c>
      <c r="B26" s="77">
        <v>2441</v>
      </c>
      <c r="C26" s="77">
        <v>2438</v>
      </c>
      <c r="D26" s="77">
        <v>2178</v>
      </c>
      <c r="E26" s="77">
        <v>2439</v>
      </c>
      <c r="F26" s="77">
        <v>2516</v>
      </c>
    </row>
    <row r="27" spans="1:6" ht="13.15" customHeight="1" x14ac:dyDescent="0.2">
      <c r="A27" s="99" t="s">
        <v>72</v>
      </c>
      <c r="B27" s="77">
        <v>49133</v>
      </c>
      <c r="C27" s="77">
        <v>47860</v>
      </c>
      <c r="D27" s="77">
        <v>46964</v>
      </c>
      <c r="E27" s="77">
        <v>46389</v>
      </c>
      <c r="F27" s="77">
        <v>46725</v>
      </c>
    </row>
    <row r="28" spans="1:6" ht="13.15" customHeight="1" x14ac:dyDescent="0.2">
      <c r="A28" s="99" t="s">
        <v>101</v>
      </c>
      <c r="B28" s="77">
        <v>-24395</v>
      </c>
      <c r="C28" s="77">
        <v>-23223</v>
      </c>
      <c r="D28" s="77">
        <v>-5864</v>
      </c>
      <c r="E28" s="77">
        <v>-62511</v>
      </c>
      <c r="F28" s="77">
        <v>-43377</v>
      </c>
    </row>
    <row r="29" spans="1:6" ht="13.15" customHeight="1" x14ac:dyDescent="0.2">
      <c r="A29" s="99" t="s">
        <v>74</v>
      </c>
      <c r="B29" s="77">
        <v>9682</v>
      </c>
      <c r="C29" s="77">
        <v>10195</v>
      </c>
      <c r="D29" s="77">
        <v>9238</v>
      </c>
      <c r="E29" s="77">
        <v>11268</v>
      </c>
      <c r="F29" s="77">
        <v>10873</v>
      </c>
    </row>
    <row r="30" spans="1:6" ht="13.15" customHeight="1" x14ac:dyDescent="0.2">
      <c r="A30" s="99" t="s">
        <v>75</v>
      </c>
      <c r="B30" s="77">
        <v>1582</v>
      </c>
      <c r="C30" s="77">
        <v>1358</v>
      </c>
      <c r="D30" s="77">
        <v>1504</v>
      </c>
      <c r="E30" s="77">
        <v>1408</v>
      </c>
      <c r="F30" s="77">
        <v>1430</v>
      </c>
    </row>
    <row r="31" spans="1:6" ht="13.15" customHeight="1" x14ac:dyDescent="0.2">
      <c r="A31" s="24" t="s">
        <v>102</v>
      </c>
      <c r="B31" s="11">
        <v>651096</v>
      </c>
      <c r="C31" s="11">
        <v>640292</v>
      </c>
      <c r="D31" s="11">
        <v>645557</v>
      </c>
      <c r="E31" s="11">
        <v>620850</v>
      </c>
      <c r="F31" s="11">
        <v>765275</v>
      </c>
    </row>
    <row r="32" spans="1:6" ht="13.15" customHeight="1" x14ac:dyDescent="0.2">
      <c r="A32" s="99" t="s">
        <v>27</v>
      </c>
      <c r="B32" s="77">
        <v>52433</v>
      </c>
      <c r="C32" s="77">
        <v>50479</v>
      </c>
      <c r="D32" s="77">
        <v>49468</v>
      </c>
      <c r="E32" s="77">
        <v>45278</v>
      </c>
      <c r="F32" s="77">
        <v>45686</v>
      </c>
    </row>
    <row r="33" spans="1:14" ht="13.15" customHeight="1" x14ac:dyDescent="0.2">
      <c r="A33" s="99" t="s">
        <v>26</v>
      </c>
      <c r="B33" s="77">
        <v>40334</v>
      </c>
      <c r="C33" s="77">
        <v>30375</v>
      </c>
      <c r="D33" s="77">
        <v>30663</v>
      </c>
      <c r="E33" s="77">
        <v>32627</v>
      </c>
      <c r="F33" s="77">
        <v>37255</v>
      </c>
    </row>
    <row r="34" spans="1:14" ht="13.15" customHeight="1" x14ac:dyDescent="0.2">
      <c r="A34" s="99" t="s">
        <v>103</v>
      </c>
      <c r="B34" s="77">
        <v>36943</v>
      </c>
      <c r="C34" s="77">
        <v>37368</v>
      </c>
      <c r="D34" s="77">
        <v>38180</v>
      </c>
      <c r="E34" s="77">
        <v>38613</v>
      </c>
      <c r="F34" s="77">
        <v>39675</v>
      </c>
    </row>
    <row r="35" spans="1:14" ht="13.15" customHeight="1" x14ac:dyDescent="0.2">
      <c r="A35" s="99" t="s">
        <v>25</v>
      </c>
      <c r="B35" s="77">
        <v>10526</v>
      </c>
      <c r="C35" s="77">
        <v>11912</v>
      </c>
      <c r="D35" s="77">
        <v>12074</v>
      </c>
      <c r="E35" s="77">
        <v>11667</v>
      </c>
      <c r="F35" s="77">
        <v>11253</v>
      </c>
    </row>
    <row r="36" spans="1:14" ht="13.15" customHeight="1" x14ac:dyDescent="0.2">
      <c r="A36" s="99" t="s">
        <v>38</v>
      </c>
      <c r="B36" s="77">
        <v>13850</v>
      </c>
      <c r="C36" s="77">
        <v>13968</v>
      </c>
      <c r="D36" s="77">
        <v>15197</v>
      </c>
      <c r="E36" s="77">
        <v>16517</v>
      </c>
      <c r="F36" s="77">
        <v>15522</v>
      </c>
    </row>
    <row r="37" spans="1:14" ht="13.15" customHeight="1" x14ac:dyDescent="0.2">
      <c r="A37" s="99" t="s">
        <v>104</v>
      </c>
      <c r="B37" s="77">
        <v>-50814</v>
      </c>
      <c r="C37" s="77">
        <v>-29299</v>
      </c>
      <c r="D37" s="77">
        <v>-43124</v>
      </c>
      <c r="E37" s="77">
        <v>-18338</v>
      </c>
      <c r="F37" s="77">
        <v>-161643</v>
      </c>
    </row>
    <row r="38" spans="1:14" ht="13.15" customHeight="1" x14ac:dyDescent="0.2">
      <c r="A38" s="18" t="s">
        <v>337</v>
      </c>
      <c r="B38" s="18">
        <v>103273</v>
      </c>
      <c r="C38" s="18">
        <v>114804</v>
      </c>
      <c r="D38" s="18">
        <v>102458</v>
      </c>
      <c r="E38" s="18">
        <v>126363</v>
      </c>
      <c r="F38" s="18">
        <v>-12253</v>
      </c>
    </row>
    <row r="39" spans="1:14" ht="13.15" customHeight="1" thickBot="1" x14ac:dyDescent="0.25">
      <c r="A39" s="20" t="s">
        <v>338</v>
      </c>
      <c r="B39" s="20">
        <v>754369</v>
      </c>
      <c r="C39" s="20">
        <v>755096</v>
      </c>
      <c r="D39" s="20">
        <v>748015</v>
      </c>
      <c r="E39" s="20">
        <v>747213</v>
      </c>
      <c r="F39" s="20">
        <v>753022</v>
      </c>
    </row>
    <row r="40" spans="1:14" ht="4.9000000000000004" customHeight="1" x14ac:dyDescent="0.2">
      <c r="A40" s="110"/>
      <c r="B40" s="73"/>
      <c r="C40" s="73"/>
      <c r="D40" s="73"/>
      <c r="E40" s="73"/>
      <c r="F40" s="73"/>
      <c r="G40" s="147"/>
      <c r="H40" s="147"/>
      <c r="I40" s="147"/>
      <c r="J40" s="147"/>
    </row>
    <row r="41" spans="1:14" hidden="1" x14ac:dyDescent="0.2">
      <c r="A41" s="110"/>
      <c r="B41" s="73"/>
      <c r="C41" s="73"/>
      <c r="D41" s="73"/>
      <c r="E41" s="73"/>
      <c r="F41" s="73"/>
      <c r="G41" s="23"/>
      <c r="H41" s="23"/>
      <c r="I41" s="23"/>
      <c r="J41" s="23"/>
    </row>
    <row r="42" spans="1:14" ht="24.6" customHeight="1" x14ac:dyDescent="0.2">
      <c r="A42" s="143" t="s">
        <v>109</v>
      </c>
      <c r="B42" s="143"/>
      <c r="C42" s="143"/>
      <c r="D42" s="143"/>
      <c r="E42" s="143"/>
      <c r="F42" s="143"/>
      <c r="G42" s="23"/>
      <c r="H42" s="23"/>
      <c r="I42" s="23"/>
      <c r="J42" s="23"/>
    </row>
    <row r="43" spans="1:14" ht="40.9" customHeight="1" x14ac:dyDescent="0.2">
      <c r="A43" s="142" t="s">
        <v>117</v>
      </c>
      <c r="B43" s="143"/>
      <c r="C43" s="143"/>
      <c r="D43" s="143"/>
      <c r="E43" s="143"/>
      <c r="F43" s="143"/>
      <c r="G43" s="147"/>
      <c r="H43" s="147"/>
      <c r="I43" s="147"/>
      <c r="J43" s="147"/>
      <c r="K43" s="147"/>
      <c r="L43" s="147"/>
      <c r="M43" s="147"/>
      <c r="N43" s="147"/>
    </row>
    <row r="44" spans="1:14" ht="14.25" customHeight="1" x14ac:dyDescent="0.2">
      <c r="A44" s="142" t="s">
        <v>49</v>
      </c>
      <c r="B44" s="143"/>
      <c r="C44" s="143"/>
      <c r="D44" s="143"/>
      <c r="E44" s="143"/>
      <c r="F44" s="143"/>
      <c r="G44" s="147"/>
      <c r="H44" s="147"/>
      <c r="I44" s="147"/>
      <c r="J44" s="147"/>
      <c r="K44" s="147"/>
      <c r="L44" s="147"/>
      <c r="M44" s="147"/>
      <c r="N44" s="147"/>
    </row>
    <row r="45" spans="1:14" ht="26.25" customHeight="1" x14ac:dyDescent="0.2">
      <c r="A45" s="142" t="s">
        <v>106</v>
      </c>
      <c r="B45" s="143"/>
      <c r="C45" s="143"/>
      <c r="D45" s="143"/>
      <c r="E45" s="143"/>
      <c r="F45" s="143"/>
      <c r="G45" s="154"/>
      <c r="H45" s="154"/>
      <c r="I45" s="154"/>
      <c r="J45" s="154"/>
      <c r="K45" s="154"/>
      <c r="L45" s="154"/>
      <c r="M45" s="154"/>
      <c r="N45" s="154"/>
    </row>
    <row r="46" spans="1:14" ht="15" customHeight="1" x14ac:dyDescent="0.2">
      <c r="A46" s="142" t="s">
        <v>339</v>
      </c>
      <c r="B46" s="143"/>
      <c r="C46" s="143"/>
      <c r="D46" s="143"/>
      <c r="E46" s="143"/>
      <c r="F46" s="143"/>
      <c r="G46" s="147"/>
      <c r="H46" s="147"/>
      <c r="I46" s="147"/>
      <c r="J46" s="147"/>
      <c r="K46" s="147"/>
      <c r="L46" s="147"/>
      <c r="M46" s="147"/>
      <c r="N46" s="147"/>
    </row>
    <row r="47" spans="1:14" ht="15" customHeight="1" x14ac:dyDescent="0.2">
      <c r="A47" s="142" t="s">
        <v>340</v>
      </c>
      <c r="B47" s="143"/>
      <c r="C47" s="143"/>
      <c r="D47" s="143"/>
      <c r="E47" s="143"/>
      <c r="F47" s="143"/>
      <c r="G47" s="147"/>
      <c r="H47" s="147"/>
      <c r="I47" s="147"/>
      <c r="J47" s="147"/>
      <c r="K47" s="147"/>
      <c r="L47" s="147"/>
      <c r="M47" s="147"/>
      <c r="N47" s="147"/>
    </row>
    <row r="48" spans="1:14" x14ac:dyDescent="0.2">
      <c r="A48" s="127"/>
    </row>
    <row r="49" spans="1:1" x14ac:dyDescent="0.2">
      <c r="A49" s="127"/>
    </row>
  </sheetData>
  <mergeCells count="14">
    <mergeCell ref="A1:F1"/>
    <mergeCell ref="B3:F3"/>
    <mergeCell ref="G40:J40"/>
    <mergeCell ref="A43:F43"/>
    <mergeCell ref="G43:N43"/>
    <mergeCell ref="A47:F47"/>
    <mergeCell ref="G47:N47"/>
    <mergeCell ref="A42:F42"/>
    <mergeCell ref="A45:F45"/>
    <mergeCell ref="G45:N45"/>
    <mergeCell ref="A46:F46"/>
    <mergeCell ref="G46:N46"/>
    <mergeCell ref="A44:F44"/>
    <mergeCell ref="G44:N44"/>
  </mergeCells>
  <conditionalFormatting sqref="A31">
    <cfRule type="cellIs" dxfId="288" priority="12" operator="equal">
      <formula>0</formula>
    </cfRule>
  </conditionalFormatting>
  <conditionalFormatting sqref="B32:B37">
    <cfRule type="cellIs" dxfId="287" priority="11" operator="equal">
      <formula>0</formula>
    </cfRule>
  </conditionalFormatting>
  <conditionalFormatting sqref="B7">
    <cfRule type="cellIs" dxfId="286" priority="10" operator="equal">
      <formula>0</formula>
    </cfRule>
  </conditionalFormatting>
  <conditionalFormatting sqref="B8:B30">
    <cfRule type="cellIs" dxfId="285" priority="9" operator="equal">
      <formula>0</formula>
    </cfRule>
  </conditionalFormatting>
  <conditionalFormatting sqref="B31">
    <cfRule type="cellIs" dxfId="284" priority="8" operator="equal">
      <formula>0</formula>
    </cfRule>
  </conditionalFormatting>
  <conditionalFormatting sqref="C32:F37">
    <cfRule type="cellIs" dxfId="283" priority="7" operator="equal">
      <formula>0</formula>
    </cfRule>
  </conditionalFormatting>
  <conditionalFormatting sqref="C7:F7">
    <cfRule type="cellIs" dxfId="282" priority="6" operator="equal">
      <formula>0</formula>
    </cfRule>
  </conditionalFormatting>
  <conditionalFormatting sqref="C8:F30">
    <cfRule type="cellIs" dxfId="281" priority="5" operator="equal">
      <formula>0</formula>
    </cfRule>
  </conditionalFormatting>
  <conditionalFormatting sqref="C31:F31">
    <cfRule type="cellIs" dxfId="280" priority="4" operator="equal">
      <formula>0</formula>
    </cfRule>
  </conditionalFormatting>
  <pageMargins left="0" right="0" top="0" bottom="0" header="0.31496062992125984" footer="0.31496062992125984"/>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CU110"/>
  <sheetViews>
    <sheetView showGridLines="0" workbookViewId="0">
      <pane ySplit="3" topLeftCell="A4" activePane="bottomLeft" state="frozen"/>
      <selection activeCell="C133" sqref="C133"/>
      <selection pane="bottomLeft" activeCell="H18" sqref="H18"/>
    </sheetView>
  </sheetViews>
  <sheetFormatPr defaultColWidth="10.6640625" defaultRowHeight="11.25" outlineLevelRow="1" x14ac:dyDescent="0.2"/>
  <cols>
    <col min="1" max="1" width="2.33203125" style="46" customWidth="1"/>
    <col min="2" max="2" width="66.5" style="46" customWidth="1"/>
    <col min="3" max="3" width="12.6640625" style="46" customWidth="1"/>
    <col min="4" max="16384" width="10.6640625" style="46"/>
  </cols>
  <sheetData>
    <row r="1" spans="2:195 16323:16323" ht="17.25" customHeight="1" x14ac:dyDescent="0.2">
      <c r="B1" s="146" t="s">
        <v>352</v>
      </c>
      <c r="C1" s="156"/>
      <c r="D1" s="156"/>
      <c r="E1" s="156"/>
      <c r="F1" s="156"/>
      <c r="G1" s="156"/>
    </row>
    <row r="2" spans="2:195 16323:16323" ht="15.75" x14ac:dyDescent="0.2">
      <c r="B2" s="89"/>
      <c r="C2" s="107"/>
      <c r="D2" s="107"/>
      <c r="E2" s="73"/>
      <c r="F2" s="107"/>
      <c r="G2" s="92" t="s">
        <v>140</v>
      </c>
    </row>
    <row r="3" spans="2:195 16323:16323" ht="22.5" x14ac:dyDescent="0.2">
      <c r="B3" s="125"/>
      <c r="C3" s="8" t="s">
        <v>141</v>
      </c>
      <c r="D3" s="8" t="s">
        <v>142</v>
      </c>
      <c r="E3" s="8" t="s">
        <v>143</v>
      </c>
      <c r="F3" s="8" t="s">
        <v>144</v>
      </c>
      <c r="G3" s="8" t="s">
        <v>356</v>
      </c>
    </row>
    <row r="4" spans="2:195 16323:16323" outlineLevel="1" x14ac:dyDescent="0.2">
      <c r="B4" s="128" t="s">
        <v>145</v>
      </c>
      <c r="C4" s="129"/>
      <c r="D4" s="129"/>
      <c r="E4" s="129"/>
      <c r="F4" s="129"/>
      <c r="G4" s="129"/>
    </row>
    <row r="5" spans="2:195 16323:16323" outlineLevel="1" x14ac:dyDescent="0.2">
      <c r="B5" s="95" t="s">
        <v>10</v>
      </c>
      <c r="C5" s="106"/>
      <c r="D5" s="106"/>
      <c r="E5" s="96"/>
      <c r="F5" s="96"/>
      <c r="G5" s="73"/>
      <c r="GM5" s="49"/>
    </row>
    <row r="6" spans="2:195 16323:16323" outlineLevel="1" x14ac:dyDescent="0.2">
      <c r="B6" s="99" t="s">
        <v>146</v>
      </c>
      <c r="C6" s="131">
        <v>-15</v>
      </c>
      <c r="D6" s="131">
        <v>-14.9</v>
      </c>
      <c r="E6" s="131">
        <v>-17.7</v>
      </c>
      <c r="F6" s="131">
        <v>-15</v>
      </c>
      <c r="G6" s="131">
        <v>-14.6</v>
      </c>
    </row>
    <row r="7" spans="2:195 16323:16323" outlineLevel="1" x14ac:dyDescent="0.2">
      <c r="B7" s="99" t="s">
        <v>147</v>
      </c>
      <c r="C7" s="131">
        <v>-1.7</v>
      </c>
      <c r="D7" s="131">
        <v>-1.8</v>
      </c>
      <c r="E7" s="131">
        <v>-2.1</v>
      </c>
      <c r="F7" s="131">
        <v>-1.8</v>
      </c>
      <c r="G7" s="131">
        <v>-1.8</v>
      </c>
      <c r="XCU7" s="48"/>
    </row>
    <row r="8" spans="2:195 16323:16323" outlineLevel="1" x14ac:dyDescent="0.2">
      <c r="B8" s="99" t="s">
        <v>148</v>
      </c>
      <c r="C8" s="131">
        <v>-0.2</v>
      </c>
      <c r="D8" s="131">
        <v>-0.2</v>
      </c>
      <c r="E8" s="131">
        <v>-0.2</v>
      </c>
      <c r="F8" s="131">
        <v>-0.1</v>
      </c>
      <c r="G8" s="131" t="s">
        <v>303</v>
      </c>
      <c r="XCU8" s="48"/>
    </row>
    <row r="9" spans="2:195 16323:16323" outlineLevel="1" x14ac:dyDescent="0.2">
      <c r="B9" s="99" t="s">
        <v>149</v>
      </c>
      <c r="C9" s="131">
        <v>-1.1000000000000001</v>
      </c>
      <c r="D9" s="131">
        <v>-1.7</v>
      </c>
      <c r="E9" s="131">
        <v>-1.1000000000000001</v>
      </c>
      <c r="F9" s="131">
        <v>-0.9</v>
      </c>
      <c r="G9" s="131">
        <v>-0.8</v>
      </c>
      <c r="XCU9" s="48"/>
    </row>
    <row r="10" spans="2:195 16323:16323" outlineLevel="1" x14ac:dyDescent="0.2">
      <c r="B10" s="99" t="s">
        <v>150</v>
      </c>
      <c r="C10" s="131" t="s">
        <v>303</v>
      </c>
      <c r="D10" s="131" t="s">
        <v>303</v>
      </c>
      <c r="E10" s="131" t="s">
        <v>303</v>
      </c>
      <c r="F10" s="131">
        <v>0.1</v>
      </c>
      <c r="G10" s="131">
        <v>0.1</v>
      </c>
    </row>
    <row r="11" spans="2:195 16323:16323" outlineLevel="1" x14ac:dyDescent="0.2">
      <c r="B11" s="24" t="s">
        <v>13</v>
      </c>
      <c r="C11" s="133">
        <v>-18</v>
      </c>
      <c r="D11" s="133">
        <v>-18.600000000000001</v>
      </c>
      <c r="E11" s="133">
        <v>-21.1</v>
      </c>
      <c r="F11" s="133">
        <v>-17.7</v>
      </c>
      <c r="G11" s="133">
        <v>-17.100000000000001</v>
      </c>
    </row>
    <row r="12" spans="2:195 16323:16323" outlineLevel="1" x14ac:dyDescent="0.2">
      <c r="B12" s="95" t="s">
        <v>14</v>
      </c>
      <c r="C12" s="134"/>
      <c r="D12" s="134"/>
      <c r="E12" s="135"/>
      <c r="F12" s="135"/>
      <c r="G12" s="136"/>
    </row>
    <row r="13" spans="2:195 16323:16323" outlineLevel="1" x14ac:dyDescent="0.2">
      <c r="B13" s="99" t="s">
        <v>151</v>
      </c>
      <c r="C13" s="131">
        <v>-1.6</v>
      </c>
      <c r="D13" s="131">
        <v>-1.6</v>
      </c>
      <c r="E13" s="131">
        <v>4.7</v>
      </c>
      <c r="F13" s="131">
        <v>-1.2</v>
      </c>
      <c r="G13" s="131">
        <v>-6.5</v>
      </c>
    </row>
    <row r="14" spans="2:195 16323:16323" outlineLevel="1" x14ac:dyDescent="0.2">
      <c r="B14" s="99" t="s">
        <v>148</v>
      </c>
      <c r="C14" s="131">
        <v>2.2000000000000002</v>
      </c>
      <c r="D14" s="131">
        <v>2.7</v>
      </c>
      <c r="E14" s="131">
        <v>1.2</v>
      </c>
      <c r="F14" s="131">
        <v>2</v>
      </c>
      <c r="G14" s="131">
        <v>3</v>
      </c>
    </row>
    <row r="15" spans="2:195 16323:16323" outlineLevel="1" x14ac:dyDescent="0.2">
      <c r="B15" s="99" t="s">
        <v>152</v>
      </c>
      <c r="C15" s="131" t="s">
        <v>303</v>
      </c>
      <c r="D15" s="131" t="s">
        <v>303</v>
      </c>
      <c r="E15" s="131" t="s">
        <v>303</v>
      </c>
      <c r="F15" s="131" t="s">
        <v>303</v>
      </c>
      <c r="G15" s="131" t="s">
        <v>303</v>
      </c>
    </row>
    <row r="16" spans="2:195 16323:16323" outlineLevel="1" x14ac:dyDescent="0.2">
      <c r="B16" s="99" t="s">
        <v>153</v>
      </c>
      <c r="C16" s="131" t="s">
        <v>303</v>
      </c>
      <c r="D16" s="131" t="s">
        <v>303</v>
      </c>
      <c r="E16" s="131">
        <v>-0.1</v>
      </c>
      <c r="F16" s="131">
        <v>-0.2</v>
      </c>
      <c r="G16" s="131">
        <v>-0.4</v>
      </c>
    </row>
    <row r="17" spans="2:7 16323:16323" outlineLevel="1" x14ac:dyDescent="0.2">
      <c r="B17" s="99" t="s">
        <v>154</v>
      </c>
      <c r="C17" s="131">
        <v>-0.7</v>
      </c>
      <c r="D17" s="131">
        <v>-0.1</v>
      </c>
      <c r="E17" s="131">
        <v>-0.3</v>
      </c>
      <c r="F17" s="131" t="s">
        <v>303</v>
      </c>
      <c r="G17" s="131" t="s">
        <v>303</v>
      </c>
    </row>
    <row r="18" spans="2:7 16323:16323" outlineLevel="1" x14ac:dyDescent="0.2">
      <c r="B18" s="99" t="s">
        <v>149</v>
      </c>
      <c r="C18" s="131">
        <v>-7.3</v>
      </c>
      <c r="D18" s="131" t="s">
        <v>303</v>
      </c>
      <c r="E18" s="131" t="s">
        <v>303</v>
      </c>
      <c r="F18" s="131" t="s">
        <v>303</v>
      </c>
      <c r="G18" s="131" t="s">
        <v>303</v>
      </c>
    </row>
    <row r="19" spans="2:7 16323:16323" outlineLevel="1" x14ac:dyDescent="0.2">
      <c r="B19" s="99" t="s">
        <v>150</v>
      </c>
      <c r="C19" s="131">
        <v>2.4</v>
      </c>
      <c r="D19" s="131" t="s">
        <v>303</v>
      </c>
      <c r="E19" s="131">
        <v>0.2</v>
      </c>
      <c r="F19" s="131">
        <v>0.1</v>
      </c>
      <c r="G19" s="131">
        <v>0.1</v>
      </c>
    </row>
    <row r="20" spans="2:7 16323:16323" outlineLevel="1" x14ac:dyDescent="0.2">
      <c r="B20" s="24" t="s">
        <v>23</v>
      </c>
      <c r="C20" s="133">
        <v>-5.0999999999999996</v>
      </c>
      <c r="D20" s="133">
        <v>1</v>
      </c>
      <c r="E20" s="133">
        <v>5.7</v>
      </c>
      <c r="F20" s="133">
        <v>0.8</v>
      </c>
      <c r="G20" s="133">
        <v>-3.8</v>
      </c>
    </row>
    <row r="21" spans="2:7 16323:16323" outlineLevel="1" x14ac:dyDescent="0.2">
      <c r="B21" s="99" t="s">
        <v>155</v>
      </c>
      <c r="C21" s="131" t="s">
        <v>303</v>
      </c>
      <c r="D21" s="131" t="s">
        <v>303</v>
      </c>
      <c r="E21" s="131" t="s">
        <v>303</v>
      </c>
      <c r="F21" s="131" t="s">
        <v>303</v>
      </c>
      <c r="G21" s="131" t="s">
        <v>303</v>
      </c>
    </row>
    <row r="22" spans="2:7 16323:16323" outlineLevel="1" x14ac:dyDescent="0.2">
      <c r="B22" s="99" t="s">
        <v>156</v>
      </c>
      <c r="C22" s="131" t="s">
        <v>303</v>
      </c>
      <c r="D22" s="131" t="s">
        <v>303</v>
      </c>
      <c r="E22" s="131" t="s">
        <v>303</v>
      </c>
      <c r="F22" s="131" t="s">
        <v>303</v>
      </c>
      <c r="G22" s="131" t="s">
        <v>303</v>
      </c>
    </row>
    <row r="23" spans="2:7 16323:16323" outlineLevel="1" x14ac:dyDescent="0.2">
      <c r="B23" s="99" t="s">
        <v>157</v>
      </c>
      <c r="C23" s="131" t="s">
        <v>303</v>
      </c>
      <c r="D23" s="131" t="s">
        <v>303</v>
      </c>
      <c r="E23" s="131" t="s">
        <v>303</v>
      </c>
      <c r="F23" s="131" t="s">
        <v>303</v>
      </c>
      <c r="G23" s="131" t="s">
        <v>303</v>
      </c>
    </row>
    <row r="24" spans="2:7 16323:16323" outlineLevel="1" x14ac:dyDescent="0.2">
      <c r="B24" s="24" t="s">
        <v>158</v>
      </c>
      <c r="C24" s="133">
        <v>-23.1</v>
      </c>
      <c r="D24" s="133">
        <v>-17.600000000000001</v>
      </c>
      <c r="E24" s="133">
        <v>-15.3</v>
      </c>
      <c r="F24" s="133">
        <v>-16.899999999999999</v>
      </c>
      <c r="G24" s="133">
        <v>-21</v>
      </c>
    </row>
    <row r="25" spans="2:7 16323:16323" ht="11.25" customHeight="1" outlineLevel="1" x14ac:dyDescent="0.2">
      <c r="B25" s="128" t="s">
        <v>159</v>
      </c>
      <c r="C25" s="137"/>
      <c r="D25" s="137"/>
      <c r="E25" s="137"/>
      <c r="F25" s="137"/>
      <c r="G25" s="137"/>
    </row>
    <row r="26" spans="2:7 16323:16323" outlineLevel="1" x14ac:dyDescent="0.2">
      <c r="B26" s="95" t="s">
        <v>10</v>
      </c>
      <c r="C26" s="134"/>
      <c r="D26" s="134"/>
      <c r="E26" s="135"/>
      <c r="F26" s="135"/>
      <c r="G26" s="136"/>
    </row>
    <row r="27" spans="2:7 16323:16323" outlineLevel="1" x14ac:dyDescent="0.2">
      <c r="B27" s="99" t="s">
        <v>160</v>
      </c>
      <c r="C27" s="131">
        <v>-0.4</v>
      </c>
      <c r="D27" s="131">
        <v>-2.6</v>
      </c>
      <c r="E27" s="131">
        <v>1.6</v>
      </c>
      <c r="F27" s="131">
        <v>-0.5</v>
      </c>
      <c r="G27" s="131">
        <v>-0.4</v>
      </c>
    </row>
    <row r="28" spans="2:7 16323:16323" outlineLevel="1" x14ac:dyDescent="0.2">
      <c r="B28" s="99" t="s">
        <v>161</v>
      </c>
      <c r="C28" s="131">
        <v>0.1</v>
      </c>
      <c r="D28" s="131" t="s">
        <v>303</v>
      </c>
      <c r="E28" s="131">
        <v>0.1</v>
      </c>
      <c r="F28" s="131">
        <v>0.1</v>
      </c>
      <c r="G28" s="131">
        <v>0.1</v>
      </c>
    </row>
    <row r="29" spans="2:7 16323:16323" outlineLevel="1" x14ac:dyDescent="0.2">
      <c r="B29" s="99" t="s">
        <v>162</v>
      </c>
      <c r="C29" s="131">
        <v>0.2</v>
      </c>
      <c r="D29" s="131">
        <v>0.3</v>
      </c>
      <c r="E29" s="131">
        <v>1.4</v>
      </c>
      <c r="F29" s="131">
        <v>1.6</v>
      </c>
      <c r="G29" s="131">
        <v>2.7</v>
      </c>
      <c r="XCU29" s="51"/>
    </row>
    <row r="30" spans="2:7 16323:16323" outlineLevel="1" x14ac:dyDescent="0.2">
      <c r="B30" s="99" t="s">
        <v>163</v>
      </c>
      <c r="C30" s="131">
        <v>-3.8</v>
      </c>
      <c r="D30" s="131">
        <v>-4</v>
      </c>
      <c r="E30" s="131">
        <v>-6.1</v>
      </c>
      <c r="F30" s="131">
        <v>-1.8</v>
      </c>
      <c r="G30" s="131">
        <v>-3.7</v>
      </c>
    </row>
    <row r="31" spans="2:7 16323:16323" outlineLevel="1" x14ac:dyDescent="0.2">
      <c r="B31" s="99" t="s">
        <v>164</v>
      </c>
      <c r="C31" s="131" t="s">
        <v>303</v>
      </c>
      <c r="D31" s="131" t="s">
        <v>303</v>
      </c>
      <c r="E31" s="131" t="s">
        <v>303</v>
      </c>
      <c r="F31" s="131" t="s">
        <v>303</v>
      </c>
      <c r="G31" s="131" t="s">
        <v>303</v>
      </c>
    </row>
    <row r="32" spans="2:7 16323:16323" outlineLevel="1" x14ac:dyDescent="0.2">
      <c r="B32" s="99" t="s">
        <v>165</v>
      </c>
      <c r="C32" s="131" t="s">
        <v>303</v>
      </c>
      <c r="D32" s="131" t="s">
        <v>303</v>
      </c>
      <c r="E32" s="131" t="s">
        <v>303</v>
      </c>
      <c r="F32" s="131">
        <v>-0.1</v>
      </c>
      <c r="G32" s="131" t="s">
        <v>303</v>
      </c>
    </row>
    <row r="33" spans="2:7" outlineLevel="1" x14ac:dyDescent="0.2">
      <c r="B33" s="99" t="s">
        <v>166</v>
      </c>
      <c r="C33" s="131">
        <v>1.4</v>
      </c>
      <c r="D33" s="131">
        <v>1.8</v>
      </c>
      <c r="E33" s="131">
        <v>2.5</v>
      </c>
      <c r="F33" s="131">
        <v>2.7</v>
      </c>
      <c r="G33" s="131">
        <v>2.2000000000000002</v>
      </c>
    </row>
    <row r="34" spans="2:7" outlineLevel="1" x14ac:dyDescent="0.2">
      <c r="B34" s="99" t="s">
        <v>271</v>
      </c>
      <c r="C34" s="131">
        <v>0.6</v>
      </c>
      <c r="D34" s="131">
        <v>0.6</v>
      </c>
      <c r="E34" s="131">
        <v>0.6</v>
      </c>
      <c r="F34" s="131">
        <v>0.7</v>
      </c>
      <c r="G34" s="131">
        <v>1.1000000000000001</v>
      </c>
    </row>
    <row r="35" spans="2:7" outlineLevel="1" x14ac:dyDescent="0.2">
      <c r="B35" s="99" t="s">
        <v>167</v>
      </c>
      <c r="C35" s="131" t="s">
        <v>303</v>
      </c>
      <c r="D35" s="131" t="s">
        <v>303</v>
      </c>
      <c r="E35" s="131" t="s">
        <v>303</v>
      </c>
      <c r="F35" s="131" t="s">
        <v>303</v>
      </c>
      <c r="G35" s="131">
        <v>0.1</v>
      </c>
    </row>
    <row r="36" spans="2:7" outlineLevel="1" x14ac:dyDescent="0.2">
      <c r="B36" s="99" t="s">
        <v>168</v>
      </c>
      <c r="C36" s="131">
        <v>0.1</v>
      </c>
      <c r="D36" s="131" t="s">
        <v>303</v>
      </c>
      <c r="E36" s="131">
        <v>-0.8</v>
      </c>
      <c r="F36" s="131">
        <v>0.2</v>
      </c>
      <c r="G36" s="131">
        <v>0.3</v>
      </c>
    </row>
    <row r="37" spans="2:7" outlineLevel="1" x14ac:dyDescent="0.2">
      <c r="B37" s="99" t="s">
        <v>169</v>
      </c>
      <c r="C37" s="131">
        <v>-0.5</v>
      </c>
      <c r="D37" s="131">
        <v>-0.3</v>
      </c>
      <c r="E37" s="131">
        <v>-0.2</v>
      </c>
      <c r="F37" s="131">
        <v>0.2</v>
      </c>
      <c r="G37" s="131" t="s">
        <v>303</v>
      </c>
    </row>
    <row r="38" spans="2:7" outlineLevel="1" x14ac:dyDescent="0.2">
      <c r="B38" s="99" t="s">
        <v>150</v>
      </c>
      <c r="C38" s="131">
        <v>-0.7</v>
      </c>
      <c r="D38" s="131">
        <v>-0.1</v>
      </c>
      <c r="E38" s="131">
        <v>-1.2</v>
      </c>
      <c r="F38" s="131">
        <v>-0.9</v>
      </c>
      <c r="G38" s="131">
        <v>-1.3</v>
      </c>
    </row>
    <row r="39" spans="2:7" outlineLevel="1" x14ac:dyDescent="0.2">
      <c r="B39" s="24" t="s">
        <v>13</v>
      </c>
      <c r="C39" s="133">
        <v>-3.1</v>
      </c>
      <c r="D39" s="133">
        <v>-4.4000000000000004</v>
      </c>
      <c r="E39" s="133">
        <v>-2.1</v>
      </c>
      <c r="F39" s="133">
        <v>2.2999999999999998</v>
      </c>
      <c r="G39" s="133">
        <v>1</v>
      </c>
    </row>
    <row r="40" spans="2:7" outlineLevel="1" x14ac:dyDescent="0.2">
      <c r="B40" s="95" t="s">
        <v>14</v>
      </c>
      <c r="C40" s="134"/>
      <c r="D40" s="134"/>
      <c r="E40" s="135"/>
      <c r="F40" s="135"/>
      <c r="G40" s="136"/>
    </row>
    <row r="41" spans="2:7" outlineLevel="1" x14ac:dyDescent="0.2">
      <c r="B41" s="99" t="s">
        <v>160</v>
      </c>
      <c r="C41" s="131">
        <v>12.4</v>
      </c>
      <c r="D41" s="131">
        <v>15.1</v>
      </c>
      <c r="E41" s="131">
        <v>-14.4</v>
      </c>
      <c r="F41" s="131">
        <v>43.9</v>
      </c>
      <c r="G41" s="131">
        <v>-5.3</v>
      </c>
    </row>
    <row r="42" spans="2:7" outlineLevel="1" x14ac:dyDescent="0.2">
      <c r="B42" s="99" t="s">
        <v>170</v>
      </c>
      <c r="C42" s="131">
        <v>-0.5</v>
      </c>
      <c r="D42" s="131">
        <v>-0.5</v>
      </c>
      <c r="E42" s="131">
        <v>-0.5</v>
      </c>
      <c r="F42" s="131">
        <v>-0.3</v>
      </c>
      <c r="G42" s="131">
        <v>-0.3</v>
      </c>
    </row>
    <row r="43" spans="2:7" outlineLevel="1" x14ac:dyDescent="0.2">
      <c r="B43" s="99" t="s">
        <v>163</v>
      </c>
      <c r="C43" s="131">
        <v>1.6</v>
      </c>
      <c r="D43" s="131">
        <v>0.1</v>
      </c>
      <c r="E43" s="131">
        <v>-0.6</v>
      </c>
      <c r="F43" s="131">
        <v>-0.5</v>
      </c>
      <c r="G43" s="131">
        <v>7.5</v>
      </c>
    </row>
    <row r="44" spans="2:7" outlineLevel="1" x14ac:dyDescent="0.2">
      <c r="B44" s="99" t="s">
        <v>171</v>
      </c>
      <c r="C44" s="131">
        <v>-5.4</v>
      </c>
      <c r="D44" s="131">
        <v>-10.5</v>
      </c>
      <c r="E44" s="131">
        <v>-8.3000000000000007</v>
      </c>
      <c r="F44" s="131">
        <v>-9.9</v>
      </c>
      <c r="G44" s="131">
        <v>-127.6</v>
      </c>
    </row>
    <row r="45" spans="2:7" outlineLevel="1" x14ac:dyDescent="0.2">
      <c r="B45" s="99" t="s">
        <v>165</v>
      </c>
      <c r="C45" s="131">
        <v>-27.1</v>
      </c>
      <c r="D45" s="131">
        <v>-26.9</v>
      </c>
      <c r="E45" s="131">
        <v>-28.7</v>
      </c>
      <c r="F45" s="131">
        <v>-34.200000000000003</v>
      </c>
      <c r="G45" s="131">
        <v>-38</v>
      </c>
    </row>
    <row r="46" spans="2:7" outlineLevel="1" x14ac:dyDescent="0.2">
      <c r="B46" s="99" t="s">
        <v>172</v>
      </c>
      <c r="C46" s="131">
        <v>-44</v>
      </c>
      <c r="D46" s="131">
        <v>-40.5</v>
      </c>
      <c r="E46" s="131">
        <v>-38</v>
      </c>
      <c r="F46" s="131">
        <v>-46.3</v>
      </c>
      <c r="G46" s="131">
        <v>-42.7</v>
      </c>
    </row>
    <row r="47" spans="2:7" outlineLevel="1" x14ac:dyDescent="0.2">
      <c r="B47" s="99" t="s">
        <v>173</v>
      </c>
      <c r="C47" s="131">
        <v>27.7</v>
      </c>
      <c r="D47" s="131">
        <v>30.5</v>
      </c>
      <c r="E47" s="131">
        <v>32.200000000000003</v>
      </c>
      <c r="F47" s="131">
        <v>34.200000000000003</v>
      </c>
      <c r="G47" s="131">
        <v>35.299999999999997</v>
      </c>
    </row>
    <row r="48" spans="2:7" outlineLevel="1" x14ac:dyDescent="0.2">
      <c r="B48" s="99" t="s">
        <v>162</v>
      </c>
      <c r="C48" s="131">
        <v>0.5</v>
      </c>
      <c r="D48" s="131">
        <v>0.9</v>
      </c>
      <c r="E48" s="131">
        <v>0.9</v>
      </c>
      <c r="F48" s="131">
        <v>1</v>
      </c>
      <c r="G48" s="131">
        <v>1.6</v>
      </c>
    </row>
    <row r="49" spans="2:7 16323:16323" outlineLevel="1" x14ac:dyDescent="0.2">
      <c r="B49" s="99" t="s">
        <v>168</v>
      </c>
      <c r="C49" s="131" t="s">
        <v>303</v>
      </c>
      <c r="D49" s="131" t="s">
        <v>303</v>
      </c>
      <c r="E49" s="131" t="s">
        <v>303</v>
      </c>
      <c r="F49" s="131" t="s">
        <v>303</v>
      </c>
      <c r="G49" s="131">
        <v>0.1</v>
      </c>
    </row>
    <row r="50" spans="2:7 16323:16323" outlineLevel="1" x14ac:dyDescent="0.2">
      <c r="B50" s="99" t="s">
        <v>174</v>
      </c>
      <c r="C50" s="131" t="s">
        <v>303</v>
      </c>
      <c r="D50" s="131" t="s">
        <v>303</v>
      </c>
      <c r="E50" s="131" t="s">
        <v>303</v>
      </c>
      <c r="F50" s="131" t="s">
        <v>303</v>
      </c>
      <c r="G50" s="131" t="s">
        <v>303</v>
      </c>
      <c r="XCU50" s="48"/>
    </row>
    <row r="51" spans="2:7 16323:16323" outlineLevel="1" x14ac:dyDescent="0.2">
      <c r="B51" s="99" t="s">
        <v>175</v>
      </c>
      <c r="C51" s="131" t="s">
        <v>303</v>
      </c>
      <c r="D51" s="131" t="s">
        <v>303</v>
      </c>
      <c r="E51" s="131" t="s">
        <v>303</v>
      </c>
      <c r="F51" s="131" t="s">
        <v>303</v>
      </c>
      <c r="G51" s="131" t="s">
        <v>303</v>
      </c>
      <c r="XCU51" s="48"/>
    </row>
    <row r="52" spans="2:7 16323:16323" outlineLevel="1" x14ac:dyDescent="0.2">
      <c r="B52" s="99" t="s">
        <v>176</v>
      </c>
      <c r="C52" s="131" t="s">
        <v>303</v>
      </c>
      <c r="D52" s="131" t="s">
        <v>303</v>
      </c>
      <c r="E52" s="131" t="s">
        <v>303</v>
      </c>
      <c r="F52" s="131" t="s">
        <v>303</v>
      </c>
      <c r="G52" s="131" t="s">
        <v>303</v>
      </c>
      <c r="XCU52" s="48"/>
    </row>
    <row r="53" spans="2:7 16323:16323" outlineLevel="1" x14ac:dyDescent="0.2">
      <c r="B53" s="99" t="s">
        <v>150</v>
      </c>
      <c r="C53" s="131">
        <v>-0.6</v>
      </c>
      <c r="D53" s="131">
        <v>-0.8</v>
      </c>
      <c r="E53" s="131">
        <v>4.5</v>
      </c>
      <c r="F53" s="131">
        <v>-1</v>
      </c>
      <c r="G53" s="131">
        <v>3.8</v>
      </c>
    </row>
    <row r="54" spans="2:7 16323:16323" outlineLevel="1" x14ac:dyDescent="0.2">
      <c r="B54" s="18" t="s">
        <v>23</v>
      </c>
      <c r="C54" s="138">
        <v>-35.299999999999997</v>
      </c>
      <c r="D54" s="138">
        <v>-32.700000000000003</v>
      </c>
      <c r="E54" s="138">
        <v>-52.9</v>
      </c>
      <c r="F54" s="138">
        <v>-13.1</v>
      </c>
      <c r="G54" s="138">
        <v>-165.5</v>
      </c>
    </row>
    <row r="55" spans="2:7 16323:16323" ht="12" outlineLevel="1" thickBot="1" x14ac:dyDescent="0.25">
      <c r="B55" s="20" t="s">
        <v>177</v>
      </c>
      <c r="C55" s="22">
        <v>-38.4</v>
      </c>
      <c r="D55" s="22">
        <v>-37.1</v>
      </c>
      <c r="E55" s="22">
        <v>-55.1</v>
      </c>
      <c r="F55" s="22">
        <v>-10.8</v>
      </c>
      <c r="G55" s="22">
        <v>-164.6</v>
      </c>
    </row>
    <row r="56" spans="2:7 16323:16323" outlineLevel="1" x14ac:dyDescent="0.2">
      <c r="B56" s="46" t="s">
        <v>0</v>
      </c>
    </row>
    <row r="57" spans="2:7 16323:16323" ht="1.1499999999999999" customHeight="1" outlineLevel="1" x14ac:dyDescent="0.2">
      <c r="B57" s="157" t="s">
        <v>0</v>
      </c>
      <c r="C57" s="157"/>
    </row>
    <row r="58" spans="2:7 16323:16323" ht="22.15" hidden="1" customHeight="1" outlineLevel="1" x14ac:dyDescent="0.2">
      <c r="B58" s="158" t="s">
        <v>0</v>
      </c>
      <c r="C58" s="158"/>
    </row>
    <row r="59" spans="2:7 16323:16323" ht="45.6" hidden="1" customHeight="1" x14ac:dyDescent="0.2"/>
    <row r="60" spans="2:7 16323:16323" ht="10.15" hidden="1" customHeight="1" outlineLevel="1" x14ac:dyDescent="0.2">
      <c r="B60" s="55" t="s">
        <v>220</v>
      </c>
      <c r="C60" s="56"/>
      <c r="D60" s="56"/>
      <c r="E60" s="56"/>
      <c r="F60" s="56"/>
      <c r="G60" s="56"/>
    </row>
    <row r="61" spans="2:7 16323:16323" ht="10.15" hidden="1" customHeight="1" outlineLevel="1" x14ac:dyDescent="0.2">
      <c r="B61" s="57" t="s">
        <v>221</v>
      </c>
      <c r="C61" s="48">
        <f>+[4]NAAs!C264</f>
        <v>0</v>
      </c>
      <c r="D61" s="48">
        <f>+[4]NAAs!D264</f>
        <v>0</v>
      </c>
      <c r="E61" s="48">
        <f>+[4]NAAs!E264</f>
        <v>0</v>
      </c>
      <c r="F61" s="48">
        <f>+[4]NAAs!F264</f>
        <v>0</v>
      </c>
      <c r="G61" s="48">
        <f>+[4]NAAs!G264</f>
        <v>0</v>
      </c>
    </row>
    <row r="62" spans="2:7 16323:16323" ht="10.15" hidden="1" customHeight="1" outlineLevel="1" x14ac:dyDescent="0.2">
      <c r="B62" s="57" t="s">
        <v>222</v>
      </c>
      <c r="C62" s="48">
        <f>+[4]NAAs!C244</f>
        <v>25.380215</v>
      </c>
      <c r="D62" s="48">
        <f>+[4]NAAs!D244</f>
        <v>20.117062000000001</v>
      </c>
      <c r="E62" s="48">
        <f>+[4]NAAs!E244</f>
        <v>23.367312999999999</v>
      </c>
      <c r="F62" s="48">
        <f>+[4]NAAs!F244</f>
        <v>25.307979</v>
      </c>
      <c r="G62" s="48">
        <f>+[4]NAAs!G244</f>
        <v>10.078887000000016</v>
      </c>
    </row>
    <row r="63" spans="2:7 16323:16323" ht="10.15" hidden="1" customHeight="1" outlineLevel="1" x14ac:dyDescent="0.2">
      <c r="B63" s="57" t="s">
        <v>223</v>
      </c>
      <c r="C63" s="48">
        <f>+[4]NAAs!C277</f>
        <v>4.085</v>
      </c>
      <c r="D63" s="48">
        <f>+[4]NAAs!D277</f>
        <v>2.6560000000000001</v>
      </c>
      <c r="E63" s="48">
        <f>+[4]NAAs!E277</f>
        <v>2.1040000000000001</v>
      </c>
      <c r="F63" s="48">
        <f>+[4]NAAs!F277</f>
        <v>2.044</v>
      </c>
      <c r="G63" s="48">
        <f>+[4]NAAs!G277</f>
        <v>201.67699999999999</v>
      </c>
    </row>
    <row r="64" spans="2:7 16323:16323" ht="10.15" hidden="1" customHeight="1" outlineLevel="1" x14ac:dyDescent="0.2">
      <c r="B64" s="57" t="s">
        <v>224</v>
      </c>
      <c r="C64" s="48">
        <f>+'[4]NAA PEF data'!H51/1000</f>
        <v>-2.9000000000000001E-2</v>
      </c>
      <c r="D64" s="48">
        <f>+'[4]NAA PEF data'!I51/1000</f>
        <v>0</v>
      </c>
      <c r="E64" s="48">
        <f>+'[4]NAA PEF data'!J51/1000</f>
        <v>-7.8E-2</v>
      </c>
      <c r="F64" s="48">
        <f>+'[4]NAA PEF data'!K51/1000</f>
        <v>0</v>
      </c>
      <c r="G64" s="48">
        <f>+'[4]NAA PEF data'!L51/1000</f>
        <v>0</v>
      </c>
    </row>
    <row r="65" spans="2:7" ht="10.15" hidden="1" customHeight="1" outlineLevel="1" x14ac:dyDescent="0.2">
      <c r="B65" s="57" t="s">
        <v>225</v>
      </c>
      <c r="C65" s="48">
        <f>+'[4]NAA PEF data'!H56/1000</f>
        <v>1.3120000000000001</v>
      </c>
      <c r="D65" s="48">
        <f>+'[4]NAA PEF data'!I56/1000</f>
        <v>1.361</v>
      </c>
      <c r="E65" s="48">
        <f>+'[4]NAA PEF data'!J56/1000</f>
        <v>1.5069999999999999</v>
      </c>
      <c r="F65" s="48">
        <f>+'[4]NAA PEF data'!K56/1000</f>
        <v>1.9159999999999999</v>
      </c>
      <c r="G65" s="48">
        <f>+'[4]NAA PEF data'!L56/1000</f>
        <v>0.79716120981122429</v>
      </c>
    </row>
    <row r="66" spans="2:7" ht="10.15" hidden="1" customHeight="1" outlineLevel="1" x14ac:dyDescent="0.2">
      <c r="B66" s="53"/>
      <c r="C66" s="48"/>
      <c r="D66" s="48"/>
      <c r="E66" s="48"/>
      <c r="F66" s="48"/>
      <c r="G66" s="48"/>
    </row>
    <row r="67" spans="2:7" ht="10.15" hidden="1" customHeight="1" outlineLevel="1" x14ac:dyDescent="0.2">
      <c r="B67" s="58" t="s">
        <v>226</v>
      </c>
      <c r="C67" s="59"/>
      <c r="D67" s="59"/>
      <c r="E67" s="59"/>
      <c r="F67" s="59"/>
      <c r="G67" s="59"/>
    </row>
    <row r="68" spans="2:7" ht="10.15" hidden="1" customHeight="1" outlineLevel="1" x14ac:dyDescent="0.2">
      <c r="B68" s="57" t="s">
        <v>227</v>
      </c>
      <c r="C68" s="48"/>
      <c r="D68" s="48"/>
      <c r="E68" s="48"/>
      <c r="F68" s="48"/>
      <c r="G68" s="48"/>
    </row>
    <row r="69" spans="2:7" ht="10.15" hidden="1" customHeight="1" outlineLevel="1" x14ac:dyDescent="0.2">
      <c r="B69" s="60" t="s">
        <v>228</v>
      </c>
      <c r="C69" s="48"/>
      <c r="D69" s="48"/>
      <c r="E69" s="48"/>
      <c r="F69" s="48"/>
      <c r="G69" s="48"/>
    </row>
    <row r="70" spans="2:7" ht="10.15" hidden="1" customHeight="1" outlineLevel="1" x14ac:dyDescent="0.2">
      <c r="B70" s="60" t="s">
        <v>229</v>
      </c>
      <c r="C70" s="48"/>
      <c r="D70" s="48"/>
      <c r="E70" s="48"/>
      <c r="F70" s="48"/>
      <c r="G70" s="48"/>
    </row>
    <row r="71" spans="2:7" ht="10.15" hidden="1" customHeight="1" outlineLevel="1" x14ac:dyDescent="0.2">
      <c r="B71" s="60" t="s">
        <v>231</v>
      </c>
      <c r="C71" s="48"/>
      <c r="D71" s="48"/>
      <c r="E71" s="48"/>
      <c r="F71" s="48"/>
      <c r="G71" s="48"/>
    </row>
    <row r="72" spans="2:7" hidden="1" outlineLevel="1" x14ac:dyDescent="0.2">
      <c r="B72" s="57" t="s">
        <v>233</v>
      </c>
      <c r="C72" s="48"/>
      <c r="D72" s="48"/>
      <c r="E72" s="48"/>
      <c r="F72" s="48"/>
      <c r="G72" s="48"/>
    </row>
    <row r="73" spans="2:7" hidden="1" outlineLevel="1" x14ac:dyDescent="0.2">
      <c r="B73" s="57" t="s">
        <v>234</v>
      </c>
      <c r="C73" s="48"/>
      <c r="D73" s="48"/>
      <c r="E73" s="48"/>
      <c r="F73" s="48"/>
      <c r="G73" s="48"/>
    </row>
    <row r="74" spans="2:7" hidden="1" outlineLevel="1" x14ac:dyDescent="0.2">
      <c r="B74" s="57" t="s">
        <v>235</v>
      </c>
      <c r="C74" s="48"/>
      <c r="D74" s="48"/>
      <c r="E74" s="48"/>
      <c r="F74" s="48"/>
      <c r="G74" s="48"/>
    </row>
    <row r="75" spans="2:7" hidden="1" outlineLevel="1" x14ac:dyDescent="0.2">
      <c r="B75" s="57" t="s">
        <v>236</v>
      </c>
      <c r="C75" s="48"/>
      <c r="D75" s="48"/>
      <c r="E75" s="48"/>
      <c r="F75" s="48"/>
      <c r="G75" s="48"/>
    </row>
    <row r="76" spans="2:7" hidden="1" outlineLevel="1" x14ac:dyDescent="0.2">
      <c r="B76" s="57" t="s">
        <v>237</v>
      </c>
      <c r="C76" s="48"/>
      <c r="D76" s="48"/>
      <c r="E76" s="48"/>
      <c r="F76" s="48"/>
      <c r="G76" s="48"/>
    </row>
    <row r="77" spans="2:7" hidden="1" outlineLevel="1" x14ac:dyDescent="0.2">
      <c r="B77" s="57" t="s">
        <v>238</v>
      </c>
      <c r="C77" s="48"/>
      <c r="D77" s="48"/>
      <c r="E77" s="48"/>
      <c r="F77" s="48"/>
      <c r="G77" s="48"/>
    </row>
    <row r="78" spans="2:7" hidden="1" outlineLevel="1" x14ac:dyDescent="0.2">
      <c r="B78" s="57" t="s">
        <v>239</v>
      </c>
      <c r="C78" s="48"/>
      <c r="D78" s="48"/>
      <c r="E78" s="48"/>
      <c r="F78" s="48"/>
      <c r="G78" s="48"/>
    </row>
    <row r="79" spans="2:7" hidden="1" outlineLevel="1" x14ac:dyDescent="0.2">
      <c r="B79" s="57" t="s">
        <v>240</v>
      </c>
      <c r="C79" s="48"/>
      <c r="D79" s="48"/>
      <c r="E79" s="48"/>
      <c r="F79" s="48"/>
      <c r="G79" s="48"/>
    </row>
    <row r="80" spans="2:7" hidden="1" outlineLevel="1" x14ac:dyDescent="0.2">
      <c r="B80" s="57" t="s">
        <v>241</v>
      </c>
      <c r="C80" s="48"/>
      <c r="D80" s="48"/>
      <c r="E80" s="48"/>
      <c r="F80" s="48"/>
      <c r="G80" s="48"/>
    </row>
    <row r="81" spans="2:7" hidden="1" outlineLevel="1" x14ac:dyDescent="0.2">
      <c r="B81" s="57" t="s">
        <v>242</v>
      </c>
      <c r="C81" s="48"/>
      <c r="D81" s="48"/>
      <c r="E81" s="48"/>
      <c r="F81" s="48"/>
      <c r="G81" s="48"/>
    </row>
    <row r="82" spans="2:7" hidden="1" outlineLevel="1" x14ac:dyDescent="0.2">
      <c r="B82" s="57" t="s">
        <v>243</v>
      </c>
      <c r="C82" s="48"/>
      <c r="D82" s="48"/>
      <c r="E82" s="48"/>
      <c r="F82" s="48"/>
      <c r="G82" s="48"/>
    </row>
    <row r="83" spans="2:7" hidden="1" outlineLevel="1" x14ac:dyDescent="0.2">
      <c r="B83" s="57" t="s">
        <v>244</v>
      </c>
      <c r="C83" s="48"/>
      <c r="D83" s="48"/>
      <c r="E83" s="48"/>
      <c r="F83" s="48"/>
      <c r="G83" s="48"/>
    </row>
    <row r="84" spans="2:7" hidden="1" outlineLevel="1" x14ac:dyDescent="0.2">
      <c r="B84" s="57" t="s">
        <v>245</v>
      </c>
      <c r="C84" s="48"/>
      <c r="D84" s="48"/>
      <c r="E84" s="48"/>
      <c r="F84" s="48"/>
      <c r="G84" s="48"/>
    </row>
    <row r="85" spans="2:7" hidden="1" outlineLevel="1" x14ac:dyDescent="0.2">
      <c r="B85" s="57" t="s">
        <v>246</v>
      </c>
      <c r="C85" s="48"/>
      <c r="D85" s="48"/>
      <c r="E85" s="48"/>
      <c r="F85" s="48"/>
      <c r="G85" s="48"/>
    </row>
    <row r="86" spans="2:7" hidden="1" outlineLevel="1" x14ac:dyDescent="0.2">
      <c r="B86" s="57" t="s">
        <v>247</v>
      </c>
      <c r="C86" s="48"/>
      <c r="D86" s="48"/>
      <c r="E86" s="48"/>
      <c r="F86" s="48"/>
      <c r="G86" s="48"/>
    </row>
    <row r="87" spans="2:7" hidden="1" outlineLevel="1" x14ac:dyDescent="0.2">
      <c r="B87" s="55" t="s">
        <v>248</v>
      </c>
      <c r="C87" s="62"/>
      <c r="D87" s="62"/>
      <c r="E87" s="62"/>
      <c r="F87" s="48"/>
      <c r="G87" s="48"/>
    </row>
    <row r="88" spans="2:7" hidden="1" outlineLevel="1" x14ac:dyDescent="0.2">
      <c r="B88" s="57" t="s">
        <v>249</v>
      </c>
      <c r="C88" s="48"/>
      <c r="D88" s="48"/>
      <c r="E88" s="48"/>
      <c r="F88" s="48"/>
      <c r="G88" s="48"/>
    </row>
    <row r="89" spans="2:7" hidden="1" outlineLevel="1" x14ac:dyDescent="0.2">
      <c r="B89" s="57" t="s">
        <v>250</v>
      </c>
      <c r="C89" s="48"/>
      <c r="D89" s="48"/>
      <c r="E89" s="48"/>
      <c r="F89" s="48"/>
      <c r="G89" s="48"/>
    </row>
    <row r="90" spans="2:7" hidden="1" outlineLevel="1" x14ac:dyDescent="0.2">
      <c r="B90" s="57" t="s">
        <v>251</v>
      </c>
      <c r="C90" s="48"/>
      <c r="D90" s="48"/>
      <c r="E90" s="48"/>
      <c r="F90" s="48"/>
      <c r="G90" s="48"/>
    </row>
    <row r="91" spans="2:7" hidden="1" outlineLevel="1" x14ac:dyDescent="0.2">
      <c r="B91" s="57" t="s">
        <v>252</v>
      </c>
      <c r="C91" s="48"/>
      <c r="D91" s="48"/>
      <c r="E91" s="48"/>
      <c r="F91" s="48"/>
      <c r="G91" s="48"/>
    </row>
    <row r="92" spans="2:7" hidden="1" outlineLevel="1" x14ac:dyDescent="0.2">
      <c r="B92" s="57" t="s">
        <v>254</v>
      </c>
      <c r="C92" s="48"/>
      <c r="D92" s="48"/>
      <c r="E92" s="48"/>
      <c r="F92" s="48"/>
      <c r="G92" s="48"/>
    </row>
    <row r="93" spans="2:7" hidden="1" outlineLevel="1" x14ac:dyDescent="0.2">
      <c r="B93" s="57" t="s">
        <v>255</v>
      </c>
      <c r="C93" s="48"/>
      <c r="D93" s="48"/>
      <c r="E93" s="48"/>
      <c r="F93" s="48"/>
      <c r="G93" s="48"/>
    </row>
    <row r="94" spans="2:7" hidden="1" outlineLevel="1" x14ac:dyDescent="0.2">
      <c r="B94" s="55" t="s">
        <v>256</v>
      </c>
      <c r="C94" s="62"/>
      <c r="D94" s="62"/>
      <c r="E94" s="62"/>
      <c r="F94" s="48"/>
      <c r="G94" s="48"/>
    </row>
    <row r="95" spans="2:7" hidden="1" outlineLevel="1" x14ac:dyDescent="0.2">
      <c r="B95" s="57" t="s">
        <v>257</v>
      </c>
      <c r="C95" s="48"/>
      <c r="D95" s="48"/>
      <c r="E95" s="48"/>
      <c r="F95" s="48"/>
      <c r="G95" s="48"/>
    </row>
    <row r="96" spans="2:7" hidden="1" outlineLevel="1" x14ac:dyDescent="0.2">
      <c r="B96" s="57" t="s">
        <v>258</v>
      </c>
      <c r="C96" s="48"/>
      <c r="D96" s="48"/>
      <c r="E96" s="48"/>
      <c r="F96" s="48"/>
      <c r="G96" s="48"/>
    </row>
    <row r="97" spans="2:7" hidden="1" outlineLevel="1" x14ac:dyDescent="0.2">
      <c r="B97" s="57" t="s">
        <v>252</v>
      </c>
      <c r="C97" s="48"/>
      <c r="D97" s="48"/>
      <c r="E97" s="48"/>
      <c r="F97" s="48"/>
      <c r="G97" s="48"/>
    </row>
    <row r="98" spans="2:7" hidden="1" outlineLevel="1" x14ac:dyDescent="0.2">
      <c r="B98" s="57" t="s">
        <v>259</v>
      </c>
      <c r="C98" s="48"/>
      <c r="D98" s="48"/>
      <c r="E98" s="48"/>
      <c r="F98" s="48"/>
      <c r="G98" s="48"/>
    </row>
    <row r="99" spans="2:7" hidden="1" outlineLevel="1" x14ac:dyDescent="0.2">
      <c r="B99" s="57" t="s">
        <v>260</v>
      </c>
      <c r="C99" s="48"/>
      <c r="D99" s="48"/>
      <c r="E99" s="48"/>
      <c r="F99" s="48"/>
      <c r="G99" s="48"/>
    </row>
    <row r="100" spans="2:7" hidden="1" outlineLevel="1" x14ac:dyDescent="0.2">
      <c r="B100" s="55" t="s">
        <v>261</v>
      </c>
      <c r="C100" s="62"/>
      <c r="D100" s="62"/>
      <c r="E100" s="62"/>
      <c r="F100" s="48"/>
      <c r="G100" s="48"/>
    </row>
    <row r="101" spans="2:7" hidden="1" outlineLevel="1" x14ac:dyDescent="0.2">
      <c r="B101" s="57" t="s">
        <v>262</v>
      </c>
      <c r="C101" s="48"/>
      <c r="D101" s="48"/>
      <c r="E101" s="48"/>
      <c r="F101" s="48"/>
      <c r="G101" s="48"/>
    </row>
    <row r="102" spans="2:7" hidden="1" outlineLevel="1" x14ac:dyDescent="0.2">
      <c r="B102" s="57" t="s">
        <v>263</v>
      </c>
      <c r="C102" s="48"/>
      <c r="D102" s="48"/>
      <c r="E102" s="48"/>
      <c r="F102" s="48"/>
      <c r="G102" s="48"/>
    </row>
    <row r="103" spans="2:7" hidden="1" outlineLevel="1" x14ac:dyDescent="0.2">
      <c r="B103" s="57" t="s">
        <v>264</v>
      </c>
      <c r="C103" s="48"/>
      <c r="D103" s="48"/>
      <c r="E103" s="48"/>
      <c r="F103" s="48"/>
      <c r="G103" s="48"/>
    </row>
    <row r="104" spans="2:7" hidden="1" outlineLevel="1" x14ac:dyDescent="0.2">
      <c r="B104" s="57" t="s">
        <v>252</v>
      </c>
      <c r="C104" s="48"/>
      <c r="D104" s="48"/>
      <c r="E104" s="48"/>
      <c r="F104" s="48"/>
      <c r="G104" s="48"/>
    </row>
    <row r="105" spans="2:7" hidden="1" outlineLevel="1" x14ac:dyDescent="0.2">
      <c r="B105" s="57" t="s">
        <v>265</v>
      </c>
      <c r="C105" s="48"/>
      <c r="D105" s="48"/>
      <c r="E105" s="48"/>
      <c r="F105" s="48"/>
      <c r="G105" s="48"/>
    </row>
    <row r="106" spans="2:7" hidden="1" outlineLevel="1" x14ac:dyDescent="0.2">
      <c r="B106" s="57" t="s">
        <v>266</v>
      </c>
      <c r="C106" s="48"/>
      <c r="D106" s="48"/>
      <c r="E106" s="48"/>
      <c r="F106" s="48"/>
      <c r="G106" s="48"/>
    </row>
    <row r="107" spans="2:7" hidden="1" outlineLevel="1" x14ac:dyDescent="0.2">
      <c r="B107" s="55" t="s">
        <v>267</v>
      </c>
      <c r="C107" s="62"/>
      <c r="D107" s="62"/>
      <c r="E107" s="62"/>
      <c r="F107" s="48"/>
      <c r="G107" s="48"/>
    </row>
    <row r="108" spans="2:7" hidden="1" outlineLevel="1" x14ac:dyDescent="0.2">
      <c r="B108" s="57" t="s">
        <v>268</v>
      </c>
      <c r="C108" s="48"/>
      <c r="D108" s="48"/>
      <c r="E108" s="48"/>
      <c r="F108" s="48"/>
      <c r="G108" s="48"/>
    </row>
    <row r="109" spans="2:7" ht="37.15" hidden="1" customHeight="1" outlineLevel="1" x14ac:dyDescent="0.2">
      <c r="B109" s="63" t="s">
        <v>252</v>
      </c>
      <c r="C109" s="64"/>
      <c r="D109" s="64"/>
      <c r="E109" s="64"/>
      <c r="F109" s="48"/>
      <c r="G109" s="48"/>
    </row>
    <row r="110" spans="2:7" collapsed="1" x14ac:dyDescent="0.2">
      <c r="B110" s="53"/>
      <c r="C110" s="48"/>
      <c r="D110" s="48"/>
      <c r="E110" s="48"/>
      <c r="F110" s="48"/>
      <c r="G110" s="48"/>
    </row>
  </sheetData>
  <mergeCells count="3">
    <mergeCell ref="B57:C57"/>
    <mergeCell ref="B58:C58"/>
    <mergeCell ref="B1:G1"/>
  </mergeCells>
  <conditionalFormatting sqref="C6">
    <cfRule type="cellIs" dxfId="279" priority="85" operator="equal">
      <formula>0</formula>
    </cfRule>
  </conditionalFormatting>
  <conditionalFormatting sqref="D6:G6">
    <cfRule type="cellIs" dxfId="278" priority="84" operator="equal">
      <formula>0</formula>
    </cfRule>
  </conditionalFormatting>
  <conditionalFormatting sqref="C7:C9">
    <cfRule type="cellIs" dxfId="277" priority="83" operator="equal">
      <formula>0</formula>
    </cfRule>
  </conditionalFormatting>
  <conditionalFormatting sqref="D7:G9 F10:G10">
    <cfRule type="cellIs" dxfId="276" priority="82" operator="equal">
      <formula>0</formula>
    </cfRule>
  </conditionalFormatting>
  <conditionalFormatting sqref="C13">
    <cfRule type="cellIs" dxfId="275" priority="81" operator="equal">
      <formula>0</formula>
    </cfRule>
  </conditionalFormatting>
  <conditionalFormatting sqref="D13:G13">
    <cfRule type="cellIs" dxfId="274" priority="80" operator="equal">
      <formula>0</formula>
    </cfRule>
  </conditionalFormatting>
  <conditionalFormatting sqref="C14 C17">
    <cfRule type="cellIs" dxfId="273" priority="79" operator="equal">
      <formula>0</formula>
    </cfRule>
  </conditionalFormatting>
  <conditionalFormatting sqref="D14:G14 D17:E17 E16:G16">
    <cfRule type="cellIs" dxfId="272" priority="78" operator="equal">
      <formula>0</formula>
    </cfRule>
  </conditionalFormatting>
  <conditionalFormatting sqref="C18:C19">
    <cfRule type="cellIs" dxfId="271" priority="77" operator="equal">
      <formula>0</formula>
    </cfRule>
  </conditionalFormatting>
  <conditionalFormatting sqref="E19:G19">
    <cfRule type="cellIs" dxfId="270" priority="76" operator="equal">
      <formula>0</formula>
    </cfRule>
  </conditionalFormatting>
  <conditionalFormatting sqref="C27">
    <cfRule type="cellIs" dxfId="269" priority="73" operator="equal">
      <formula>0</formula>
    </cfRule>
  </conditionalFormatting>
  <conditionalFormatting sqref="D27:G27">
    <cfRule type="cellIs" dxfId="268" priority="72" operator="equal">
      <formula>0</formula>
    </cfRule>
  </conditionalFormatting>
  <conditionalFormatting sqref="C28:C30">
    <cfRule type="cellIs" dxfId="267" priority="71" operator="equal">
      <formula>0</formula>
    </cfRule>
  </conditionalFormatting>
  <conditionalFormatting sqref="D29:G30 E28:G28">
    <cfRule type="cellIs" dxfId="266" priority="70" operator="equal">
      <formula>0</formula>
    </cfRule>
  </conditionalFormatting>
  <conditionalFormatting sqref="C33:C34 C36:C37">
    <cfRule type="cellIs" dxfId="265" priority="69" operator="equal">
      <formula>0</formula>
    </cfRule>
  </conditionalFormatting>
  <conditionalFormatting sqref="D33:G34 F32 D37:F37 E36:G36 G35">
    <cfRule type="cellIs" dxfId="264" priority="68" operator="equal">
      <formula>0</formula>
    </cfRule>
  </conditionalFormatting>
  <conditionalFormatting sqref="C38">
    <cfRule type="cellIs" dxfId="263" priority="67" operator="equal">
      <formula>0</formula>
    </cfRule>
  </conditionalFormatting>
  <conditionalFormatting sqref="D38:G38">
    <cfRule type="cellIs" dxfId="262" priority="66" operator="equal">
      <formula>0</formula>
    </cfRule>
  </conditionalFormatting>
  <conditionalFormatting sqref="C41">
    <cfRule type="cellIs" dxfId="261" priority="65" operator="equal">
      <formula>0</formula>
    </cfRule>
  </conditionalFormatting>
  <conditionalFormatting sqref="D41:G41">
    <cfRule type="cellIs" dxfId="260" priority="64" operator="equal">
      <formula>0</formula>
    </cfRule>
  </conditionalFormatting>
  <conditionalFormatting sqref="C42:C45">
    <cfRule type="cellIs" dxfId="259" priority="63" operator="equal">
      <formula>0</formula>
    </cfRule>
  </conditionalFormatting>
  <conditionalFormatting sqref="D42:G45">
    <cfRule type="cellIs" dxfId="258" priority="62" operator="equal">
      <formula>0</formula>
    </cfRule>
  </conditionalFormatting>
  <conditionalFormatting sqref="C46:C48">
    <cfRule type="cellIs" dxfId="257" priority="61" operator="equal">
      <formula>0</formula>
    </cfRule>
  </conditionalFormatting>
  <conditionalFormatting sqref="D46:G48 G49">
    <cfRule type="cellIs" dxfId="256" priority="60" operator="equal">
      <formula>0</formula>
    </cfRule>
  </conditionalFormatting>
  <conditionalFormatting sqref="C53">
    <cfRule type="cellIs" dxfId="255" priority="57" operator="equal">
      <formula>0</formula>
    </cfRule>
  </conditionalFormatting>
  <conditionalFormatting sqref="D53:G53">
    <cfRule type="cellIs" dxfId="254" priority="56" operator="equal">
      <formula>0</formula>
    </cfRule>
  </conditionalFormatting>
  <conditionalFormatting sqref="B11">
    <cfRule type="cellIs" dxfId="253" priority="55" operator="equal">
      <formula>0</formula>
    </cfRule>
  </conditionalFormatting>
  <conditionalFormatting sqref="C11">
    <cfRule type="cellIs" dxfId="252" priority="54" operator="equal">
      <formula>0</formula>
    </cfRule>
  </conditionalFormatting>
  <conditionalFormatting sqref="D11:G11">
    <cfRule type="cellIs" dxfId="251" priority="53" operator="equal">
      <formula>0</formula>
    </cfRule>
  </conditionalFormatting>
  <conditionalFormatting sqref="B20">
    <cfRule type="cellIs" dxfId="250" priority="52" operator="equal">
      <formula>0</formula>
    </cfRule>
  </conditionalFormatting>
  <conditionalFormatting sqref="C20">
    <cfRule type="cellIs" dxfId="249" priority="51" operator="equal">
      <formula>0</formula>
    </cfRule>
  </conditionalFormatting>
  <conditionalFormatting sqref="D20:G20">
    <cfRule type="cellIs" dxfId="248" priority="50" operator="equal">
      <formula>0</formula>
    </cfRule>
  </conditionalFormatting>
  <conditionalFormatting sqref="B24">
    <cfRule type="cellIs" dxfId="247" priority="49" operator="equal">
      <formula>0</formula>
    </cfRule>
  </conditionalFormatting>
  <conditionalFormatting sqref="C24">
    <cfRule type="cellIs" dxfId="246" priority="48" operator="equal">
      <formula>0</formula>
    </cfRule>
  </conditionalFormatting>
  <conditionalFormatting sqref="D24:G24">
    <cfRule type="cellIs" dxfId="245" priority="47" operator="equal">
      <formula>0</formula>
    </cfRule>
  </conditionalFormatting>
  <conditionalFormatting sqref="B39">
    <cfRule type="cellIs" dxfId="244" priority="46" operator="equal">
      <formula>0</formula>
    </cfRule>
  </conditionalFormatting>
  <conditionalFormatting sqref="C39">
    <cfRule type="cellIs" dxfId="243" priority="45" operator="equal">
      <formula>0</formula>
    </cfRule>
  </conditionalFormatting>
  <conditionalFormatting sqref="D39:G39">
    <cfRule type="cellIs" dxfId="242" priority="44" operator="equal">
      <formula>0</formula>
    </cfRule>
  </conditionalFormatting>
  <conditionalFormatting sqref="C15:D16">
    <cfRule type="cellIs" dxfId="241" priority="16" operator="equal">
      <formula>0</formula>
    </cfRule>
  </conditionalFormatting>
  <conditionalFormatting sqref="C10:E10">
    <cfRule type="cellIs" dxfId="240" priority="17" operator="equal">
      <formula>0</formula>
    </cfRule>
  </conditionalFormatting>
  <conditionalFormatting sqref="E15:G15">
    <cfRule type="cellIs" dxfId="239" priority="15" operator="equal">
      <formula>0</formula>
    </cfRule>
  </conditionalFormatting>
  <conditionalFormatting sqref="F17:G18">
    <cfRule type="cellIs" dxfId="238" priority="14" operator="equal">
      <formula>0</formula>
    </cfRule>
  </conditionalFormatting>
  <conditionalFormatting sqref="D18:E18">
    <cfRule type="cellIs" dxfId="237" priority="13" operator="equal">
      <formula>0</formula>
    </cfRule>
  </conditionalFormatting>
  <conditionalFormatting sqref="D19">
    <cfRule type="cellIs" dxfId="236" priority="12" operator="equal">
      <formula>0</formula>
    </cfRule>
  </conditionalFormatting>
  <conditionalFormatting sqref="C21:G23">
    <cfRule type="cellIs" dxfId="235" priority="11" operator="equal">
      <formula>0</formula>
    </cfRule>
  </conditionalFormatting>
  <conditionalFormatting sqref="D28">
    <cfRule type="cellIs" dxfId="234" priority="10" operator="equal">
      <formula>0</formula>
    </cfRule>
  </conditionalFormatting>
  <conditionalFormatting sqref="C32:E32 C31:D31">
    <cfRule type="cellIs" dxfId="233" priority="9" operator="equal">
      <formula>0</formula>
    </cfRule>
  </conditionalFormatting>
  <conditionalFormatting sqref="E31">
    <cfRule type="cellIs" dxfId="232" priority="8" operator="equal">
      <formula>0</formula>
    </cfRule>
  </conditionalFormatting>
  <conditionalFormatting sqref="F31:G31">
    <cfRule type="cellIs" dxfId="231" priority="7" operator="equal">
      <formula>0</formula>
    </cfRule>
  </conditionalFormatting>
  <conditionalFormatting sqref="G32">
    <cfRule type="cellIs" dxfId="230" priority="6" operator="equal">
      <formula>0</formula>
    </cfRule>
  </conditionalFormatting>
  <conditionalFormatting sqref="C35:F35">
    <cfRule type="cellIs" dxfId="229" priority="5" operator="equal">
      <formula>0</formula>
    </cfRule>
  </conditionalFormatting>
  <conditionalFormatting sqref="D36">
    <cfRule type="cellIs" dxfId="228" priority="4" operator="equal">
      <formula>0</formula>
    </cfRule>
  </conditionalFormatting>
  <conditionalFormatting sqref="G37">
    <cfRule type="cellIs" dxfId="227" priority="3" operator="equal">
      <formula>0</formula>
    </cfRule>
  </conditionalFormatting>
  <conditionalFormatting sqref="C49:F52">
    <cfRule type="cellIs" dxfId="226" priority="2" operator="equal">
      <formula>0</formula>
    </cfRule>
  </conditionalFormatting>
  <conditionalFormatting sqref="G50:G52">
    <cfRule type="cellIs" dxfId="225" priority="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&amp;C&amp;"Calibri,"&amp;11UNCLASSIFIED&amp;""</oddHeader>
    <oddFooter>&amp;C&amp;"Calibri,"&amp;11UNCLASSIFIED&amp;""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V142"/>
  <sheetViews>
    <sheetView showGridLines="0" workbookViewId="0">
      <pane ySplit="3" topLeftCell="A37" activePane="bottomLeft" state="frozen"/>
      <selection activeCell="C131" sqref="C131"/>
      <selection pane="bottomLeft" activeCell="D64" sqref="D64"/>
    </sheetView>
  </sheetViews>
  <sheetFormatPr defaultColWidth="10.6640625" defaultRowHeight="11.25" outlineLevelRow="1" x14ac:dyDescent="0.2"/>
  <cols>
    <col min="1" max="1" width="2.33203125" style="46" customWidth="1"/>
    <col min="2" max="2" width="66.5" style="46" customWidth="1"/>
    <col min="3" max="3" width="11.5" style="46" customWidth="1"/>
    <col min="4" max="7" width="10.6640625" style="46"/>
    <col min="8" max="8" width="5" style="46" customWidth="1"/>
    <col min="9" max="9" width="11.6640625" style="46" customWidth="1"/>
    <col min="10" max="16384" width="10.6640625" style="46"/>
  </cols>
  <sheetData>
    <row r="1" spans="2:7" ht="15.6" customHeight="1" x14ac:dyDescent="0.2">
      <c r="B1" s="146" t="s">
        <v>353</v>
      </c>
      <c r="C1" s="146"/>
      <c r="D1" s="146"/>
      <c r="E1" s="146"/>
      <c r="F1" s="146"/>
      <c r="G1" s="146"/>
    </row>
    <row r="2" spans="2:7" ht="15.75" x14ac:dyDescent="0.2">
      <c r="B2" s="89"/>
      <c r="C2" s="107"/>
      <c r="D2" s="107"/>
      <c r="E2" s="73"/>
      <c r="F2" s="107"/>
      <c r="G2" s="92" t="s">
        <v>140</v>
      </c>
    </row>
    <row r="3" spans="2:7" ht="22.5" x14ac:dyDescent="0.2">
      <c r="B3" s="125"/>
      <c r="C3" s="8" t="s">
        <v>141</v>
      </c>
      <c r="D3" s="8" t="s">
        <v>142</v>
      </c>
      <c r="E3" s="8" t="s">
        <v>143</v>
      </c>
      <c r="F3" s="8" t="s">
        <v>144</v>
      </c>
      <c r="G3" s="8" t="s">
        <v>356</v>
      </c>
    </row>
    <row r="4" spans="2:7" outlineLevel="1" x14ac:dyDescent="0.2">
      <c r="B4" s="128" t="s">
        <v>178</v>
      </c>
      <c r="C4" s="129" t="s">
        <v>0</v>
      </c>
      <c r="D4" s="129" t="s">
        <v>0</v>
      </c>
      <c r="E4" s="129" t="s">
        <v>0</v>
      </c>
      <c r="F4" s="129" t="s">
        <v>0</v>
      </c>
      <c r="G4" s="129" t="s">
        <v>0</v>
      </c>
    </row>
    <row r="5" spans="2:7" outlineLevel="1" x14ac:dyDescent="0.2">
      <c r="B5" s="99" t="s">
        <v>179</v>
      </c>
      <c r="C5" s="131">
        <v>26.2</v>
      </c>
      <c r="D5" s="131">
        <v>21</v>
      </c>
      <c r="E5" s="131">
        <v>24.3</v>
      </c>
      <c r="F5" s="131">
        <v>23.5</v>
      </c>
      <c r="G5" s="131">
        <v>17.899999999999999</v>
      </c>
    </row>
    <row r="6" spans="2:7" outlineLevel="1" x14ac:dyDescent="0.2">
      <c r="B6" s="130" t="s">
        <v>180</v>
      </c>
      <c r="C6" s="132">
        <v>5</v>
      </c>
      <c r="D6" s="132">
        <v>5.0999999999999996</v>
      </c>
      <c r="E6" s="132">
        <v>5</v>
      </c>
      <c r="F6" s="132">
        <v>5</v>
      </c>
      <c r="G6" s="132">
        <v>5</v>
      </c>
    </row>
    <row r="7" spans="2:7" outlineLevel="1" x14ac:dyDescent="0.2">
      <c r="B7" s="130" t="s">
        <v>181</v>
      </c>
      <c r="C7" s="132">
        <v>0.4</v>
      </c>
      <c r="D7" s="132">
        <v>0.3</v>
      </c>
      <c r="E7" s="132">
        <v>0.3</v>
      </c>
      <c r="F7" s="132">
        <v>0.3</v>
      </c>
      <c r="G7" s="132">
        <v>0.3</v>
      </c>
    </row>
    <row r="8" spans="2:7" outlineLevel="1" x14ac:dyDescent="0.2">
      <c r="B8" s="130" t="s">
        <v>182</v>
      </c>
      <c r="C8" s="132">
        <v>-0.7</v>
      </c>
      <c r="D8" s="132">
        <v>-0.7</v>
      </c>
      <c r="E8" s="132">
        <v>-0.7</v>
      </c>
      <c r="F8" s="132">
        <v>-0.8</v>
      </c>
      <c r="G8" s="132">
        <v>-0.7</v>
      </c>
    </row>
    <row r="9" spans="2:7" outlineLevel="1" x14ac:dyDescent="0.2">
      <c r="B9" s="130" t="s">
        <v>183</v>
      </c>
      <c r="C9" s="132">
        <v>16.7</v>
      </c>
      <c r="D9" s="132">
        <v>17.100000000000001</v>
      </c>
      <c r="E9" s="132">
        <v>17.600000000000001</v>
      </c>
      <c r="F9" s="132">
        <v>18</v>
      </c>
      <c r="G9" s="132">
        <v>18.399999999999999</v>
      </c>
    </row>
    <row r="10" spans="2:7" outlineLevel="1" x14ac:dyDescent="0.2">
      <c r="B10" s="130" t="s">
        <v>184</v>
      </c>
      <c r="C10" s="132">
        <v>0.5</v>
      </c>
      <c r="D10" s="132">
        <v>0.6</v>
      </c>
      <c r="E10" s="132">
        <v>0.4</v>
      </c>
      <c r="F10" s="132">
        <v>1</v>
      </c>
      <c r="G10" s="132">
        <v>0.8</v>
      </c>
    </row>
    <row r="11" spans="2:7" outlineLevel="1" x14ac:dyDescent="0.2">
      <c r="B11" s="130" t="s">
        <v>185</v>
      </c>
      <c r="C11" s="132">
        <v>4.4000000000000004</v>
      </c>
      <c r="D11" s="132">
        <v>-1.4</v>
      </c>
      <c r="E11" s="132">
        <v>1.7</v>
      </c>
      <c r="F11" s="131" t="s">
        <v>303</v>
      </c>
      <c r="G11" s="132">
        <v>-5.9</v>
      </c>
    </row>
    <row r="12" spans="2:7" outlineLevel="1" x14ac:dyDescent="0.2">
      <c r="B12" s="99" t="s">
        <v>208</v>
      </c>
      <c r="C12" s="131">
        <v>0.6</v>
      </c>
      <c r="D12" s="131">
        <v>0.9</v>
      </c>
      <c r="E12" s="131">
        <v>1.2</v>
      </c>
      <c r="F12" s="131">
        <v>1.4</v>
      </c>
      <c r="G12" s="131">
        <v>-0.1</v>
      </c>
    </row>
    <row r="13" spans="2:7" outlineLevel="1" x14ac:dyDescent="0.2">
      <c r="B13" s="130" t="s">
        <v>186</v>
      </c>
      <c r="C13" s="132">
        <v>0.6</v>
      </c>
      <c r="D13" s="132">
        <v>0.3</v>
      </c>
      <c r="E13" s="132">
        <v>0.3</v>
      </c>
      <c r="F13" s="132">
        <v>0.3</v>
      </c>
      <c r="G13" s="132">
        <v>0.1</v>
      </c>
    </row>
    <row r="14" spans="2:7" outlineLevel="1" x14ac:dyDescent="0.2">
      <c r="B14" s="130" t="s">
        <v>185</v>
      </c>
      <c r="C14" s="131" t="s">
        <v>303</v>
      </c>
      <c r="D14" s="132">
        <v>0.6</v>
      </c>
      <c r="E14" s="132">
        <v>0.9</v>
      </c>
      <c r="F14" s="132">
        <v>1.1000000000000001</v>
      </c>
      <c r="G14" s="132">
        <v>-0.1</v>
      </c>
    </row>
    <row r="15" spans="2:7" outlineLevel="1" x14ac:dyDescent="0.2">
      <c r="B15" s="99" t="s">
        <v>187</v>
      </c>
      <c r="C15" s="131">
        <v>0.8</v>
      </c>
      <c r="D15" s="131">
        <v>0.8</v>
      </c>
      <c r="E15" s="131">
        <v>0.8</v>
      </c>
      <c r="F15" s="131">
        <v>0.8</v>
      </c>
      <c r="G15" s="131">
        <v>1</v>
      </c>
    </row>
    <row r="16" spans="2:7" outlineLevel="1" x14ac:dyDescent="0.2">
      <c r="B16" s="130" t="s">
        <v>188</v>
      </c>
      <c r="C16" s="132">
        <v>-0.9</v>
      </c>
      <c r="D16" s="131" t="s">
        <v>303</v>
      </c>
      <c r="E16" s="131" t="s">
        <v>303</v>
      </c>
      <c r="F16" s="131" t="s">
        <v>303</v>
      </c>
      <c r="G16" s="131" t="s">
        <v>303</v>
      </c>
    </row>
    <row r="17" spans="2:7" outlineLevel="1" x14ac:dyDescent="0.2">
      <c r="B17" s="130" t="s">
        <v>189</v>
      </c>
      <c r="C17" s="132">
        <v>4.9000000000000004</v>
      </c>
      <c r="D17" s="131" t="s">
        <v>303</v>
      </c>
      <c r="E17" s="131" t="s">
        <v>303</v>
      </c>
      <c r="F17" s="131" t="s">
        <v>303</v>
      </c>
      <c r="G17" s="131" t="s">
        <v>303</v>
      </c>
    </row>
    <row r="18" spans="2:7" outlineLevel="1" x14ac:dyDescent="0.2">
      <c r="B18" s="130" t="s">
        <v>185</v>
      </c>
      <c r="C18" s="132">
        <v>-3.2</v>
      </c>
      <c r="D18" s="132">
        <v>0.8</v>
      </c>
      <c r="E18" s="132">
        <v>0.8</v>
      </c>
      <c r="F18" s="132">
        <v>0.8</v>
      </c>
      <c r="G18" s="132">
        <v>1</v>
      </c>
    </row>
    <row r="19" spans="2:7" outlineLevel="1" x14ac:dyDescent="0.2">
      <c r="B19" s="99" t="s">
        <v>270</v>
      </c>
      <c r="C19" s="131">
        <v>-2.9</v>
      </c>
      <c r="D19" s="131">
        <v>5</v>
      </c>
      <c r="E19" s="131">
        <v>3.7</v>
      </c>
      <c r="F19" s="131">
        <v>3.3</v>
      </c>
      <c r="G19" s="131">
        <v>4.5</v>
      </c>
    </row>
    <row r="20" spans="2:7" outlineLevel="1" x14ac:dyDescent="0.2">
      <c r="B20" s="130" t="s">
        <v>190</v>
      </c>
      <c r="C20" s="132">
        <v>-0.6</v>
      </c>
      <c r="D20" s="132">
        <v>-0.3</v>
      </c>
      <c r="E20" s="132">
        <v>-0.3</v>
      </c>
      <c r="F20" s="132">
        <v>-0.3</v>
      </c>
      <c r="G20" s="132">
        <v>-0.1</v>
      </c>
    </row>
    <row r="21" spans="2:7" outlineLevel="1" x14ac:dyDescent="0.2">
      <c r="B21" s="130" t="s">
        <v>185</v>
      </c>
      <c r="C21" s="132">
        <v>-2.2999999999999998</v>
      </c>
      <c r="D21" s="132">
        <v>5.3</v>
      </c>
      <c r="E21" s="132">
        <v>4</v>
      </c>
      <c r="F21" s="132">
        <v>3.6</v>
      </c>
      <c r="G21" s="132">
        <v>4.5999999999999996</v>
      </c>
    </row>
    <row r="22" spans="2:7" outlineLevel="1" x14ac:dyDescent="0.2">
      <c r="B22" s="99" t="s">
        <v>191</v>
      </c>
      <c r="C22" s="131">
        <v>10.8</v>
      </c>
      <c r="D22" s="131">
        <v>4</v>
      </c>
      <c r="E22" s="131">
        <v>4.0999999999999996</v>
      </c>
      <c r="F22" s="131">
        <v>5.3</v>
      </c>
      <c r="G22" s="131">
        <v>6.1</v>
      </c>
    </row>
    <row r="23" spans="2:7" outlineLevel="1" x14ac:dyDescent="0.2">
      <c r="B23" s="130" t="s">
        <v>192</v>
      </c>
      <c r="C23" s="132">
        <v>0.5</v>
      </c>
      <c r="D23" s="132">
        <v>1.7</v>
      </c>
      <c r="E23" s="132">
        <v>2.5</v>
      </c>
      <c r="F23" s="132">
        <v>3.1</v>
      </c>
      <c r="G23" s="132">
        <v>4</v>
      </c>
    </row>
    <row r="24" spans="2:7" outlineLevel="1" x14ac:dyDescent="0.2">
      <c r="B24" s="130" t="s">
        <v>193</v>
      </c>
      <c r="C24" s="131" t="s">
        <v>303</v>
      </c>
      <c r="D24" s="132">
        <v>0.5</v>
      </c>
      <c r="E24" s="132">
        <v>0.6</v>
      </c>
      <c r="F24" s="132">
        <v>1</v>
      </c>
      <c r="G24" s="132">
        <v>1.3</v>
      </c>
    </row>
    <row r="25" spans="2:7" outlineLevel="1" x14ac:dyDescent="0.2">
      <c r="B25" s="130" t="s">
        <v>194</v>
      </c>
      <c r="C25" s="132">
        <v>1.3</v>
      </c>
      <c r="D25" s="132">
        <v>1.4</v>
      </c>
      <c r="E25" s="132">
        <v>1.5</v>
      </c>
      <c r="F25" s="132">
        <v>1.9</v>
      </c>
      <c r="G25" s="132">
        <v>0.8</v>
      </c>
    </row>
    <row r="26" spans="2:7" outlineLevel="1" x14ac:dyDescent="0.2">
      <c r="B26" s="130" t="s">
        <v>185</v>
      </c>
      <c r="C26" s="132">
        <v>9</v>
      </c>
      <c r="D26" s="132">
        <v>0.5</v>
      </c>
      <c r="E26" s="132">
        <v>-0.6</v>
      </c>
      <c r="F26" s="132">
        <v>-0.7</v>
      </c>
      <c r="G26" s="131" t="s">
        <v>303</v>
      </c>
    </row>
    <row r="27" spans="2:7" outlineLevel="1" x14ac:dyDescent="0.2">
      <c r="B27" s="24" t="s">
        <v>195</v>
      </c>
      <c r="C27" s="133">
        <v>35.5</v>
      </c>
      <c r="D27" s="133">
        <v>31.7</v>
      </c>
      <c r="E27" s="133">
        <v>34.1</v>
      </c>
      <c r="F27" s="133">
        <v>34.200000000000003</v>
      </c>
      <c r="G27" s="133">
        <v>29.4</v>
      </c>
    </row>
    <row r="28" spans="2:7" outlineLevel="1" x14ac:dyDescent="0.2">
      <c r="B28" s="95" t="s">
        <v>196</v>
      </c>
      <c r="C28" s="134"/>
      <c r="D28" s="134"/>
      <c r="E28" s="135"/>
      <c r="F28" s="135"/>
      <c r="G28" s="136"/>
    </row>
    <row r="29" spans="2:7" outlineLevel="1" x14ac:dyDescent="0.2">
      <c r="B29" s="99" t="s">
        <v>197</v>
      </c>
      <c r="C29" s="131">
        <v>-5.4</v>
      </c>
      <c r="D29" s="131">
        <v>-5.6</v>
      </c>
      <c r="E29" s="131">
        <v>-5.2</v>
      </c>
      <c r="F29" s="131">
        <v>-3.5</v>
      </c>
      <c r="G29" s="131">
        <v>-3.3</v>
      </c>
    </row>
    <row r="30" spans="2:7" outlineLevel="1" x14ac:dyDescent="0.2">
      <c r="B30" s="130" t="s">
        <v>198</v>
      </c>
      <c r="C30" s="132">
        <v>-0.6</v>
      </c>
      <c r="D30" s="132">
        <v>-0.6</v>
      </c>
      <c r="E30" s="132">
        <v>-0.6</v>
      </c>
      <c r="F30" s="132">
        <v>-0.7</v>
      </c>
      <c r="G30" s="132">
        <v>-0.7</v>
      </c>
    </row>
    <row r="31" spans="2:7" outlineLevel="1" x14ac:dyDescent="0.2">
      <c r="B31" s="130" t="s">
        <v>199</v>
      </c>
      <c r="C31" s="131" t="s">
        <v>303</v>
      </c>
      <c r="D31" s="131" t="s">
        <v>303</v>
      </c>
      <c r="E31" s="131" t="s">
        <v>303</v>
      </c>
      <c r="F31" s="131" t="s">
        <v>303</v>
      </c>
      <c r="G31" s="131" t="s">
        <v>303</v>
      </c>
    </row>
    <row r="32" spans="2:7" outlineLevel="1" x14ac:dyDescent="0.2">
      <c r="B32" s="130" t="s">
        <v>200</v>
      </c>
      <c r="C32" s="132">
        <v>-4.4000000000000004</v>
      </c>
      <c r="D32" s="132">
        <v>-2.8</v>
      </c>
      <c r="E32" s="132">
        <v>-3.1</v>
      </c>
      <c r="F32" s="132">
        <v>-2.5</v>
      </c>
      <c r="G32" s="132">
        <v>-2.9</v>
      </c>
    </row>
    <row r="33" spans="2:178" outlineLevel="1" x14ac:dyDescent="0.2">
      <c r="B33" s="130" t="s">
        <v>185</v>
      </c>
      <c r="C33" s="132">
        <v>-0.5</v>
      </c>
      <c r="D33" s="132">
        <v>-2.1</v>
      </c>
      <c r="E33" s="132">
        <v>-1.4</v>
      </c>
      <c r="F33" s="132">
        <v>-0.3</v>
      </c>
      <c r="G33" s="132">
        <v>0.2</v>
      </c>
    </row>
    <row r="34" spans="2:178" outlineLevel="1" x14ac:dyDescent="0.2">
      <c r="B34" s="99" t="s">
        <v>201</v>
      </c>
      <c r="C34" s="131">
        <v>2</v>
      </c>
      <c r="D34" s="131">
        <v>1.6</v>
      </c>
      <c r="E34" s="131">
        <v>2.2000000000000002</v>
      </c>
      <c r="F34" s="131">
        <v>0.9</v>
      </c>
      <c r="G34" s="131">
        <v>1</v>
      </c>
    </row>
    <row r="35" spans="2:178" outlineLevel="1" x14ac:dyDescent="0.2">
      <c r="B35" s="130" t="s">
        <v>202</v>
      </c>
      <c r="C35" s="132">
        <v>-0.4</v>
      </c>
      <c r="D35" s="132">
        <v>-1.7</v>
      </c>
      <c r="E35" s="132">
        <v>-1.5</v>
      </c>
      <c r="F35" s="132">
        <v>-1.2</v>
      </c>
      <c r="G35" s="132">
        <v>0.1</v>
      </c>
    </row>
    <row r="36" spans="2:178" outlineLevel="1" x14ac:dyDescent="0.2">
      <c r="B36" s="130" t="s">
        <v>203</v>
      </c>
      <c r="C36" s="132">
        <v>0.5</v>
      </c>
      <c r="D36" s="132">
        <v>-0.4</v>
      </c>
      <c r="E36" s="132">
        <v>-0.2</v>
      </c>
      <c r="F36" s="132">
        <v>-0.9</v>
      </c>
      <c r="G36" s="132">
        <v>-0.4</v>
      </c>
    </row>
    <row r="37" spans="2:178" outlineLevel="1" x14ac:dyDescent="0.2">
      <c r="B37" s="130" t="s">
        <v>204</v>
      </c>
      <c r="C37" s="132">
        <v>1.4</v>
      </c>
      <c r="D37" s="132">
        <v>1.6</v>
      </c>
      <c r="E37" s="132">
        <v>1.7</v>
      </c>
      <c r="F37" s="132">
        <v>1.9</v>
      </c>
      <c r="G37" s="131" t="s">
        <v>303</v>
      </c>
      <c r="FV37" s="52"/>
    </row>
    <row r="38" spans="2:178" outlineLevel="1" x14ac:dyDescent="0.2">
      <c r="B38" s="130" t="s">
        <v>185</v>
      </c>
      <c r="C38" s="132">
        <v>0.5</v>
      </c>
      <c r="D38" s="132">
        <v>2</v>
      </c>
      <c r="E38" s="132">
        <v>2.2000000000000002</v>
      </c>
      <c r="F38" s="132">
        <v>1.2</v>
      </c>
      <c r="G38" s="132">
        <v>1.3</v>
      </c>
    </row>
    <row r="39" spans="2:178" outlineLevel="1" x14ac:dyDescent="0.2">
      <c r="B39" s="99" t="s">
        <v>179</v>
      </c>
      <c r="C39" s="131">
        <v>18.2</v>
      </c>
      <c r="D39" s="131">
        <v>20.100000000000001</v>
      </c>
      <c r="E39" s="131">
        <v>20.2</v>
      </c>
      <c r="F39" s="131">
        <v>19.8</v>
      </c>
      <c r="G39" s="131">
        <v>19</v>
      </c>
    </row>
    <row r="40" spans="2:178" outlineLevel="1" x14ac:dyDescent="0.2">
      <c r="B40" s="130" t="s">
        <v>180</v>
      </c>
      <c r="C40" s="132">
        <v>6.8</v>
      </c>
      <c r="D40" s="132">
        <v>6.5</v>
      </c>
      <c r="E40" s="132">
        <v>6.6</v>
      </c>
      <c r="F40" s="132">
        <v>6.6</v>
      </c>
      <c r="G40" s="132">
        <v>6.6</v>
      </c>
    </row>
    <row r="41" spans="2:178" outlineLevel="1" x14ac:dyDescent="0.2">
      <c r="B41" s="130" t="s">
        <v>205</v>
      </c>
      <c r="C41" s="132">
        <v>1.9</v>
      </c>
      <c r="D41" s="132">
        <v>2</v>
      </c>
      <c r="E41" s="132">
        <v>1.9</v>
      </c>
      <c r="F41" s="132">
        <v>1.8</v>
      </c>
      <c r="G41" s="132">
        <v>1.8</v>
      </c>
      <c r="FV41" s="52"/>
    </row>
    <row r="42" spans="2:178" outlineLevel="1" x14ac:dyDescent="0.2">
      <c r="B42" s="130" t="s">
        <v>183</v>
      </c>
      <c r="C42" s="132">
        <v>9</v>
      </c>
      <c r="D42" s="132">
        <v>9.5</v>
      </c>
      <c r="E42" s="132">
        <v>10</v>
      </c>
      <c r="F42" s="132">
        <v>10.5</v>
      </c>
      <c r="G42" s="132">
        <v>11</v>
      </c>
    </row>
    <row r="43" spans="2:178" outlineLevel="1" x14ac:dyDescent="0.2">
      <c r="B43" s="130" t="s">
        <v>206</v>
      </c>
      <c r="C43" s="132">
        <v>-1.4</v>
      </c>
      <c r="D43" s="132">
        <v>-1.4</v>
      </c>
      <c r="E43" s="132">
        <v>-1.4</v>
      </c>
      <c r="F43" s="132">
        <v>-1.4</v>
      </c>
      <c r="G43" s="132">
        <v>-1.4</v>
      </c>
    </row>
    <row r="44" spans="2:178" outlineLevel="1" x14ac:dyDescent="0.2">
      <c r="B44" s="130" t="s">
        <v>185</v>
      </c>
      <c r="C44" s="132">
        <v>2</v>
      </c>
      <c r="D44" s="132">
        <v>3.6</v>
      </c>
      <c r="E44" s="132">
        <v>3.2</v>
      </c>
      <c r="F44" s="132">
        <v>2.2999999999999998</v>
      </c>
      <c r="G44" s="132">
        <v>0.9</v>
      </c>
    </row>
    <row r="45" spans="2:178" outlineLevel="1" x14ac:dyDescent="0.2">
      <c r="B45" s="99" t="s">
        <v>191</v>
      </c>
      <c r="C45" s="131">
        <v>0.4</v>
      </c>
      <c r="D45" s="131">
        <v>0.3</v>
      </c>
      <c r="E45" s="131">
        <v>0.5</v>
      </c>
      <c r="F45" s="131">
        <v>0.8</v>
      </c>
      <c r="G45" s="131">
        <v>0.5</v>
      </c>
    </row>
    <row r="46" spans="2:178" outlineLevel="1" x14ac:dyDescent="0.2">
      <c r="B46" s="130" t="s">
        <v>207</v>
      </c>
      <c r="C46" s="132">
        <v>0.4</v>
      </c>
      <c r="D46" s="132">
        <v>0.4</v>
      </c>
      <c r="E46" s="132">
        <v>0.5</v>
      </c>
      <c r="F46" s="132">
        <v>0.6</v>
      </c>
      <c r="G46" s="132">
        <v>0.5</v>
      </c>
    </row>
    <row r="47" spans="2:178" outlineLevel="1" x14ac:dyDescent="0.2">
      <c r="B47" s="130" t="s">
        <v>185</v>
      </c>
      <c r="C47" s="131" t="s">
        <v>303</v>
      </c>
      <c r="D47" s="132">
        <v>-0.1</v>
      </c>
      <c r="E47" s="131" t="s">
        <v>303</v>
      </c>
      <c r="F47" s="132">
        <v>0.2</v>
      </c>
      <c r="G47" s="131" t="s">
        <v>303</v>
      </c>
    </row>
    <row r="48" spans="2:178" outlineLevel="1" x14ac:dyDescent="0.2">
      <c r="B48" s="99" t="s">
        <v>208</v>
      </c>
      <c r="C48" s="131">
        <v>-0.9</v>
      </c>
      <c r="D48" s="131">
        <v>-1</v>
      </c>
      <c r="E48" s="131">
        <v>-1</v>
      </c>
      <c r="F48" s="131">
        <v>-1.1000000000000001</v>
      </c>
      <c r="G48" s="131">
        <v>-1.2</v>
      </c>
    </row>
    <row r="49" spans="2:178" outlineLevel="1" x14ac:dyDescent="0.2">
      <c r="B49" s="130" t="s">
        <v>209</v>
      </c>
      <c r="C49" s="132">
        <v>0.1</v>
      </c>
      <c r="D49" s="131" t="s">
        <v>303</v>
      </c>
      <c r="E49" s="132">
        <v>0.1</v>
      </c>
      <c r="F49" s="131" t="s">
        <v>303</v>
      </c>
      <c r="G49" s="131" t="s">
        <v>303</v>
      </c>
    </row>
    <row r="50" spans="2:178" outlineLevel="1" x14ac:dyDescent="0.2">
      <c r="B50" s="130" t="s">
        <v>185</v>
      </c>
      <c r="C50" s="132">
        <v>-1</v>
      </c>
      <c r="D50" s="132">
        <v>-1</v>
      </c>
      <c r="E50" s="132">
        <v>-1.1000000000000001</v>
      </c>
      <c r="F50" s="132">
        <v>-1.1000000000000001</v>
      </c>
      <c r="G50" s="132">
        <v>-1.2</v>
      </c>
    </row>
    <row r="51" spans="2:178" outlineLevel="1" x14ac:dyDescent="0.2">
      <c r="B51" s="99" t="s">
        <v>210</v>
      </c>
      <c r="C51" s="131">
        <v>-0.1</v>
      </c>
      <c r="D51" s="131" t="s">
        <v>303</v>
      </c>
      <c r="E51" s="131">
        <v>0.1</v>
      </c>
      <c r="F51" s="131">
        <v>0.1</v>
      </c>
      <c r="G51" s="131">
        <v>0.1</v>
      </c>
    </row>
    <row r="52" spans="2:178" outlineLevel="1" x14ac:dyDescent="0.2">
      <c r="B52" s="24" t="s">
        <v>211</v>
      </c>
      <c r="C52" s="133">
        <v>14.3</v>
      </c>
      <c r="D52" s="133">
        <v>15.5</v>
      </c>
      <c r="E52" s="133">
        <v>16.899999999999999</v>
      </c>
      <c r="F52" s="133">
        <v>16.899999999999999</v>
      </c>
      <c r="G52" s="133">
        <v>16.100000000000001</v>
      </c>
      <c r="FV52" s="49"/>
    </row>
    <row r="53" spans="2:178" outlineLevel="1" x14ac:dyDescent="0.2">
      <c r="B53" s="95" t="s">
        <v>212</v>
      </c>
      <c r="C53" s="134"/>
      <c r="D53" s="134"/>
      <c r="E53" s="135"/>
      <c r="F53" s="135"/>
      <c r="G53" s="136"/>
    </row>
    <row r="54" spans="2:178" outlineLevel="1" x14ac:dyDescent="0.2">
      <c r="B54" s="99" t="s">
        <v>213</v>
      </c>
      <c r="C54" s="131">
        <v>3</v>
      </c>
      <c r="D54" s="131">
        <v>3</v>
      </c>
      <c r="E54" s="131">
        <v>3.1</v>
      </c>
      <c r="F54" s="131">
        <v>2.9</v>
      </c>
      <c r="G54" s="131">
        <v>2.8</v>
      </c>
    </row>
    <row r="55" spans="2:178" outlineLevel="1" x14ac:dyDescent="0.2">
      <c r="B55" s="99" t="s">
        <v>214</v>
      </c>
      <c r="C55" s="131">
        <v>-8.8000000000000007</v>
      </c>
      <c r="D55" s="131">
        <v>-12.1</v>
      </c>
      <c r="E55" s="131">
        <v>-12.6</v>
      </c>
      <c r="F55" s="131">
        <v>-12.4</v>
      </c>
      <c r="G55" s="131">
        <v>-11.7</v>
      </c>
    </row>
    <row r="56" spans="2:178" outlineLevel="1" x14ac:dyDescent="0.2">
      <c r="B56" s="99" t="s">
        <v>150</v>
      </c>
      <c r="C56" s="131">
        <v>-2.5</v>
      </c>
      <c r="D56" s="131">
        <v>-2.4</v>
      </c>
      <c r="E56" s="131">
        <v>-2.2000000000000002</v>
      </c>
      <c r="F56" s="131">
        <v>-2.2999999999999998</v>
      </c>
      <c r="G56" s="131">
        <v>-2.8</v>
      </c>
    </row>
    <row r="57" spans="2:178" outlineLevel="1" x14ac:dyDescent="0.2">
      <c r="B57" s="18" t="s">
        <v>215</v>
      </c>
      <c r="C57" s="138">
        <v>-8.1999999999999993</v>
      </c>
      <c r="D57" s="138">
        <v>-11.5</v>
      </c>
      <c r="E57" s="138">
        <v>-11.7</v>
      </c>
      <c r="F57" s="138">
        <v>-11.9</v>
      </c>
      <c r="G57" s="138">
        <v>-11.7</v>
      </c>
    </row>
    <row r="58" spans="2:178" ht="12" outlineLevel="1" thickBot="1" x14ac:dyDescent="0.25">
      <c r="B58" s="20" t="s">
        <v>216</v>
      </c>
      <c r="C58" s="22">
        <v>-20</v>
      </c>
      <c r="D58" s="22">
        <v>-18.899999999999999</v>
      </c>
      <c r="E58" s="22">
        <v>-31.2</v>
      </c>
      <c r="F58" s="22">
        <v>11.6</v>
      </c>
      <c r="G58" s="22">
        <v>-151.80000000000001</v>
      </c>
    </row>
    <row r="59" spans="2:178" outlineLevel="1" x14ac:dyDescent="0.2">
      <c r="B59" s="54" t="s">
        <v>45</v>
      </c>
    </row>
    <row r="60" spans="2:178" outlineLevel="1" x14ac:dyDescent="0.2">
      <c r="B60" s="99" t="s">
        <v>217</v>
      </c>
    </row>
    <row r="61" spans="2:178" outlineLevel="1" x14ac:dyDescent="0.2">
      <c r="B61" s="99" t="s">
        <v>354</v>
      </c>
      <c r="C61" s="131">
        <v>9.3000000000000007</v>
      </c>
      <c r="D61" s="131">
        <v>5.8</v>
      </c>
      <c r="E61" s="131">
        <v>6.7</v>
      </c>
      <c r="F61" s="131">
        <v>4.5</v>
      </c>
      <c r="G61" s="131">
        <v>-1.4</v>
      </c>
    </row>
    <row r="62" spans="2:178" outlineLevel="1" x14ac:dyDescent="0.2">
      <c r="B62" s="99" t="s">
        <v>355</v>
      </c>
      <c r="C62" s="131">
        <v>0.5</v>
      </c>
      <c r="D62" s="131">
        <v>1.9</v>
      </c>
      <c r="E62" s="131">
        <v>1.5</v>
      </c>
      <c r="F62" s="131">
        <v>0.5</v>
      </c>
      <c r="G62" s="131">
        <v>-1.1000000000000001</v>
      </c>
    </row>
    <row r="63" spans="2:178" outlineLevel="1" x14ac:dyDescent="0.2"/>
    <row r="64" spans="2:178" outlineLevel="1" x14ac:dyDescent="0.2"/>
    <row r="65" spans="2:7" outlineLevel="1" x14ac:dyDescent="0.2"/>
    <row r="66" spans="2:7" outlineLevel="1" x14ac:dyDescent="0.2"/>
    <row r="67" spans="2:7" outlineLevel="1" x14ac:dyDescent="0.2">
      <c r="B67" s="46" t="s">
        <v>0</v>
      </c>
    </row>
    <row r="68" spans="2:7" ht="22.5" customHeight="1" outlineLevel="1" x14ac:dyDescent="0.2">
      <c r="B68" s="157" t="s">
        <v>0</v>
      </c>
      <c r="C68" s="157"/>
    </row>
    <row r="69" spans="2:7" ht="22.5" customHeight="1" outlineLevel="1" x14ac:dyDescent="0.2">
      <c r="B69" s="158" t="s">
        <v>0</v>
      </c>
      <c r="C69" s="158"/>
    </row>
    <row r="71" spans="2:7" hidden="1" outlineLevel="1" x14ac:dyDescent="0.2">
      <c r="B71" s="55" t="s">
        <v>220</v>
      </c>
      <c r="C71" s="56"/>
      <c r="D71" s="56"/>
      <c r="E71" s="56"/>
      <c r="F71" s="56"/>
      <c r="G71" s="56"/>
    </row>
    <row r="72" spans="2:7" hidden="1" outlineLevel="1" x14ac:dyDescent="0.2">
      <c r="B72" s="57" t="s">
        <v>221</v>
      </c>
      <c r="C72" s="48">
        <f>+[4]NAAs!C264</f>
        <v>0</v>
      </c>
      <c r="D72" s="48">
        <f>+[4]NAAs!D264</f>
        <v>0</v>
      </c>
      <c r="E72" s="48">
        <f>+[4]NAAs!E264</f>
        <v>0</v>
      </c>
      <c r="F72" s="48">
        <f>+[4]NAAs!F264</f>
        <v>0</v>
      </c>
      <c r="G72" s="48">
        <f>+[4]NAAs!G264</f>
        <v>0</v>
      </c>
    </row>
    <row r="73" spans="2:7" hidden="1" outlineLevel="1" x14ac:dyDescent="0.2">
      <c r="B73" s="57" t="s">
        <v>222</v>
      </c>
      <c r="C73" s="48">
        <f>+[4]NAAs!C244</f>
        <v>25.380215</v>
      </c>
      <c r="D73" s="48">
        <f>+[4]NAAs!D244</f>
        <v>20.117062000000001</v>
      </c>
      <c r="E73" s="48">
        <f>+[4]NAAs!E244</f>
        <v>23.367312999999999</v>
      </c>
      <c r="F73" s="48">
        <f>+[4]NAAs!F244</f>
        <v>25.307979</v>
      </c>
      <c r="G73" s="48">
        <f>+[4]NAAs!G244</f>
        <v>10.078887000000016</v>
      </c>
    </row>
    <row r="74" spans="2:7" hidden="1" outlineLevel="1" x14ac:dyDescent="0.2">
      <c r="B74" s="57" t="s">
        <v>223</v>
      </c>
      <c r="C74" s="48">
        <f>+[4]NAAs!C277</f>
        <v>4.085</v>
      </c>
      <c r="D74" s="48">
        <f>+[4]NAAs!D277</f>
        <v>2.6560000000000001</v>
      </c>
      <c r="E74" s="48">
        <f>+[4]NAAs!E277</f>
        <v>2.1040000000000001</v>
      </c>
      <c r="F74" s="48">
        <f>+[4]NAAs!F277</f>
        <v>2.044</v>
      </c>
      <c r="G74" s="48">
        <f>+[4]NAAs!G277</f>
        <v>201.67699999999999</v>
      </c>
    </row>
    <row r="75" spans="2:7" hidden="1" outlineLevel="1" x14ac:dyDescent="0.2">
      <c r="B75" s="57" t="s">
        <v>224</v>
      </c>
      <c r="C75" s="48">
        <f>+'[4]NAA PEF data'!H51/1000</f>
        <v>-2.9000000000000001E-2</v>
      </c>
      <c r="D75" s="48">
        <f>+'[4]NAA PEF data'!I51/1000</f>
        <v>0</v>
      </c>
      <c r="E75" s="48">
        <f>+'[4]NAA PEF data'!J51/1000</f>
        <v>-7.8E-2</v>
      </c>
      <c r="F75" s="48">
        <f>+'[4]NAA PEF data'!K51/1000</f>
        <v>0</v>
      </c>
      <c r="G75" s="48">
        <f>+'[4]NAA PEF data'!L51/1000</f>
        <v>0</v>
      </c>
    </row>
    <row r="76" spans="2:7" hidden="1" outlineLevel="1" x14ac:dyDescent="0.2">
      <c r="B76" s="57" t="s">
        <v>225</v>
      </c>
      <c r="C76" s="48">
        <f>+'[4]NAA PEF data'!H56/1000</f>
        <v>1.3120000000000001</v>
      </c>
      <c r="D76" s="48">
        <f>+'[4]NAA PEF data'!I56/1000</f>
        <v>1.361</v>
      </c>
      <c r="E76" s="48">
        <f>+'[4]NAA PEF data'!J56/1000</f>
        <v>1.5069999999999999</v>
      </c>
      <c r="F76" s="48">
        <f>+'[4]NAA PEF data'!K56/1000</f>
        <v>1.9159999999999999</v>
      </c>
      <c r="G76" s="48">
        <f>+'[4]NAA PEF data'!L56/1000</f>
        <v>0.79716120981122429</v>
      </c>
    </row>
    <row r="77" spans="2:7" hidden="1" outlineLevel="1" x14ac:dyDescent="0.2">
      <c r="B77" s="53"/>
      <c r="C77" s="48"/>
      <c r="D77" s="48"/>
      <c r="E77" s="48"/>
      <c r="F77" s="48"/>
      <c r="G77" s="48"/>
    </row>
    <row r="78" spans="2:7" hidden="1" outlineLevel="1" x14ac:dyDescent="0.2">
      <c r="B78" s="58" t="s">
        <v>226</v>
      </c>
      <c r="C78" s="59"/>
      <c r="D78" s="59"/>
      <c r="E78" s="59"/>
      <c r="F78" s="59"/>
      <c r="G78" s="59"/>
    </row>
    <row r="79" spans="2:7" hidden="1" outlineLevel="1" x14ac:dyDescent="0.2">
      <c r="B79" s="57" t="s">
        <v>227</v>
      </c>
      <c r="C79" s="48"/>
      <c r="D79" s="48"/>
      <c r="E79" s="48"/>
      <c r="F79" s="48"/>
      <c r="G79" s="48"/>
    </row>
    <row r="80" spans="2:7" hidden="1" outlineLevel="1" x14ac:dyDescent="0.2">
      <c r="B80" s="60" t="s">
        <v>228</v>
      </c>
      <c r="C80" s="48"/>
      <c r="D80" s="48"/>
      <c r="E80" s="48"/>
      <c r="F80" s="48"/>
      <c r="G80" s="48"/>
    </row>
    <row r="81" spans="2:9" hidden="1" outlineLevel="1" x14ac:dyDescent="0.2">
      <c r="B81" s="60" t="s">
        <v>229</v>
      </c>
      <c r="C81" s="48"/>
      <c r="D81" s="48"/>
      <c r="E81" s="48"/>
      <c r="F81" s="48"/>
      <c r="G81" s="48"/>
      <c r="I81" s="61" t="s">
        <v>230</v>
      </c>
    </row>
    <row r="82" spans="2:9" hidden="1" outlineLevel="1" x14ac:dyDescent="0.2">
      <c r="B82" s="60" t="s">
        <v>231</v>
      </c>
      <c r="C82" s="48"/>
      <c r="D82" s="48"/>
      <c r="E82" s="48"/>
      <c r="F82" s="48"/>
      <c r="G82" s="48"/>
      <c r="I82" s="61" t="s">
        <v>232</v>
      </c>
    </row>
    <row r="83" spans="2:9" hidden="1" outlineLevel="1" x14ac:dyDescent="0.2">
      <c r="B83" s="57" t="s">
        <v>233</v>
      </c>
      <c r="C83" s="48"/>
      <c r="D83" s="48"/>
      <c r="E83" s="48"/>
      <c r="F83" s="48"/>
      <c r="G83" s="48"/>
    </row>
    <row r="84" spans="2:9" hidden="1" outlineLevel="1" x14ac:dyDescent="0.2">
      <c r="B84" s="57" t="s">
        <v>234</v>
      </c>
      <c r="C84" s="48"/>
      <c r="D84" s="48"/>
      <c r="E84" s="48"/>
      <c r="F84" s="48"/>
      <c r="G84" s="48"/>
    </row>
    <row r="85" spans="2:9" hidden="1" outlineLevel="1" x14ac:dyDescent="0.2">
      <c r="B85" s="57" t="s">
        <v>235</v>
      </c>
      <c r="C85" s="48"/>
      <c r="D85" s="48"/>
      <c r="E85" s="48"/>
      <c r="F85" s="48"/>
      <c r="G85" s="48"/>
    </row>
    <row r="86" spans="2:9" hidden="1" outlineLevel="1" x14ac:dyDescent="0.2">
      <c r="B86" s="57" t="s">
        <v>236</v>
      </c>
      <c r="C86" s="48"/>
      <c r="D86" s="48"/>
      <c r="E86" s="48"/>
      <c r="F86" s="48"/>
      <c r="G86" s="48"/>
    </row>
    <row r="87" spans="2:9" hidden="1" outlineLevel="1" x14ac:dyDescent="0.2">
      <c r="B87" s="57" t="s">
        <v>237</v>
      </c>
      <c r="C87" s="48"/>
      <c r="D87" s="48"/>
      <c r="E87" s="48"/>
      <c r="F87" s="48"/>
      <c r="G87" s="48"/>
    </row>
    <row r="88" spans="2:9" hidden="1" outlineLevel="1" x14ac:dyDescent="0.2">
      <c r="B88" s="57" t="s">
        <v>238</v>
      </c>
      <c r="C88" s="48"/>
      <c r="D88" s="48"/>
      <c r="E88" s="48"/>
      <c r="F88" s="48"/>
      <c r="G88" s="48"/>
    </row>
    <row r="89" spans="2:9" hidden="1" outlineLevel="1" x14ac:dyDescent="0.2">
      <c r="B89" s="57" t="s">
        <v>239</v>
      </c>
      <c r="C89" s="48"/>
      <c r="D89" s="48"/>
      <c r="E89" s="48"/>
      <c r="F89" s="48"/>
      <c r="G89" s="48"/>
    </row>
    <row r="90" spans="2:9" hidden="1" outlineLevel="1" x14ac:dyDescent="0.2">
      <c r="B90" s="57" t="s">
        <v>240</v>
      </c>
      <c r="C90" s="48"/>
      <c r="D90" s="48"/>
      <c r="E90" s="48"/>
      <c r="F90" s="48"/>
      <c r="G90" s="48"/>
    </row>
    <row r="91" spans="2:9" hidden="1" outlineLevel="1" x14ac:dyDescent="0.2">
      <c r="B91" s="57" t="s">
        <v>241</v>
      </c>
      <c r="C91" s="48"/>
      <c r="D91" s="48"/>
      <c r="E91" s="48"/>
      <c r="F91" s="48"/>
      <c r="G91" s="48"/>
    </row>
    <row r="92" spans="2:9" hidden="1" outlineLevel="1" x14ac:dyDescent="0.2">
      <c r="B92" s="57" t="s">
        <v>242</v>
      </c>
      <c r="C92" s="48"/>
      <c r="D92" s="48"/>
      <c r="E92" s="48"/>
      <c r="F92" s="48"/>
      <c r="G92" s="48"/>
    </row>
    <row r="93" spans="2:9" hidden="1" outlineLevel="1" x14ac:dyDescent="0.2">
      <c r="B93" s="57" t="s">
        <v>243</v>
      </c>
      <c r="C93" s="48"/>
      <c r="D93" s="48"/>
      <c r="E93" s="48"/>
      <c r="F93" s="48"/>
      <c r="G93" s="48"/>
    </row>
    <row r="94" spans="2:9" hidden="1" outlineLevel="1" x14ac:dyDescent="0.2">
      <c r="B94" s="57" t="s">
        <v>244</v>
      </c>
      <c r="C94" s="48"/>
      <c r="D94" s="48"/>
      <c r="E94" s="48"/>
      <c r="F94" s="48"/>
      <c r="G94" s="48"/>
    </row>
    <row r="95" spans="2:9" hidden="1" outlineLevel="1" x14ac:dyDescent="0.2">
      <c r="B95" s="57" t="s">
        <v>245</v>
      </c>
      <c r="C95" s="48"/>
      <c r="D95" s="48"/>
      <c r="E95" s="48"/>
      <c r="F95" s="48"/>
      <c r="G95" s="48"/>
    </row>
    <row r="96" spans="2:9" hidden="1" outlineLevel="1" x14ac:dyDescent="0.2">
      <c r="B96" s="57" t="s">
        <v>246</v>
      </c>
      <c r="C96" s="48"/>
      <c r="D96" s="48"/>
      <c r="E96" s="48"/>
      <c r="F96" s="48"/>
      <c r="G96" s="48"/>
    </row>
    <row r="97" spans="2:9" hidden="1" outlineLevel="1" x14ac:dyDescent="0.2">
      <c r="B97" s="57" t="s">
        <v>247</v>
      </c>
      <c r="C97" s="48"/>
      <c r="D97" s="48"/>
      <c r="E97" s="48"/>
      <c r="F97" s="48"/>
      <c r="G97" s="48"/>
    </row>
    <row r="98" spans="2:9" hidden="1" outlineLevel="1" x14ac:dyDescent="0.2">
      <c r="B98" s="55" t="s">
        <v>248</v>
      </c>
      <c r="C98" s="62"/>
      <c r="D98" s="62"/>
      <c r="E98" s="62"/>
      <c r="F98" s="48"/>
      <c r="G98" s="48"/>
    </row>
    <row r="99" spans="2:9" hidden="1" outlineLevel="1" x14ac:dyDescent="0.2">
      <c r="B99" s="57" t="s">
        <v>249</v>
      </c>
      <c r="C99" s="48"/>
      <c r="D99" s="48"/>
      <c r="E99" s="48"/>
      <c r="F99" s="48"/>
      <c r="G99" s="48"/>
    </row>
    <row r="100" spans="2:9" hidden="1" outlineLevel="1" x14ac:dyDescent="0.2">
      <c r="B100" s="57" t="s">
        <v>250</v>
      </c>
      <c r="C100" s="48"/>
      <c r="D100" s="48"/>
      <c r="E100" s="48"/>
      <c r="F100" s="48"/>
      <c r="G100" s="48"/>
      <c r="I100" s="61" t="s">
        <v>230</v>
      </c>
    </row>
    <row r="101" spans="2:9" hidden="1" outlineLevel="1" x14ac:dyDescent="0.2">
      <c r="B101" s="57" t="s">
        <v>251</v>
      </c>
      <c r="C101" s="48"/>
      <c r="D101" s="48"/>
      <c r="E101" s="48"/>
      <c r="F101" s="48"/>
      <c r="G101" s="48"/>
      <c r="I101" s="61" t="s">
        <v>232</v>
      </c>
    </row>
    <row r="102" spans="2:9" hidden="1" outlineLevel="1" x14ac:dyDescent="0.2">
      <c r="B102" s="57" t="s">
        <v>252</v>
      </c>
      <c r="C102" s="48"/>
      <c r="D102" s="48"/>
      <c r="E102" s="48"/>
      <c r="F102" s="48"/>
      <c r="G102" s="48"/>
      <c r="I102" s="61" t="s">
        <v>253</v>
      </c>
    </row>
    <row r="103" spans="2:9" hidden="1" outlineLevel="1" x14ac:dyDescent="0.2">
      <c r="B103" s="57" t="s">
        <v>254</v>
      </c>
      <c r="C103" s="48"/>
      <c r="D103" s="48"/>
      <c r="E103" s="48"/>
      <c r="F103" s="48"/>
      <c r="G103" s="48"/>
      <c r="I103" s="61" t="s">
        <v>253</v>
      </c>
    </row>
    <row r="104" spans="2:9" hidden="1" outlineLevel="1" x14ac:dyDescent="0.2">
      <c r="B104" s="57" t="s">
        <v>255</v>
      </c>
      <c r="C104" s="48"/>
      <c r="D104" s="48"/>
      <c r="E104" s="48"/>
      <c r="F104" s="48"/>
      <c r="G104" s="48"/>
      <c r="I104" s="61" t="s">
        <v>253</v>
      </c>
    </row>
    <row r="105" spans="2:9" hidden="1" outlineLevel="1" x14ac:dyDescent="0.2">
      <c r="B105" s="55" t="s">
        <v>256</v>
      </c>
      <c r="C105" s="62"/>
      <c r="D105" s="62"/>
      <c r="E105" s="62"/>
      <c r="F105" s="48"/>
      <c r="G105" s="48"/>
    </row>
    <row r="106" spans="2:9" hidden="1" outlineLevel="1" x14ac:dyDescent="0.2">
      <c r="B106" s="57" t="s">
        <v>257</v>
      </c>
      <c r="C106" s="48"/>
      <c r="D106" s="48"/>
      <c r="E106" s="48"/>
      <c r="F106" s="48"/>
      <c r="G106" s="48"/>
    </row>
    <row r="107" spans="2:9" hidden="1" outlineLevel="1" x14ac:dyDescent="0.2">
      <c r="B107" s="57" t="s">
        <v>258</v>
      </c>
      <c r="C107" s="48"/>
      <c r="D107" s="48"/>
      <c r="E107" s="48"/>
      <c r="F107" s="48"/>
      <c r="G107" s="48"/>
      <c r="I107" s="61" t="s">
        <v>232</v>
      </c>
    </row>
    <row r="108" spans="2:9" hidden="1" outlineLevel="1" x14ac:dyDescent="0.2">
      <c r="B108" s="57" t="s">
        <v>252</v>
      </c>
      <c r="C108" s="48"/>
      <c r="D108" s="48"/>
      <c r="E108" s="48"/>
      <c r="F108" s="48"/>
      <c r="G108" s="48"/>
      <c r="I108" s="61" t="s">
        <v>253</v>
      </c>
    </row>
    <row r="109" spans="2:9" hidden="1" outlineLevel="1" x14ac:dyDescent="0.2">
      <c r="B109" s="57" t="s">
        <v>259</v>
      </c>
      <c r="C109" s="48"/>
      <c r="D109" s="48"/>
      <c r="E109" s="48"/>
      <c r="F109" s="48"/>
      <c r="G109" s="48"/>
      <c r="I109" s="61" t="s">
        <v>253</v>
      </c>
    </row>
    <row r="110" spans="2:9" hidden="1" outlineLevel="1" x14ac:dyDescent="0.2">
      <c r="B110" s="57" t="s">
        <v>260</v>
      </c>
      <c r="C110" s="48"/>
      <c r="D110" s="48"/>
      <c r="E110" s="48"/>
      <c r="F110" s="48"/>
      <c r="G110" s="48"/>
      <c r="I110" s="61" t="s">
        <v>253</v>
      </c>
    </row>
    <row r="111" spans="2:9" hidden="1" outlineLevel="1" x14ac:dyDescent="0.2">
      <c r="B111" s="55" t="s">
        <v>261</v>
      </c>
      <c r="C111" s="62"/>
      <c r="D111" s="62"/>
      <c r="E111" s="62"/>
      <c r="F111" s="48"/>
      <c r="G111" s="48"/>
    </row>
    <row r="112" spans="2:9" hidden="1" outlineLevel="1" x14ac:dyDescent="0.2">
      <c r="B112" s="57" t="s">
        <v>262</v>
      </c>
      <c r="C112" s="48"/>
      <c r="D112" s="48"/>
      <c r="E112" s="48"/>
      <c r="F112" s="48"/>
      <c r="G112" s="48"/>
    </row>
    <row r="113" spans="2:9" hidden="1" outlineLevel="1" x14ac:dyDescent="0.2">
      <c r="B113" s="57" t="s">
        <v>263</v>
      </c>
      <c r="C113" s="48"/>
      <c r="D113" s="48"/>
      <c r="E113" s="48"/>
      <c r="F113" s="48"/>
      <c r="G113" s="48"/>
      <c r="I113" s="61" t="s">
        <v>230</v>
      </c>
    </row>
    <row r="114" spans="2:9" hidden="1" outlineLevel="1" x14ac:dyDescent="0.2">
      <c r="B114" s="57" t="s">
        <v>264</v>
      </c>
      <c r="C114" s="48"/>
      <c r="D114" s="48"/>
      <c r="E114" s="48"/>
      <c r="F114" s="48"/>
      <c r="G114" s="48"/>
      <c r="I114" s="61" t="s">
        <v>232</v>
      </c>
    </row>
    <row r="115" spans="2:9" hidden="1" outlineLevel="1" x14ac:dyDescent="0.2">
      <c r="B115" s="57" t="s">
        <v>252</v>
      </c>
      <c r="C115" s="48"/>
      <c r="D115" s="48"/>
      <c r="E115" s="48"/>
      <c r="F115" s="48"/>
      <c r="G115" s="48"/>
      <c r="I115" s="61" t="s">
        <v>253</v>
      </c>
    </row>
    <row r="116" spans="2:9" hidden="1" outlineLevel="1" x14ac:dyDescent="0.2">
      <c r="B116" s="57" t="s">
        <v>265</v>
      </c>
      <c r="C116" s="48"/>
      <c r="D116" s="48"/>
      <c r="E116" s="48"/>
      <c r="F116" s="48"/>
      <c r="G116" s="48"/>
      <c r="I116" s="61" t="s">
        <v>253</v>
      </c>
    </row>
    <row r="117" spans="2:9" hidden="1" outlineLevel="1" x14ac:dyDescent="0.2">
      <c r="B117" s="57" t="s">
        <v>266</v>
      </c>
      <c r="C117" s="48"/>
      <c r="D117" s="48"/>
      <c r="E117" s="48"/>
      <c r="F117" s="48"/>
      <c r="G117" s="48"/>
      <c r="I117" s="61" t="s">
        <v>253</v>
      </c>
    </row>
    <row r="118" spans="2:9" hidden="1" outlineLevel="1" x14ac:dyDescent="0.2">
      <c r="B118" s="55" t="s">
        <v>267</v>
      </c>
      <c r="C118" s="62"/>
      <c r="D118" s="62"/>
      <c r="E118" s="62"/>
      <c r="F118" s="48"/>
      <c r="G118" s="48"/>
    </row>
    <row r="119" spans="2:9" hidden="1" outlineLevel="1" x14ac:dyDescent="0.2">
      <c r="B119" s="57" t="s">
        <v>268</v>
      </c>
      <c r="C119" s="48"/>
      <c r="D119" s="48"/>
      <c r="E119" s="48"/>
      <c r="F119" s="48"/>
      <c r="G119" s="48"/>
      <c r="I119" s="61" t="s">
        <v>232</v>
      </c>
    </row>
    <row r="120" spans="2:9" hidden="1" outlineLevel="1" x14ac:dyDescent="0.2">
      <c r="B120" s="63" t="s">
        <v>252</v>
      </c>
      <c r="C120" s="64"/>
      <c r="D120" s="64"/>
      <c r="E120" s="64"/>
      <c r="F120" s="48"/>
      <c r="G120" s="48"/>
      <c r="I120" s="61" t="s">
        <v>253</v>
      </c>
    </row>
    <row r="121" spans="2:9" collapsed="1" x14ac:dyDescent="0.2">
      <c r="B121" s="53"/>
      <c r="C121" s="48"/>
      <c r="D121" s="48"/>
      <c r="E121" s="48"/>
      <c r="F121" s="48"/>
      <c r="G121" s="48"/>
    </row>
    <row r="123" spans="2:9" hidden="1" outlineLevel="1" x14ac:dyDescent="0.2">
      <c r="B123" s="61" t="s">
        <v>269</v>
      </c>
      <c r="C123" s="65" t="e">
        <f>#REF!-SUM(#REF!)</f>
        <v>#REF!</v>
      </c>
      <c r="D123" s="65" t="e">
        <f>#REF!-SUM(#REF!)</f>
        <v>#REF!</v>
      </c>
      <c r="E123" s="65" t="e">
        <f>#REF!-SUM(#REF!)</f>
        <v>#REF!</v>
      </c>
      <c r="F123" s="65" t="e">
        <f>#REF!-SUM(#REF!)</f>
        <v>#REF!</v>
      </c>
      <c r="G123" s="65" t="e">
        <f>#REF!-SUM(#REF!)</f>
        <v>#REF!</v>
      </c>
    </row>
    <row r="124" spans="2:9" hidden="1" outlineLevel="1" x14ac:dyDescent="0.2">
      <c r="C124" s="65" t="e">
        <f>#REF!-SUM(#REF!)</f>
        <v>#REF!</v>
      </c>
      <c r="D124" s="65" t="e">
        <f>#REF!-SUM(#REF!)</f>
        <v>#REF!</v>
      </c>
      <c r="E124" s="65" t="e">
        <f>#REF!-SUM(#REF!)</f>
        <v>#REF!</v>
      </c>
      <c r="F124" s="65" t="e">
        <f>#REF!-SUM(#REF!)</f>
        <v>#REF!</v>
      </c>
      <c r="G124" s="65" t="e">
        <f>#REF!-SUM(#REF!)</f>
        <v>#REF!</v>
      </c>
    </row>
    <row r="125" spans="2:9" hidden="1" outlineLevel="1" x14ac:dyDescent="0.2">
      <c r="C125" s="65" t="e">
        <f>#REF!-#REF!-#REF!-#REF!</f>
        <v>#REF!</v>
      </c>
      <c r="D125" s="65" t="e">
        <f>#REF!-#REF!-#REF!-#REF!</f>
        <v>#REF!</v>
      </c>
      <c r="E125" s="65" t="e">
        <f>#REF!-#REF!-#REF!-#REF!</f>
        <v>#REF!</v>
      </c>
      <c r="F125" s="65" t="e">
        <f>#REF!-#REF!-#REF!-#REF!</f>
        <v>#REF!</v>
      </c>
      <c r="G125" s="65" t="e">
        <f>#REF!-#REF!-#REF!-#REF!</f>
        <v>#REF!</v>
      </c>
    </row>
    <row r="126" spans="2:9" hidden="1" outlineLevel="1" x14ac:dyDescent="0.2">
      <c r="C126" s="65" t="e">
        <f>#REF!-SUM(#REF!)</f>
        <v>#REF!</v>
      </c>
      <c r="D126" s="65" t="e">
        <f>#REF!-SUM(#REF!)</f>
        <v>#REF!</v>
      </c>
      <c r="E126" s="65" t="e">
        <f>#REF!-SUM(#REF!)</f>
        <v>#REF!</v>
      </c>
      <c r="F126" s="65" t="e">
        <f>#REF!-SUM(#REF!)</f>
        <v>#REF!</v>
      </c>
      <c r="G126" s="65" t="e">
        <f>#REF!-SUM(#REF!)</f>
        <v>#REF!</v>
      </c>
    </row>
    <row r="127" spans="2:9" hidden="1" outlineLevel="1" x14ac:dyDescent="0.2">
      <c r="C127" s="65" t="e">
        <f>#REF!-SUM(#REF!)</f>
        <v>#REF!</v>
      </c>
      <c r="D127" s="65" t="e">
        <f>#REF!-SUM(#REF!)</f>
        <v>#REF!</v>
      </c>
      <c r="E127" s="65" t="e">
        <f>#REF!-SUM(#REF!)</f>
        <v>#REF!</v>
      </c>
      <c r="F127" s="65" t="e">
        <f>#REF!-SUM(#REF!)</f>
        <v>#REF!</v>
      </c>
      <c r="G127" s="65" t="e">
        <f>#REF!-SUM(#REF!)</f>
        <v>#REF!</v>
      </c>
    </row>
    <row r="128" spans="2:9" hidden="1" outlineLevel="1" x14ac:dyDescent="0.2">
      <c r="C128" s="65" t="e">
        <f>#REF!-#REF!-#REF!</f>
        <v>#REF!</v>
      </c>
      <c r="D128" s="65" t="e">
        <f>#REF!-#REF!-#REF!</f>
        <v>#REF!</v>
      </c>
      <c r="E128" s="65" t="e">
        <f>#REF!-#REF!-#REF!</f>
        <v>#REF!</v>
      </c>
      <c r="F128" s="65" t="e">
        <f>#REF!-#REF!-#REF!</f>
        <v>#REF!</v>
      </c>
      <c r="G128" s="65" t="e">
        <f>#REF!-#REF!-#REF!</f>
        <v>#REF!</v>
      </c>
    </row>
    <row r="129" spans="3:7" hidden="1" outlineLevel="1" x14ac:dyDescent="0.2">
      <c r="C129" s="65">
        <f t="shared" ref="C129:G129" si="0">C5-SUM(C6:C11)</f>
        <v>-9.9999999999997868E-2</v>
      </c>
      <c r="D129" s="65">
        <f t="shared" si="0"/>
        <v>0</v>
      </c>
      <c r="E129" s="65">
        <f t="shared" si="0"/>
        <v>0</v>
      </c>
      <c r="F129" s="65">
        <f t="shared" si="0"/>
        <v>0</v>
      </c>
      <c r="G129" s="65">
        <f t="shared" si="0"/>
        <v>0</v>
      </c>
    </row>
    <row r="130" spans="3:7" hidden="1" outlineLevel="1" x14ac:dyDescent="0.2">
      <c r="C130" s="65">
        <f t="shared" ref="C130:G130" si="1">C15-SUM(C16:C18)</f>
        <v>0</v>
      </c>
      <c r="D130" s="65">
        <f t="shared" si="1"/>
        <v>0</v>
      </c>
      <c r="E130" s="65">
        <f t="shared" si="1"/>
        <v>0</v>
      </c>
      <c r="F130" s="65">
        <f t="shared" si="1"/>
        <v>0</v>
      </c>
      <c r="G130" s="65">
        <f t="shared" si="1"/>
        <v>0</v>
      </c>
    </row>
    <row r="131" spans="3:7" hidden="1" outlineLevel="1" x14ac:dyDescent="0.2">
      <c r="C131" s="65">
        <f t="shared" ref="C131:G131" si="2">C22-SUM(C23:C26)</f>
        <v>0</v>
      </c>
      <c r="D131" s="65">
        <f t="shared" si="2"/>
        <v>-9.9999999999999645E-2</v>
      </c>
      <c r="E131" s="65">
        <f t="shared" si="2"/>
        <v>0.10000000000000009</v>
      </c>
      <c r="F131" s="65">
        <f t="shared" si="2"/>
        <v>0</v>
      </c>
      <c r="G131" s="65">
        <f t="shared" si="2"/>
        <v>0</v>
      </c>
    </row>
    <row r="132" spans="3:7" hidden="1" outlineLevel="1" x14ac:dyDescent="0.2">
      <c r="C132" s="65">
        <f t="shared" ref="C132:G132" si="3">C27-C5-C12-C15-C19-C22</f>
        <v>0</v>
      </c>
      <c r="D132" s="65">
        <f t="shared" si="3"/>
        <v>0</v>
      </c>
      <c r="E132" s="65">
        <f t="shared" si="3"/>
        <v>0</v>
      </c>
      <c r="F132" s="65">
        <f t="shared" si="3"/>
        <v>-9.9999999999997868E-2</v>
      </c>
      <c r="G132" s="65">
        <f t="shared" si="3"/>
        <v>0</v>
      </c>
    </row>
    <row r="133" spans="3:7" hidden="1" outlineLevel="1" x14ac:dyDescent="0.2">
      <c r="C133" s="65">
        <f t="shared" ref="C133:G133" si="4">C29-SUM(C30:C33)</f>
        <v>9.9999999999999645E-2</v>
      </c>
      <c r="D133" s="65">
        <f t="shared" si="4"/>
        <v>-9.9999999999999645E-2</v>
      </c>
      <c r="E133" s="65">
        <f t="shared" si="4"/>
        <v>-0.10000000000000053</v>
      </c>
      <c r="F133" s="65">
        <f t="shared" si="4"/>
        <v>0</v>
      </c>
      <c r="G133" s="65">
        <f t="shared" si="4"/>
        <v>9.9999999999999645E-2</v>
      </c>
    </row>
    <row r="134" spans="3:7" hidden="1" outlineLevel="1" x14ac:dyDescent="0.2">
      <c r="C134" s="50">
        <f t="shared" ref="C134:G134" si="5">C34-SUM(C35:C38)</f>
        <v>0</v>
      </c>
      <c r="D134" s="50">
        <f t="shared" si="5"/>
        <v>0.10000000000000009</v>
      </c>
      <c r="E134" s="50">
        <f t="shared" si="5"/>
        <v>0</v>
      </c>
      <c r="F134" s="50">
        <f t="shared" si="5"/>
        <v>-9.9999999999999756E-2</v>
      </c>
      <c r="G134" s="50">
        <f t="shared" si="5"/>
        <v>0</v>
      </c>
    </row>
    <row r="135" spans="3:7" hidden="1" outlineLevel="1" x14ac:dyDescent="0.2">
      <c r="C135" s="65">
        <f t="shared" ref="C135:G135" si="6">C39-SUM(C40:C44)</f>
        <v>-0.10000000000000142</v>
      </c>
      <c r="D135" s="65">
        <f t="shared" si="6"/>
        <v>-0.10000000000000142</v>
      </c>
      <c r="E135" s="65">
        <f t="shared" si="6"/>
        <v>-0.10000000000000142</v>
      </c>
      <c r="F135" s="65">
        <f t="shared" si="6"/>
        <v>0</v>
      </c>
      <c r="G135" s="65">
        <f t="shared" si="6"/>
        <v>0.10000000000000142</v>
      </c>
    </row>
    <row r="136" spans="3:7" hidden="1" outlineLevel="1" x14ac:dyDescent="0.2">
      <c r="C136" s="65">
        <f t="shared" ref="C136:G136" si="7">C45-SUM(C46:C47)</f>
        <v>0</v>
      </c>
      <c r="D136" s="65">
        <f t="shared" si="7"/>
        <v>0</v>
      </c>
      <c r="E136" s="65">
        <f t="shared" si="7"/>
        <v>0</v>
      </c>
      <c r="F136" s="65">
        <f t="shared" si="7"/>
        <v>0</v>
      </c>
      <c r="G136" s="65">
        <f t="shared" si="7"/>
        <v>0</v>
      </c>
    </row>
    <row r="137" spans="3:7" hidden="1" outlineLevel="1" x14ac:dyDescent="0.2">
      <c r="C137" s="65">
        <f t="shared" ref="C137:G137" si="8">C48-SUM(C49:C50)</f>
        <v>0</v>
      </c>
      <c r="D137" s="65">
        <f t="shared" si="8"/>
        <v>0</v>
      </c>
      <c r="E137" s="65">
        <f t="shared" si="8"/>
        <v>0</v>
      </c>
      <c r="F137" s="65">
        <f t="shared" si="8"/>
        <v>0</v>
      </c>
      <c r="G137" s="65">
        <f t="shared" si="8"/>
        <v>0</v>
      </c>
    </row>
    <row r="138" spans="3:7" hidden="1" outlineLevel="1" x14ac:dyDescent="0.2">
      <c r="C138" s="65">
        <f t="shared" ref="C138:G138" si="9">C52-C29-C34-C39-C45-C48-C51</f>
        <v>0.10000000000000356</v>
      </c>
      <c r="D138" s="65" t="e">
        <f t="shared" si="9"/>
        <v>#VALUE!</v>
      </c>
      <c r="E138" s="65">
        <f t="shared" si="9"/>
        <v>9.9999999999999284E-2</v>
      </c>
      <c r="F138" s="65">
        <f t="shared" si="9"/>
        <v>-0.10000000000000067</v>
      </c>
      <c r="G138" s="65">
        <f t="shared" si="9"/>
        <v>2.0816681711721685E-15</v>
      </c>
    </row>
    <row r="139" spans="3:7" hidden="1" outlineLevel="1" x14ac:dyDescent="0.2">
      <c r="C139" s="65">
        <f t="shared" ref="C139:G139" si="10">C57-SUM(C54:C56)</f>
        <v>0.10000000000000142</v>
      </c>
      <c r="D139" s="65">
        <f t="shared" si="10"/>
        <v>0</v>
      </c>
      <c r="E139" s="65">
        <f t="shared" si="10"/>
        <v>0</v>
      </c>
      <c r="F139" s="65">
        <f t="shared" si="10"/>
        <v>-9.9999999999999645E-2</v>
      </c>
      <c r="G139" s="65">
        <f t="shared" si="10"/>
        <v>0</v>
      </c>
    </row>
    <row r="140" spans="3:7" hidden="1" outlineLevel="1" x14ac:dyDescent="0.2">
      <c r="C140" s="65" t="e">
        <f>C58-#REF!-#REF!-C27-C52-C57</f>
        <v>#REF!</v>
      </c>
      <c r="D140" s="65" t="e">
        <f>D58-#REF!-#REF!-D27-D52-D57</f>
        <v>#REF!</v>
      </c>
      <c r="E140" s="65" t="e">
        <f>E58-#REF!-#REF!-E27-E52-E57</f>
        <v>#REF!</v>
      </c>
      <c r="F140" s="65" t="e">
        <f>F58-#REF!-#REF!-F27-F52-F57</f>
        <v>#REF!</v>
      </c>
      <c r="G140" s="65" t="e">
        <f>G58-#REF!-#REF!-G27-G52-G57</f>
        <v>#REF!</v>
      </c>
    </row>
    <row r="141" spans="3:7" collapsed="1" x14ac:dyDescent="0.2"/>
    <row r="142" spans="3:7" x14ac:dyDescent="0.2">
      <c r="C142" s="67"/>
      <c r="D142" s="67"/>
      <c r="E142" s="67"/>
      <c r="F142" s="67"/>
      <c r="G142" s="67"/>
    </row>
  </sheetData>
  <mergeCells count="3">
    <mergeCell ref="B68:C68"/>
    <mergeCell ref="B69:C69"/>
    <mergeCell ref="B1:G1"/>
  </mergeCells>
  <conditionalFormatting sqref="C6">
    <cfRule type="cellIs" dxfId="224" priority="106" operator="equal">
      <formula>0</formula>
    </cfRule>
  </conditionalFormatting>
  <conditionalFormatting sqref="D6:G6">
    <cfRule type="cellIs" dxfId="223" priority="105" operator="equal">
      <formula>0</formula>
    </cfRule>
  </conditionalFormatting>
  <conditionalFormatting sqref="C7:C10">
    <cfRule type="cellIs" dxfId="222" priority="104" operator="equal">
      <formula>0</formula>
    </cfRule>
  </conditionalFormatting>
  <conditionalFormatting sqref="D7:G10">
    <cfRule type="cellIs" dxfId="221" priority="103" operator="equal">
      <formula>0</formula>
    </cfRule>
  </conditionalFormatting>
  <conditionalFormatting sqref="C11">
    <cfRule type="cellIs" dxfId="220" priority="102" operator="equal">
      <formula>0</formula>
    </cfRule>
  </conditionalFormatting>
  <conditionalFormatting sqref="D11:E11 G11">
    <cfRule type="cellIs" dxfId="219" priority="101" operator="equal">
      <formula>0</formula>
    </cfRule>
  </conditionalFormatting>
  <conditionalFormatting sqref="C5">
    <cfRule type="cellIs" dxfId="218" priority="100" operator="equal">
      <formula>0</formula>
    </cfRule>
  </conditionalFormatting>
  <conditionalFormatting sqref="D5:G5">
    <cfRule type="cellIs" dxfId="217" priority="99" operator="equal">
      <formula>0</formula>
    </cfRule>
  </conditionalFormatting>
  <conditionalFormatting sqref="C13">
    <cfRule type="cellIs" dxfId="216" priority="98" operator="equal">
      <formula>0</formula>
    </cfRule>
  </conditionalFormatting>
  <conditionalFormatting sqref="D13:G13">
    <cfRule type="cellIs" dxfId="215" priority="97" operator="equal">
      <formula>0</formula>
    </cfRule>
  </conditionalFormatting>
  <conditionalFormatting sqref="D14:G14">
    <cfRule type="cellIs" dxfId="214" priority="95" operator="equal">
      <formula>0</formula>
    </cfRule>
  </conditionalFormatting>
  <conditionalFormatting sqref="C12">
    <cfRule type="cellIs" dxfId="213" priority="94" operator="equal">
      <formula>0</formula>
    </cfRule>
  </conditionalFormatting>
  <conditionalFormatting sqref="D12:G12">
    <cfRule type="cellIs" dxfId="212" priority="93" operator="equal">
      <formula>0</formula>
    </cfRule>
  </conditionalFormatting>
  <conditionalFormatting sqref="C16">
    <cfRule type="cellIs" dxfId="211" priority="92" operator="equal">
      <formula>0</formula>
    </cfRule>
  </conditionalFormatting>
  <conditionalFormatting sqref="C17">
    <cfRule type="cellIs" dxfId="210" priority="90" operator="equal">
      <formula>0</formula>
    </cfRule>
  </conditionalFormatting>
  <conditionalFormatting sqref="C15">
    <cfRule type="cellIs" dxfId="209" priority="88" operator="equal">
      <formula>0</formula>
    </cfRule>
  </conditionalFormatting>
  <conditionalFormatting sqref="D15:G15">
    <cfRule type="cellIs" dxfId="208" priority="87" operator="equal">
      <formula>0</formula>
    </cfRule>
  </conditionalFormatting>
  <conditionalFormatting sqref="C18">
    <cfRule type="cellIs" dxfId="207" priority="86" operator="equal">
      <formula>0</formula>
    </cfRule>
  </conditionalFormatting>
  <conditionalFormatting sqref="D18:G18">
    <cfRule type="cellIs" dxfId="206" priority="85" operator="equal">
      <formula>0</formula>
    </cfRule>
  </conditionalFormatting>
  <conditionalFormatting sqref="C20">
    <cfRule type="cellIs" dxfId="205" priority="84" operator="equal">
      <formula>0</formula>
    </cfRule>
  </conditionalFormatting>
  <conditionalFormatting sqref="D20:G20">
    <cfRule type="cellIs" dxfId="204" priority="83" operator="equal">
      <formula>0</formula>
    </cfRule>
  </conditionalFormatting>
  <conditionalFormatting sqref="C21">
    <cfRule type="cellIs" dxfId="203" priority="82" operator="equal">
      <formula>0</formula>
    </cfRule>
  </conditionalFormatting>
  <conditionalFormatting sqref="D21:G21">
    <cfRule type="cellIs" dxfId="202" priority="81" operator="equal">
      <formula>0</formula>
    </cfRule>
  </conditionalFormatting>
  <conditionalFormatting sqref="C19">
    <cfRule type="cellIs" dxfId="201" priority="80" operator="equal">
      <formula>0</formula>
    </cfRule>
  </conditionalFormatting>
  <conditionalFormatting sqref="D19:G19">
    <cfRule type="cellIs" dxfId="200" priority="79" operator="equal">
      <formula>0</formula>
    </cfRule>
  </conditionalFormatting>
  <conditionalFormatting sqref="C23">
    <cfRule type="cellIs" dxfId="199" priority="78" operator="equal">
      <formula>0</formula>
    </cfRule>
  </conditionalFormatting>
  <conditionalFormatting sqref="D23:G23">
    <cfRule type="cellIs" dxfId="198" priority="77" operator="equal">
      <formula>0</formula>
    </cfRule>
  </conditionalFormatting>
  <conditionalFormatting sqref="C25:C26">
    <cfRule type="cellIs" dxfId="197" priority="76" operator="equal">
      <formula>0</formula>
    </cfRule>
  </conditionalFormatting>
  <conditionalFormatting sqref="D24:G25 D26:F26">
    <cfRule type="cellIs" dxfId="196" priority="75" operator="equal">
      <formula>0</formula>
    </cfRule>
  </conditionalFormatting>
  <conditionalFormatting sqref="C22">
    <cfRule type="cellIs" dxfId="195" priority="74" operator="equal">
      <formula>0</formula>
    </cfRule>
  </conditionalFormatting>
  <conditionalFormatting sqref="D22:G22">
    <cfRule type="cellIs" dxfId="194" priority="73" operator="equal">
      <formula>0</formula>
    </cfRule>
  </conditionalFormatting>
  <conditionalFormatting sqref="B27">
    <cfRule type="cellIs" dxfId="193" priority="72" operator="equal">
      <formula>0</formula>
    </cfRule>
  </conditionalFormatting>
  <conditionalFormatting sqref="C27">
    <cfRule type="cellIs" dxfId="192" priority="71" operator="equal">
      <formula>0</formula>
    </cfRule>
  </conditionalFormatting>
  <conditionalFormatting sqref="D27:G27">
    <cfRule type="cellIs" dxfId="191" priority="70" operator="equal">
      <formula>0</formula>
    </cfRule>
  </conditionalFormatting>
  <conditionalFormatting sqref="C29">
    <cfRule type="cellIs" dxfId="190" priority="69" operator="equal">
      <formula>0</formula>
    </cfRule>
  </conditionalFormatting>
  <conditionalFormatting sqref="D29:G29">
    <cfRule type="cellIs" dxfId="189" priority="68" operator="equal">
      <formula>0</formula>
    </cfRule>
  </conditionalFormatting>
  <conditionalFormatting sqref="C30">
    <cfRule type="cellIs" dxfId="188" priority="67" operator="equal">
      <formula>0</formula>
    </cfRule>
  </conditionalFormatting>
  <conditionalFormatting sqref="D30:G30">
    <cfRule type="cellIs" dxfId="187" priority="66" operator="equal">
      <formula>0</formula>
    </cfRule>
  </conditionalFormatting>
  <conditionalFormatting sqref="C32:C33">
    <cfRule type="cellIs" dxfId="186" priority="65" operator="equal">
      <formula>0</formula>
    </cfRule>
  </conditionalFormatting>
  <conditionalFormatting sqref="D32:G33">
    <cfRule type="cellIs" dxfId="185" priority="64" operator="equal">
      <formula>0</formula>
    </cfRule>
  </conditionalFormatting>
  <conditionalFormatting sqref="C34">
    <cfRule type="cellIs" dxfId="184" priority="63" operator="equal">
      <formula>0</formula>
    </cfRule>
  </conditionalFormatting>
  <conditionalFormatting sqref="D34:G34">
    <cfRule type="cellIs" dxfId="183" priority="62" operator="equal">
      <formula>0</formula>
    </cfRule>
  </conditionalFormatting>
  <conditionalFormatting sqref="C35">
    <cfRule type="cellIs" dxfId="182" priority="61" operator="equal">
      <formula>0</formula>
    </cfRule>
  </conditionalFormatting>
  <conditionalFormatting sqref="D35:G35">
    <cfRule type="cellIs" dxfId="181" priority="60" operator="equal">
      <formula>0</formula>
    </cfRule>
  </conditionalFormatting>
  <conditionalFormatting sqref="C36:C38">
    <cfRule type="cellIs" dxfId="180" priority="59" operator="equal">
      <formula>0</formula>
    </cfRule>
  </conditionalFormatting>
  <conditionalFormatting sqref="D36:G36 D38:G38 D37:F37">
    <cfRule type="cellIs" dxfId="179" priority="58" operator="equal">
      <formula>0</formula>
    </cfRule>
  </conditionalFormatting>
  <conditionalFormatting sqref="C39">
    <cfRule type="cellIs" dxfId="178" priority="57" operator="equal">
      <formula>0</formula>
    </cfRule>
  </conditionalFormatting>
  <conditionalFormatting sqref="D39:G39">
    <cfRule type="cellIs" dxfId="177" priority="56" operator="equal">
      <formula>0</formula>
    </cfRule>
  </conditionalFormatting>
  <conditionalFormatting sqref="C40">
    <cfRule type="cellIs" dxfId="176" priority="55" operator="equal">
      <formula>0</formula>
    </cfRule>
  </conditionalFormatting>
  <conditionalFormatting sqref="D40:G40">
    <cfRule type="cellIs" dxfId="175" priority="54" operator="equal">
      <formula>0</formula>
    </cfRule>
  </conditionalFormatting>
  <conditionalFormatting sqref="C41:C43">
    <cfRule type="cellIs" dxfId="174" priority="53" operator="equal">
      <formula>0</formula>
    </cfRule>
  </conditionalFormatting>
  <conditionalFormatting sqref="D41:G43">
    <cfRule type="cellIs" dxfId="173" priority="52" operator="equal">
      <formula>0</formula>
    </cfRule>
  </conditionalFormatting>
  <conditionalFormatting sqref="C44">
    <cfRule type="cellIs" dxfId="172" priority="51" operator="equal">
      <formula>0</formula>
    </cfRule>
  </conditionalFormatting>
  <conditionalFormatting sqref="D44:G44">
    <cfRule type="cellIs" dxfId="171" priority="50" operator="equal">
      <formula>0</formula>
    </cfRule>
  </conditionalFormatting>
  <conditionalFormatting sqref="C45">
    <cfRule type="cellIs" dxfId="170" priority="49" operator="equal">
      <formula>0</formula>
    </cfRule>
  </conditionalFormatting>
  <conditionalFormatting sqref="D45:G45">
    <cfRule type="cellIs" dxfId="169" priority="48" operator="equal">
      <formula>0</formula>
    </cfRule>
  </conditionalFormatting>
  <conditionalFormatting sqref="C46">
    <cfRule type="cellIs" dxfId="168" priority="47" operator="equal">
      <formula>0</formula>
    </cfRule>
  </conditionalFormatting>
  <conditionalFormatting sqref="D46:G46">
    <cfRule type="cellIs" dxfId="167" priority="46" operator="equal">
      <formula>0</formula>
    </cfRule>
  </conditionalFormatting>
  <conditionalFormatting sqref="D47 F47">
    <cfRule type="cellIs" dxfId="166" priority="44" operator="equal">
      <formula>0</formula>
    </cfRule>
  </conditionalFormatting>
  <conditionalFormatting sqref="C48">
    <cfRule type="cellIs" dxfId="165" priority="43" operator="equal">
      <formula>0</formula>
    </cfRule>
  </conditionalFormatting>
  <conditionalFormatting sqref="D48:G48">
    <cfRule type="cellIs" dxfId="164" priority="42" operator="equal">
      <formula>0</formula>
    </cfRule>
  </conditionalFormatting>
  <conditionalFormatting sqref="C49">
    <cfRule type="cellIs" dxfId="163" priority="41" operator="equal">
      <formula>0</formula>
    </cfRule>
  </conditionalFormatting>
  <conditionalFormatting sqref="E49">
    <cfRule type="cellIs" dxfId="162" priority="40" operator="equal">
      <formula>0</formula>
    </cfRule>
  </conditionalFormatting>
  <conditionalFormatting sqref="C50">
    <cfRule type="cellIs" dxfId="161" priority="39" operator="equal">
      <formula>0</formula>
    </cfRule>
  </conditionalFormatting>
  <conditionalFormatting sqref="D50:G50">
    <cfRule type="cellIs" dxfId="160" priority="38" operator="equal">
      <formula>0</formula>
    </cfRule>
  </conditionalFormatting>
  <conditionalFormatting sqref="C51">
    <cfRule type="cellIs" dxfId="159" priority="37" operator="equal">
      <formula>0</formula>
    </cfRule>
  </conditionalFormatting>
  <conditionalFormatting sqref="E51:G51">
    <cfRule type="cellIs" dxfId="158" priority="36" operator="equal">
      <formula>0</formula>
    </cfRule>
  </conditionalFormatting>
  <conditionalFormatting sqref="B52">
    <cfRule type="cellIs" dxfId="157" priority="35" operator="equal">
      <formula>0</formula>
    </cfRule>
  </conditionalFormatting>
  <conditionalFormatting sqref="C52">
    <cfRule type="cellIs" dxfId="156" priority="34" operator="equal">
      <formula>0</formula>
    </cfRule>
  </conditionalFormatting>
  <conditionalFormatting sqref="D52:G52">
    <cfRule type="cellIs" dxfId="155" priority="33" operator="equal">
      <formula>0</formula>
    </cfRule>
  </conditionalFormatting>
  <conditionalFormatting sqref="C54">
    <cfRule type="cellIs" dxfId="154" priority="32" operator="equal">
      <formula>0</formula>
    </cfRule>
  </conditionalFormatting>
  <conditionalFormatting sqref="D54:G54">
    <cfRule type="cellIs" dxfId="153" priority="31" operator="equal">
      <formula>0</formula>
    </cfRule>
  </conditionalFormatting>
  <conditionalFormatting sqref="C55:C56">
    <cfRule type="cellIs" dxfId="152" priority="30" operator="equal">
      <formula>0</formula>
    </cfRule>
  </conditionalFormatting>
  <conditionalFormatting sqref="D55:G56">
    <cfRule type="cellIs" dxfId="151" priority="29" operator="equal">
      <formula>0</formula>
    </cfRule>
  </conditionalFormatting>
  <conditionalFormatting sqref="C61:C62">
    <cfRule type="cellIs" dxfId="150" priority="28" operator="equal">
      <formula>0</formula>
    </cfRule>
  </conditionalFormatting>
  <conditionalFormatting sqref="D61:G62">
    <cfRule type="cellIs" dxfId="149" priority="27" operator="equal">
      <formula>0</formula>
    </cfRule>
  </conditionalFormatting>
  <conditionalFormatting sqref="C14">
    <cfRule type="cellIs" dxfId="148" priority="13" operator="equal">
      <formula>0</formula>
    </cfRule>
  </conditionalFormatting>
  <conditionalFormatting sqref="F11">
    <cfRule type="cellIs" dxfId="147" priority="25" operator="equal">
      <formula>0</formula>
    </cfRule>
  </conditionalFormatting>
  <conditionalFormatting sqref="G26">
    <cfRule type="cellIs" dxfId="144" priority="10" operator="equal">
      <formula>0</formula>
    </cfRule>
  </conditionalFormatting>
  <conditionalFormatting sqref="D16:G17">
    <cfRule type="cellIs" dxfId="143" priority="12" operator="equal">
      <formula>0</formula>
    </cfRule>
  </conditionalFormatting>
  <conditionalFormatting sqref="C24">
    <cfRule type="cellIs" dxfId="133" priority="11" operator="equal">
      <formula>0</formula>
    </cfRule>
  </conditionalFormatting>
  <conditionalFormatting sqref="C31:G31">
    <cfRule type="cellIs" dxfId="131" priority="9" operator="equal">
      <formula>0</formula>
    </cfRule>
  </conditionalFormatting>
  <conditionalFormatting sqref="G37">
    <cfRule type="cellIs" dxfId="130" priority="8" operator="equal">
      <formula>0</formula>
    </cfRule>
  </conditionalFormatting>
  <conditionalFormatting sqref="C47">
    <cfRule type="cellIs" dxfId="129" priority="7" operator="equal">
      <formula>0</formula>
    </cfRule>
  </conditionalFormatting>
  <conditionalFormatting sqref="E47">
    <cfRule type="cellIs" dxfId="128" priority="6" operator="equal">
      <formula>0</formula>
    </cfRule>
  </conditionalFormatting>
  <conditionalFormatting sqref="G47">
    <cfRule type="cellIs" dxfId="127" priority="5" operator="equal">
      <formula>0</formula>
    </cfRule>
  </conditionalFormatting>
  <conditionalFormatting sqref="D49">
    <cfRule type="cellIs" dxfId="126" priority="4" operator="equal">
      <formula>0</formula>
    </cfRule>
  </conditionalFormatting>
  <conditionalFormatting sqref="F49">
    <cfRule type="cellIs" dxfId="125" priority="3" operator="equal">
      <formula>0</formula>
    </cfRule>
  </conditionalFormatting>
  <conditionalFormatting sqref="G49">
    <cfRule type="cellIs" dxfId="124" priority="2" operator="equal">
      <formula>0</formula>
    </cfRule>
  </conditionalFormatting>
  <conditionalFormatting sqref="D51">
    <cfRule type="cellIs" dxfId="123" priority="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&amp;C&amp;"Calibri,"&amp;11UNCLASSIFIED&amp;""</oddHeader>
    <oddFooter>&amp;C&amp;"Calibri,"&amp;11UNCLASSIFIED&amp;""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H72"/>
  <sheetViews>
    <sheetView showGridLines="0" tabSelected="1" workbookViewId="0">
      <pane ySplit="3" topLeftCell="A4" activePane="bottomLeft" state="frozen"/>
      <selection activeCell="C131" sqref="C131"/>
      <selection pane="bottomLeft" activeCell="H6" sqref="H6"/>
    </sheetView>
  </sheetViews>
  <sheetFormatPr defaultColWidth="10.6640625" defaultRowHeight="11.25" outlineLevelRow="1" x14ac:dyDescent="0.2"/>
  <cols>
    <col min="1" max="1" width="2.5" style="46" customWidth="1"/>
    <col min="2" max="2" width="65.1640625" style="46" customWidth="1"/>
    <col min="3" max="3" width="11.83203125" style="46" customWidth="1"/>
    <col min="4" max="16384" width="10.6640625" style="46"/>
  </cols>
  <sheetData>
    <row r="1" spans="2:7 16310:16310" ht="15.75" customHeight="1" x14ac:dyDescent="0.2">
      <c r="B1" s="146" t="s">
        <v>353</v>
      </c>
      <c r="C1" s="146"/>
      <c r="D1" s="146"/>
      <c r="E1" s="146"/>
      <c r="F1" s="146"/>
      <c r="G1" s="146"/>
    </row>
    <row r="2" spans="2:7 16310:16310" ht="15.75" x14ac:dyDescent="0.2">
      <c r="B2" s="89"/>
      <c r="C2" s="107"/>
      <c r="D2" s="107"/>
      <c r="E2" s="73"/>
      <c r="F2" s="107"/>
      <c r="G2" s="92" t="s">
        <v>140</v>
      </c>
    </row>
    <row r="3" spans="2:7 16310:16310" ht="22.5" x14ac:dyDescent="0.2">
      <c r="B3" s="125"/>
      <c r="C3" s="8" t="s">
        <v>141</v>
      </c>
      <c r="D3" s="8" t="s">
        <v>142</v>
      </c>
      <c r="E3" s="8" t="s">
        <v>143</v>
      </c>
      <c r="F3" s="8" t="s">
        <v>144</v>
      </c>
      <c r="G3" s="8" t="s">
        <v>356</v>
      </c>
    </row>
    <row r="4" spans="2:7 16310:16310" ht="10.15" customHeight="1" outlineLevel="1" x14ac:dyDescent="0.2">
      <c r="B4" s="128" t="s">
        <v>178</v>
      </c>
      <c r="C4" s="129" t="s">
        <v>0</v>
      </c>
      <c r="D4" s="129" t="s">
        <v>0</v>
      </c>
      <c r="E4" s="129" t="s">
        <v>0</v>
      </c>
      <c r="F4" s="129" t="s">
        <v>0</v>
      </c>
      <c r="G4" s="129" t="s">
        <v>0</v>
      </c>
    </row>
    <row r="5" spans="2:7 16310:16310" outlineLevel="1" x14ac:dyDescent="0.2">
      <c r="B5" s="95" t="s">
        <v>33</v>
      </c>
      <c r="C5" s="106"/>
      <c r="D5" s="106"/>
      <c r="E5" s="96"/>
      <c r="F5" s="96"/>
      <c r="G5" s="73"/>
    </row>
    <row r="6" spans="2:7 16310:16310" outlineLevel="1" x14ac:dyDescent="0.2">
      <c r="B6" s="99" t="s">
        <v>272</v>
      </c>
      <c r="C6" s="131" t="s">
        <v>303</v>
      </c>
      <c r="D6" s="131" t="s">
        <v>303</v>
      </c>
      <c r="E6" s="131" t="s">
        <v>303</v>
      </c>
      <c r="F6" s="131">
        <v>0.1</v>
      </c>
      <c r="G6" s="131" t="s">
        <v>303</v>
      </c>
    </row>
    <row r="7" spans="2:7 16310:16310" outlineLevel="1" x14ac:dyDescent="0.2">
      <c r="B7" s="99" t="s">
        <v>273</v>
      </c>
      <c r="C7" s="131">
        <v>-0.1</v>
      </c>
      <c r="D7" s="131">
        <v>-0.1</v>
      </c>
      <c r="E7" s="131" t="s">
        <v>303</v>
      </c>
      <c r="F7" s="131" t="s">
        <v>303</v>
      </c>
      <c r="G7" s="131" t="s">
        <v>303</v>
      </c>
    </row>
    <row r="8" spans="2:7 16310:16310" outlineLevel="1" x14ac:dyDescent="0.2">
      <c r="B8" s="24" t="s">
        <v>34</v>
      </c>
      <c r="C8" s="133">
        <v>-0.2</v>
      </c>
      <c r="D8" s="133">
        <v>-0.1</v>
      </c>
      <c r="E8" s="133" t="s">
        <v>303</v>
      </c>
      <c r="F8" s="133">
        <v>0.1</v>
      </c>
      <c r="G8" s="133">
        <v>-0.1</v>
      </c>
    </row>
    <row r="9" spans="2:7 16310:16310" outlineLevel="1" x14ac:dyDescent="0.2">
      <c r="B9" s="99" t="s">
        <v>274</v>
      </c>
      <c r="C9" s="131" t="s">
        <v>303</v>
      </c>
      <c r="D9" s="131" t="s">
        <v>303</v>
      </c>
      <c r="E9" s="131" t="s">
        <v>303</v>
      </c>
      <c r="F9" s="131" t="s">
        <v>303</v>
      </c>
      <c r="G9" s="131" t="s">
        <v>303</v>
      </c>
    </row>
    <row r="10" spans="2:7 16310:16310" outlineLevel="1" x14ac:dyDescent="0.2">
      <c r="B10" s="130" t="s">
        <v>156</v>
      </c>
      <c r="C10" s="131" t="s">
        <v>303</v>
      </c>
      <c r="D10" s="131" t="s">
        <v>303</v>
      </c>
      <c r="E10" s="131" t="s">
        <v>303</v>
      </c>
      <c r="F10" s="131" t="s">
        <v>303</v>
      </c>
      <c r="G10" s="131" t="s">
        <v>303</v>
      </c>
    </row>
    <row r="11" spans="2:7 16310:16310" outlineLevel="1" x14ac:dyDescent="0.2">
      <c r="B11" s="130" t="s">
        <v>157</v>
      </c>
      <c r="C11" s="131" t="s">
        <v>303</v>
      </c>
      <c r="D11" s="131" t="s">
        <v>303</v>
      </c>
      <c r="E11" s="131" t="s">
        <v>303</v>
      </c>
      <c r="F11" s="131" t="s">
        <v>303</v>
      </c>
      <c r="G11" s="131" t="s">
        <v>303</v>
      </c>
    </row>
    <row r="12" spans="2:7 16310:16310" outlineLevel="1" x14ac:dyDescent="0.2">
      <c r="B12" s="24" t="s">
        <v>275</v>
      </c>
      <c r="C12" s="133">
        <v>-0.2</v>
      </c>
      <c r="D12" s="133">
        <v>-0.1</v>
      </c>
      <c r="E12" s="133" t="s">
        <v>303</v>
      </c>
      <c r="F12" s="133">
        <v>0.1</v>
      </c>
      <c r="G12" s="133">
        <v>-0.1</v>
      </c>
    </row>
    <row r="13" spans="2:7 16310:16310" ht="11.25" customHeight="1" outlineLevel="1" x14ac:dyDescent="0.2">
      <c r="B13" s="128" t="s">
        <v>276</v>
      </c>
    </row>
    <row r="14" spans="2:7 16310:16310" outlineLevel="1" x14ac:dyDescent="0.2">
      <c r="B14" s="95" t="s">
        <v>33</v>
      </c>
      <c r="C14" s="106"/>
      <c r="D14" s="106"/>
      <c r="E14" s="96"/>
      <c r="F14" s="96"/>
      <c r="G14" s="73"/>
      <c r="XCH14" s="49"/>
    </row>
    <row r="15" spans="2:7 16310:16310" outlineLevel="1" x14ac:dyDescent="0.2">
      <c r="B15" s="99" t="s">
        <v>277</v>
      </c>
      <c r="C15" s="131">
        <v>-2.1</v>
      </c>
      <c r="D15" s="131">
        <v>-1.6</v>
      </c>
      <c r="E15" s="131">
        <v>-3</v>
      </c>
      <c r="F15" s="131">
        <v>-3.1</v>
      </c>
      <c r="G15" s="131">
        <v>-2</v>
      </c>
    </row>
    <row r="16" spans="2:7 16310:16310" outlineLevel="1" x14ac:dyDescent="0.2">
      <c r="B16" s="99" t="s">
        <v>278</v>
      </c>
      <c r="C16" s="131">
        <v>0.1</v>
      </c>
      <c r="D16" s="131" t="s">
        <v>303</v>
      </c>
      <c r="E16" s="131">
        <v>0.4</v>
      </c>
      <c r="F16" s="131">
        <v>0.9</v>
      </c>
      <c r="G16" s="131">
        <v>-0.1</v>
      </c>
    </row>
    <row r="17" spans="2:7" outlineLevel="1" x14ac:dyDescent="0.2">
      <c r="B17" s="99" t="s">
        <v>279</v>
      </c>
      <c r="C17" s="131" t="s">
        <v>303</v>
      </c>
      <c r="D17" s="131" t="s">
        <v>303</v>
      </c>
      <c r="E17" s="131" t="s">
        <v>303</v>
      </c>
      <c r="F17" s="131" t="s">
        <v>303</v>
      </c>
      <c r="G17" s="131">
        <v>-0.3</v>
      </c>
    </row>
    <row r="18" spans="2:7" outlineLevel="1" x14ac:dyDescent="0.2">
      <c r="B18" s="99" t="s">
        <v>280</v>
      </c>
      <c r="C18" s="131">
        <v>0.4</v>
      </c>
      <c r="D18" s="131">
        <v>0.2</v>
      </c>
      <c r="E18" s="131">
        <v>0.2</v>
      </c>
      <c r="F18" s="131">
        <v>0.3</v>
      </c>
      <c r="G18" s="131">
        <v>0.6</v>
      </c>
    </row>
    <row r="19" spans="2:7" outlineLevel="1" x14ac:dyDescent="0.2">
      <c r="B19" s="99" t="s">
        <v>150</v>
      </c>
      <c r="C19" s="131">
        <v>0.3</v>
      </c>
      <c r="D19" s="131">
        <v>0.1</v>
      </c>
      <c r="E19" s="131" t="s">
        <v>303</v>
      </c>
      <c r="F19" s="131">
        <v>0.9</v>
      </c>
      <c r="G19" s="131">
        <v>-1.1000000000000001</v>
      </c>
    </row>
    <row r="20" spans="2:7" outlineLevel="1" x14ac:dyDescent="0.2">
      <c r="B20" s="24" t="s">
        <v>34</v>
      </c>
      <c r="C20" s="133">
        <v>-1.4</v>
      </c>
      <c r="D20" s="133">
        <v>-1.3</v>
      </c>
      <c r="E20" s="133">
        <v>-2.4</v>
      </c>
      <c r="F20" s="133">
        <v>-0.9</v>
      </c>
      <c r="G20" s="133">
        <v>-2.9</v>
      </c>
    </row>
    <row r="21" spans="2:7" outlineLevel="1" x14ac:dyDescent="0.2">
      <c r="B21" s="95" t="s">
        <v>35</v>
      </c>
      <c r="C21" s="106"/>
      <c r="D21" s="106"/>
      <c r="E21" s="96"/>
      <c r="F21" s="96"/>
      <c r="G21" s="73"/>
    </row>
    <row r="22" spans="2:7" outlineLevel="1" x14ac:dyDescent="0.2">
      <c r="B22" s="99" t="s">
        <v>277</v>
      </c>
      <c r="C22" s="131">
        <v>-1.2</v>
      </c>
      <c r="D22" s="131">
        <v>-3.3</v>
      </c>
      <c r="E22" s="131">
        <v>4.5</v>
      </c>
      <c r="F22" s="131">
        <v>2.2999999999999998</v>
      </c>
      <c r="G22" s="131">
        <v>17.5</v>
      </c>
    </row>
    <row r="23" spans="2:7" outlineLevel="1" x14ac:dyDescent="0.2">
      <c r="B23" s="99" t="s">
        <v>278</v>
      </c>
      <c r="C23" s="131">
        <v>-0.1</v>
      </c>
      <c r="D23" s="131">
        <v>0.2</v>
      </c>
      <c r="E23" s="131">
        <v>0.8</v>
      </c>
      <c r="F23" s="131">
        <v>-0.3</v>
      </c>
      <c r="G23" s="131" t="s">
        <v>303</v>
      </c>
    </row>
    <row r="24" spans="2:7" outlineLevel="1" x14ac:dyDescent="0.2">
      <c r="B24" s="99" t="s">
        <v>281</v>
      </c>
      <c r="C24" s="131" t="s">
        <v>303</v>
      </c>
      <c r="D24" s="131" t="s">
        <v>303</v>
      </c>
      <c r="E24" s="131" t="s">
        <v>303</v>
      </c>
      <c r="F24" s="131" t="s">
        <v>303</v>
      </c>
      <c r="G24" s="131" t="s">
        <v>303</v>
      </c>
    </row>
    <row r="25" spans="2:7" outlineLevel="1" x14ac:dyDescent="0.2">
      <c r="B25" s="99" t="s">
        <v>282</v>
      </c>
      <c r="C25" s="131" t="s">
        <v>303</v>
      </c>
      <c r="D25" s="131" t="s">
        <v>303</v>
      </c>
      <c r="E25" s="131" t="s">
        <v>303</v>
      </c>
      <c r="F25" s="131" t="s">
        <v>303</v>
      </c>
      <c r="G25" s="131" t="s">
        <v>303</v>
      </c>
    </row>
    <row r="26" spans="2:7" outlineLevel="1" x14ac:dyDescent="0.2">
      <c r="B26" s="99" t="s">
        <v>280</v>
      </c>
      <c r="C26" s="131">
        <v>-0.4</v>
      </c>
      <c r="D26" s="131">
        <v>-0.1</v>
      </c>
      <c r="E26" s="131">
        <v>-0.2</v>
      </c>
      <c r="F26" s="131">
        <v>-0.2</v>
      </c>
      <c r="G26" s="131">
        <v>-0.5</v>
      </c>
    </row>
    <row r="27" spans="2:7" outlineLevel="1" x14ac:dyDescent="0.2">
      <c r="B27" s="99" t="s">
        <v>150</v>
      </c>
      <c r="C27" s="131">
        <v>0.1</v>
      </c>
      <c r="D27" s="131">
        <v>0.2</v>
      </c>
      <c r="E27" s="131">
        <v>0.6</v>
      </c>
      <c r="F27" s="131">
        <v>-6.5</v>
      </c>
      <c r="G27" s="131" t="s">
        <v>303</v>
      </c>
    </row>
    <row r="28" spans="2:7" outlineLevel="1" x14ac:dyDescent="0.2">
      <c r="B28" s="18" t="s">
        <v>36</v>
      </c>
      <c r="C28" s="138">
        <v>-1.7</v>
      </c>
      <c r="D28" s="138">
        <v>-3</v>
      </c>
      <c r="E28" s="138">
        <v>5.6</v>
      </c>
      <c r="F28" s="138">
        <v>-4.7</v>
      </c>
      <c r="G28" s="138">
        <v>17</v>
      </c>
    </row>
    <row r="29" spans="2:7" outlineLevel="1" x14ac:dyDescent="0.2">
      <c r="B29" s="24" t="s">
        <v>283</v>
      </c>
      <c r="C29" s="133">
        <v>-3.1</v>
      </c>
      <c r="D29" s="133">
        <v>-4.3</v>
      </c>
      <c r="E29" s="133">
        <v>3.3</v>
      </c>
      <c r="F29" s="133">
        <v>-5.7</v>
      </c>
      <c r="G29" s="133">
        <v>14.1</v>
      </c>
    </row>
    <row r="30" spans="2:7" outlineLevel="1" x14ac:dyDescent="0.2">
      <c r="B30" s="128" t="s">
        <v>284</v>
      </c>
      <c r="C30" s="47"/>
      <c r="D30" s="47"/>
      <c r="E30" s="47"/>
      <c r="F30" s="47"/>
      <c r="G30" s="47"/>
    </row>
    <row r="31" spans="2:7" outlineLevel="1" x14ac:dyDescent="0.2">
      <c r="B31" s="99" t="s">
        <v>285</v>
      </c>
      <c r="C31" s="131">
        <v>5.2</v>
      </c>
      <c r="D31" s="131">
        <v>4.8</v>
      </c>
      <c r="E31" s="131">
        <v>6.8</v>
      </c>
      <c r="F31" s="131">
        <v>3.4</v>
      </c>
      <c r="G31" s="131" t="s">
        <v>303</v>
      </c>
    </row>
    <row r="32" spans="2:7" outlineLevel="1" x14ac:dyDescent="0.2">
      <c r="B32" s="130" t="s">
        <v>286</v>
      </c>
      <c r="C32" s="132">
        <v>-0.1</v>
      </c>
      <c r="D32" s="131" t="s">
        <v>303</v>
      </c>
      <c r="E32" s="132">
        <v>0.8</v>
      </c>
      <c r="F32" s="132">
        <v>-0.2</v>
      </c>
      <c r="G32" s="132">
        <v>-0.4</v>
      </c>
    </row>
    <row r="33" spans="1:7" outlineLevel="1" x14ac:dyDescent="0.2">
      <c r="B33" s="130" t="s">
        <v>184</v>
      </c>
      <c r="C33" s="132">
        <v>4.5999999999999996</v>
      </c>
      <c r="D33" s="132">
        <v>4.9000000000000004</v>
      </c>
      <c r="E33" s="132">
        <v>6.4</v>
      </c>
      <c r="F33" s="132">
        <v>6.4</v>
      </c>
      <c r="G33" s="132">
        <v>6.6</v>
      </c>
    </row>
    <row r="34" spans="1:7" outlineLevel="1" x14ac:dyDescent="0.2">
      <c r="B34" s="130" t="s">
        <v>181</v>
      </c>
      <c r="C34" s="132">
        <v>-0.4</v>
      </c>
      <c r="D34" s="132">
        <v>-0.3</v>
      </c>
      <c r="E34" s="132">
        <v>-0.3</v>
      </c>
      <c r="F34" s="132">
        <v>-0.3</v>
      </c>
      <c r="G34" s="132">
        <v>-0.3</v>
      </c>
    </row>
    <row r="35" spans="1:7" outlineLevel="1" x14ac:dyDescent="0.2">
      <c r="B35" s="130" t="s">
        <v>185</v>
      </c>
      <c r="C35" s="132">
        <v>1.1000000000000001</v>
      </c>
      <c r="D35" s="132">
        <v>0.2</v>
      </c>
      <c r="E35" s="131" t="s">
        <v>303</v>
      </c>
      <c r="F35" s="132">
        <v>-2.5</v>
      </c>
      <c r="G35" s="132">
        <v>-5.9</v>
      </c>
    </row>
    <row r="36" spans="1:7" outlineLevel="1" x14ac:dyDescent="0.2">
      <c r="B36" s="99" t="s">
        <v>287</v>
      </c>
      <c r="C36" s="131">
        <v>-5.7</v>
      </c>
      <c r="D36" s="131">
        <v>3.3</v>
      </c>
      <c r="E36" s="131">
        <v>-5.6</v>
      </c>
      <c r="F36" s="131">
        <v>-5.3</v>
      </c>
      <c r="G36" s="131">
        <v>-2.9</v>
      </c>
    </row>
    <row r="37" spans="1:7" outlineLevel="1" x14ac:dyDescent="0.2">
      <c r="B37" s="130" t="s">
        <v>180</v>
      </c>
      <c r="C37" s="132">
        <v>0.1</v>
      </c>
      <c r="D37" s="132">
        <v>0.1</v>
      </c>
      <c r="E37" s="132">
        <v>0.1</v>
      </c>
      <c r="F37" s="132">
        <v>0.1</v>
      </c>
      <c r="G37" s="132">
        <v>0.1</v>
      </c>
    </row>
    <row r="38" spans="1:7" outlineLevel="1" x14ac:dyDescent="0.2">
      <c r="B38" s="130" t="s">
        <v>288</v>
      </c>
      <c r="C38" s="131" t="s">
        <v>303</v>
      </c>
      <c r="D38" s="132">
        <v>9.5</v>
      </c>
      <c r="E38" s="131" t="s">
        <v>303</v>
      </c>
      <c r="F38" s="131" t="s">
        <v>303</v>
      </c>
      <c r="G38" s="131" t="s">
        <v>303</v>
      </c>
    </row>
    <row r="39" spans="1:7" outlineLevel="1" x14ac:dyDescent="0.2">
      <c r="A39" s="68"/>
      <c r="B39" s="130" t="s">
        <v>184</v>
      </c>
      <c r="C39" s="132">
        <v>-3.9</v>
      </c>
      <c r="D39" s="132">
        <v>-4</v>
      </c>
      <c r="E39" s="132">
        <v>-3.6</v>
      </c>
      <c r="F39" s="132">
        <v>-4.0999999999999996</v>
      </c>
      <c r="G39" s="131" t="s">
        <v>303</v>
      </c>
    </row>
    <row r="40" spans="1:7" outlineLevel="1" x14ac:dyDescent="0.2">
      <c r="A40" s="68"/>
      <c r="B40" s="130" t="s">
        <v>185</v>
      </c>
      <c r="C40" s="132">
        <v>-1.9</v>
      </c>
      <c r="D40" s="132">
        <v>-2.2000000000000002</v>
      </c>
      <c r="E40" s="132">
        <v>-2.1</v>
      </c>
      <c r="F40" s="132">
        <v>-1.3</v>
      </c>
      <c r="G40" s="132">
        <v>-3</v>
      </c>
    </row>
    <row r="41" spans="1:7" outlineLevel="1" x14ac:dyDescent="0.2">
      <c r="A41" s="68"/>
      <c r="B41" s="24" t="s">
        <v>289</v>
      </c>
      <c r="C41" s="133">
        <v>-0.6</v>
      </c>
      <c r="D41" s="133">
        <v>8.1</v>
      </c>
      <c r="E41" s="133">
        <v>1.1000000000000001</v>
      </c>
      <c r="F41" s="133">
        <v>-2</v>
      </c>
      <c r="G41" s="133">
        <v>-2.9</v>
      </c>
    </row>
    <row r="42" spans="1:7" outlineLevel="1" x14ac:dyDescent="0.2">
      <c r="B42" s="128" t="s">
        <v>196</v>
      </c>
      <c r="C42" s="47"/>
      <c r="D42" s="47"/>
      <c r="E42" s="47"/>
      <c r="F42" s="47"/>
      <c r="G42" s="47"/>
    </row>
    <row r="43" spans="1:7" outlineLevel="1" x14ac:dyDescent="0.2">
      <c r="B43" s="99" t="s">
        <v>201</v>
      </c>
      <c r="C43" s="131">
        <v>-4.0999999999999996</v>
      </c>
      <c r="D43" s="131">
        <v>-1.8</v>
      </c>
      <c r="E43" s="131">
        <v>-2.6</v>
      </c>
      <c r="F43" s="131">
        <v>-3.6</v>
      </c>
      <c r="G43" s="131">
        <v>1</v>
      </c>
    </row>
    <row r="44" spans="1:7" outlineLevel="1" x14ac:dyDescent="0.2">
      <c r="B44" s="130" t="s">
        <v>290</v>
      </c>
      <c r="C44" s="132">
        <v>-0.2</v>
      </c>
      <c r="D44" s="131" t="s">
        <v>303</v>
      </c>
      <c r="E44" s="131" t="s">
        <v>303</v>
      </c>
      <c r="F44" s="132">
        <v>-0.1</v>
      </c>
      <c r="G44" s="132">
        <v>-0.2</v>
      </c>
    </row>
    <row r="45" spans="1:7" outlineLevel="1" x14ac:dyDescent="0.2">
      <c r="B45" s="130" t="s">
        <v>202</v>
      </c>
      <c r="C45" s="132">
        <v>-1.3</v>
      </c>
      <c r="D45" s="132">
        <v>1.2</v>
      </c>
      <c r="E45" s="132">
        <v>0.4</v>
      </c>
      <c r="F45" s="132">
        <v>0.7</v>
      </c>
      <c r="G45" s="132">
        <v>3.5</v>
      </c>
    </row>
    <row r="46" spans="1:7" outlineLevel="1" x14ac:dyDescent="0.2">
      <c r="B46" s="130" t="s">
        <v>291</v>
      </c>
      <c r="C46" s="132">
        <v>-1.8</v>
      </c>
      <c r="D46" s="132">
        <v>-2.1</v>
      </c>
      <c r="E46" s="132">
        <v>-2.1</v>
      </c>
      <c r="F46" s="132">
        <v>-2.7</v>
      </c>
      <c r="G46" s="132">
        <v>-1.3</v>
      </c>
    </row>
    <row r="47" spans="1:7" outlineLevel="1" x14ac:dyDescent="0.2">
      <c r="B47" s="130" t="s">
        <v>292</v>
      </c>
      <c r="C47" s="132">
        <v>-0.9</v>
      </c>
      <c r="D47" s="132">
        <v>-0.9</v>
      </c>
      <c r="E47" s="132">
        <v>-0.9</v>
      </c>
      <c r="F47" s="132">
        <v>-1.4</v>
      </c>
      <c r="G47" s="132">
        <v>-1</v>
      </c>
    </row>
    <row r="48" spans="1:7" outlineLevel="1" x14ac:dyDescent="0.2">
      <c r="B48" s="99" t="s">
        <v>285</v>
      </c>
      <c r="C48" s="131">
        <v>3.2</v>
      </c>
      <c r="D48" s="131">
        <v>3.5</v>
      </c>
      <c r="E48" s="131">
        <v>3.4</v>
      </c>
      <c r="F48" s="131">
        <v>3.4</v>
      </c>
      <c r="G48" s="131">
        <v>-1.3</v>
      </c>
    </row>
    <row r="49" spans="2:7" outlineLevel="1" x14ac:dyDescent="0.2">
      <c r="B49" s="130" t="s">
        <v>180</v>
      </c>
      <c r="C49" s="132">
        <v>2.1</v>
      </c>
      <c r="D49" s="132">
        <v>2.1</v>
      </c>
      <c r="E49" s="132">
        <v>2.1</v>
      </c>
      <c r="F49" s="132">
        <v>2</v>
      </c>
      <c r="G49" s="132">
        <v>2.1</v>
      </c>
    </row>
    <row r="50" spans="2:7" outlineLevel="1" x14ac:dyDescent="0.2">
      <c r="B50" s="130" t="s">
        <v>293</v>
      </c>
      <c r="C50" s="131" t="s">
        <v>303</v>
      </c>
      <c r="D50" s="131" t="s">
        <v>303</v>
      </c>
      <c r="E50" s="131" t="s">
        <v>303</v>
      </c>
      <c r="F50" s="131" t="s">
        <v>303</v>
      </c>
      <c r="G50" s="131" t="s">
        <v>303</v>
      </c>
    </row>
    <row r="51" spans="2:7" outlineLevel="1" x14ac:dyDescent="0.2">
      <c r="B51" s="130" t="s">
        <v>185</v>
      </c>
      <c r="C51" s="132">
        <v>1.1000000000000001</v>
      </c>
      <c r="D51" s="132">
        <v>1.4</v>
      </c>
      <c r="E51" s="132">
        <v>1.3</v>
      </c>
      <c r="F51" s="132">
        <v>1.4</v>
      </c>
      <c r="G51" s="132">
        <v>-3.4</v>
      </c>
    </row>
    <row r="52" spans="2:7" outlineLevel="1" x14ac:dyDescent="0.2">
      <c r="B52" s="99" t="s">
        <v>294</v>
      </c>
      <c r="C52" s="131">
        <v>0.1</v>
      </c>
      <c r="D52" s="131">
        <v>0.1</v>
      </c>
      <c r="E52" s="131">
        <v>-0.1</v>
      </c>
      <c r="F52" s="131">
        <v>-0.1</v>
      </c>
      <c r="G52" s="131">
        <v>-1.4</v>
      </c>
    </row>
    <row r="53" spans="2:7" outlineLevel="1" x14ac:dyDescent="0.2">
      <c r="B53" s="130" t="s">
        <v>295</v>
      </c>
      <c r="C53" s="131" t="s">
        <v>303</v>
      </c>
      <c r="D53" s="131" t="s">
        <v>303</v>
      </c>
      <c r="E53" s="131" t="s">
        <v>303</v>
      </c>
      <c r="F53" s="131" t="s">
        <v>303</v>
      </c>
      <c r="G53" s="131" t="s">
        <v>303</v>
      </c>
    </row>
    <row r="54" spans="2:7" outlineLevel="1" x14ac:dyDescent="0.2">
      <c r="B54" s="130" t="s">
        <v>185</v>
      </c>
      <c r="C54" s="132">
        <v>0.1</v>
      </c>
      <c r="D54" s="132">
        <v>0.1</v>
      </c>
      <c r="E54" s="132">
        <v>-0.1</v>
      </c>
      <c r="F54" s="132">
        <v>-0.1</v>
      </c>
      <c r="G54" s="132">
        <v>-1.4</v>
      </c>
    </row>
    <row r="55" spans="2:7" outlineLevel="1" x14ac:dyDescent="0.2">
      <c r="B55" s="24" t="s">
        <v>296</v>
      </c>
      <c r="C55" s="133">
        <v>-0.8</v>
      </c>
      <c r="D55" s="133">
        <v>1.7</v>
      </c>
      <c r="E55" s="133">
        <v>0.7</v>
      </c>
      <c r="F55" s="133">
        <v>-0.3</v>
      </c>
      <c r="G55" s="133">
        <v>-1.7</v>
      </c>
    </row>
    <row r="56" spans="2:7" outlineLevel="1" x14ac:dyDescent="0.2">
      <c r="B56" s="128" t="s">
        <v>297</v>
      </c>
      <c r="C56" s="47"/>
      <c r="D56" s="47"/>
      <c r="E56" s="47"/>
      <c r="F56" s="47"/>
      <c r="G56" s="47"/>
    </row>
    <row r="57" spans="2:7" outlineLevel="1" x14ac:dyDescent="0.2">
      <c r="B57" s="99" t="s">
        <v>213</v>
      </c>
      <c r="C57" s="131">
        <v>0.1</v>
      </c>
      <c r="D57" s="131">
        <v>-0.2</v>
      </c>
      <c r="E57" s="131">
        <v>-1.2</v>
      </c>
      <c r="F57" s="131">
        <v>-0.7</v>
      </c>
      <c r="G57" s="131">
        <v>0.2</v>
      </c>
    </row>
    <row r="58" spans="2:7" outlineLevel="1" x14ac:dyDescent="0.2">
      <c r="B58" s="99" t="s">
        <v>298</v>
      </c>
      <c r="C58" s="131">
        <v>-8.1</v>
      </c>
      <c r="D58" s="131" t="s">
        <v>303</v>
      </c>
      <c r="E58" s="131" t="s">
        <v>303</v>
      </c>
      <c r="F58" s="131" t="s">
        <v>303</v>
      </c>
      <c r="G58" s="131">
        <v>-0.9</v>
      </c>
    </row>
    <row r="59" spans="2:7" outlineLevel="1" x14ac:dyDescent="0.2">
      <c r="B59" s="99" t="s">
        <v>150</v>
      </c>
      <c r="C59" s="131">
        <v>0.2</v>
      </c>
      <c r="D59" s="131" t="s">
        <v>303</v>
      </c>
      <c r="E59" s="131" t="s">
        <v>303</v>
      </c>
      <c r="F59" s="131" t="s">
        <v>303</v>
      </c>
      <c r="G59" s="131">
        <v>1</v>
      </c>
    </row>
    <row r="60" spans="2:7" outlineLevel="1" x14ac:dyDescent="0.2">
      <c r="B60" s="18" t="s">
        <v>299</v>
      </c>
      <c r="C60" s="138">
        <v>-7.8</v>
      </c>
      <c r="D60" s="138">
        <v>-0.1</v>
      </c>
      <c r="E60" s="138">
        <v>-1.2</v>
      </c>
      <c r="F60" s="138">
        <v>-0.6</v>
      </c>
      <c r="G60" s="138">
        <v>0.2</v>
      </c>
    </row>
    <row r="61" spans="2:7" ht="12" outlineLevel="1" thickBot="1" x14ac:dyDescent="0.25">
      <c r="B61" s="20" t="s">
        <v>300</v>
      </c>
      <c r="C61" s="22">
        <v>-12.4</v>
      </c>
      <c r="D61" s="22">
        <v>5.2</v>
      </c>
      <c r="E61" s="22">
        <v>4</v>
      </c>
      <c r="F61" s="22">
        <v>-8.5</v>
      </c>
      <c r="G61" s="22">
        <v>9.6</v>
      </c>
    </row>
    <row r="62" spans="2:7" outlineLevel="1" x14ac:dyDescent="0.2">
      <c r="B62" s="54" t="s">
        <v>45</v>
      </c>
    </row>
    <row r="63" spans="2:7" outlineLevel="1" x14ac:dyDescent="0.2">
      <c r="B63" s="99" t="s">
        <v>217</v>
      </c>
    </row>
    <row r="64" spans="2:7" outlineLevel="1" x14ac:dyDescent="0.2">
      <c r="B64" s="99" t="s">
        <v>218</v>
      </c>
      <c r="C64" s="131">
        <v>-0.6</v>
      </c>
      <c r="D64" s="131">
        <v>-1.9</v>
      </c>
      <c r="E64" s="131">
        <v>-1.3</v>
      </c>
      <c r="F64" s="131">
        <v>-3.2</v>
      </c>
      <c r="G64" s="131">
        <v>-8.9</v>
      </c>
    </row>
    <row r="65" spans="2:7" outlineLevel="1" x14ac:dyDescent="0.2">
      <c r="B65" s="99" t="s">
        <v>219</v>
      </c>
      <c r="C65" s="131">
        <v>-0.2</v>
      </c>
      <c r="D65" s="131">
        <v>-0.1</v>
      </c>
      <c r="E65" s="131">
        <v>0.2</v>
      </c>
      <c r="F65" s="131">
        <v>0.1</v>
      </c>
      <c r="G65" s="131">
        <v>-0.7</v>
      </c>
    </row>
    <row r="66" spans="2:7" outlineLevel="1" x14ac:dyDescent="0.2"/>
    <row r="67" spans="2:7" outlineLevel="1" x14ac:dyDescent="0.2">
      <c r="B67" s="69" t="s">
        <v>301</v>
      </c>
      <c r="C67" s="69"/>
      <c r="D67" s="69"/>
      <c r="E67" s="69"/>
      <c r="F67" s="70"/>
      <c r="G67" s="70"/>
    </row>
    <row r="68" spans="2:7" ht="21" customHeight="1" outlineLevel="1" x14ac:dyDescent="0.2">
      <c r="B68" s="159" t="s">
        <v>302</v>
      </c>
      <c r="C68" s="160"/>
      <c r="D68" s="160"/>
      <c r="E68" s="160"/>
      <c r="F68" s="160"/>
      <c r="G68" s="160"/>
    </row>
    <row r="69" spans="2:7" ht="22.9" customHeight="1" outlineLevel="1" x14ac:dyDescent="0.2">
      <c r="B69" s="159" t="s">
        <v>341</v>
      </c>
      <c r="C69" s="160"/>
      <c r="D69" s="160"/>
      <c r="E69" s="160"/>
      <c r="F69" s="160"/>
      <c r="G69" s="160"/>
    </row>
    <row r="70" spans="2:7" ht="12.75" customHeight="1" x14ac:dyDescent="0.2"/>
    <row r="71" spans="2:7" ht="29.25" customHeight="1" x14ac:dyDescent="0.2"/>
    <row r="72" spans="2:7" x14ac:dyDescent="0.2">
      <c r="E72" s="66"/>
      <c r="F72" s="66"/>
      <c r="G72" s="66"/>
    </row>
  </sheetData>
  <mergeCells count="3">
    <mergeCell ref="B69:G69"/>
    <mergeCell ref="B68:G68"/>
    <mergeCell ref="B1:G1"/>
  </mergeCells>
  <conditionalFormatting sqref="F6">
    <cfRule type="cellIs" dxfId="122" priority="132" operator="equal">
      <formula>0</formula>
    </cfRule>
  </conditionalFormatting>
  <conditionalFormatting sqref="C7">
    <cfRule type="cellIs" dxfId="121" priority="131" operator="equal">
      <formula>0</formula>
    </cfRule>
  </conditionalFormatting>
  <conditionalFormatting sqref="D7">
    <cfRule type="cellIs" dxfId="120" priority="130" operator="equal">
      <formula>0</formula>
    </cfRule>
  </conditionalFormatting>
  <conditionalFormatting sqref="B8">
    <cfRule type="cellIs" dxfId="119" priority="129" operator="equal">
      <formula>0</formula>
    </cfRule>
  </conditionalFormatting>
  <conditionalFormatting sqref="C8">
    <cfRule type="cellIs" dxfId="118" priority="128" operator="equal">
      <formula>0</formula>
    </cfRule>
  </conditionalFormatting>
  <conditionalFormatting sqref="D8:G8">
    <cfRule type="cellIs" dxfId="117" priority="127" operator="equal">
      <formula>0</formula>
    </cfRule>
  </conditionalFormatting>
  <conditionalFormatting sqref="B12">
    <cfRule type="cellIs" dxfId="116" priority="126" operator="equal">
      <formula>0</formula>
    </cfRule>
  </conditionalFormatting>
  <conditionalFormatting sqref="C12">
    <cfRule type="cellIs" dxfId="115" priority="125" operator="equal">
      <formula>0</formula>
    </cfRule>
  </conditionalFormatting>
  <conditionalFormatting sqref="D12 F12:G12">
    <cfRule type="cellIs" dxfId="114" priority="124" operator="equal">
      <formula>0</formula>
    </cfRule>
  </conditionalFormatting>
  <conditionalFormatting sqref="C15">
    <cfRule type="cellIs" dxfId="113" priority="117" operator="equal">
      <formula>0</formula>
    </cfRule>
  </conditionalFormatting>
  <conditionalFormatting sqref="D15:G15">
    <cfRule type="cellIs" dxfId="112" priority="116" operator="equal">
      <formula>0</formula>
    </cfRule>
  </conditionalFormatting>
  <conditionalFormatting sqref="C16">
    <cfRule type="cellIs" dxfId="111" priority="115" operator="equal">
      <formula>0</formula>
    </cfRule>
  </conditionalFormatting>
  <conditionalFormatting sqref="E16:G16">
    <cfRule type="cellIs" dxfId="110" priority="114" operator="equal">
      <formula>0</formula>
    </cfRule>
  </conditionalFormatting>
  <conditionalFormatting sqref="C18:C19">
    <cfRule type="cellIs" dxfId="109" priority="113" operator="equal">
      <formula>0</formula>
    </cfRule>
  </conditionalFormatting>
  <conditionalFormatting sqref="D18:G18 G17 D19 F19:G19">
    <cfRule type="cellIs" dxfId="108" priority="112" operator="equal">
      <formula>0</formula>
    </cfRule>
  </conditionalFormatting>
  <conditionalFormatting sqref="B20">
    <cfRule type="cellIs" dxfId="107" priority="111" operator="equal">
      <formula>0</formula>
    </cfRule>
  </conditionalFormatting>
  <conditionalFormatting sqref="C20">
    <cfRule type="cellIs" dxfId="106" priority="110" operator="equal">
      <formula>0</formula>
    </cfRule>
  </conditionalFormatting>
  <conditionalFormatting sqref="D20:G20">
    <cfRule type="cellIs" dxfId="105" priority="109" operator="equal">
      <formula>0</formula>
    </cfRule>
  </conditionalFormatting>
  <conditionalFormatting sqref="C22">
    <cfRule type="cellIs" dxfId="104" priority="108" operator="equal">
      <formula>0</formula>
    </cfRule>
  </conditionalFormatting>
  <conditionalFormatting sqref="D22:G22">
    <cfRule type="cellIs" dxfId="103" priority="107" operator="equal">
      <formula>0</formula>
    </cfRule>
  </conditionalFormatting>
  <conditionalFormatting sqref="C23">
    <cfRule type="cellIs" dxfId="102" priority="106" operator="equal">
      <formula>0</formula>
    </cfRule>
  </conditionalFormatting>
  <conditionalFormatting sqref="D23:F23">
    <cfRule type="cellIs" dxfId="101" priority="105" operator="equal">
      <formula>0</formula>
    </cfRule>
  </conditionalFormatting>
  <conditionalFormatting sqref="C26">
    <cfRule type="cellIs" dxfId="100" priority="104" operator="equal">
      <formula>0</formula>
    </cfRule>
  </conditionalFormatting>
  <conditionalFormatting sqref="D26:G26">
    <cfRule type="cellIs" dxfId="99" priority="103" operator="equal">
      <formula>0</formula>
    </cfRule>
  </conditionalFormatting>
  <conditionalFormatting sqref="C27">
    <cfRule type="cellIs" dxfId="98" priority="102" operator="equal">
      <formula>0</formula>
    </cfRule>
  </conditionalFormatting>
  <conditionalFormatting sqref="D27:F27">
    <cfRule type="cellIs" dxfId="97" priority="101" operator="equal">
      <formula>0</formula>
    </cfRule>
  </conditionalFormatting>
  <conditionalFormatting sqref="B29">
    <cfRule type="cellIs" dxfId="96" priority="100" operator="equal">
      <formula>0</formula>
    </cfRule>
  </conditionalFormatting>
  <conditionalFormatting sqref="C29">
    <cfRule type="cellIs" dxfId="95" priority="99" operator="equal">
      <formula>0</formula>
    </cfRule>
  </conditionalFormatting>
  <conditionalFormatting sqref="D29:G29">
    <cfRule type="cellIs" dxfId="94" priority="98" operator="equal">
      <formula>0</formula>
    </cfRule>
  </conditionalFormatting>
  <conditionalFormatting sqref="C31">
    <cfRule type="cellIs" dxfId="93" priority="97" operator="equal">
      <formula>0</formula>
    </cfRule>
  </conditionalFormatting>
  <conditionalFormatting sqref="D31:F31">
    <cfRule type="cellIs" dxfId="92" priority="96" operator="equal">
      <formula>0</formula>
    </cfRule>
  </conditionalFormatting>
  <conditionalFormatting sqref="C32">
    <cfRule type="cellIs" dxfId="91" priority="95" operator="equal">
      <formula>0</formula>
    </cfRule>
  </conditionalFormatting>
  <conditionalFormatting sqref="E32:G32">
    <cfRule type="cellIs" dxfId="90" priority="94" operator="equal">
      <formula>0</formula>
    </cfRule>
  </conditionalFormatting>
  <conditionalFormatting sqref="C33:C35">
    <cfRule type="cellIs" dxfId="89" priority="93" operator="equal">
      <formula>0</formula>
    </cfRule>
  </conditionalFormatting>
  <conditionalFormatting sqref="D33:G34 D35 F35:G35">
    <cfRule type="cellIs" dxfId="88" priority="92" operator="equal">
      <formula>0</formula>
    </cfRule>
  </conditionalFormatting>
  <conditionalFormatting sqref="C36">
    <cfRule type="cellIs" dxfId="87" priority="91" operator="equal">
      <formula>0</formula>
    </cfRule>
  </conditionalFormatting>
  <conditionalFormatting sqref="D36:G36">
    <cfRule type="cellIs" dxfId="86" priority="90" operator="equal">
      <formula>0</formula>
    </cfRule>
  </conditionalFormatting>
  <conditionalFormatting sqref="C37">
    <cfRule type="cellIs" dxfId="85" priority="89" operator="equal">
      <formula>0</formula>
    </cfRule>
  </conditionalFormatting>
  <conditionalFormatting sqref="D37:G37">
    <cfRule type="cellIs" dxfId="84" priority="88" operator="equal">
      <formula>0</formula>
    </cfRule>
  </conditionalFormatting>
  <conditionalFormatting sqref="D38">
    <cfRule type="cellIs" dxfId="83" priority="86" operator="equal">
      <formula>0</formula>
    </cfRule>
  </conditionalFormatting>
  <conditionalFormatting sqref="C39:C40">
    <cfRule type="cellIs" dxfId="82" priority="85" operator="equal">
      <formula>0</formula>
    </cfRule>
  </conditionalFormatting>
  <conditionalFormatting sqref="D40:G40 D39:F39">
    <cfRule type="cellIs" dxfId="81" priority="84" operator="equal">
      <formula>0</formula>
    </cfRule>
  </conditionalFormatting>
  <conditionalFormatting sqref="B41">
    <cfRule type="cellIs" dxfId="80" priority="83" operator="equal">
      <formula>0</formula>
    </cfRule>
  </conditionalFormatting>
  <conditionalFormatting sqref="C41">
    <cfRule type="cellIs" dxfId="79" priority="82" operator="equal">
      <formula>0</formula>
    </cfRule>
  </conditionalFormatting>
  <conditionalFormatting sqref="D41:G41">
    <cfRule type="cellIs" dxfId="78" priority="81" operator="equal">
      <formula>0</formula>
    </cfRule>
  </conditionalFormatting>
  <conditionalFormatting sqref="C43">
    <cfRule type="cellIs" dxfId="77" priority="80" operator="equal">
      <formula>0</formula>
    </cfRule>
  </conditionalFormatting>
  <conditionalFormatting sqref="D43:G43">
    <cfRule type="cellIs" dxfId="76" priority="79" operator="equal">
      <formula>0</formula>
    </cfRule>
  </conditionalFormatting>
  <conditionalFormatting sqref="C44">
    <cfRule type="cellIs" dxfId="75" priority="78" operator="equal">
      <formula>0</formula>
    </cfRule>
  </conditionalFormatting>
  <conditionalFormatting sqref="F44:G44">
    <cfRule type="cellIs" dxfId="74" priority="77" operator="equal">
      <formula>0</formula>
    </cfRule>
  </conditionalFormatting>
  <conditionalFormatting sqref="C45:C47">
    <cfRule type="cellIs" dxfId="73" priority="76" operator="equal">
      <formula>0</formula>
    </cfRule>
  </conditionalFormatting>
  <conditionalFormatting sqref="D45:G47">
    <cfRule type="cellIs" dxfId="72" priority="75" operator="equal">
      <formula>0</formula>
    </cfRule>
  </conditionalFormatting>
  <conditionalFormatting sqref="C48">
    <cfRule type="cellIs" dxfId="71" priority="74" operator="equal">
      <formula>0</formula>
    </cfRule>
  </conditionalFormatting>
  <conditionalFormatting sqref="D48:G48">
    <cfRule type="cellIs" dxfId="70" priority="73" operator="equal">
      <formula>0</formula>
    </cfRule>
  </conditionalFormatting>
  <conditionalFormatting sqref="C49">
    <cfRule type="cellIs" dxfId="69" priority="72" operator="equal">
      <formula>0</formula>
    </cfRule>
  </conditionalFormatting>
  <conditionalFormatting sqref="D49:G49">
    <cfRule type="cellIs" dxfId="68" priority="71" operator="equal">
      <formula>0</formula>
    </cfRule>
  </conditionalFormatting>
  <conditionalFormatting sqref="C51">
    <cfRule type="cellIs" dxfId="67" priority="70" operator="equal">
      <formula>0</formula>
    </cfRule>
  </conditionalFormatting>
  <conditionalFormatting sqref="D51:G51">
    <cfRule type="cellIs" dxfId="66" priority="69" operator="equal">
      <formula>0</formula>
    </cfRule>
  </conditionalFormatting>
  <conditionalFormatting sqref="C52">
    <cfRule type="cellIs" dxfId="65" priority="68" operator="equal">
      <formula>0</formula>
    </cfRule>
  </conditionalFormatting>
  <conditionalFormatting sqref="D52:G52">
    <cfRule type="cellIs" dxfId="64" priority="67" operator="equal">
      <formula>0</formula>
    </cfRule>
  </conditionalFormatting>
  <conditionalFormatting sqref="C54">
    <cfRule type="cellIs" dxfId="63" priority="64" operator="equal">
      <formula>0</formula>
    </cfRule>
  </conditionalFormatting>
  <conditionalFormatting sqref="D54:G54">
    <cfRule type="cellIs" dxfId="62" priority="63" operator="equal">
      <formula>0</formula>
    </cfRule>
  </conditionalFormatting>
  <conditionalFormatting sqref="B55">
    <cfRule type="cellIs" dxfId="61" priority="62" operator="equal">
      <formula>0</formula>
    </cfRule>
  </conditionalFormatting>
  <conditionalFormatting sqref="C55">
    <cfRule type="cellIs" dxfId="60" priority="61" operator="equal">
      <formula>0</formula>
    </cfRule>
  </conditionalFormatting>
  <conditionalFormatting sqref="D55:G55">
    <cfRule type="cellIs" dxfId="59" priority="60" operator="equal">
      <formula>0</formula>
    </cfRule>
  </conditionalFormatting>
  <conditionalFormatting sqref="C57">
    <cfRule type="cellIs" dxfId="58" priority="59" operator="equal">
      <formula>0</formula>
    </cfRule>
  </conditionalFormatting>
  <conditionalFormatting sqref="D57:G57">
    <cfRule type="cellIs" dxfId="57" priority="58" operator="equal">
      <formula>0</formula>
    </cfRule>
  </conditionalFormatting>
  <conditionalFormatting sqref="C58:C59">
    <cfRule type="cellIs" dxfId="56" priority="57" operator="equal">
      <formula>0</formula>
    </cfRule>
  </conditionalFormatting>
  <conditionalFormatting sqref="G58:G59">
    <cfRule type="cellIs" dxfId="55" priority="56" operator="equal">
      <formula>0</formula>
    </cfRule>
  </conditionalFormatting>
  <conditionalFormatting sqref="C64:C65">
    <cfRule type="cellIs" dxfId="54" priority="55" operator="equal">
      <formula>0</formula>
    </cfRule>
  </conditionalFormatting>
  <conditionalFormatting sqref="D64:G65">
    <cfRule type="cellIs" dxfId="53" priority="54" operator="equal">
      <formula>0</formula>
    </cfRule>
  </conditionalFormatting>
  <conditionalFormatting sqref="C6:E6">
    <cfRule type="cellIs" dxfId="52" priority="53" operator="equal">
      <formula>0</formula>
    </cfRule>
  </conditionalFormatting>
  <conditionalFormatting sqref="D32">
    <cfRule type="cellIs" dxfId="51" priority="20" operator="equal">
      <formula>0</formula>
    </cfRule>
  </conditionalFormatting>
  <conditionalFormatting sqref="G31">
    <cfRule type="cellIs" dxfId="50" priority="18" operator="equal">
      <formula>0</formula>
    </cfRule>
  </conditionalFormatting>
  <conditionalFormatting sqref="D32">
    <cfRule type="cellIs" dxfId="49" priority="19" operator="equal">
      <formula>0</formula>
    </cfRule>
  </conditionalFormatting>
  <conditionalFormatting sqref="C17 E17:F17">
    <cfRule type="cellIs" dxfId="47" priority="48" operator="equal">
      <formula>0</formula>
    </cfRule>
  </conditionalFormatting>
  <conditionalFormatting sqref="G27">
    <cfRule type="cellIs" dxfId="44" priority="21" operator="equal">
      <formula>0</formula>
    </cfRule>
  </conditionalFormatting>
  <conditionalFormatting sqref="G27">
    <cfRule type="cellIs" dxfId="43" priority="22" operator="equal">
      <formula>0</formula>
    </cfRule>
  </conditionalFormatting>
  <conditionalFormatting sqref="G23:G25">
    <cfRule type="cellIs" dxfId="42" priority="25" operator="equal">
      <formula>0</formula>
    </cfRule>
  </conditionalFormatting>
  <conditionalFormatting sqref="G23:G25">
    <cfRule type="cellIs" dxfId="39" priority="26" operator="equal">
      <formula>0</formula>
    </cfRule>
  </conditionalFormatting>
  <conditionalFormatting sqref="E19">
    <cfRule type="cellIs" dxfId="38" priority="27" operator="equal">
      <formula>0</formula>
    </cfRule>
  </conditionalFormatting>
  <conditionalFormatting sqref="E19">
    <cfRule type="cellIs" dxfId="37" priority="28" operator="equal">
      <formula>0</formula>
    </cfRule>
  </conditionalFormatting>
  <conditionalFormatting sqref="D16:D17 C17:F17">
    <cfRule type="cellIs" dxfId="36" priority="29" operator="equal">
      <formula>0</formula>
    </cfRule>
  </conditionalFormatting>
  <conditionalFormatting sqref="E12">
    <cfRule type="cellIs" dxfId="35" priority="30" operator="equal">
      <formula>0</formula>
    </cfRule>
  </conditionalFormatting>
  <conditionalFormatting sqref="C9:G11">
    <cfRule type="cellIs" dxfId="34" priority="31" operator="equal">
      <formula>0</formula>
    </cfRule>
  </conditionalFormatting>
  <conditionalFormatting sqref="G6">
    <cfRule type="cellIs" dxfId="33" priority="32" operator="equal">
      <formula>0</formula>
    </cfRule>
  </conditionalFormatting>
  <conditionalFormatting sqref="E7:G7">
    <cfRule type="cellIs" dxfId="32" priority="33" operator="equal">
      <formula>0</formula>
    </cfRule>
  </conditionalFormatting>
  <conditionalFormatting sqref="C24:F25">
    <cfRule type="cellIs" dxfId="23" priority="24" operator="equal">
      <formula>0</formula>
    </cfRule>
  </conditionalFormatting>
  <conditionalFormatting sqref="C24:F25">
    <cfRule type="cellIs" dxfId="22" priority="23" operator="equal">
      <formula>0</formula>
    </cfRule>
  </conditionalFormatting>
  <conditionalFormatting sqref="G31">
    <cfRule type="cellIs" dxfId="16" priority="17" operator="equal">
      <formula>0</formula>
    </cfRule>
  </conditionalFormatting>
  <conditionalFormatting sqref="E35">
    <cfRule type="cellIs" dxfId="15" priority="16" operator="equal">
      <formula>0</formula>
    </cfRule>
  </conditionalFormatting>
  <conditionalFormatting sqref="E35">
    <cfRule type="cellIs" dxfId="14" priority="15" operator="equal">
      <formula>0</formula>
    </cfRule>
  </conditionalFormatting>
  <conditionalFormatting sqref="C38">
    <cfRule type="cellIs" dxfId="13" priority="14" operator="equal">
      <formula>0</formula>
    </cfRule>
  </conditionalFormatting>
  <conditionalFormatting sqref="C38">
    <cfRule type="cellIs" dxfId="12" priority="13" operator="equal">
      <formula>0</formula>
    </cfRule>
  </conditionalFormatting>
  <conditionalFormatting sqref="E38:G38">
    <cfRule type="cellIs" dxfId="11" priority="12" operator="equal">
      <formula>0</formula>
    </cfRule>
  </conditionalFormatting>
  <conditionalFormatting sqref="E38:G38">
    <cfRule type="cellIs" dxfId="10" priority="11" operator="equal">
      <formula>0</formula>
    </cfRule>
  </conditionalFormatting>
  <conditionalFormatting sqref="G39">
    <cfRule type="cellIs" dxfId="9" priority="10" operator="equal">
      <formula>0</formula>
    </cfRule>
  </conditionalFormatting>
  <conditionalFormatting sqref="G39">
    <cfRule type="cellIs" dxfId="8" priority="9" operator="equal">
      <formula>0</formula>
    </cfRule>
  </conditionalFormatting>
  <conditionalFormatting sqref="D44:E44">
    <cfRule type="cellIs" dxfId="7" priority="8" operator="equal">
      <formula>0</formula>
    </cfRule>
  </conditionalFormatting>
  <conditionalFormatting sqref="D44:E44">
    <cfRule type="cellIs" dxfId="6" priority="7" operator="equal">
      <formula>0</formula>
    </cfRule>
  </conditionalFormatting>
  <conditionalFormatting sqref="C50:G50">
    <cfRule type="cellIs" dxfId="5" priority="6" operator="equal">
      <formula>0</formula>
    </cfRule>
  </conditionalFormatting>
  <conditionalFormatting sqref="C50:G50">
    <cfRule type="cellIs" dxfId="4" priority="5" operator="equal">
      <formula>0</formula>
    </cfRule>
  </conditionalFormatting>
  <conditionalFormatting sqref="C53:G53">
    <cfRule type="cellIs" dxfId="3" priority="4" operator="equal">
      <formula>0</formula>
    </cfRule>
  </conditionalFormatting>
  <conditionalFormatting sqref="C53:G53">
    <cfRule type="cellIs" dxfId="2" priority="3" operator="equal">
      <formula>0</formula>
    </cfRule>
  </conditionalFormatting>
  <conditionalFormatting sqref="D58:F59">
    <cfRule type="cellIs" dxfId="1" priority="2" operator="equal">
      <formula>0</formula>
    </cfRule>
  </conditionalFormatting>
  <conditionalFormatting sqref="D58:F59">
    <cfRule type="cellIs" dxfId="0" priority="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&amp;C&amp;"Calibri,"&amp;11UNCLASSIFIED&amp;""</oddHeader>
    <oddFooter>&amp;C&amp;"Calibri,"&amp;11UNCLASSIFIED&amp;""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5"/>
  <sheetViews>
    <sheetView showGridLines="0" topLeftCell="A4" workbookViewId="0">
      <selection activeCell="J15" sqref="J15"/>
    </sheetView>
  </sheetViews>
  <sheetFormatPr defaultColWidth="9.33203125" defaultRowHeight="11.25" x14ac:dyDescent="0.2"/>
  <cols>
    <col min="1" max="1" width="9.33203125" style="26"/>
    <col min="2" max="2" width="47.33203125" style="26" customWidth="1"/>
    <col min="3" max="4" width="10.83203125" style="26" customWidth="1"/>
    <col min="5" max="16384" width="9.33203125" style="26"/>
  </cols>
  <sheetData>
    <row r="1" spans="2:7" ht="20.100000000000001" customHeight="1" x14ac:dyDescent="0.2">
      <c r="B1" s="25" t="s">
        <v>342</v>
      </c>
      <c r="C1" s="25"/>
      <c r="D1" s="25"/>
    </row>
    <row r="2" spans="2:7" ht="5.0999999999999996" customHeight="1" thickBot="1" x14ac:dyDescent="0.25">
      <c r="B2" s="27"/>
      <c r="C2" s="27"/>
      <c r="D2" s="27"/>
    </row>
    <row r="3" spans="2:7" x14ac:dyDescent="0.2">
      <c r="B3" s="28"/>
      <c r="C3" s="29"/>
      <c r="D3" s="29"/>
      <c r="E3" s="29"/>
      <c r="F3" s="29"/>
      <c r="G3" s="30" t="s">
        <v>1</v>
      </c>
    </row>
    <row r="4" spans="2:7" ht="11.25" customHeight="1" x14ac:dyDescent="0.2">
      <c r="B4" s="31"/>
      <c r="C4" s="31"/>
      <c r="D4" s="31"/>
      <c r="E4" s="31"/>
      <c r="F4" s="31"/>
      <c r="G4" s="32"/>
    </row>
    <row r="5" spans="2:7" x14ac:dyDescent="0.2">
      <c r="B5" s="31"/>
      <c r="C5" s="32" t="s">
        <v>3</v>
      </c>
      <c r="D5" s="32" t="s">
        <v>4</v>
      </c>
      <c r="E5" s="32" t="s">
        <v>5</v>
      </c>
      <c r="F5" s="32" t="s">
        <v>6</v>
      </c>
      <c r="G5" s="32" t="s">
        <v>7</v>
      </c>
    </row>
    <row r="6" spans="2:7" x14ac:dyDescent="0.2">
      <c r="B6" s="31"/>
      <c r="C6" s="33" t="s">
        <v>8</v>
      </c>
      <c r="D6" s="33" t="s">
        <v>8</v>
      </c>
      <c r="E6" s="33" t="s">
        <v>8</v>
      </c>
      <c r="F6" s="33" t="s">
        <v>8</v>
      </c>
      <c r="G6" s="33" t="s">
        <v>8</v>
      </c>
    </row>
    <row r="7" spans="2:7" ht="12.75" customHeight="1" x14ac:dyDescent="0.2">
      <c r="B7" s="34" t="s">
        <v>119</v>
      </c>
      <c r="C7" s="35"/>
      <c r="D7" s="35"/>
      <c r="E7" s="35"/>
      <c r="F7" s="35"/>
      <c r="G7" s="35"/>
    </row>
    <row r="8" spans="2:7" ht="11.25" customHeight="1" x14ac:dyDescent="0.2">
      <c r="B8" s="36" t="s">
        <v>136</v>
      </c>
      <c r="C8" s="37">
        <v>262267</v>
      </c>
      <c r="D8" s="37">
        <v>260131</v>
      </c>
      <c r="E8" s="37">
        <v>269507</v>
      </c>
      <c r="F8" s="37">
        <v>275538</v>
      </c>
      <c r="G8" s="37">
        <v>274057</v>
      </c>
    </row>
    <row r="9" spans="2:7" ht="11.25" customHeight="1" x14ac:dyDescent="0.2">
      <c r="B9" s="38" t="s">
        <v>137</v>
      </c>
      <c r="C9" s="37">
        <v>223345</v>
      </c>
      <c r="D9" s="37">
        <v>233881</v>
      </c>
      <c r="E9" s="37">
        <v>241317</v>
      </c>
      <c r="F9" s="37">
        <v>221535</v>
      </c>
      <c r="G9" s="37">
        <v>372557</v>
      </c>
    </row>
    <row r="10" spans="2:7" ht="11.25" customHeight="1" x14ac:dyDescent="0.2">
      <c r="B10" s="38" t="s">
        <v>121</v>
      </c>
      <c r="C10" s="37">
        <v>588</v>
      </c>
      <c r="D10" s="37">
        <v>621</v>
      </c>
      <c r="E10" s="37">
        <v>632</v>
      </c>
      <c r="F10" s="37">
        <v>661</v>
      </c>
      <c r="G10" s="37">
        <v>652</v>
      </c>
    </row>
    <row r="11" spans="2:7" ht="11.25" customHeight="1" x14ac:dyDescent="0.2">
      <c r="B11" s="38" t="s">
        <v>25</v>
      </c>
      <c r="C11" s="37">
        <v>9978.3689999999988</v>
      </c>
      <c r="D11" s="37">
        <v>11528.862000000001</v>
      </c>
      <c r="E11" s="37">
        <v>11878.800999999999</v>
      </c>
      <c r="F11" s="37">
        <v>11657.981</v>
      </c>
      <c r="G11" s="37">
        <v>11252.659000000001</v>
      </c>
    </row>
    <row r="12" spans="2:7" ht="11.25" customHeight="1" x14ac:dyDescent="0.2">
      <c r="B12" s="38" t="s">
        <v>122</v>
      </c>
      <c r="C12" s="39">
        <v>49704</v>
      </c>
      <c r="D12" s="39">
        <v>48856</v>
      </c>
      <c r="E12" s="39">
        <v>48668</v>
      </c>
      <c r="F12" s="39">
        <v>45241</v>
      </c>
      <c r="G12" s="39">
        <v>44942</v>
      </c>
    </row>
    <row r="13" spans="2:7" ht="11.25" customHeight="1" x14ac:dyDescent="0.2">
      <c r="B13" s="38" t="s">
        <v>138</v>
      </c>
      <c r="C13" s="37">
        <v>-12780.368999999948</v>
      </c>
      <c r="D13" s="37">
        <v>-705.86199999996461</v>
      </c>
      <c r="E13" s="37">
        <v>-13193.800999999978</v>
      </c>
      <c r="F13" s="37">
        <v>12782.018999999971</v>
      </c>
      <c r="G13" s="37">
        <v>-129509.65899999999</v>
      </c>
    </row>
    <row r="14" spans="2:7" x14ac:dyDescent="0.2">
      <c r="B14" s="40" t="s">
        <v>124</v>
      </c>
      <c r="C14" s="41">
        <v>533102</v>
      </c>
      <c r="D14" s="41">
        <v>554312</v>
      </c>
      <c r="E14" s="41">
        <v>558809</v>
      </c>
      <c r="F14" s="41">
        <v>567415</v>
      </c>
      <c r="G14" s="41">
        <v>573951</v>
      </c>
    </row>
    <row r="15" spans="2:7" ht="12.75" customHeight="1" x14ac:dyDescent="0.2">
      <c r="B15" s="42" t="s">
        <v>125</v>
      </c>
      <c r="C15" s="43"/>
      <c r="D15" s="43"/>
      <c r="E15" s="43"/>
      <c r="F15" s="43"/>
      <c r="G15" s="43"/>
    </row>
    <row r="16" spans="2:7" ht="11.25" customHeight="1" x14ac:dyDescent="0.2">
      <c r="B16" s="36" t="s">
        <v>126</v>
      </c>
      <c r="C16" s="37">
        <v>101715</v>
      </c>
      <c r="D16" s="37">
        <v>95773</v>
      </c>
      <c r="E16" s="37">
        <v>88848</v>
      </c>
      <c r="F16" s="37">
        <v>86299</v>
      </c>
      <c r="G16" s="37">
        <v>80895</v>
      </c>
    </row>
    <row r="17" spans="2:7" ht="11.25" customHeight="1" x14ac:dyDescent="0.2">
      <c r="B17" s="38" t="s">
        <v>127</v>
      </c>
      <c r="C17" s="37">
        <v>29702</v>
      </c>
      <c r="D17" s="37">
        <v>30255</v>
      </c>
      <c r="E17" s="37">
        <v>36685</v>
      </c>
      <c r="F17" s="37">
        <v>37641</v>
      </c>
      <c r="G17" s="37">
        <v>37794</v>
      </c>
    </row>
    <row r="18" spans="2:7" ht="11.25" customHeight="1" x14ac:dyDescent="0.2">
      <c r="B18" s="38" t="s">
        <v>128</v>
      </c>
      <c r="C18" s="37">
        <v>2182</v>
      </c>
      <c r="D18" s="37">
        <v>2263</v>
      </c>
      <c r="E18" s="37">
        <v>2435</v>
      </c>
      <c r="F18" s="37">
        <v>2650</v>
      </c>
      <c r="G18" s="37">
        <v>2789</v>
      </c>
    </row>
    <row r="19" spans="2:7" ht="11.25" customHeight="1" x14ac:dyDescent="0.2">
      <c r="B19" s="38" t="s">
        <v>129</v>
      </c>
      <c r="C19" s="37">
        <v>0</v>
      </c>
      <c r="D19" s="37">
        <v>0</v>
      </c>
      <c r="E19" s="37">
        <v>0</v>
      </c>
      <c r="F19" s="37">
        <v>0</v>
      </c>
      <c r="G19" s="37">
        <v>956</v>
      </c>
    </row>
    <row r="20" spans="2:7" ht="11.25" customHeight="1" x14ac:dyDescent="0.2">
      <c r="B20" s="38" t="s">
        <v>130</v>
      </c>
      <c r="C20" s="37">
        <v>35465</v>
      </c>
      <c r="D20" s="37">
        <v>26515</v>
      </c>
      <c r="E20" s="37">
        <v>27099</v>
      </c>
      <c r="F20" s="37">
        <v>29290</v>
      </c>
      <c r="G20" s="37">
        <v>32859</v>
      </c>
    </row>
    <row r="21" spans="2:7" ht="11.25" customHeight="1" x14ac:dyDescent="0.2">
      <c r="B21" s="38" t="s">
        <v>123</v>
      </c>
      <c r="C21" s="37">
        <v>5151</v>
      </c>
      <c r="D21" s="37">
        <v>17101</v>
      </c>
      <c r="E21" s="37">
        <v>17461</v>
      </c>
      <c r="F21" s="37">
        <v>16685</v>
      </c>
      <c r="G21" s="37">
        <v>15387</v>
      </c>
    </row>
    <row r="22" spans="2:7" x14ac:dyDescent="0.2">
      <c r="B22" s="40" t="s">
        <v>131</v>
      </c>
      <c r="C22" s="41">
        <v>174215</v>
      </c>
      <c r="D22" s="41">
        <v>171907</v>
      </c>
      <c r="E22" s="41">
        <v>172528</v>
      </c>
      <c r="F22" s="41">
        <v>172565</v>
      </c>
      <c r="G22" s="41">
        <v>170680</v>
      </c>
    </row>
    <row r="23" spans="2:7" ht="12.75" customHeight="1" x14ac:dyDescent="0.2">
      <c r="B23" s="42" t="s">
        <v>132</v>
      </c>
      <c r="C23" s="43"/>
      <c r="D23" s="43"/>
      <c r="E23" s="43"/>
      <c r="F23" s="43"/>
      <c r="G23" s="43"/>
    </row>
    <row r="24" spans="2:7" ht="11.25" customHeight="1" x14ac:dyDescent="0.2">
      <c r="B24" s="36" t="s">
        <v>120</v>
      </c>
      <c r="C24" s="37">
        <v>72</v>
      </c>
      <c r="D24" s="37">
        <v>124</v>
      </c>
      <c r="E24" s="37">
        <v>-252</v>
      </c>
      <c r="F24" s="37">
        <v>-816</v>
      </c>
      <c r="G24" s="37">
        <v>182</v>
      </c>
    </row>
    <row r="25" spans="2:7" ht="11.25" customHeight="1" x14ac:dyDescent="0.2">
      <c r="B25" s="38" t="s">
        <v>139</v>
      </c>
      <c r="C25" s="37">
        <v>106</v>
      </c>
      <c r="D25" s="37">
        <v>-457</v>
      </c>
      <c r="E25" s="37">
        <v>-992</v>
      </c>
      <c r="F25" s="37">
        <v>150</v>
      </c>
      <c r="G25" s="37">
        <v>-159</v>
      </c>
    </row>
    <row r="26" spans="2:7" ht="11.25" customHeight="1" x14ac:dyDescent="0.2">
      <c r="B26" s="38" t="s">
        <v>38</v>
      </c>
      <c r="C26" s="37">
        <v>13128.75</v>
      </c>
      <c r="D26" s="37">
        <v>13519.306</v>
      </c>
      <c r="E26" s="37">
        <v>14950.646000000001</v>
      </c>
      <c r="F26" s="37">
        <v>16503.169999999998</v>
      </c>
      <c r="G26" s="37">
        <v>16850.464</v>
      </c>
    </row>
    <row r="27" spans="2:7" ht="11.25" customHeight="1" x14ac:dyDescent="0.2">
      <c r="B27" s="38" t="s">
        <v>123</v>
      </c>
      <c r="C27" s="37">
        <v>3208.25</v>
      </c>
      <c r="D27" s="37">
        <v>3432.6939999999995</v>
      </c>
      <c r="E27" s="37">
        <v>3405.3539999999994</v>
      </c>
      <c r="F27" s="37">
        <v>3145.8300000000017</v>
      </c>
      <c r="G27" s="37">
        <v>3178.5360000000001</v>
      </c>
    </row>
    <row r="28" spans="2:7" x14ac:dyDescent="0.2">
      <c r="B28" s="40" t="s">
        <v>133</v>
      </c>
      <c r="C28" s="41">
        <v>16515</v>
      </c>
      <c r="D28" s="41">
        <v>16619</v>
      </c>
      <c r="E28" s="41">
        <v>17112</v>
      </c>
      <c r="F28" s="41">
        <v>18983</v>
      </c>
      <c r="G28" s="41">
        <v>20052</v>
      </c>
    </row>
    <row r="29" spans="2:7" ht="12" x14ac:dyDescent="0.2">
      <c r="B29" s="40" t="s">
        <v>135</v>
      </c>
      <c r="C29" s="41">
        <v>-8728</v>
      </c>
      <c r="D29" s="41">
        <v>-12018</v>
      </c>
      <c r="E29" s="41">
        <v>-12537</v>
      </c>
      <c r="F29" s="41">
        <v>-12355</v>
      </c>
      <c r="G29" s="41">
        <v>-11661</v>
      </c>
    </row>
    <row r="30" spans="2:7" ht="12" thickBot="1" x14ac:dyDescent="0.25">
      <c r="B30" s="44" t="s">
        <v>134</v>
      </c>
      <c r="C30" s="45">
        <v>715104</v>
      </c>
      <c r="D30" s="45">
        <v>730820</v>
      </c>
      <c r="E30" s="45">
        <v>735912</v>
      </c>
      <c r="F30" s="45">
        <v>746608</v>
      </c>
      <c r="G30" s="45">
        <v>753022</v>
      </c>
    </row>
    <row r="31" spans="2:7" ht="5.0999999999999996" customHeight="1" x14ac:dyDescent="0.2"/>
    <row r="32" spans="2:7" ht="11.25" customHeight="1" x14ac:dyDescent="0.2"/>
    <row r="33" spans="2:7" ht="11.25" customHeight="1" x14ac:dyDescent="0.2">
      <c r="B33" s="161" t="s">
        <v>357</v>
      </c>
      <c r="C33" s="162"/>
      <c r="D33" s="162"/>
      <c r="E33" s="162"/>
      <c r="F33" s="162"/>
      <c r="G33" s="162"/>
    </row>
    <row r="34" spans="2:7" ht="11.25" customHeight="1" x14ac:dyDescent="0.2">
      <c r="B34" s="161" t="s">
        <v>358</v>
      </c>
      <c r="C34" s="162"/>
      <c r="D34" s="162"/>
      <c r="E34" s="162"/>
      <c r="F34" s="162"/>
      <c r="G34" s="162"/>
    </row>
    <row r="35" spans="2:7" ht="11.25" customHeight="1" x14ac:dyDescent="0.2">
      <c r="B35" s="161" t="s">
        <v>359</v>
      </c>
      <c r="C35" s="162"/>
      <c r="D35" s="162"/>
      <c r="E35" s="162"/>
      <c r="F35" s="162"/>
      <c r="G35" s="162"/>
    </row>
  </sheetData>
  <mergeCells count="3">
    <mergeCell ref="B33:G33"/>
    <mergeCell ref="B34:G34"/>
    <mergeCell ref="B35: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G12" sqref="G12"/>
    </sheetView>
  </sheetViews>
  <sheetFormatPr defaultRowHeight="11.25" x14ac:dyDescent="0.2"/>
  <cols>
    <col min="1" max="1" width="66" bestFit="1" customWidth="1"/>
  </cols>
  <sheetData>
    <row r="1" spans="1:10" ht="18" x14ac:dyDescent="0.2">
      <c r="A1" s="93" t="s">
        <v>344</v>
      </c>
      <c r="B1" s="88"/>
      <c r="C1" s="88"/>
      <c r="D1" s="88"/>
      <c r="E1" s="88"/>
      <c r="F1" s="73"/>
    </row>
    <row r="2" spans="1:10" ht="16.5" thickBot="1" x14ac:dyDescent="0.25">
      <c r="A2" s="89" t="s">
        <v>0</v>
      </c>
      <c r="B2" s="90"/>
      <c r="C2" s="91"/>
      <c r="D2" s="90"/>
      <c r="E2" s="73"/>
      <c r="F2" s="92" t="s">
        <v>1</v>
      </c>
    </row>
    <row r="3" spans="1:10" x14ac:dyDescent="0.2">
      <c r="A3" s="6"/>
      <c r="B3" s="144" t="s">
        <v>2</v>
      </c>
      <c r="C3" s="145"/>
      <c r="D3" s="145"/>
      <c r="E3" s="145"/>
      <c r="F3" s="145"/>
    </row>
    <row r="4" spans="1:10" x14ac:dyDescent="0.2">
      <c r="A4" s="7"/>
      <c r="B4" s="8" t="s">
        <v>3</v>
      </c>
      <c r="C4" s="8" t="s">
        <v>4</v>
      </c>
      <c r="D4" s="8" t="s">
        <v>5</v>
      </c>
      <c r="E4" s="8" t="s">
        <v>6</v>
      </c>
      <c r="F4" s="8" t="s">
        <v>7</v>
      </c>
    </row>
    <row r="5" spans="1:10" x14ac:dyDescent="0.2">
      <c r="A5" s="7"/>
      <c r="B5" s="9" t="s">
        <v>8</v>
      </c>
      <c r="C5" s="9" t="s">
        <v>8</v>
      </c>
      <c r="D5" s="9" t="s">
        <v>8</v>
      </c>
      <c r="E5" s="9" t="s">
        <v>8</v>
      </c>
      <c r="F5" s="9" t="s">
        <v>8</v>
      </c>
    </row>
    <row r="6" spans="1:10" ht="13.15" customHeight="1" x14ac:dyDescent="0.2">
      <c r="A6" s="71" t="s">
        <v>9</v>
      </c>
      <c r="B6" s="72"/>
      <c r="C6" s="72"/>
      <c r="D6" s="72"/>
      <c r="E6" s="72"/>
      <c r="F6" s="73"/>
    </row>
    <row r="7" spans="1:10" ht="13.15" customHeight="1" x14ac:dyDescent="0.2">
      <c r="A7" s="74" t="s">
        <v>10</v>
      </c>
      <c r="B7" s="75"/>
      <c r="C7" s="75"/>
      <c r="D7" s="75"/>
      <c r="E7" s="75"/>
      <c r="F7" s="73"/>
    </row>
    <row r="8" spans="1:10" ht="13.15" customHeight="1" x14ac:dyDescent="0.2">
      <c r="A8" s="76" t="s">
        <v>11</v>
      </c>
      <c r="B8" s="77">
        <v>331545</v>
      </c>
      <c r="C8" s="77">
        <v>319939</v>
      </c>
      <c r="D8" s="77">
        <v>313425</v>
      </c>
      <c r="E8" s="77">
        <v>308068</v>
      </c>
      <c r="F8" s="77">
        <v>306875</v>
      </c>
      <c r="G8" s="139"/>
      <c r="H8" s="140"/>
      <c r="I8" s="139"/>
      <c r="J8" s="140"/>
    </row>
    <row r="9" spans="1:10" ht="13.15" customHeight="1" x14ac:dyDescent="0.2">
      <c r="A9" s="76" t="s">
        <v>12</v>
      </c>
      <c r="B9" s="77">
        <v>20328</v>
      </c>
      <c r="C9" s="77">
        <v>22218</v>
      </c>
      <c r="D9" s="77">
        <v>22665</v>
      </c>
      <c r="E9" s="77">
        <v>17183</v>
      </c>
      <c r="F9" s="77">
        <v>18734</v>
      </c>
      <c r="G9" s="139"/>
      <c r="H9" s="140"/>
      <c r="I9" s="139"/>
      <c r="J9" s="140"/>
    </row>
    <row r="10" spans="1:10" ht="13.15" customHeight="1" x14ac:dyDescent="0.2">
      <c r="A10" s="10" t="s">
        <v>13</v>
      </c>
      <c r="B10" s="11">
        <v>351872</v>
      </c>
      <c r="C10" s="11">
        <v>342158</v>
      </c>
      <c r="D10" s="11">
        <v>336090</v>
      </c>
      <c r="E10" s="11">
        <v>325251</v>
      </c>
      <c r="F10" s="11">
        <v>325608</v>
      </c>
      <c r="G10" s="139"/>
      <c r="H10" s="140"/>
      <c r="I10" s="139"/>
      <c r="J10" s="140"/>
    </row>
    <row r="11" spans="1:10" ht="13.15" customHeight="1" x14ac:dyDescent="0.2">
      <c r="A11" s="74" t="s">
        <v>14</v>
      </c>
      <c r="B11" s="75"/>
      <c r="C11" s="75"/>
      <c r="D11" s="75"/>
      <c r="E11" s="75"/>
      <c r="F11" s="75"/>
    </row>
    <row r="12" spans="1:10" ht="13.15" customHeight="1" x14ac:dyDescent="0.2">
      <c r="A12" s="76" t="s">
        <v>15</v>
      </c>
      <c r="B12" s="77">
        <v>185116</v>
      </c>
      <c r="C12" s="77">
        <v>189170</v>
      </c>
      <c r="D12" s="77">
        <v>182552</v>
      </c>
      <c r="E12" s="77">
        <v>184335</v>
      </c>
      <c r="F12" s="77">
        <v>187584</v>
      </c>
      <c r="G12" s="139"/>
      <c r="H12" s="140"/>
      <c r="I12" s="139"/>
      <c r="J12" s="140"/>
    </row>
    <row r="13" spans="1:10" ht="13.15" customHeight="1" x14ac:dyDescent="0.2">
      <c r="A13" s="78" t="s">
        <v>108</v>
      </c>
      <c r="B13" s="77">
        <v>31622</v>
      </c>
      <c r="C13" s="77">
        <v>30749</v>
      </c>
      <c r="D13" s="77">
        <v>29877</v>
      </c>
      <c r="E13" s="77">
        <v>29210</v>
      </c>
      <c r="F13" s="77">
        <v>28482</v>
      </c>
      <c r="G13" s="139"/>
      <c r="H13" s="140"/>
      <c r="I13" s="139"/>
      <c r="J13" s="140"/>
    </row>
    <row r="14" spans="1:10" ht="13.15" customHeight="1" x14ac:dyDescent="0.2">
      <c r="A14" s="78" t="s">
        <v>17</v>
      </c>
      <c r="B14" s="77">
        <v>6342</v>
      </c>
      <c r="C14" s="77">
        <v>5123</v>
      </c>
      <c r="D14" s="77">
        <v>5530</v>
      </c>
      <c r="E14" s="77">
        <v>9612</v>
      </c>
      <c r="F14" s="77">
        <v>12174</v>
      </c>
      <c r="G14" s="139"/>
      <c r="H14" s="140"/>
      <c r="I14" s="139"/>
      <c r="J14" s="140"/>
    </row>
    <row r="15" spans="1:10" ht="13.15" customHeight="1" x14ac:dyDescent="0.2">
      <c r="A15" s="76" t="s">
        <v>18</v>
      </c>
      <c r="B15" s="77">
        <v>1408</v>
      </c>
      <c r="C15" s="77">
        <v>751</v>
      </c>
      <c r="D15" s="77">
        <v>1229</v>
      </c>
      <c r="E15" s="77">
        <v>1441</v>
      </c>
      <c r="F15" s="77">
        <v>1121</v>
      </c>
      <c r="G15" s="139"/>
      <c r="H15" s="140"/>
      <c r="I15" s="139"/>
      <c r="J15" s="140"/>
    </row>
    <row r="16" spans="1:10" ht="13.15" customHeight="1" x14ac:dyDescent="0.2">
      <c r="A16" s="76" t="s">
        <v>309</v>
      </c>
      <c r="B16" s="77">
        <v>3178</v>
      </c>
      <c r="C16" s="77">
        <v>3380</v>
      </c>
      <c r="D16" s="77">
        <v>3257</v>
      </c>
      <c r="E16" s="77">
        <v>3536</v>
      </c>
      <c r="F16" s="77">
        <v>3608</v>
      </c>
      <c r="G16" s="139"/>
      <c r="H16" s="140"/>
      <c r="I16" s="139"/>
      <c r="J16" s="140"/>
    </row>
    <row r="17" spans="1:10" ht="13.15" customHeight="1" x14ac:dyDescent="0.2">
      <c r="A17" s="76" t="s">
        <v>19</v>
      </c>
      <c r="B17" s="77">
        <v>-678</v>
      </c>
      <c r="C17" s="77">
        <v>-789</v>
      </c>
      <c r="D17" s="77">
        <v>-1114</v>
      </c>
      <c r="E17" s="77">
        <v>-1580</v>
      </c>
      <c r="F17" s="77">
        <v>-1683</v>
      </c>
      <c r="G17" s="139"/>
      <c r="H17" s="140"/>
      <c r="I17" s="139"/>
      <c r="J17" s="140"/>
    </row>
    <row r="18" spans="1:10" ht="13.15" customHeight="1" x14ac:dyDescent="0.2">
      <c r="A18" s="76" t="s">
        <v>20</v>
      </c>
      <c r="B18" s="77">
        <v>54129</v>
      </c>
      <c r="C18" s="77">
        <v>54926</v>
      </c>
      <c r="D18" s="77">
        <v>44258</v>
      </c>
      <c r="E18" s="77">
        <v>61079</v>
      </c>
      <c r="F18" s="77">
        <v>185946</v>
      </c>
      <c r="G18" s="139"/>
      <c r="H18" s="140"/>
      <c r="I18" s="139"/>
      <c r="J18" s="140"/>
    </row>
    <row r="19" spans="1:10" ht="13.15" customHeight="1" x14ac:dyDescent="0.2">
      <c r="A19" s="76" t="s">
        <v>21</v>
      </c>
      <c r="B19" s="77">
        <v>-17030</v>
      </c>
      <c r="C19" s="77">
        <v>-18995</v>
      </c>
      <c r="D19" s="77">
        <v>8518</v>
      </c>
      <c r="E19" s="77">
        <v>-48709</v>
      </c>
      <c r="F19" s="77">
        <v>-12492</v>
      </c>
      <c r="G19" s="139"/>
      <c r="H19" s="140"/>
      <c r="I19" s="139"/>
      <c r="J19" s="140"/>
    </row>
    <row r="20" spans="1:10" ht="13.15" customHeight="1" x14ac:dyDescent="0.2">
      <c r="A20" s="76" t="s">
        <v>22</v>
      </c>
      <c r="B20" s="77">
        <v>281</v>
      </c>
      <c r="C20" s="77">
        <v>4393</v>
      </c>
      <c r="D20" s="77">
        <v>13748</v>
      </c>
      <c r="E20" s="77">
        <v>15583</v>
      </c>
      <c r="F20" s="77">
        <v>14788</v>
      </c>
      <c r="G20" s="139"/>
      <c r="H20" s="140"/>
      <c r="I20" s="139"/>
      <c r="J20" s="140"/>
    </row>
    <row r="21" spans="1:10" ht="13.15" customHeight="1" x14ac:dyDescent="0.2">
      <c r="A21" s="10" t="s">
        <v>23</v>
      </c>
      <c r="B21" s="11">
        <v>264368</v>
      </c>
      <c r="C21" s="11">
        <v>268709</v>
      </c>
      <c r="D21" s="11">
        <v>287856</v>
      </c>
      <c r="E21" s="11">
        <v>254508</v>
      </c>
      <c r="F21" s="11">
        <v>419528</v>
      </c>
      <c r="G21" s="139"/>
      <c r="H21" s="140"/>
      <c r="I21" s="139"/>
      <c r="J21" s="140"/>
    </row>
    <row r="22" spans="1:10" ht="13.15" customHeight="1" x14ac:dyDescent="0.2">
      <c r="A22" s="74" t="s">
        <v>24</v>
      </c>
      <c r="B22" s="79"/>
      <c r="C22" s="79"/>
      <c r="D22" s="79"/>
      <c r="E22" s="79"/>
      <c r="F22" s="79"/>
    </row>
    <row r="23" spans="1:10" ht="13.15" customHeight="1" x14ac:dyDescent="0.2">
      <c r="A23" s="80" t="s">
        <v>25</v>
      </c>
      <c r="B23" s="77">
        <v>10526</v>
      </c>
      <c r="C23" s="77">
        <v>11912</v>
      </c>
      <c r="D23" s="77">
        <v>12074</v>
      </c>
      <c r="E23" s="77">
        <v>11667</v>
      </c>
      <c r="F23" s="77">
        <v>11253</v>
      </c>
      <c r="G23" s="139"/>
      <c r="H23" s="140"/>
      <c r="I23" s="139"/>
      <c r="J23" s="140"/>
    </row>
    <row r="24" spans="1:10" ht="13.15" customHeight="1" x14ac:dyDescent="0.2">
      <c r="A24" s="80" t="s">
        <v>26</v>
      </c>
      <c r="B24" s="77">
        <v>23326</v>
      </c>
      <c r="C24" s="77">
        <v>24220</v>
      </c>
      <c r="D24" s="77">
        <v>23569</v>
      </c>
      <c r="E24" s="77">
        <v>25561</v>
      </c>
      <c r="F24" s="77">
        <v>29969</v>
      </c>
      <c r="G24" s="139"/>
      <c r="H24" s="140"/>
      <c r="I24" s="139"/>
      <c r="J24" s="140"/>
    </row>
    <row r="25" spans="1:10" ht="13.15" customHeight="1" x14ac:dyDescent="0.2">
      <c r="A25" s="76" t="s">
        <v>27</v>
      </c>
      <c r="B25" s="77">
        <v>52433</v>
      </c>
      <c r="C25" s="77">
        <v>50479</v>
      </c>
      <c r="D25" s="77">
        <v>49468</v>
      </c>
      <c r="E25" s="77">
        <v>45278</v>
      </c>
      <c r="F25" s="77">
        <v>44942</v>
      </c>
      <c r="G25" s="139"/>
      <c r="H25" s="140"/>
      <c r="I25" s="139"/>
      <c r="J25" s="140"/>
    </row>
    <row r="26" spans="1:10" ht="13.15" customHeight="1" x14ac:dyDescent="0.2">
      <c r="A26" s="76" t="s">
        <v>28</v>
      </c>
      <c r="B26" s="77">
        <v>-21092</v>
      </c>
      <c r="C26" s="77">
        <v>-19565</v>
      </c>
      <c r="D26" s="77">
        <v>-31672</v>
      </c>
      <c r="E26" s="77">
        <v>11564</v>
      </c>
      <c r="F26" s="77">
        <v>-151783</v>
      </c>
      <c r="G26" s="139"/>
      <c r="H26" s="140"/>
      <c r="I26" s="139"/>
      <c r="J26" s="140"/>
    </row>
    <row r="27" spans="1:10" ht="13.15" customHeight="1" thickBot="1" x14ac:dyDescent="0.25">
      <c r="A27" s="12" t="s">
        <v>29</v>
      </c>
      <c r="B27" s="13">
        <v>65193</v>
      </c>
      <c r="C27" s="13">
        <v>67047</v>
      </c>
      <c r="D27" s="13">
        <v>53439</v>
      </c>
      <c r="E27" s="13">
        <v>94070</v>
      </c>
      <c r="F27" s="13">
        <v>-65620</v>
      </c>
      <c r="G27" s="139"/>
      <c r="H27" s="140"/>
      <c r="I27" s="139"/>
      <c r="J27" s="140"/>
    </row>
    <row r="28" spans="1:10" ht="13.15" customHeight="1" thickBot="1" x14ac:dyDescent="0.25">
      <c r="A28" s="14" t="s">
        <v>30</v>
      </c>
      <c r="B28" s="13">
        <v>329560</v>
      </c>
      <c r="C28" s="13">
        <v>335755</v>
      </c>
      <c r="D28" s="13">
        <v>341295</v>
      </c>
      <c r="E28" s="13">
        <v>348578</v>
      </c>
      <c r="F28" s="13">
        <v>353908</v>
      </c>
      <c r="G28" s="139"/>
      <c r="H28" s="140"/>
      <c r="I28" s="139"/>
      <c r="J28" s="140"/>
    </row>
    <row r="29" spans="1:10" ht="13.15" customHeight="1" thickBot="1" x14ac:dyDescent="0.25">
      <c r="A29" s="10" t="s">
        <v>31</v>
      </c>
      <c r="B29" s="13">
        <v>681433</v>
      </c>
      <c r="C29" s="13">
        <v>677913</v>
      </c>
      <c r="D29" s="13">
        <v>677385</v>
      </c>
      <c r="E29" s="13">
        <v>673829</v>
      </c>
      <c r="F29" s="13">
        <v>679516</v>
      </c>
      <c r="G29" s="139"/>
      <c r="H29" s="140"/>
      <c r="I29" s="139"/>
      <c r="J29" s="140"/>
    </row>
    <row r="30" spans="1:10" ht="13.15" customHeight="1" x14ac:dyDescent="0.2">
      <c r="A30" s="81" t="s">
        <v>32</v>
      </c>
      <c r="B30" s="82"/>
      <c r="C30" s="82"/>
      <c r="D30" s="82"/>
      <c r="E30" s="82"/>
      <c r="F30" s="82"/>
    </row>
    <row r="31" spans="1:10" ht="13.15" customHeight="1" x14ac:dyDescent="0.2">
      <c r="A31" s="74" t="s">
        <v>33</v>
      </c>
      <c r="B31" s="75"/>
      <c r="C31" s="75"/>
      <c r="D31" s="75"/>
      <c r="E31" s="75"/>
      <c r="F31" s="75"/>
    </row>
    <row r="32" spans="1:10" ht="13.15" customHeight="1" x14ac:dyDescent="0.2">
      <c r="A32" s="10" t="s">
        <v>34</v>
      </c>
      <c r="B32" s="11">
        <v>52498</v>
      </c>
      <c r="C32" s="11">
        <v>47915</v>
      </c>
      <c r="D32" s="11">
        <v>50567</v>
      </c>
      <c r="E32" s="11">
        <v>53246</v>
      </c>
      <c r="F32" s="11">
        <v>48208</v>
      </c>
      <c r="G32" s="139"/>
      <c r="H32" s="140"/>
      <c r="I32" s="139"/>
      <c r="J32" s="140"/>
    </row>
    <row r="33" spans="1:10" ht="13.15" customHeight="1" x14ac:dyDescent="0.2">
      <c r="A33" s="74" t="s">
        <v>35</v>
      </c>
      <c r="B33" s="83"/>
      <c r="C33" s="83"/>
      <c r="D33" s="83"/>
      <c r="E33" s="83"/>
      <c r="F33" s="83"/>
      <c r="G33" s="139"/>
      <c r="H33" s="140"/>
      <c r="I33" s="139"/>
      <c r="J33" s="140"/>
    </row>
    <row r="34" spans="1:10" ht="13.15" customHeight="1" x14ac:dyDescent="0.2">
      <c r="A34" s="76" t="s">
        <v>18</v>
      </c>
      <c r="B34" s="77">
        <v>401</v>
      </c>
      <c r="C34" s="77">
        <v>530</v>
      </c>
      <c r="D34" s="77">
        <v>500</v>
      </c>
      <c r="E34" s="77">
        <v>585</v>
      </c>
      <c r="F34" s="77">
        <v>454</v>
      </c>
      <c r="G34" s="139"/>
      <c r="H34" s="140"/>
      <c r="I34" s="139"/>
      <c r="J34" s="140"/>
    </row>
    <row r="35" spans="1:10" ht="13.15" customHeight="1" x14ac:dyDescent="0.2">
      <c r="A35" s="76" t="s">
        <v>307</v>
      </c>
      <c r="B35" s="77">
        <v>181</v>
      </c>
      <c r="C35" s="77">
        <v>125</v>
      </c>
      <c r="D35" s="77">
        <v>85</v>
      </c>
      <c r="E35" s="77">
        <v>111</v>
      </c>
      <c r="F35" s="77">
        <v>117</v>
      </c>
      <c r="G35" s="139"/>
      <c r="H35" s="140"/>
      <c r="I35" s="139"/>
      <c r="J35" s="140"/>
    </row>
    <row r="36" spans="1:10" ht="13.15" customHeight="1" x14ac:dyDescent="0.2">
      <c r="A36" s="76" t="s">
        <v>19</v>
      </c>
      <c r="B36" s="77">
        <v>6179</v>
      </c>
      <c r="C36" s="77">
        <v>7085</v>
      </c>
      <c r="D36" s="77">
        <v>9444</v>
      </c>
      <c r="E36" s="77">
        <v>11486</v>
      </c>
      <c r="F36" s="77">
        <v>12596</v>
      </c>
      <c r="G36" s="139"/>
      <c r="H36" s="140"/>
      <c r="I36" s="139"/>
      <c r="J36" s="140"/>
    </row>
    <row r="37" spans="1:10" ht="13.15" customHeight="1" x14ac:dyDescent="0.2">
      <c r="A37" s="76" t="s">
        <v>21</v>
      </c>
      <c r="B37" s="77">
        <v>-4822</v>
      </c>
      <c r="C37" s="77">
        <v>-3720</v>
      </c>
      <c r="D37" s="77">
        <v>-5019</v>
      </c>
      <c r="E37" s="77">
        <v>-3032</v>
      </c>
      <c r="F37" s="77">
        <v>-11315</v>
      </c>
      <c r="G37" s="139"/>
      <c r="H37" s="140"/>
      <c r="I37" s="139"/>
      <c r="J37" s="140"/>
    </row>
    <row r="38" spans="1:10" ht="13.15" customHeight="1" x14ac:dyDescent="0.2">
      <c r="A38" s="84" t="s">
        <v>22</v>
      </c>
      <c r="B38" s="77">
        <v>747</v>
      </c>
      <c r="C38" s="77">
        <v>-291</v>
      </c>
      <c r="D38" s="77">
        <v>-11301</v>
      </c>
      <c r="E38" s="77">
        <v>-4121</v>
      </c>
      <c r="F38" s="77">
        <v>-11189</v>
      </c>
      <c r="G38" s="139"/>
      <c r="H38" s="140"/>
      <c r="I38" s="139"/>
      <c r="J38" s="140"/>
    </row>
    <row r="39" spans="1:10" ht="13.15" customHeight="1" x14ac:dyDescent="0.2">
      <c r="A39" s="10" t="s">
        <v>36</v>
      </c>
      <c r="B39" s="11">
        <v>2686</v>
      </c>
      <c r="C39" s="11">
        <v>3729</v>
      </c>
      <c r="D39" s="11">
        <v>-6291</v>
      </c>
      <c r="E39" s="11">
        <v>5028</v>
      </c>
      <c r="F39" s="11">
        <v>-9336</v>
      </c>
      <c r="G39" s="139"/>
      <c r="H39" s="140"/>
      <c r="I39" s="139"/>
      <c r="J39" s="140"/>
    </row>
    <row r="40" spans="1:10" ht="13.15" customHeight="1" x14ac:dyDescent="0.2">
      <c r="A40" s="74" t="s">
        <v>37</v>
      </c>
      <c r="B40" s="83"/>
      <c r="C40" s="83"/>
      <c r="D40" s="83"/>
      <c r="E40" s="83"/>
      <c r="F40" s="83"/>
      <c r="G40" s="139"/>
      <c r="H40" s="140"/>
      <c r="I40" s="139"/>
      <c r="J40" s="140"/>
    </row>
    <row r="41" spans="1:10" ht="13.15" customHeight="1" x14ac:dyDescent="0.2">
      <c r="A41" s="76" t="s">
        <v>26</v>
      </c>
      <c r="B41" s="77">
        <v>17009</v>
      </c>
      <c r="C41" s="77">
        <v>6155</v>
      </c>
      <c r="D41" s="77">
        <v>7094</v>
      </c>
      <c r="E41" s="77">
        <v>7066</v>
      </c>
      <c r="F41" s="77">
        <v>8206</v>
      </c>
      <c r="G41" s="139"/>
      <c r="H41" s="140"/>
      <c r="I41" s="139"/>
      <c r="J41" s="140"/>
    </row>
    <row r="42" spans="1:10" ht="13.15" customHeight="1" x14ac:dyDescent="0.2">
      <c r="A42" s="80" t="s">
        <v>38</v>
      </c>
      <c r="B42" s="77">
        <v>13850</v>
      </c>
      <c r="C42" s="77">
        <v>13968</v>
      </c>
      <c r="D42" s="77">
        <v>15197</v>
      </c>
      <c r="E42" s="77">
        <v>16517</v>
      </c>
      <c r="F42" s="77">
        <v>16850</v>
      </c>
      <c r="G42" s="139"/>
      <c r="H42" s="140"/>
      <c r="I42" s="139"/>
      <c r="J42" s="140"/>
    </row>
    <row r="43" spans="1:10" ht="13.15" customHeight="1" x14ac:dyDescent="0.2">
      <c r="A43" s="76" t="s">
        <v>28</v>
      </c>
      <c r="B43" s="77">
        <v>-13106</v>
      </c>
      <c r="C43" s="77">
        <v>5416</v>
      </c>
      <c r="D43" s="77">
        <v>4063</v>
      </c>
      <c r="E43" s="77">
        <v>-8472</v>
      </c>
      <c r="F43" s="77">
        <v>9578</v>
      </c>
      <c r="G43" s="139"/>
      <c r="H43" s="140"/>
      <c r="I43" s="139"/>
      <c r="J43" s="140"/>
    </row>
    <row r="44" spans="1:10" ht="13.15" customHeight="1" thickBot="1" x14ac:dyDescent="0.25">
      <c r="A44" s="12" t="s">
        <v>39</v>
      </c>
      <c r="B44" s="13">
        <v>17752</v>
      </c>
      <c r="C44" s="13">
        <v>25539</v>
      </c>
      <c r="D44" s="13">
        <v>26354</v>
      </c>
      <c r="E44" s="13">
        <v>15110</v>
      </c>
      <c r="F44" s="13">
        <v>34634</v>
      </c>
      <c r="G44" s="139"/>
      <c r="H44" s="140"/>
      <c r="I44" s="139"/>
      <c r="J44" s="140"/>
    </row>
    <row r="45" spans="1:10" ht="13.15" customHeight="1" thickBot="1" x14ac:dyDescent="0.25">
      <c r="A45" s="12" t="s">
        <v>40</v>
      </c>
      <c r="B45" s="13">
        <v>20438</v>
      </c>
      <c r="C45" s="13">
        <v>29268</v>
      </c>
      <c r="D45" s="13">
        <v>20063</v>
      </c>
      <c r="E45" s="13">
        <v>20138</v>
      </c>
      <c r="F45" s="13">
        <v>25298</v>
      </c>
      <c r="G45" s="139"/>
      <c r="H45" s="140"/>
      <c r="I45" s="139"/>
      <c r="J45" s="140"/>
    </row>
    <row r="46" spans="1:10" ht="13.15" customHeight="1" thickBot="1" x14ac:dyDescent="0.25">
      <c r="A46" s="10" t="s">
        <v>41</v>
      </c>
      <c r="B46" s="13">
        <v>72936</v>
      </c>
      <c r="C46" s="13">
        <v>77183</v>
      </c>
      <c r="D46" s="13">
        <v>70630</v>
      </c>
      <c r="E46" s="13">
        <v>73384</v>
      </c>
      <c r="F46" s="13">
        <v>73506</v>
      </c>
      <c r="G46" s="139"/>
      <c r="H46" s="140"/>
      <c r="I46" s="139"/>
      <c r="J46" s="140"/>
    </row>
    <row r="47" spans="1:10" ht="13.15" customHeight="1" x14ac:dyDescent="0.2">
      <c r="A47" s="85" t="s">
        <v>42</v>
      </c>
      <c r="B47" s="77">
        <v>36943</v>
      </c>
      <c r="C47" s="77">
        <v>37368</v>
      </c>
      <c r="D47" s="77">
        <v>38180</v>
      </c>
      <c r="E47" s="77">
        <v>38613</v>
      </c>
      <c r="F47" s="77">
        <v>39675</v>
      </c>
      <c r="G47" s="139"/>
      <c r="H47" s="140"/>
      <c r="I47" s="139"/>
      <c r="J47" s="140"/>
    </row>
    <row r="48" spans="1:10" ht="13.15" customHeight="1" thickBot="1" x14ac:dyDescent="0.25">
      <c r="A48" s="12" t="s">
        <v>43</v>
      </c>
      <c r="B48" s="13">
        <v>35993</v>
      </c>
      <c r="C48" s="13">
        <v>39815</v>
      </c>
      <c r="D48" s="13">
        <v>32450</v>
      </c>
      <c r="E48" s="13">
        <v>34771</v>
      </c>
      <c r="F48" s="13">
        <v>33831</v>
      </c>
      <c r="G48" s="139"/>
      <c r="H48" s="140"/>
      <c r="I48" s="139"/>
      <c r="J48" s="140"/>
    </row>
    <row r="49" spans="1:10" ht="13.15" customHeight="1" x14ac:dyDescent="0.2">
      <c r="A49" s="15" t="s">
        <v>44</v>
      </c>
      <c r="B49" s="11">
        <v>754369</v>
      </c>
      <c r="C49" s="11">
        <v>755096</v>
      </c>
      <c r="D49" s="11">
        <v>748015</v>
      </c>
      <c r="E49" s="11">
        <v>747213</v>
      </c>
      <c r="F49" s="11">
        <v>753022</v>
      </c>
      <c r="G49" s="139"/>
      <c r="H49" s="140"/>
      <c r="I49" s="139"/>
      <c r="J49" s="140"/>
    </row>
    <row r="50" spans="1:10" ht="13.15" customHeight="1" x14ac:dyDescent="0.2">
      <c r="A50" s="85" t="s">
        <v>45</v>
      </c>
      <c r="B50" s="83"/>
      <c r="C50" s="83"/>
      <c r="D50" s="83"/>
      <c r="E50" s="83"/>
      <c r="F50" s="83"/>
      <c r="I50" s="139"/>
      <c r="J50" s="140"/>
    </row>
    <row r="51" spans="1:10" ht="13.15" customHeight="1" x14ac:dyDescent="0.2">
      <c r="A51" s="76" t="s">
        <v>46</v>
      </c>
      <c r="B51" s="77">
        <v>384043</v>
      </c>
      <c r="C51" s="77">
        <v>367854</v>
      </c>
      <c r="D51" s="77">
        <v>363992</v>
      </c>
      <c r="E51" s="77">
        <v>361314</v>
      </c>
      <c r="F51" s="77">
        <v>355083</v>
      </c>
      <c r="G51" s="139"/>
      <c r="H51" s="140"/>
      <c r="I51" s="139"/>
      <c r="J51" s="140"/>
    </row>
    <row r="52" spans="1:10" ht="13.15" customHeight="1" x14ac:dyDescent="0.2">
      <c r="A52" s="76" t="s">
        <v>47</v>
      </c>
      <c r="B52" s="77">
        <v>267053</v>
      </c>
      <c r="C52" s="77">
        <v>272438</v>
      </c>
      <c r="D52" s="77">
        <v>281565</v>
      </c>
      <c r="E52" s="77">
        <v>259536</v>
      </c>
      <c r="F52" s="77">
        <v>410192</v>
      </c>
      <c r="G52" s="139"/>
      <c r="H52" s="140"/>
      <c r="I52" s="139"/>
      <c r="J52" s="140"/>
    </row>
    <row r="53" spans="1:10" ht="13.15" customHeight="1" thickBot="1" x14ac:dyDescent="0.25">
      <c r="A53" s="86" t="s">
        <v>48</v>
      </c>
      <c r="B53" s="87">
        <v>103273</v>
      </c>
      <c r="C53" s="87">
        <v>114804</v>
      </c>
      <c r="D53" s="87">
        <v>102458</v>
      </c>
      <c r="E53" s="87">
        <v>126363</v>
      </c>
      <c r="F53" s="87">
        <v>-12253</v>
      </c>
      <c r="G53" s="139"/>
      <c r="H53" s="140"/>
      <c r="I53" s="139"/>
      <c r="J53" s="140"/>
    </row>
    <row r="54" spans="1:10" x14ac:dyDescent="0.2">
      <c r="A54" s="73"/>
      <c r="B54" s="73"/>
      <c r="C54" s="73"/>
      <c r="D54" s="73"/>
      <c r="E54" s="73"/>
      <c r="F54" s="73"/>
    </row>
    <row r="55" spans="1:10" ht="24.75" customHeight="1" x14ac:dyDescent="0.2">
      <c r="A55" s="143" t="s">
        <v>109</v>
      </c>
      <c r="B55" s="143"/>
      <c r="C55" s="143"/>
      <c r="D55" s="143"/>
      <c r="E55" s="143"/>
      <c r="F55" s="143"/>
    </row>
    <row r="56" spans="1:10" ht="24.75" customHeight="1" x14ac:dyDescent="0.2">
      <c r="A56" s="143" t="s">
        <v>305</v>
      </c>
      <c r="B56" s="143"/>
      <c r="C56" s="143"/>
      <c r="D56" s="143"/>
      <c r="E56" s="143"/>
      <c r="F56" s="143"/>
    </row>
    <row r="57" spans="1:10" ht="14.25" customHeight="1" x14ac:dyDescent="0.2">
      <c r="A57" s="142" t="s">
        <v>49</v>
      </c>
      <c r="B57" s="143"/>
      <c r="C57" s="143"/>
      <c r="D57" s="143"/>
      <c r="E57" s="143"/>
      <c r="F57" s="143"/>
    </row>
    <row r="58" spans="1:10" ht="13.5" customHeight="1" x14ac:dyDescent="0.2">
      <c r="A58" s="142" t="s">
        <v>50</v>
      </c>
      <c r="B58" s="143"/>
      <c r="C58" s="143"/>
      <c r="D58" s="143"/>
      <c r="E58" s="143"/>
      <c r="F58" s="143"/>
    </row>
    <row r="59" spans="1:10" ht="18.75" customHeight="1" x14ac:dyDescent="0.2">
      <c r="A59" s="142" t="s">
        <v>51</v>
      </c>
      <c r="B59" s="143"/>
      <c r="C59" s="143"/>
      <c r="D59" s="143"/>
      <c r="E59" s="143"/>
      <c r="F59" s="143"/>
    </row>
  </sheetData>
  <mergeCells count="6">
    <mergeCell ref="A59:F59"/>
    <mergeCell ref="A55:F55"/>
    <mergeCell ref="B3:F3"/>
    <mergeCell ref="A56:F56"/>
    <mergeCell ref="A57:F57"/>
    <mergeCell ref="A58:F58"/>
  </mergeCells>
  <pageMargins left="0" right="0" top="0"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D32" sqref="D32"/>
    </sheetView>
  </sheetViews>
  <sheetFormatPr defaultRowHeight="11.25" x14ac:dyDescent="0.2"/>
  <cols>
    <col min="1" max="1" width="54.6640625" bestFit="1" customWidth="1"/>
  </cols>
  <sheetData>
    <row r="1" spans="1:10" ht="15.75" x14ac:dyDescent="0.2">
      <c r="A1" s="105" t="s">
        <v>317</v>
      </c>
      <c r="B1" s="100"/>
      <c r="C1" s="100"/>
      <c r="D1" s="100"/>
      <c r="E1" s="101"/>
      <c r="F1" s="73"/>
    </row>
    <row r="2" spans="1:10" ht="16.5" thickBot="1" x14ac:dyDescent="0.25">
      <c r="A2" s="89" t="s">
        <v>0</v>
      </c>
      <c r="B2" s="91"/>
      <c r="C2" s="90"/>
      <c r="D2" s="102" t="s">
        <v>0</v>
      </c>
      <c r="E2" s="91"/>
      <c r="F2" s="92" t="s">
        <v>1</v>
      </c>
    </row>
    <row r="3" spans="1:10" ht="11.25" customHeight="1" x14ac:dyDescent="0.2">
      <c r="A3" s="6"/>
      <c r="B3" s="144" t="s">
        <v>2</v>
      </c>
      <c r="C3" s="145"/>
      <c r="D3" s="145"/>
      <c r="E3" s="145"/>
      <c r="F3" s="145"/>
    </row>
    <row r="4" spans="1:10" x14ac:dyDescent="0.2">
      <c r="A4" s="7"/>
      <c r="B4" s="8" t="s">
        <v>3</v>
      </c>
      <c r="C4" s="8" t="s">
        <v>4</v>
      </c>
      <c r="D4" s="8" t="s">
        <v>5</v>
      </c>
      <c r="E4" s="8" t="s">
        <v>6</v>
      </c>
      <c r="F4" s="8" t="s">
        <v>7</v>
      </c>
    </row>
    <row r="5" spans="1:10" x14ac:dyDescent="0.2">
      <c r="A5" s="7"/>
      <c r="B5" s="9" t="s">
        <v>8</v>
      </c>
      <c r="C5" s="9" t="s">
        <v>8</v>
      </c>
      <c r="D5" s="9" t="s">
        <v>8</v>
      </c>
      <c r="E5" s="9" t="s">
        <v>8</v>
      </c>
      <c r="F5" s="9" t="s">
        <v>8</v>
      </c>
    </row>
    <row r="6" spans="1:10" ht="13.15" customHeight="1" x14ac:dyDescent="0.2">
      <c r="A6" s="94" t="s">
        <v>52</v>
      </c>
      <c r="B6" s="95"/>
      <c r="C6" s="95"/>
      <c r="D6" s="95"/>
      <c r="E6" s="96"/>
      <c r="F6" s="73"/>
    </row>
    <row r="7" spans="1:10" ht="13.15" customHeight="1" x14ac:dyDescent="0.2">
      <c r="A7" s="97" t="s">
        <v>53</v>
      </c>
      <c r="B7" s="77">
        <v>37196</v>
      </c>
      <c r="C7" s="77">
        <v>34987</v>
      </c>
      <c r="D7" s="77">
        <v>35536</v>
      </c>
      <c r="E7" s="77">
        <v>34155</v>
      </c>
      <c r="F7" s="77">
        <v>34424</v>
      </c>
      <c r="G7" s="139"/>
      <c r="H7" s="140"/>
      <c r="I7" s="139"/>
      <c r="J7" s="140"/>
    </row>
    <row r="8" spans="1:10" ht="13.15" customHeight="1" x14ac:dyDescent="0.2">
      <c r="A8" s="97" t="s">
        <v>54</v>
      </c>
      <c r="B8" s="77">
        <v>1830</v>
      </c>
      <c r="C8" s="77">
        <v>1945</v>
      </c>
      <c r="D8" s="77">
        <v>1965</v>
      </c>
      <c r="E8" s="77">
        <v>2016</v>
      </c>
      <c r="F8" s="77">
        <v>2159</v>
      </c>
      <c r="G8" s="139"/>
      <c r="H8" s="140"/>
      <c r="I8" s="139"/>
      <c r="J8" s="140"/>
    </row>
    <row r="9" spans="1:10" ht="13.15" customHeight="1" x14ac:dyDescent="0.2">
      <c r="A9" s="97" t="s">
        <v>55</v>
      </c>
      <c r="B9" s="77">
        <v>12225</v>
      </c>
      <c r="C9" s="77">
        <v>11447</v>
      </c>
      <c r="D9" s="77">
        <v>11052</v>
      </c>
      <c r="E9" s="77">
        <v>11439</v>
      </c>
      <c r="F9" s="77">
        <v>10690</v>
      </c>
      <c r="G9" s="139"/>
      <c r="H9" s="140"/>
      <c r="I9" s="139"/>
      <c r="J9" s="140"/>
    </row>
    <row r="10" spans="1:10" ht="13.15" customHeight="1" x14ac:dyDescent="0.2">
      <c r="A10" s="97" t="s">
        <v>56</v>
      </c>
      <c r="B10" s="77">
        <v>2175</v>
      </c>
      <c r="C10" s="77">
        <v>2152</v>
      </c>
      <c r="D10" s="77">
        <v>2156</v>
      </c>
      <c r="E10" s="77">
        <v>1864</v>
      </c>
      <c r="F10" s="77">
        <v>1956</v>
      </c>
      <c r="G10" s="139"/>
      <c r="H10" s="140"/>
      <c r="I10" s="139"/>
      <c r="J10" s="140"/>
    </row>
    <row r="11" spans="1:10" ht="13.15" customHeight="1" x14ac:dyDescent="0.2">
      <c r="A11" s="97" t="s">
        <v>57</v>
      </c>
      <c r="B11" s="77">
        <v>5962</v>
      </c>
      <c r="C11" s="77">
        <v>5899</v>
      </c>
      <c r="D11" s="77">
        <v>7783</v>
      </c>
      <c r="E11" s="77">
        <v>7017</v>
      </c>
      <c r="F11" s="77">
        <v>6859</v>
      </c>
      <c r="G11" s="139"/>
      <c r="H11" s="140"/>
      <c r="I11" s="139"/>
      <c r="J11" s="140"/>
    </row>
    <row r="12" spans="1:10" ht="13.15" customHeight="1" x14ac:dyDescent="0.2">
      <c r="A12" s="97" t="s">
        <v>58</v>
      </c>
      <c r="B12" s="77">
        <v>99368</v>
      </c>
      <c r="C12" s="77">
        <v>101646</v>
      </c>
      <c r="D12" s="77">
        <v>105478</v>
      </c>
      <c r="E12" s="77">
        <v>109534</v>
      </c>
      <c r="F12" s="77">
        <v>113661</v>
      </c>
      <c r="G12" s="139"/>
      <c r="H12" s="140"/>
      <c r="I12" s="139"/>
      <c r="J12" s="140"/>
    </row>
    <row r="13" spans="1:10" ht="13.15" customHeight="1" x14ac:dyDescent="0.2">
      <c r="A13" s="97" t="s">
        <v>59</v>
      </c>
      <c r="B13" s="77">
        <v>7619</v>
      </c>
      <c r="C13" s="77">
        <v>7493</v>
      </c>
      <c r="D13" s="77">
        <v>7611</v>
      </c>
      <c r="E13" s="77">
        <v>7148</v>
      </c>
      <c r="F13" s="77">
        <v>6472</v>
      </c>
      <c r="G13" s="139"/>
      <c r="H13" s="140"/>
      <c r="I13" s="139"/>
      <c r="J13" s="140"/>
    </row>
    <row r="14" spans="1:10" ht="13.15" customHeight="1" x14ac:dyDescent="0.2">
      <c r="A14" s="97" t="s">
        <v>60</v>
      </c>
      <c r="B14" s="77">
        <v>50204</v>
      </c>
      <c r="C14" s="77">
        <v>50850</v>
      </c>
      <c r="D14" s="77">
        <v>51914</v>
      </c>
      <c r="E14" s="77">
        <v>53665</v>
      </c>
      <c r="F14" s="77">
        <v>54419</v>
      </c>
      <c r="G14" s="139"/>
      <c r="H14" s="140"/>
      <c r="I14" s="139"/>
      <c r="J14" s="140"/>
    </row>
    <row r="15" spans="1:10" ht="13.15" customHeight="1" x14ac:dyDescent="0.2">
      <c r="A15" s="97" t="s">
        <v>61</v>
      </c>
      <c r="B15" s="77">
        <v>14882</v>
      </c>
      <c r="C15" s="77">
        <v>14243</v>
      </c>
      <c r="D15" s="77">
        <v>15132</v>
      </c>
      <c r="E15" s="77">
        <v>9749</v>
      </c>
      <c r="F15" s="77">
        <v>10986</v>
      </c>
      <c r="G15" s="139"/>
      <c r="H15" s="140"/>
      <c r="I15" s="139"/>
      <c r="J15" s="140"/>
    </row>
    <row r="16" spans="1:10" ht="13.15" customHeight="1" x14ac:dyDescent="0.2">
      <c r="A16" s="97" t="s">
        <v>62</v>
      </c>
      <c r="B16" s="77">
        <v>5487</v>
      </c>
      <c r="C16" s="77">
        <v>5191</v>
      </c>
      <c r="D16" s="77">
        <v>4702</v>
      </c>
      <c r="E16" s="77">
        <v>3460</v>
      </c>
      <c r="F16" s="77">
        <v>3019</v>
      </c>
      <c r="G16" s="139"/>
      <c r="H16" s="140"/>
      <c r="I16" s="139"/>
      <c r="J16" s="140"/>
    </row>
    <row r="17" spans="1:10" ht="13.15" customHeight="1" x14ac:dyDescent="0.2">
      <c r="A17" s="98" t="s">
        <v>63</v>
      </c>
      <c r="B17" s="77">
        <v>1160</v>
      </c>
      <c r="C17" s="77">
        <v>1129</v>
      </c>
      <c r="D17" s="77">
        <v>1173</v>
      </c>
      <c r="E17" s="77">
        <v>1405</v>
      </c>
      <c r="F17" s="77">
        <v>1404</v>
      </c>
      <c r="G17" s="139"/>
      <c r="H17" s="140"/>
      <c r="I17" s="139"/>
      <c r="J17" s="140"/>
    </row>
    <row r="18" spans="1:10" ht="13.15" customHeight="1" x14ac:dyDescent="0.2">
      <c r="A18" s="97" t="s">
        <v>64</v>
      </c>
      <c r="B18" s="77">
        <v>1561</v>
      </c>
      <c r="C18" s="77">
        <v>3490</v>
      </c>
      <c r="D18" s="77">
        <v>1222</v>
      </c>
      <c r="E18" s="77">
        <v>1288</v>
      </c>
      <c r="F18" s="77">
        <v>1259</v>
      </c>
      <c r="G18" s="139"/>
      <c r="H18" s="140"/>
      <c r="I18" s="139"/>
      <c r="J18" s="140"/>
    </row>
    <row r="19" spans="1:10" ht="13.15" customHeight="1" x14ac:dyDescent="0.2">
      <c r="A19" s="98" t="s">
        <v>65</v>
      </c>
      <c r="B19" s="77">
        <v>1840</v>
      </c>
      <c r="C19" s="77">
        <v>1393</v>
      </c>
      <c r="D19" s="77">
        <v>1985</v>
      </c>
      <c r="E19" s="77">
        <v>2047</v>
      </c>
      <c r="F19" s="77">
        <v>2190</v>
      </c>
      <c r="G19" s="139"/>
      <c r="H19" s="140"/>
      <c r="I19" s="139"/>
      <c r="J19" s="140"/>
    </row>
    <row r="20" spans="1:10" ht="13.15" customHeight="1" x14ac:dyDescent="0.2">
      <c r="A20" s="97" t="s">
        <v>66</v>
      </c>
      <c r="B20" s="77">
        <v>25389</v>
      </c>
      <c r="C20" s="77">
        <v>23189</v>
      </c>
      <c r="D20" s="77">
        <v>16481</v>
      </c>
      <c r="E20" s="77">
        <v>13657</v>
      </c>
      <c r="F20" s="77">
        <v>10758</v>
      </c>
      <c r="G20" s="139"/>
      <c r="H20" s="140"/>
      <c r="I20" s="139"/>
      <c r="J20" s="140"/>
    </row>
    <row r="21" spans="1:10" ht="13.15" customHeight="1" x14ac:dyDescent="0.2">
      <c r="A21" s="97" t="s">
        <v>85</v>
      </c>
      <c r="B21" s="77">
        <v>25399</v>
      </c>
      <c r="C21" s="77">
        <v>25712</v>
      </c>
      <c r="D21" s="77">
        <v>26091</v>
      </c>
      <c r="E21" s="77">
        <v>26373</v>
      </c>
      <c r="F21" s="77">
        <v>26391</v>
      </c>
      <c r="G21" s="139"/>
      <c r="H21" s="140"/>
      <c r="I21" s="139"/>
      <c r="J21" s="140"/>
    </row>
    <row r="22" spans="1:10" ht="13.15" customHeight="1" x14ac:dyDescent="0.2">
      <c r="A22" s="97" t="s">
        <v>67</v>
      </c>
      <c r="B22" s="77">
        <v>13660</v>
      </c>
      <c r="C22" s="77">
        <v>13654</v>
      </c>
      <c r="D22" s="77">
        <v>14466</v>
      </c>
      <c r="E22" s="77">
        <v>14202</v>
      </c>
      <c r="F22" s="77">
        <v>13335</v>
      </c>
      <c r="G22" s="139"/>
      <c r="H22" s="140"/>
      <c r="I22" s="139"/>
      <c r="J22" s="140"/>
    </row>
    <row r="23" spans="1:10" ht="13.15" customHeight="1" x14ac:dyDescent="0.2">
      <c r="A23" s="97" t="s">
        <v>68</v>
      </c>
      <c r="B23" s="77">
        <v>9847</v>
      </c>
      <c r="C23" s="77">
        <v>10027</v>
      </c>
      <c r="D23" s="77">
        <v>10161</v>
      </c>
      <c r="E23" s="77">
        <v>10189</v>
      </c>
      <c r="F23" s="77">
        <v>10164</v>
      </c>
      <c r="G23" s="139"/>
      <c r="H23" s="140"/>
      <c r="I23" s="139"/>
      <c r="J23" s="140"/>
    </row>
    <row r="24" spans="1:10" ht="13.15" customHeight="1" x14ac:dyDescent="0.2">
      <c r="A24" s="97" t="s">
        <v>69</v>
      </c>
      <c r="B24" s="77">
        <v>9027</v>
      </c>
      <c r="C24" s="77">
        <v>8724</v>
      </c>
      <c r="D24" s="77">
        <v>7965</v>
      </c>
      <c r="E24" s="77">
        <v>7593</v>
      </c>
      <c r="F24" s="77">
        <v>7171</v>
      </c>
      <c r="G24" s="139"/>
      <c r="H24" s="140"/>
      <c r="I24" s="139"/>
      <c r="J24" s="140"/>
    </row>
    <row r="25" spans="1:10" ht="13.15" customHeight="1" x14ac:dyDescent="0.2">
      <c r="A25" s="97" t="s">
        <v>70</v>
      </c>
      <c r="B25" s="77">
        <v>621</v>
      </c>
      <c r="C25" s="77">
        <v>599</v>
      </c>
      <c r="D25" s="77">
        <v>581</v>
      </c>
      <c r="E25" s="77">
        <v>554</v>
      </c>
      <c r="F25" s="77">
        <v>546</v>
      </c>
      <c r="G25" s="139"/>
      <c r="H25" s="140"/>
      <c r="I25" s="139"/>
      <c r="J25" s="140"/>
    </row>
    <row r="26" spans="1:10" ht="13.15" customHeight="1" x14ac:dyDescent="0.2">
      <c r="A26" s="97" t="s">
        <v>71</v>
      </c>
      <c r="B26" s="77">
        <v>2115</v>
      </c>
      <c r="C26" s="77">
        <v>1978</v>
      </c>
      <c r="D26" s="77">
        <v>1883</v>
      </c>
      <c r="E26" s="77">
        <v>1855</v>
      </c>
      <c r="F26" s="77">
        <v>1747</v>
      </c>
      <c r="G26" s="139"/>
      <c r="H26" s="140"/>
      <c r="I26" s="139"/>
      <c r="J26" s="140"/>
    </row>
    <row r="27" spans="1:10" ht="13.15" customHeight="1" x14ac:dyDescent="0.2">
      <c r="A27" s="99" t="s">
        <v>72</v>
      </c>
      <c r="B27" s="77">
        <v>3706</v>
      </c>
      <c r="C27" s="77">
        <v>3663</v>
      </c>
      <c r="D27" s="77">
        <v>3645</v>
      </c>
      <c r="E27" s="77">
        <v>3464</v>
      </c>
      <c r="F27" s="77">
        <v>3576</v>
      </c>
      <c r="G27" s="139"/>
      <c r="H27" s="140"/>
      <c r="I27" s="139"/>
      <c r="J27" s="140"/>
    </row>
    <row r="28" spans="1:10" ht="13.15" customHeight="1" x14ac:dyDescent="0.2">
      <c r="A28" s="99" t="s">
        <v>73</v>
      </c>
      <c r="B28" s="77">
        <v>156</v>
      </c>
      <c r="C28" s="77">
        <v>-185</v>
      </c>
      <c r="D28" s="77">
        <v>-243</v>
      </c>
      <c r="E28" s="77">
        <v>137</v>
      </c>
      <c r="F28" s="77">
        <v>137</v>
      </c>
      <c r="G28" s="139"/>
      <c r="H28" s="140"/>
      <c r="I28" s="139"/>
      <c r="J28" s="140"/>
    </row>
    <row r="29" spans="1:10" ht="13.15" customHeight="1" x14ac:dyDescent="0.2">
      <c r="A29" s="97" t="s">
        <v>74</v>
      </c>
      <c r="B29" s="77">
        <v>449</v>
      </c>
      <c r="C29" s="77">
        <v>473</v>
      </c>
      <c r="D29" s="77">
        <v>419</v>
      </c>
      <c r="E29" s="77">
        <v>649</v>
      </c>
      <c r="F29" s="77">
        <v>576</v>
      </c>
      <c r="G29" s="139"/>
      <c r="H29" s="140"/>
      <c r="I29" s="139"/>
      <c r="J29" s="140"/>
    </row>
    <row r="30" spans="1:10" ht="13.15" customHeight="1" x14ac:dyDescent="0.2">
      <c r="A30" s="97" t="s">
        <v>75</v>
      </c>
      <c r="B30" s="77">
        <v>1677</v>
      </c>
      <c r="C30" s="77">
        <v>1456</v>
      </c>
      <c r="D30" s="77">
        <v>1492</v>
      </c>
      <c r="E30" s="77">
        <v>1528</v>
      </c>
      <c r="F30" s="77">
        <v>1707</v>
      </c>
      <c r="G30" s="139"/>
      <c r="H30" s="140"/>
      <c r="I30" s="139"/>
      <c r="J30" s="140"/>
    </row>
    <row r="31" spans="1:10" ht="13.15" customHeight="1" x14ac:dyDescent="0.2">
      <c r="A31" s="16" t="s">
        <v>13</v>
      </c>
      <c r="B31" s="11">
        <v>333557</v>
      </c>
      <c r="C31" s="11">
        <v>331157</v>
      </c>
      <c r="D31" s="11">
        <v>330652</v>
      </c>
      <c r="E31" s="11">
        <v>324987</v>
      </c>
      <c r="F31" s="11">
        <v>325608</v>
      </c>
      <c r="G31" s="139"/>
      <c r="H31" s="140"/>
      <c r="I31" s="139"/>
      <c r="J31" s="140"/>
    </row>
    <row r="32" spans="1:10" ht="13.15" customHeight="1" x14ac:dyDescent="0.2">
      <c r="A32" s="94" t="s">
        <v>76</v>
      </c>
      <c r="B32" s="95" t="s">
        <v>0</v>
      </c>
      <c r="C32" s="95" t="s">
        <v>0</v>
      </c>
      <c r="D32" s="95" t="s">
        <v>0</v>
      </c>
      <c r="E32" s="95" t="s">
        <v>0</v>
      </c>
      <c r="F32" s="95" t="s">
        <v>0</v>
      </c>
      <c r="G32" s="139"/>
      <c r="H32" s="140"/>
      <c r="I32" s="139"/>
      <c r="J32" s="140"/>
    </row>
    <row r="33" spans="1:10" ht="13.15" customHeight="1" x14ac:dyDescent="0.2">
      <c r="A33" s="97" t="s">
        <v>53</v>
      </c>
      <c r="B33" s="77">
        <v>8039</v>
      </c>
      <c r="C33" s="77">
        <v>7360</v>
      </c>
      <c r="D33" s="77">
        <v>6377</v>
      </c>
      <c r="E33" s="77">
        <v>8311</v>
      </c>
      <c r="F33" s="77">
        <v>12020</v>
      </c>
      <c r="G33" s="139"/>
      <c r="H33" s="140"/>
      <c r="I33" s="139"/>
      <c r="J33" s="140"/>
    </row>
    <row r="34" spans="1:10" ht="13.15" customHeight="1" x14ac:dyDescent="0.2">
      <c r="A34" s="97" t="s">
        <v>54</v>
      </c>
      <c r="B34" s="77">
        <v>18</v>
      </c>
      <c r="C34" s="77">
        <v>41</v>
      </c>
      <c r="D34" s="77">
        <v>19</v>
      </c>
      <c r="E34" s="77">
        <v>41</v>
      </c>
      <c r="F34" s="77">
        <v>135</v>
      </c>
      <c r="G34" s="139"/>
      <c r="H34" s="140"/>
      <c r="I34" s="139"/>
      <c r="J34" s="140"/>
    </row>
    <row r="35" spans="1:10" ht="13.15" customHeight="1" x14ac:dyDescent="0.2">
      <c r="A35" s="97" t="s">
        <v>55</v>
      </c>
      <c r="B35" s="77">
        <v>1377</v>
      </c>
      <c r="C35" s="77">
        <v>1659</v>
      </c>
      <c r="D35" s="77">
        <v>1872</v>
      </c>
      <c r="E35" s="77">
        <v>2457</v>
      </c>
      <c r="F35" s="77">
        <v>1536</v>
      </c>
      <c r="G35" s="139"/>
      <c r="H35" s="140"/>
      <c r="I35" s="139"/>
      <c r="J35" s="140"/>
    </row>
    <row r="36" spans="1:10" ht="13.15" customHeight="1" x14ac:dyDescent="0.2">
      <c r="A36" s="97" t="s">
        <v>56</v>
      </c>
      <c r="B36" s="77">
        <v>61</v>
      </c>
      <c r="C36" s="77">
        <v>88</v>
      </c>
      <c r="D36" s="77">
        <v>66</v>
      </c>
      <c r="E36" s="77">
        <v>-70</v>
      </c>
      <c r="F36" s="77">
        <v>39</v>
      </c>
      <c r="G36" s="139"/>
      <c r="H36" s="140"/>
      <c r="I36" s="139"/>
      <c r="J36" s="140"/>
    </row>
    <row r="37" spans="1:10" ht="13.15" customHeight="1" x14ac:dyDescent="0.2">
      <c r="A37" s="98" t="s">
        <v>57</v>
      </c>
      <c r="B37" s="77">
        <v>104</v>
      </c>
      <c r="C37" s="77">
        <v>191</v>
      </c>
      <c r="D37" s="77">
        <v>109</v>
      </c>
      <c r="E37" s="77">
        <v>151</v>
      </c>
      <c r="F37" s="77">
        <v>171</v>
      </c>
      <c r="G37" s="139"/>
      <c r="H37" s="140"/>
      <c r="I37" s="139"/>
      <c r="J37" s="140"/>
    </row>
    <row r="38" spans="1:10" ht="13.15" customHeight="1" x14ac:dyDescent="0.2">
      <c r="A38" s="97" t="s">
        <v>58</v>
      </c>
      <c r="B38" s="77">
        <v>19582</v>
      </c>
      <c r="C38" s="77">
        <v>18878</v>
      </c>
      <c r="D38" s="77">
        <v>18194</v>
      </c>
      <c r="E38" s="77">
        <v>21952</v>
      </c>
      <c r="F38" s="77">
        <v>48649</v>
      </c>
      <c r="G38" s="139"/>
      <c r="H38" s="140"/>
      <c r="I38" s="139"/>
      <c r="J38" s="140"/>
    </row>
    <row r="39" spans="1:10" ht="13.15" customHeight="1" x14ac:dyDescent="0.2">
      <c r="A39" s="97" t="s">
        <v>59</v>
      </c>
      <c r="B39" s="77">
        <v>159167</v>
      </c>
      <c r="C39" s="77">
        <v>165506</v>
      </c>
      <c r="D39" s="77">
        <v>163072</v>
      </c>
      <c r="E39" s="77">
        <v>167639</v>
      </c>
      <c r="F39" s="77">
        <v>173400</v>
      </c>
      <c r="G39" s="139"/>
      <c r="H39" s="140"/>
      <c r="I39" s="139"/>
      <c r="J39" s="140"/>
    </row>
    <row r="40" spans="1:10" ht="13.15" customHeight="1" x14ac:dyDescent="0.2">
      <c r="A40" s="97" t="s">
        <v>60</v>
      </c>
      <c r="B40" s="77">
        <v>11783</v>
      </c>
      <c r="C40" s="77">
        <v>10720</v>
      </c>
      <c r="D40" s="77">
        <v>11050</v>
      </c>
      <c r="E40" s="77">
        <v>14047</v>
      </c>
      <c r="F40" s="77">
        <v>12880</v>
      </c>
      <c r="G40" s="139"/>
      <c r="H40" s="140"/>
      <c r="I40" s="139"/>
      <c r="J40" s="140"/>
    </row>
    <row r="41" spans="1:10" ht="13.15" customHeight="1" x14ac:dyDescent="0.2">
      <c r="A41" s="97" t="s">
        <v>61</v>
      </c>
      <c r="B41" s="77">
        <v>-1157</v>
      </c>
      <c r="C41" s="77">
        <v>-92</v>
      </c>
      <c r="D41" s="77">
        <v>-102</v>
      </c>
      <c r="E41" s="77">
        <v>-663</v>
      </c>
      <c r="F41" s="77">
        <v>-7556</v>
      </c>
      <c r="G41" s="139"/>
      <c r="H41" s="140"/>
      <c r="I41" s="139"/>
      <c r="J41" s="140"/>
    </row>
    <row r="42" spans="1:10" ht="13.15" customHeight="1" x14ac:dyDescent="0.2">
      <c r="A42" s="98" t="s">
        <v>94</v>
      </c>
      <c r="B42" s="77">
        <v>876</v>
      </c>
      <c r="C42" s="77">
        <v>590</v>
      </c>
      <c r="D42" s="77">
        <v>-5207</v>
      </c>
      <c r="E42" s="77">
        <v>-264</v>
      </c>
      <c r="F42" s="77">
        <v>7543</v>
      </c>
      <c r="G42" s="139"/>
      <c r="H42" s="140"/>
      <c r="I42" s="139"/>
      <c r="J42" s="140"/>
    </row>
    <row r="43" spans="1:10" ht="13.15" customHeight="1" x14ac:dyDescent="0.2">
      <c r="A43" s="97" t="s">
        <v>63</v>
      </c>
      <c r="B43" s="77">
        <v>3742</v>
      </c>
      <c r="C43" s="77">
        <v>5388</v>
      </c>
      <c r="D43" s="77">
        <v>4963</v>
      </c>
      <c r="E43" s="77">
        <v>8473</v>
      </c>
      <c r="F43" s="77">
        <v>101581</v>
      </c>
      <c r="G43" s="139"/>
      <c r="H43" s="140"/>
      <c r="I43" s="139"/>
      <c r="J43" s="140"/>
    </row>
    <row r="44" spans="1:10" ht="13.15" customHeight="1" x14ac:dyDescent="0.2">
      <c r="A44" s="97" t="s">
        <v>64</v>
      </c>
      <c r="B44" s="77">
        <v>3774</v>
      </c>
      <c r="C44" s="77">
        <v>4635</v>
      </c>
      <c r="D44" s="77">
        <v>4517</v>
      </c>
      <c r="E44" s="77">
        <v>4933</v>
      </c>
      <c r="F44" s="77">
        <v>4561</v>
      </c>
      <c r="G44" s="139"/>
      <c r="H44" s="140"/>
      <c r="I44" s="139"/>
      <c r="J44" s="140"/>
    </row>
    <row r="45" spans="1:10" ht="13.15" customHeight="1" x14ac:dyDescent="0.2">
      <c r="A45" s="97" t="s">
        <v>65</v>
      </c>
      <c r="B45" s="77">
        <v>-666</v>
      </c>
      <c r="C45" s="77">
        <v>10</v>
      </c>
      <c r="D45" s="77">
        <v>-48</v>
      </c>
      <c r="E45" s="77">
        <v>47</v>
      </c>
      <c r="F45" s="77">
        <v>56</v>
      </c>
      <c r="G45" s="139"/>
      <c r="H45" s="140"/>
      <c r="I45" s="139"/>
      <c r="J45" s="140"/>
    </row>
    <row r="46" spans="1:10" ht="13.15" customHeight="1" x14ac:dyDescent="0.2">
      <c r="A46" s="97" t="s">
        <v>66</v>
      </c>
      <c r="B46" s="77">
        <v>732</v>
      </c>
      <c r="C46" s="77">
        <v>144</v>
      </c>
      <c r="D46" s="77">
        <v>11123</v>
      </c>
      <c r="E46" s="77">
        <v>11662</v>
      </c>
      <c r="F46" s="77">
        <v>12163</v>
      </c>
      <c r="G46" s="139"/>
      <c r="H46" s="140"/>
      <c r="I46" s="139"/>
      <c r="J46" s="140"/>
    </row>
    <row r="47" spans="1:10" ht="13.15" customHeight="1" x14ac:dyDescent="0.2">
      <c r="A47" s="97" t="s">
        <v>318</v>
      </c>
      <c r="B47" s="77">
        <v>3073</v>
      </c>
      <c r="C47" s="77">
        <v>2760</v>
      </c>
      <c r="D47" s="77">
        <v>2669</v>
      </c>
      <c r="E47" s="77">
        <v>3858</v>
      </c>
      <c r="F47" s="77">
        <v>3936</v>
      </c>
      <c r="G47" s="139"/>
      <c r="H47" s="140"/>
      <c r="I47" s="139"/>
      <c r="J47" s="140"/>
    </row>
    <row r="48" spans="1:10" ht="13.15" customHeight="1" x14ac:dyDescent="0.2">
      <c r="A48" s="97" t="s">
        <v>67</v>
      </c>
      <c r="B48" s="77">
        <v>72</v>
      </c>
      <c r="C48" s="77">
        <v>141</v>
      </c>
      <c r="D48" s="77">
        <v>0</v>
      </c>
      <c r="E48" s="77">
        <v>32</v>
      </c>
      <c r="F48" s="77">
        <v>-309</v>
      </c>
      <c r="G48" s="139"/>
      <c r="H48" s="140"/>
      <c r="I48" s="139"/>
      <c r="J48" s="140"/>
    </row>
    <row r="49" spans="1:10" ht="13.15" customHeight="1" x14ac:dyDescent="0.2">
      <c r="A49" s="97" t="s">
        <v>68</v>
      </c>
      <c r="B49" s="77">
        <v>7511</v>
      </c>
      <c r="C49" s="77">
        <v>7764</v>
      </c>
      <c r="D49" s="77">
        <v>7463</v>
      </c>
      <c r="E49" s="77">
        <v>8285</v>
      </c>
      <c r="F49" s="77">
        <v>8395</v>
      </c>
      <c r="G49" s="139"/>
      <c r="H49" s="140"/>
      <c r="I49" s="139"/>
      <c r="J49" s="140"/>
    </row>
    <row r="50" spans="1:10" ht="13.15" customHeight="1" x14ac:dyDescent="0.2">
      <c r="A50" s="97" t="s">
        <v>69</v>
      </c>
      <c r="B50" s="77">
        <v>-45</v>
      </c>
      <c r="C50" s="77">
        <v>934</v>
      </c>
      <c r="D50" s="77">
        <v>-239</v>
      </c>
      <c r="E50" s="77">
        <v>-144</v>
      </c>
      <c r="F50" s="77">
        <v>543</v>
      </c>
      <c r="G50" s="139"/>
      <c r="H50" s="140"/>
      <c r="I50" s="139"/>
      <c r="J50" s="140"/>
    </row>
    <row r="51" spans="1:10" ht="13.15" customHeight="1" x14ac:dyDescent="0.2">
      <c r="A51" s="97" t="s">
        <v>70</v>
      </c>
      <c r="B51" s="77">
        <v>5</v>
      </c>
      <c r="C51" s="77">
        <v>5</v>
      </c>
      <c r="D51" s="77">
        <v>7</v>
      </c>
      <c r="E51" s="77">
        <v>13</v>
      </c>
      <c r="F51" s="77">
        <v>-9</v>
      </c>
      <c r="G51" s="139"/>
      <c r="H51" s="140"/>
      <c r="I51" s="139"/>
      <c r="J51" s="140"/>
    </row>
    <row r="52" spans="1:10" ht="13.15" customHeight="1" x14ac:dyDescent="0.2">
      <c r="A52" s="97" t="s">
        <v>71</v>
      </c>
      <c r="B52" s="77">
        <v>-53</v>
      </c>
      <c r="C52" s="77">
        <v>85</v>
      </c>
      <c r="D52" s="77">
        <v>-92</v>
      </c>
      <c r="E52" s="77">
        <v>78</v>
      </c>
      <c r="F52" s="77">
        <v>366</v>
      </c>
      <c r="G52" s="139"/>
      <c r="H52" s="140"/>
      <c r="I52" s="139"/>
      <c r="J52" s="140"/>
    </row>
    <row r="53" spans="1:10" ht="13.15" customHeight="1" x14ac:dyDescent="0.2">
      <c r="A53" s="99" t="s">
        <v>72</v>
      </c>
      <c r="B53" s="77">
        <v>42781</v>
      </c>
      <c r="C53" s="77">
        <v>42690</v>
      </c>
      <c r="D53" s="77">
        <v>42574</v>
      </c>
      <c r="E53" s="77">
        <v>42931</v>
      </c>
      <c r="F53" s="77">
        <v>43194</v>
      </c>
      <c r="G53" s="139"/>
      <c r="H53" s="140"/>
      <c r="I53" s="139"/>
      <c r="J53" s="140"/>
    </row>
    <row r="54" spans="1:10" ht="13.15" customHeight="1" x14ac:dyDescent="0.2">
      <c r="A54" s="99" t="s">
        <v>319</v>
      </c>
      <c r="B54" s="77">
        <v>-18741</v>
      </c>
      <c r="C54" s="77">
        <v>-18710</v>
      </c>
      <c r="D54" s="77">
        <v>6210</v>
      </c>
      <c r="E54" s="77">
        <v>-49912</v>
      </c>
      <c r="F54" s="77">
        <v>-13781</v>
      </c>
      <c r="G54" s="139"/>
      <c r="H54" s="140"/>
      <c r="I54" s="139"/>
      <c r="J54" s="140"/>
    </row>
    <row r="55" spans="1:10" ht="13.15" customHeight="1" x14ac:dyDescent="0.2">
      <c r="A55" s="97" t="s">
        <v>74</v>
      </c>
      <c r="B55" s="77">
        <v>8720</v>
      </c>
      <c r="C55" s="77">
        <v>9390</v>
      </c>
      <c r="D55" s="77">
        <v>8641</v>
      </c>
      <c r="E55" s="77">
        <v>10573</v>
      </c>
      <c r="F55" s="77">
        <v>10346</v>
      </c>
      <c r="G55" s="139"/>
      <c r="H55" s="140"/>
      <c r="I55" s="139"/>
      <c r="J55" s="140"/>
    </row>
    <row r="56" spans="1:10" ht="13.15" customHeight="1" x14ac:dyDescent="0.2">
      <c r="A56" s="97" t="s">
        <v>75</v>
      </c>
      <c r="B56" s="77">
        <v>-147</v>
      </c>
      <c r="C56" s="77">
        <v>-109</v>
      </c>
      <c r="D56" s="77">
        <v>-38</v>
      </c>
      <c r="E56" s="77">
        <v>-129</v>
      </c>
      <c r="F56" s="77">
        <v>-333</v>
      </c>
      <c r="G56" s="139"/>
      <c r="H56" s="140"/>
      <c r="I56" s="139"/>
      <c r="J56" s="140"/>
    </row>
    <row r="57" spans="1:10" ht="13.15" customHeight="1" x14ac:dyDescent="0.2">
      <c r="A57" s="17" t="s">
        <v>23</v>
      </c>
      <c r="B57" s="18">
        <v>250607</v>
      </c>
      <c r="C57" s="18">
        <v>260070</v>
      </c>
      <c r="D57" s="18">
        <v>283199</v>
      </c>
      <c r="E57" s="18">
        <v>254302</v>
      </c>
      <c r="F57" s="18">
        <v>419528</v>
      </c>
      <c r="G57" s="139"/>
      <c r="H57" s="140"/>
      <c r="I57" s="139"/>
      <c r="J57" s="140"/>
    </row>
    <row r="58" spans="1:10" ht="13.15" customHeight="1" thickBot="1" x14ac:dyDescent="0.25">
      <c r="A58" s="19" t="s">
        <v>77</v>
      </c>
      <c r="B58" s="20">
        <v>584165</v>
      </c>
      <c r="C58" s="20">
        <v>591227</v>
      </c>
      <c r="D58" s="20">
        <v>613851</v>
      </c>
      <c r="E58" s="20">
        <v>579289</v>
      </c>
      <c r="F58" s="20">
        <v>745136</v>
      </c>
      <c r="G58" s="139"/>
      <c r="H58" s="140"/>
      <c r="I58" s="139"/>
      <c r="J58" s="140"/>
    </row>
    <row r="59" spans="1:10" ht="2.4500000000000002" customHeight="1" x14ac:dyDescent="0.2">
      <c r="A59" s="103"/>
      <c r="B59" s="103"/>
      <c r="C59" s="103"/>
      <c r="D59" s="103"/>
      <c r="E59" s="104"/>
      <c r="F59" s="73"/>
    </row>
    <row r="60" spans="1:10" ht="22.9" customHeight="1" x14ac:dyDescent="0.2">
      <c r="A60" s="143" t="s">
        <v>78</v>
      </c>
      <c r="B60" s="143"/>
      <c r="C60" s="143"/>
      <c r="D60" s="143"/>
      <c r="E60" s="143"/>
      <c r="F60" s="143"/>
    </row>
    <row r="61" spans="1:10" ht="34.9" customHeight="1" x14ac:dyDescent="0.2">
      <c r="A61" s="142" t="s">
        <v>320</v>
      </c>
      <c r="B61" s="143"/>
      <c r="C61" s="143"/>
      <c r="D61" s="143"/>
      <c r="E61" s="143"/>
      <c r="F61" s="143"/>
    </row>
    <row r="62" spans="1:10" x14ac:dyDescent="0.2">
      <c r="A62" s="142" t="s">
        <v>49</v>
      </c>
      <c r="B62" s="143"/>
      <c r="C62" s="143"/>
      <c r="D62" s="143"/>
      <c r="E62" s="143"/>
      <c r="F62" s="143"/>
    </row>
  </sheetData>
  <mergeCells count="4">
    <mergeCell ref="A62:F62"/>
    <mergeCell ref="B3:F3"/>
    <mergeCell ref="A60:F60"/>
    <mergeCell ref="A61:F61"/>
  </mergeCells>
  <pageMargins left="0" right="0" top="0" bottom="0"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Normal="100" workbookViewId="0">
      <selection activeCell="C24" sqref="C24"/>
    </sheetView>
  </sheetViews>
  <sheetFormatPr defaultRowHeight="11.25" x14ac:dyDescent="0.2"/>
  <cols>
    <col min="1" max="1" width="54.6640625" bestFit="1" customWidth="1"/>
  </cols>
  <sheetData>
    <row r="1" spans="1:10" ht="18" x14ac:dyDescent="0.2">
      <c r="A1" s="105" t="s">
        <v>345</v>
      </c>
      <c r="B1" s="100"/>
      <c r="C1" s="100"/>
      <c r="D1" s="100"/>
      <c r="E1" s="101"/>
      <c r="F1" s="73"/>
    </row>
    <row r="2" spans="1:10" ht="16.5" thickBot="1" x14ac:dyDescent="0.25">
      <c r="A2" s="89" t="s">
        <v>0</v>
      </c>
      <c r="B2" s="91"/>
      <c r="C2" s="90"/>
      <c r="D2" s="102" t="s">
        <v>0</v>
      </c>
      <c r="E2" s="91"/>
      <c r="F2" s="92" t="s">
        <v>1</v>
      </c>
    </row>
    <row r="3" spans="1:10" ht="11.25" customHeight="1" x14ac:dyDescent="0.2">
      <c r="A3" s="6"/>
      <c r="B3" s="144" t="s">
        <v>2</v>
      </c>
      <c r="C3" s="145"/>
      <c r="D3" s="145"/>
      <c r="E3" s="145"/>
      <c r="F3" s="145"/>
    </row>
    <row r="4" spans="1:10" x14ac:dyDescent="0.2">
      <c r="A4" s="7"/>
      <c r="B4" s="8" t="s">
        <v>3</v>
      </c>
      <c r="C4" s="8" t="s">
        <v>4</v>
      </c>
      <c r="D4" s="8" t="s">
        <v>5</v>
      </c>
      <c r="E4" s="8" t="s">
        <v>6</v>
      </c>
      <c r="F4" s="8" t="s">
        <v>7</v>
      </c>
    </row>
    <row r="5" spans="1:10" x14ac:dyDescent="0.2">
      <c r="A5" s="7"/>
      <c r="B5" s="9" t="s">
        <v>8</v>
      </c>
      <c r="C5" s="9" t="s">
        <v>8</v>
      </c>
      <c r="D5" s="9" t="s">
        <v>8</v>
      </c>
      <c r="E5" s="9" t="s">
        <v>8</v>
      </c>
      <c r="F5" s="9" t="s">
        <v>8</v>
      </c>
    </row>
    <row r="6" spans="1:10" ht="12" customHeight="1" x14ac:dyDescent="0.2">
      <c r="A6" s="94" t="s">
        <v>52</v>
      </c>
      <c r="B6" s="95"/>
      <c r="C6" s="95"/>
      <c r="D6" s="95"/>
      <c r="E6" s="96"/>
      <c r="F6" s="73"/>
    </row>
    <row r="7" spans="1:10" ht="12" customHeight="1" x14ac:dyDescent="0.2">
      <c r="A7" s="97" t="s">
        <v>53</v>
      </c>
      <c r="B7" s="77">
        <v>39239</v>
      </c>
      <c r="C7" s="77">
        <v>36149</v>
      </c>
      <c r="D7" s="77">
        <v>36120</v>
      </c>
      <c r="E7" s="77">
        <v>34183</v>
      </c>
      <c r="F7" s="77">
        <v>34424</v>
      </c>
      <c r="G7" s="139"/>
      <c r="H7" s="140"/>
      <c r="I7" s="139"/>
      <c r="J7" s="140"/>
    </row>
    <row r="8" spans="1:10" ht="12" customHeight="1" x14ac:dyDescent="0.2">
      <c r="A8" s="97" t="s">
        <v>54</v>
      </c>
      <c r="B8" s="77">
        <v>1930</v>
      </c>
      <c r="C8" s="77">
        <v>2009</v>
      </c>
      <c r="D8" s="77">
        <v>1998</v>
      </c>
      <c r="E8" s="77">
        <v>2017</v>
      </c>
      <c r="F8" s="77">
        <v>2159</v>
      </c>
      <c r="G8" s="139"/>
      <c r="H8" s="140"/>
      <c r="I8" s="139"/>
      <c r="J8" s="140"/>
    </row>
    <row r="9" spans="1:10" ht="12" customHeight="1" x14ac:dyDescent="0.2">
      <c r="A9" s="97" t="s">
        <v>55</v>
      </c>
      <c r="B9" s="77">
        <v>12896</v>
      </c>
      <c r="C9" s="77">
        <v>11827</v>
      </c>
      <c r="D9" s="77">
        <v>11234</v>
      </c>
      <c r="E9" s="77">
        <v>11449</v>
      </c>
      <c r="F9" s="77">
        <v>10690</v>
      </c>
      <c r="G9" s="139"/>
      <c r="H9" s="140"/>
      <c r="I9" s="139"/>
      <c r="J9" s="140"/>
    </row>
    <row r="10" spans="1:10" ht="12" customHeight="1" x14ac:dyDescent="0.2">
      <c r="A10" s="97" t="s">
        <v>56</v>
      </c>
      <c r="B10" s="77">
        <v>2295</v>
      </c>
      <c r="C10" s="77">
        <v>2224</v>
      </c>
      <c r="D10" s="77">
        <v>2191</v>
      </c>
      <c r="E10" s="77">
        <v>1866</v>
      </c>
      <c r="F10" s="77">
        <v>1956</v>
      </c>
      <c r="G10" s="139"/>
      <c r="H10" s="140"/>
      <c r="I10" s="139"/>
      <c r="J10" s="140"/>
    </row>
    <row r="11" spans="1:10" ht="12" customHeight="1" x14ac:dyDescent="0.2">
      <c r="A11" s="97" t="s">
        <v>57</v>
      </c>
      <c r="B11" s="77">
        <v>6289</v>
      </c>
      <c r="C11" s="77">
        <v>6095</v>
      </c>
      <c r="D11" s="77">
        <v>7911</v>
      </c>
      <c r="E11" s="77">
        <v>7023</v>
      </c>
      <c r="F11" s="77">
        <v>6859</v>
      </c>
      <c r="G11" s="139"/>
      <c r="H11" s="140"/>
      <c r="I11" s="139"/>
      <c r="J11" s="140"/>
    </row>
    <row r="12" spans="1:10" ht="12" customHeight="1" x14ac:dyDescent="0.2">
      <c r="A12" s="97" t="s">
        <v>58</v>
      </c>
      <c r="B12" s="77">
        <v>104824</v>
      </c>
      <c r="C12" s="77">
        <v>105022</v>
      </c>
      <c r="D12" s="77">
        <v>107212</v>
      </c>
      <c r="E12" s="77">
        <v>109623</v>
      </c>
      <c r="F12" s="77">
        <v>113661</v>
      </c>
      <c r="G12" s="139"/>
      <c r="H12" s="140"/>
      <c r="I12" s="139"/>
      <c r="J12" s="140"/>
    </row>
    <row r="13" spans="1:10" ht="12" customHeight="1" x14ac:dyDescent="0.2">
      <c r="A13" s="97" t="s">
        <v>59</v>
      </c>
      <c r="B13" s="77">
        <v>8038</v>
      </c>
      <c r="C13" s="77">
        <v>7742</v>
      </c>
      <c r="D13" s="77">
        <v>7736</v>
      </c>
      <c r="E13" s="77">
        <v>7154</v>
      </c>
      <c r="F13" s="77">
        <v>6472</v>
      </c>
      <c r="G13" s="139"/>
      <c r="H13" s="140"/>
      <c r="I13" s="139"/>
      <c r="J13" s="140"/>
    </row>
    <row r="14" spans="1:10" ht="12" customHeight="1" x14ac:dyDescent="0.2">
      <c r="A14" s="97" t="s">
        <v>60</v>
      </c>
      <c r="B14" s="77">
        <v>52961</v>
      </c>
      <c r="C14" s="77">
        <v>52539</v>
      </c>
      <c r="D14" s="77">
        <v>52767</v>
      </c>
      <c r="E14" s="77">
        <v>53708</v>
      </c>
      <c r="F14" s="77">
        <v>54419</v>
      </c>
      <c r="G14" s="139"/>
      <c r="H14" s="140"/>
      <c r="I14" s="139"/>
      <c r="J14" s="140"/>
    </row>
    <row r="15" spans="1:10" ht="12" customHeight="1" x14ac:dyDescent="0.2">
      <c r="A15" s="97" t="s">
        <v>61</v>
      </c>
      <c r="B15" s="77">
        <v>15699</v>
      </c>
      <c r="C15" s="77">
        <v>14716</v>
      </c>
      <c r="D15" s="77">
        <v>15381</v>
      </c>
      <c r="E15" s="77">
        <v>9757</v>
      </c>
      <c r="F15" s="77">
        <v>10986</v>
      </c>
      <c r="G15" s="139"/>
      <c r="H15" s="140"/>
      <c r="I15" s="139"/>
      <c r="J15" s="140"/>
    </row>
    <row r="16" spans="1:10" ht="12" customHeight="1" x14ac:dyDescent="0.2">
      <c r="A16" s="97" t="s">
        <v>62</v>
      </c>
      <c r="B16" s="77">
        <v>5788</v>
      </c>
      <c r="C16" s="77">
        <v>5364</v>
      </c>
      <c r="D16" s="77">
        <v>4779</v>
      </c>
      <c r="E16" s="77">
        <v>3463</v>
      </c>
      <c r="F16" s="77">
        <v>3019</v>
      </c>
      <c r="G16" s="139"/>
      <c r="H16" s="140"/>
      <c r="I16" s="139"/>
      <c r="J16" s="140"/>
    </row>
    <row r="17" spans="1:10" ht="12" customHeight="1" x14ac:dyDescent="0.2">
      <c r="A17" s="98" t="s">
        <v>63</v>
      </c>
      <c r="B17" s="77">
        <v>1224</v>
      </c>
      <c r="C17" s="77">
        <v>1167</v>
      </c>
      <c r="D17" s="77">
        <v>1193</v>
      </c>
      <c r="E17" s="77">
        <v>1406</v>
      </c>
      <c r="F17" s="77">
        <v>1404</v>
      </c>
      <c r="G17" s="139"/>
      <c r="H17" s="140"/>
      <c r="I17" s="139"/>
      <c r="J17" s="140"/>
    </row>
    <row r="18" spans="1:10" ht="12" customHeight="1" x14ac:dyDescent="0.2">
      <c r="A18" s="97" t="s">
        <v>64</v>
      </c>
      <c r="B18" s="77">
        <v>1647</v>
      </c>
      <c r="C18" s="77">
        <v>3606</v>
      </c>
      <c r="D18" s="77">
        <v>1242</v>
      </c>
      <c r="E18" s="77">
        <v>1289</v>
      </c>
      <c r="F18" s="77">
        <v>1259</v>
      </c>
      <c r="G18" s="139"/>
      <c r="H18" s="140"/>
      <c r="I18" s="139"/>
      <c r="J18" s="140"/>
    </row>
    <row r="19" spans="1:10" ht="12" customHeight="1" x14ac:dyDescent="0.2">
      <c r="A19" s="98" t="s">
        <v>65</v>
      </c>
      <c r="B19" s="77">
        <v>1941</v>
      </c>
      <c r="C19" s="77">
        <v>1439</v>
      </c>
      <c r="D19" s="77">
        <v>2017</v>
      </c>
      <c r="E19" s="77">
        <v>2048</v>
      </c>
      <c r="F19" s="77">
        <v>2190</v>
      </c>
      <c r="G19" s="139"/>
      <c r="H19" s="140"/>
      <c r="I19" s="139"/>
      <c r="J19" s="140"/>
    </row>
    <row r="20" spans="1:10" ht="12" customHeight="1" x14ac:dyDescent="0.2">
      <c r="A20" s="97" t="s">
        <v>111</v>
      </c>
      <c r="B20" s="77">
        <v>26783</v>
      </c>
      <c r="C20" s="77">
        <v>23959</v>
      </c>
      <c r="D20" s="77">
        <v>16752</v>
      </c>
      <c r="E20" s="77">
        <v>13668</v>
      </c>
      <c r="F20" s="77">
        <v>10758</v>
      </c>
      <c r="G20" s="139"/>
      <c r="H20" s="140"/>
      <c r="I20" s="139"/>
      <c r="J20" s="140"/>
    </row>
    <row r="21" spans="1:10" ht="12" customHeight="1" x14ac:dyDescent="0.2">
      <c r="A21" s="97" t="s">
        <v>321</v>
      </c>
      <c r="B21" s="77">
        <v>26793</v>
      </c>
      <c r="C21" s="77">
        <v>26566</v>
      </c>
      <c r="D21" s="77">
        <v>26520</v>
      </c>
      <c r="E21" s="77">
        <v>26394</v>
      </c>
      <c r="F21" s="77">
        <v>26391</v>
      </c>
      <c r="G21" s="139"/>
      <c r="H21" s="140"/>
      <c r="I21" s="139"/>
      <c r="J21" s="140"/>
    </row>
    <row r="22" spans="1:10" ht="12" customHeight="1" x14ac:dyDescent="0.2">
      <c r="A22" s="97" t="s">
        <v>67</v>
      </c>
      <c r="B22" s="77">
        <v>14410</v>
      </c>
      <c r="C22" s="77">
        <v>14107</v>
      </c>
      <c r="D22" s="77">
        <v>14704</v>
      </c>
      <c r="E22" s="77">
        <v>14214</v>
      </c>
      <c r="F22" s="77">
        <v>13335</v>
      </c>
      <c r="G22" s="139"/>
      <c r="H22" s="140"/>
      <c r="I22" s="139"/>
      <c r="J22" s="140"/>
    </row>
    <row r="23" spans="1:10" ht="12" customHeight="1" x14ac:dyDescent="0.2">
      <c r="A23" s="97" t="s">
        <v>68</v>
      </c>
      <c r="B23" s="77">
        <v>10388</v>
      </c>
      <c r="C23" s="77">
        <v>10360</v>
      </c>
      <c r="D23" s="77">
        <v>10328</v>
      </c>
      <c r="E23" s="77">
        <v>10197</v>
      </c>
      <c r="F23" s="77">
        <v>10164</v>
      </c>
      <c r="G23" s="139"/>
      <c r="H23" s="140"/>
      <c r="I23" s="139"/>
      <c r="J23" s="140"/>
    </row>
    <row r="24" spans="1:10" ht="12" customHeight="1" x14ac:dyDescent="0.2">
      <c r="A24" s="97" t="s">
        <v>69</v>
      </c>
      <c r="B24" s="77">
        <v>9523</v>
      </c>
      <c r="C24" s="77">
        <v>9013</v>
      </c>
      <c r="D24" s="77">
        <v>8096</v>
      </c>
      <c r="E24" s="77">
        <v>7600</v>
      </c>
      <c r="F24" s="77">
        <v>7171</v>
      </c>
      <c r="G24" s="139"/>
      <c r="H24" s="140"/>
      <c r="I24" s="139"/>
      <c r="J24" s="140"/>
    </row>
    <row r="25" spans="1:10" ht="12" customHeight="1" x14ac:dyDescent="0.2">
      <c r="A25" s="97" t="s">
        <v>70</v>
      </c>
      <c r="B25" s="77">
        <v>655</v>
      </c>
      <c r="C25" s="77">
        <v>619</v>
      </c>
      <c r="D25" s="77">
        <v>591</v>
      </c>
      <c r="E25" s="77">
        <v>554</v>
      </c>
      <c r="F25" s="77">
        <v>546</v>
      </c>
      <c r="G25" s="139"/>
      <c r="H25" s="140"/>
      <c r="I25" s="139"/>
      <c r="J25" s="140"/>
    </row>
    <row r="26" spans="1:10" ht="12" customHeight="1" x14ac:dyDescent="0.2">
      <c r="A26" s="97" t="s">
        <v>71</v>
      </c>
      <c r="B26" s="77">
        <v>2231</v>
      </c>
      <c r="C26" s="77">
        <v>2044</v>
      </c>
      <c r="D26" s="77">
        <v>1914</v>
      </c>
      <c r="E26" s="77">
        <v>1856</v>
      </c>
      <c r="F26" s="77">
        <v>1747</v>
      </c>
      <c r="G26" s="139"/>
      <c r="H26" s="140"/>
      <c r="I26" s="139"/>
      <c r="J26" s="140"/>
    </row>
    <row r="27" spans="1:10" ht="12" customHeight="1" x14ac:dyDescent="0.2">
      <c r="A27" s="99" t="s">
        <v>72</v>
      </c>
      <c r="B27" s="77">
        <v>3909</v>
      </c>
      <c r="C27" s="77">
        <v>3785</v>
      </c>
      <c r="D27" s="77">
        <v>3705</v>
      </c>
      <c r="E27" s="77">
        <v>3467</v>
      </c>
      <c r="F27" s="77">
        <v>3576</v>
      </c>
      <c r="G27" s="139"/>
      <c r="H27" s="140"/>
      <c r="I27" s="139"/>
      <c r="J27" s="140"/>
    </row>
    <row r="28" spans="1:10" ht="12" customHeight="1" x14ac:dyDescent="0.2">
      <c r="A28" s="99" t="s">
        <v>73</v>
      </c>
      <c r="B28" s="77">
        <v>165</v>
      </c>
      <c r="C28" s="77">
        <v>-191</v>
      </c>
      <c r="D28" s="77">
        <v>-247</v>
      </c>
      <c r="E28" s="77">
        <v>137</v>
      </c>
      <c r="F28" s="77">
        <v>137</v>
      </c>
      <c r="G28" s="139"/>
      <c r="H28" s="140"/>
      <c r="I28" s="139"/>
      <c r="J28" s="140"/>
    </row>
    <row r="29" spans="1:10" ht="12" customHeight="1" x14ac:dyDescent="0.2">
      <c r="A29" s="97" t="s">
        <v>74</v>
      </c>
      <c r="B29" s="77">
        <v>473</v>
      </c>
      <c r="C29" s="77">
        <v>489</v>
      </c>
      <c r="D29" s="77">
        <v>426</v>
      </c>
      <c r="E29" s="77">
        <v>650</v>
      </c>
      <c r="F29" s="77">
        <v>576</v>
      </c>
      <c r="G29" s="139"/>
      <c r="H29" s="140"/>
      <c r="I29" s="139"/>
      <c r="J29" s="140"/>
    </row>
    <row r="30" spans="1:10" ht="12" customHeight="1" x14ac:dyDescent="0.2">
      <c r="A30" s="97" t="s">
        <v>75</v>
      </c>
      <c r="B30" s="77">
        <v>1770</v>
      </c>
      <c r="C30" s="77">
        <v>1504</v>
      </c>
      <c r="D30" s="77">
        <v>1516</v>
      </c>
      <c r="E30" s="77">
        <v>1529</v>
      </c>
      <c r="F30" s="77">
        <v>1707</v>
      </c>
      <c r="G30" s="139"/>
      <c r="H30" s="140"/>
      <c r="I30" s="139"/>
      <c r="J30" s="140"/>
    </row>
    <row r="31" spans="1:10" ht="12" customHeight="1" x14ac:dyDescent="0.2">
      <c r="A31" s="16" t="s">
        <v>13</v>
      </c>
      <c r="B31" s="11">
        <v>351872</v>
      </c>
      <c r="C31" s="11">
        <v>342158</v>
      </c>
      <c r="D31" s="11">
        <v>336090</v>
      </c>
      <c r="E31" s="11">
        <v>325251</v>
      </c>
      <c r="F31" s="11">
        <v>325608</v>
      </c>
      <c r="G31" s="139"/>
      <c r="H31" s="140"/>
      <c r="I31" s="139"/>
      <c r="J31" s="140"/>
    </row>
    <row r="32" spans="1:10" ht="12" customHeight="1" x14ac:dyDescent="0.2">
      <c r="A32" s="94" t="s">
        <v>76</v>
      </c>
      <c r="B32" s="95" t="s">
        <v>0</v>
      </c>
      <c r="C32" s="95" t="s">
        <v>0</v>
      </c>
      <c r="D32" s="95" t="s">
        <v>0</v>
      </c>
      <c r="E32" s="95" t="s">
        <v>0</v>
      </c>
      <c r="F32" s="95" t="s">
        <v>0</v>
      </c>
      <c r="G32" s="139"/>
      <c r="H32" s="140"/>
      <c r="I32" s="139"/>
      <c r="J32" s="140"/>
    </row>
    <row r="33" spans="1:10" ht="12" customHeight="1" x14ac:dyDescent="0.2">
      <c r="A33" s="97" t="s">
        <v>53</v>
      </c>
      <c r="B33" s="77">
        <v>8480</v>
      </c>
      <c r="C33" s="77">
        <v>7605</v>
      </c>
      <c r="D33" s="77">
        <v>6482</v>
      </c>
      <c r="E33" s="77">
        <v>8317</v>
      </c>
      <c r="F33" s="77">
        <v>12020</v>
      </c>
      <c r="G33" s="139"/>
      <c r="H33" s="140"/>
      <c r="I33" s="139"/>
      <c r="J33" s="140"/>
    </row>
    <row r="34" spans="1:10" ht="12" customHeight="1" x14ac:dyDescent="0.2">
      <c r="A34" s="97" t="s">
        <v>54</v>
      </c>
      <c r="B34" s="77">
        <v>19</v>
      </c>
      <c r="C34" s="77">
        <v>42</v>
      </c>
      <c r="D34" s="77">
        <v>19</v>
      </c>
      <c r="E34" s="77">
        <v>41</v>
      </c>
      <c r="F34" s="77">
        <v>135</v>
      </c>
      <c r="G34" s="139"/>
      <c r="H34" s="140"/>
      <c r="I34" s="139"/>
      <c r="J34" s="140"/>
    </row>
    <row r="35" spans="1:10" ht="12" customHeight="1" x14ac:dyDescent="0.2">
      <c r="A35" s="97" t="s">
        <v>55</v>
      </c>
      <c r="B35" s="77">
        <v>1453</v>
      </c>
      <c r="C35" s="77">
        <v>1714</v>
      </c>
      <c r="D35" s="77">
        <v>1903</v>
      </c>
      <c r="E35" s="77">
        <v>2459</v>
      </c>
      <c r="F35" s="77">
        <v>1536</v>
      </c>
      <c r="G35" s="139"/>
      <c r="H35" s="140"/>
      <c r="I35" s="139"/>
      <c r="J35" s="140"/>
    </row>
    <row r="36" spans="1:10" ht="12" customHeight="1" x14ac:dyDescent="0.2">
      <c r="A36" s="97" t="s">
        <v>56</v>
      </c>
      <c r="B36" s="77">
        <v>64</v>
      </c>
      <c r="C36" s="77">
        <v>91</v>
      </c>
      <c r="D36" s="77">
        <v>67</v>
      </c>
      <c r="E36" s="77">
        <v>-70</v>
      </c>
      <c r="F36" s="77">
        <v>39</v>
      </c>
      <c r="G36" s="139"/>
      <c r="H36" s="140"/>
      <c r="I36" s="139"/>
      <c r="J36" s="140"/>
    </row>
    <row r="37" spans="1:10" ht="12" customHeight="1" x14ac:dyDescent="0.2">
      <c r="A37" s="98" t="s">
        <v>57</v>
      </c>
      <c r="B37" s="77">
        <v>110</v>
      </c>
      <c r="C37" s="77">
        <v>197</v>
      </c>
      <c r="D37" s="77">
        <v>111</v>
      </c>
      <c r="E37" s="77">
        <v>152</v>
      </c>
      <c r="F37" s="77">
        <v>171</v>
      </c>
      <c r="G37" s="139"/>
      <c r="H37" s="140"/>
      <c r="I37" s="139"/>
      <c r="J37" s="140"/>
    </row>
    <row r="38" spans="1:10" ht="12" customHeight="1" x14ac:dyDescent="0.2">
      <c r="A38" s="97" t="s">
        <v>58</v>
      </c>
      <c r="B38" s="77">
        <v>20657</v>
      </c>
      <c r="C38" s="77">
        <v>19506</v>
      </c>
      <c r="D38" s="77">
        <v>18493</v>
      </c>
      <c r="E38" s="77">
        <v>21970</v>
      </c>
      <c r="F38" s="77">
        <v>48649</v>
      </c>
      <c r="G38" s="139"/>
      <c r="H38" s="140"/>
      <c r="I38" s="139"/>
      <c r="J38" s="140"/>
    </row>
    <row r="39" spans="1:10" ht="12" customHeight="1" x14ac:dyDescent="0.2">
      <c r="A39" s="97" t="s">
        <v>59</v>
      </c>
      <c r="B39" s="77">
        <v>167906</v>
      </c>
      <c r="C39" s="77">
        <v>171003</v>
      </c>
      <c r="D39" s="77">
        <v>165754</v>
      </c>
      <c r="E39" s="77">
        <v>167775</v>
      </c>
      <c r="F39" s="77">
        <v>173400</v>
      </c>
      <c r="G39" s="139"/>
      <c r="H39" s="140"/>
      <c r="I39" s="139"/>
      <c r="J39" s="140"/>
    </row>
    <row r="40" spans="1:10" ht="12" customHeight="1" x14ac:dyDescent="0.2">
      <c r="A40" s="97" t="s">
        <v>60</v>
      </c>
      <c r="B40" s="77">
        <v>12430</v>
      </c>
      <c r="C40" s="77">
        <v>11076</v>
      </c>
      <c r="D40" s="77">
        <v>11231</v>
      </c>
      <c r="E40" s="77">
        <v>14059</v>
      </c>
      <c r="F40" s="77">
        <v>12880</v>
      </c>
      <c r="G40" s="139"/>
      <c r="H40" s="140"/>
      <c r="I40" s="139"/>
      <c r="J40" s="140"/>
    </row>
    <row r="41" spans="1:10" ht="12" customHeight="1" x14ac:dyDescent="0.2">
      <c r="A41" s="97" t="s">
        <v>61</v>
      </c>
      <c r="B41" s="77">
        <v>-1221</v>
      </c>
      <c r="C41" s="77">
        <v>-95</v>
      </c>
      <c r="D41" s="77">
        <v>-104</v>
      </c>
      <c r="E41" s="77">
        <v>-664</v>
      </c>
      <c r="F41" s="77">
        <v>-7556</v>
      </c>
      <c r="G41" s="139"/>
      <c r="H41" s="140"/>
      <c r="I41" s="139"/>
      <c r="J41" s="140"/>
    </row>
    <row r="42" spans="1:10" ht="12" customHeight="1" x14ac:dyDescent="0.2">
      <c r="A42" s="98" t="s">
        <v>87</v>
      </c>
      <c r="B42" s="77">
        <v>924</v>
      </c>
      <c r="C42" s="77">
        <v>610</v>
      </c>
      <c r="D42" s="77">
        <v>-5293</v>
      </c>
      <c r="E42" s="77">
        <v>-264</v>
      </c>
      <c r="F42" s="77">
        <v>7543</v>
      </c>
      <c r="G42" s="139"/>
      <c r="H42" s="140"/>
      <c r="I42" s="139"/>
      <c r="J42" s="140"/>
    </row>
    <row r="43" spans="1:10" ht="12" customHeight="1" x14ac:dyDescent="0.2">
      <c r="A43" s="97" t="s">
        <v>63</v>
      </c>
      <c r="B43" s="77">
        <v>3948</v>
      </c>
      <c r="C43" s="77">
        <v>5567</v>
      </c>
      <c r="D43" s="77">
        <v>5045</v>
      </c>
      <c r="E43" s="77">
        <v>8480</v>
      </c>
      <c r="F43" s="77">
        <v>101581</v>
      </c>
      <c r="G43" s="139"/>
      <c r="H43" s="140"/>
      <c r="I43" s="139"/>
      <c r="J43" s="140"/>
    </row>
    <row r="44" spans="1:10" ht="12" customHeight="1" x14ac:dyDescent="0.2">
      <c r="A44" s="97" t="s">
        <v>64</v>
      </c>
      <c r="B44" s="77">
        <v>3982</v>
      </c>
      <c r="C44" s="77">
        <v>4789</v>
      </c>
      <c r="D44" s="77">
        <v>4591</v>
      </c>
      <c r="E44" s="77">
        <v>4937</v>
      </c>
      <c r="F44" s="77">
        <v>4561</v>
      </c>
      <c r="G44" s="139"/>
      <c r="H44" s="140"/>
      <c r="I44" s="139"/>
      <c r="J44" s="140"/>
    </row>
    <row r="45" spans="1:10" ht="12" customHeight="1" x14ac:dyDescent="0.2">
      <c r="A45" s="97" t="s">
        <v>65</v>
      </c>
      <c r="B45" s="77">
        <v>-702</v>
      </c>
      <c r="C45" s="77">
        <v>10</v>
      </c>
      <c r="D45" s="77">
        <v>-49</v>
      </c>
      <c r="E45" s="77">
        <v>47</v>
      </c>
      <c r="F45" s="77">
        <v>56</v>
      </c>
      <c r="G45" s="139"/>
      <c r="H45" s="140"/>
      <c r="I45" s="139"/>
      <c r="J45" s="140"/>
    </row>
    <row r="46" spans="1:10" ht="12" customHeight="1" x14ac:dyDescent="0.2">
      <c r="A46" s="97" t="s">
        <v>111</v>
      </c>
      <c r="B46" s="77">
        <v>773</v>
      </c>
      <c r="C46" s="77">
        <v>149</v>
      </c>
      <c r="D46" s="77">
        <v>11306</v>
      </c>
      <c r="E46" s="77">
        <v>11671</v>
      </c>
      <c r="F46" s="77">
        <v>12163</v>
      </c>
      <c r="G46" s="139"/>
      <c r="H46" s="140"/>
      <c r="I46" s="139"/>
      <c r="J46" s="140"/>
    </row>
    <row r="47" spans="1:10" ht="12" customHeight="1" x14ac:dyDescent="0.2">
      <c r="A47" s="97" t="s">
        <v>318</v>
      </c>
      <c r="B47" s="77">
        <v>3242</v>
      </c>
      <c r="C47" s="77">
        <v>2852</v>
      </c>
      <c r="D47" s="77">
        <v>2713</v>
      </c>
      <c r="E47" s="77">
        <v>3861</v>
      </c>
      <c r="F47" s="77">
        <v>3936</v>
      </c>
      <c r="G47" s="139"/>
      <c r="H47" s="140"/>
      <c r="I47" s="139"/>
      <c r="J47" s="140"/>
    </row>
    <row r="48" spans="1:10" ht="12" customHeight="1" x14ac:dyDescent="0.2">
      <c r="A48" s="97" t="s">
        <v>67</v>
      </c>
      <c r="B48" s="77">
        <v>76</v>
      </c>
      <c r="C48" s="77">
        <v>146</v>
      </c>
      <c r="D48" s="77">
        <v>0</v>
      </c>
      <c r="E48" s="77">
        <v>32</v>
      </c>
      <c r="F48" s="77">
        <v>-309</v>
      </c>
      <c r="G48" s="139"/>
      <c r="H48" s="140"/>
      <c r="I48" s="139"/>
      <c r="J48" s="140"/>
    </row>
    <row r="49" spans="1:10" ht="12" customHeight="1" x14ac:dyDescent="0.2">
      <c r="A49" s="97" t="s">
        <v>68</v>
      </c>
      <c r="B49" s="77">
        <v>7924</v>
      </c>
      <c r="C49" s="77">
        <v>8022</v>
      </c>
      <c r="D49" s="77">
        <v>7586</v>
      </c>
      <c r="E49" s="77">
        <v>8292</v>
      </c>
      <c r="F49" s="77">
        <v>8395</v>
      </c>
      <c r="G49" s="139"/>
      <c r="H49" s="140"/>
      <c r="I49" s="139"/>
      <c r="J49" s="140"/>
    </row>
    <row r="50" spans="1:10" ht="12" customHeight="1" x14ac:dyDescent="0.2">
      <c r="A50" s="97" t="s">
        <v>69</v>
      </c>
      <c r="B50" s="77">
        <v>-48</v>
      </c>
      <c r="C50" s="77">
        <v>965</v>
      </c>
      <c r="D50" s="77">
        <v>-243</v>
      </c>
      <c r="E50" s="77">
        <v>-145</v>
      </c>
      <c r="F50" s="77">
        <v>543</v>
      </c>
      <c r="G50" s="139"/>
      <c r="H50" s="140"/>
      <c r="I50" s="139"/>
      <c r="J50" s="140"/>
    </row>
    <row r="51" spans="1:10" ht="12" customHeight="1" x14ac:dyDescent="0.2">
      <c r="A51" s="97" t="s">
        <v>70</v>
      </c>
      <c r="B51" s="77">
        <v>5</v>
      </c>
      <c r="C51" s="77">
        <v>6</v>
      </c>
      <c r="D51" s="77">
        <v>7</v>
      </c>
      <c r="E51" s="77">
        <v>13</v>
      </c>
      <c r="F51" s="77">
        <v>-9</v>
      </c>
      <c r="G51" s="139"/>
      <c r="H51" s="140"/>
      <c r="I51" s="139"/>
      <c r="J51" s="140"/>
    </row>
    <row r="52" spans="1:10" ht="12" customHeight="1" x14ac:dyDescent="0.2">
      <c r="A52" s="97" t="s">
        <v>71</v>
      </c>
      <c r="B52" s="77">
        <v>-56</v>
      </c>
      <c r="C52" s="77">
        <v>87</v>
      </c>
      <c r="D52" s="77">
        <v>-94</v>
      </c>
      <c r="E52" s="77">
        <v>78</v>
      </c>
      <c r="F52" s="77">
        <v>366</v>
      </c>
      <c r="G52" s="139"/>
      <c r="H52" s="140"/>
      <c r="I52" s="139"/>
      <c r="J52" s="140"/>
    </row>
    <row r="53" spans="1:10" ht="12" customHeight="1" x14ac:dyDescent="0.2">
      <c r="A53" s="99" t="s">
        <v>72</v>
      </c>
      <c r="B53" s="77">
        <v>45130</v>
      </c>
      <c r="C53" s="77">
        <v>44108</v>
      </c>
      <c r="D53" s="77">
        <v>43275</v>
      </c>
      <c r="E53" s="77">
        <v>42966</v>
      </c>
      <c r="F53" s="77">
        <v>43194</v>
      </c>
      <c r="G53" s="139"/>
      <c r="H53" s="140"/>
      <c r="I53" s="139"/>
      <c r="J53" s="140"/>
    </row>
    <row r="54" spans="1:10" ht="12" customHeight="1" x14ac:dyDescent="0.2">
      <c r="A54" s="99" t="s">
        <v>322</v>
      </c>
      <c r="B54" s="77">
        <v>-19770</v>
      </c>
      <c r="C54" s="77">
        <v>-19331</v>
      </c>
      <c r="D54" s="77">
        <v>6312</v>
      </c>
      <c r="E54" s="77">
        <v>-49953</v>
      </c>
      <c r="F54" s="77">
        <v>-13781</v>
      </c>
      <c r="G54" s="139"/>
      <c r="H54" s="140"/>
      <c r="I54" s="139"/>
      <c r="J54" s="140"/>
    </row>
    <row r="55" spans="1:10" ht="12" customHeight="1" x14ac:dyDescent="0.2">
      <c r="A55" s="97" t="s">
        <v>74</v>
      </c>
      <c r="B55" s="77">
        <v>9199</v>
      </c>
      <c r="C55" s="77">
        <v>9702</v>
      </c>
      <c r="D55" s="77">
        <v>8783</v>
      </c>
      <c r="E55" s="77">
        <v>10581</v>
      </c>
      <c r="F55" s="77">
        <v>10346</v>
      </c>
      <c r="G55" s="139"/>
      <c r="H55" s="140"/>
      <c r="I55" s="139"/>
      <c r="J55" s="140"/>
    </row>
    <row r="56" spans="1:10" ht="12" customHeight="1" x14ac:dyDescent="0.2">
      <c r="A56" s="97" t="s">
        <v>75</v>
      </c>
      <c r="B56" s="77">
        <v>-156</v>
      </c>
      <c r="C56" s="77">
        <v>-113</v>
      </c>
      <c r="D56" s="77">
        <v>-39</v>
      </c>
      <c r="E56" s="77">
        <v>-129</v>
      </c>
      <c r="F56" s="77">
        <v>-333</v>
      </c>
      <c r="G56" s="139"/>
      <c r="H56" s="140"/>
      <c r="I56" s="139"/>
      <c r="J56" s="140"/>
    </row>
    <row r="57" spans="1:10" ht="12" customHeight="1" x14ac:dyDescent="0.2">
      <c r="A57" s="17" t="s">
        <v>23</v>
      </c>
      <c r="B57" s="18">
        <v>264368</v>
      </c>
      <c r="C57" s="18">
        <v>268709</v>
      </c>
      <c r="D57" s="18">
        <v>287856</v>
      </c>
      <c r="E57" s="18">
        <v>254508</v>
      </c>
      <c r="F57" s="18">
        <v>419528</v>
      </c>
      <c r="G57" s="139"/>
      <c r="H57" s="140"/>
      <c r="I57" s="139"/>
      <c r="J57" s="140"/>
    </row>
    <row r="58" spans="1:10" ht="12" customHeight="1" thickBot="1" x14ac:dyDescent="0.25">
      <c r="A58" s="19" t="s">
        <v>77</v>
      </c>
      <c r="B58" s="20">
        <v>616240</v>
      </c>
      <c r="C58" s="20">
        <v>610866</v>
      </c>
      <c r="D58" s="20">
        <v>623946</v>
      </c>
      <c r="E58" s="20">
        <v>579758</v>
      </c>
      <c r="F58" s="20">
        <v>745136</v>
      </c>
      <c r="G58" s="139"/>
      <c r="H58" s="140"/>
      <c r="I58" s="139"/>
      <c r="J58" s="140"/>
    </row>
    <row r="59" spans="1:10" ht="2.4500000000000002" customHeight="1" x14ac:dyDescent="0.2">
      <c r="A59" s="103"/>
      <c r="B59" s="103"/>
      <c r="C59" s="103"/>
      <c r="D59" s="103"/>
      <c r="E59" s="104"/>
      <c r="F59" s="73"/>
    </row>
    <row r="60" spans="1:10" ht="32.450000000000003" customHeight="1" x14ac:dyDescent="0.2">
      <c r="A60" s="143" t="s">
        <v>109</v>
      </c>
      <c r="B60" s="143"/>
      <c r="C60" s="143"/>
      <c r="D60" s="143"/>
      <c r="E60" s="143"/>
      <c r="F60" s="143"/>
    </row>
    <row r="61" spans="1:10" ht="21.6" customHeight="1" x14ac:dyDescent="0.2">
      <c r="A61" s="143" t="s">
        <v>110</v>
      </c>
      <c r="B61" s="143"/>
      <c r="C61" s="143"/>
      <c r="D61" s="143"/>
      <c r="E61" s="143"/>
      <c r="F61" s="143"/>
    </row>
    <row r="62" spans="1:10" ht="33.6" customHeight="1" x14ac:dyDescent="0.2">
      <c r="A62" s="142" t="s">
        <v>323</v>
      </c>
      <c r="B62" s="143"/>
      <c r="C62" s="143"/>
      <c r="D62" s="143"/>
      <c r="E62" s="143"/>
      <c r="F62" s="143"/>
    </row>
    <row r="63" spans="1:10" x14ac:dyDescent="0.2">
      <c r="A63" s="142" t="s">
        <v>92</v>
      </c>
      <c r="B63" s="143"/>
      <c r="C63" s="143"/>
      <c r="D63" s="143"/>
      <c r="E63" s="143"/>
      <c r="F63" s="143"/>
    </row>
  </sheetData>
  <mergeCells count="5">
    <mergeCell ref="A63:F63"/>
    <mergeCell ref="A60:F60"/>
    <mergeCell ref="B3:F3"/>
    <mergeCell ref="A61:F61"/>
    <mergeCell ref="A62:F62"/>
  </mergeCells>
  <pageMargins left="0" right="0" top="0" bottom="0"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D26" sqref="D26"/>
    </sheetView>
  </sheetViews>
  <sheetFormatPr defaultRowHeight="11.25" x14ac:dyDescent="0.2"/>
  <cols>
    <col min="1" max="1" width="47.1640625" customWidth="1"/>
  </cols>
  <sheetData>
    <row r="1" spans="1:10" ht="15" x14ac:dyDescent="0.2">
      <c r="A1" s="100" t="s">
        <v>324</v>
      </c>
      <c r="B1" s="100"/>
      <c r="C1" s="100"/>
      <c r="D1" s="101"/>
      <c r="E1" s="101"/>
      <c r="F1" s="73"/>
    </row>
    <row r="2" spans="1:10" ht="16.5" thickBot="1" x14ac:dyDescent="0.25">
      <c r="A2" s="89" t="s">
        <v>0</v>
      </c>
      <c r="B2" s="107"/>
      <c r="C2" s="107"/>
      <c r="D2" s="73"/>
      <c r="E2" s="107"/>
      <c r="F2" s="92" t="s">
        <v>1</v>
      </c>
    </row>
    <row r="3" spans="1:10" x14ac:dyDescent="0.2">
      <c r="A3" s="6"/>
      <c r="B3" s="144" t="s">
        <v>2</v>
      </c>
      <c r="C3" s="145"/>
      <c r="D3" s="145"/>
      <c r="E3" s="145"/>
      <c r="F3" s="145"/>
    </row>
    <row r="4" spans="1:10" x14ac:dyDescent="0.2">
      <c r="A4" s="7"/>
      <c r="B4" s="8" t="s">
        <v>3</v>
      </c>
      <c r="C4" s="8" t="s">
        <v>4</v>
      </c>
      <c r="D4" s="8" t="s">
        <v>5</v>
      </c>
      <c r="E4" s="8" t="s">
        <v>6</v>
      </c>
      <c r="F4" s="8" t="s">
        <v>7</v>
      </c>
    </row>
    <row r="5" spans="1:10" x14ac:dyDescent="0.2">
      <c r="A5" s="7"/>
      <c r="B5" s="9" t="s">
        <v>8</v>
      </c>
      <c r="C5" s="9" t="s">
        <v>8</v>
      </c>
      <c r="D5" s="9" t="s">
        <v>8</v>
      </c>
      <c r="E5" s="9" t="s">
        <v>8</v>
      </c>
      <c r="F5" s="9" t="s">
        <v>8</v>
      </c>
    </row>
    <row r="6" spans="1:10" x14ac:dyDescent="0.2">
      <c r="A6" s="94" t="s">
        <v>112</v>
      </c>
      <c r="B6" s="106"/>
      <c r="C6" s="106"/>
      <c r="D6" s="96"/>
      <c r="E6" s="96"/>
      <c r="F6" s="73"/>
    </row>
    <row r="7" spans="1:10" ht="13.15" customHeight="1" x14ac:dyDescent="0.2">
      <c r="A7" s="97" t="s">
        <v>53</v>
      </c>
      <c r="B7" s="77">
        <v>27359</v>
      </c>
      <c r="C7" s="77">
        <v>25528</v>
      </c>
      <c r="D7" s="77">
        <v>26055</v>
      </c>
      <c r="E7" s="77">
        <v>25632</v>
      </c>
      <c r="F7" s="77">
        <v>26696</v>
      </c>
      <c r="G7" s="139"/>
      <c r="H7" s="140"/>
      <c r="I7" s="139"/>
      <c r="J7" s="140"/>
    </row>
    <row r="8" spans="1:10" ht="13.15" customHeight="1" x14ac:dyDescent="0.2">
      <c r="A8" s="97" t="s">
        <v>54</v>
      </c>
      <c r="B8" s="77">
        <v>1484</v>
      </c>
      <c r="C8" s="77">
        <v>1556</v>
      </c>
      <c r="D8" s="77">
        <v>1563</v>
      </c>
      <c r="E8" s="77">
        <v>1591</v>
      </c>
      <c r="F8" s="77">
        <v>1754</v>
      </c>
      <c r="G8" s="139"/>
      <c r="H8" s="140"/>
      <c r="I8" s="139"/>
      <c r="J8" s="140"/>
    </row>
    <row r="9" spans="1:10" ht="13.15" customHeight="1" x14ac:dyDescent="0.2">
      <c r="A9" s="97" t="s">
        <v>55</v>
      </c>
      <c r="B9" s="77">
        <v>11993</v>
      </c>
      <c r="C9" s="77">
        <v>11191</v>
      </c>
      <c r="D9" s="77">
        <v>10792</v>
      </c>
      <c r="E9" s="77">
        <v>11159</v>
      </c>
      <c r="F9" s="77">
        <v>10442</v>
      </c>
      <c r="G9" s="139"/>
      <c r="H9" s="140"/>
      <c r="I9" s="139"/>
      <c r="J9" s="140"/>
    </row>
    <row r="10" spans="1:10" ht="13.15" customHeight="1" x14ac:dyDescent="0.2">
      <c r="A10" s="97" t="s">
        <v>56</v>
      </c>
      <c r="B10" s="77">
        <v>2052</v>
      </c>
      <c r="C10" s="77">
        <v>1989</v>
      </c>
      <c r="D10" s="77">
        <v>1998</v>
      </c>
      <c r="E10" s="77">
        <v>1715</v>
      </c>
      <c r="F10" s="77">
        <v>1765</v>
      </c>
      <c r="G10" s="139"/>
      <c r="H10" s="140"/>
      <c r="I10" s="139"/>
      <c r="J10" s="140"/>
    </row>
    <row r="11" spans="1:10" ht="13.15" customHeight="1" x14ac:dyDescent="0.2">
      <c r="A11" s="97" t="s">
        <v>57</v>
      </c>
      <c r="B11" s="77">
        <v>5945</v>
      </c>
      <c r="C11" s="77">
        <v>5875</v>
      </c>
      <c r="D11" s="77">
        <v>7769</v>
      </c>
      <c r="E11" s="77">
        <v>7000</v>
      </c>
      <c r="F11" s="77">
        <v>6847</v>
      </c>
      <c r="G11" s="139"/>
      <c r="H11" s="140"/>
      <c r="I11" s="139"/>
      <c r="J11" s="140"/>
    </row>
    <row r="12" spans="1:10" ht="13.15" customHeight="1" x14ac:dyDescent="0.2">
      <c r="A12" s="97" t="s">
        <v>58</v>
      </c>
      <c r="B12" s="77">
        <v>98175</v>
      </c>
      <c r="C12" s="77">
        <v>100514</v>
      </c>
      <c r="D12" s="77">
        <v>104408</v>
      </c>
      <c r="E12" s="77">
        <v>108373</v>
      </c>
      <c r="F12" s="77">
        <v>112561</v>
      </c>
      <c r="G12" s="139"/>
      <c r="H12" s="140"/>
      <c r="I12" s="139"/>
      <c r="J12" s="140"/>
    </row>
    <row r="13" spans="1:10" ht="13.15" customHeight="1" x14ac:dyDescent="0.2">
      <c r="A13" s="97" t="s">
        <v>59</v>
      </c>
      <c r="B13" s="77">
        <v>7418</v>
      </c>
      <c r="C13" s="77">
        <v>7244</v>
      </c>
      <c r="D13" s="77">
        <v>7428</v>
      </c>
      <c r="E13" s="77">
        <v>6972</v>
      </c>
      <c r="F13" s="77">
        <v>6288</v>
      </c>
      <c r="G13" s="139"/>
      <c r="H13" s="140"/>
      <c r="I13" s="139"/>
      <c r="J13" s="140"/>
    </row>
    <row r="14" spans="1:10" ht="13.15" customHeight="1" x14ac:dyDescent="0.2">
      <c r="A14" s="97" t="s">
        <v>60</v>
      </c>
      <c r="B14" s="77">
        <v>50170</v>
      </c>
      <c r="C14" s="77">
        <v>50019</v>
      </c>
      <c r="D14" s="77">
        <v>50927</v>
      </c>
      <c r="E14" s="77">
        <v>52669</v>
      </c>
      <c r="F14" s="77">
        <v>53210</v>
      </c>
      <c r="G14" s="139"/>
      <c r="H14" s="140"/>
      <c r="I14" s="139"/>
      <c r="J14" s="140"/>
    </row>
    <row r="15" spans="1:10" ht="13.15" customHeight="1" x14ac:dyDescent="0.2">
      <c r="A15" s="97" t="s">
        <v>61</v>
      </c>
      <c r="B15" s="77">
        <v>11097</v>
      </c>
      <c r="C15" s="77">
        <v>10491</v>
      </c>
      <c r="D15" s="77">
        <v>9392</v>
      </c>
      <c r="E15" s="77">
        <v>8100</v>
      </c>
      <c r="F15" s="77">
        <v>7137</v>
      </c>
      <c r="G15" s="139"/>
      <c r="H15" s="140"/>
      <c r="I15" s="139"/>
      <c r="J15" s="140"/>
    </row>
    <row r="16" spans="1:10" ht="13.15" customHeight="1" x14ac:dyDescent="0.2">
      <c r="A16" s="97" t="s">
        <v>62</v>
      </c>
      <c r="B16" s="77">
        <v>4589</v>
      </c>
      <c r="C16" s="77">
        <v>4224</v>
      </c>
      <c r="D16" s="77">
        <v>3695</v>
      </c>
      <c r="E16" s="77">
        <v>2468</v>
      </c>
      <c r="F16" s="77">
        <v>1920</v>
      </c>
      <c r="G16" s="139"/>
      <c r="H16" s="140"/>
      <c r="I16" s="139"/>
      <c r="J16" s="140"/>
    </row>
    <row r="17" spans="1:10" ht="13.15" customHeight="1" x14ac:dyDescent="0.2">
      <c r="A17" s="98" t="s">
        <v>63</v>
      </c>
      <c r="B17" s="77">
        <v>1147</v>
      </c>
      <c r="C17" s="77">
        <v>1120</v>
      </c>
      <c r="D17" s="77">
        <v>1166</v>
      </c>
      <c r="E17" s="77">
        <v>1395</v>
      </c>
      <c r="F17" s="77">
        <v>1395</v>
      </c>
      <c r="G17" s="139"/>
      <c r="H17" s="140"/>
      <c r="I17" s="139"/>
      <c r="J17" s="140"/>
    </row>
    <row r="18" spans="1:10" ht="13.15" customHeight="1" x14ac:dyDescent="0.2">
      <c r="A18" s="97" t="s">
        <v>64</v>
      </c>
      <c r="B18" s="77">
        <v>1448</v>
      </c>
      <c r="C18" s="77">
        <v>2046</v>
      </c>
      <c r="D18" s="77">
        <v>1064</v>
      </c>
      <c r="E18" s="77">
        <v>1182</v>
      </c>
      <c r="F18" s="77">
        <v>1116</v>
      </c>
      <c r="G18" s="139"/>
      <c r="H18" s="140"/>
      <c r="I18" s="139"/>
      <c r="J18" s="140"/>
    </row>
    <row r="19" spans="1:10" ht="13.15" customHeight="1" x14ac:dyDescent="0.2">
      <c r="A19" s="98" t="s">
        <v>65</v>
      </c>
      <c r="B19" s="77">
        <v>1777</v>
      </c>
      <c r="C19" s="77">
        <v>1366</v>
      </c>
      <c r="D19" s="77">
        <v>1957</v>
      </c>
      <c r="E19" s="77">
        <v>2054</v>
      </c>
      <c r="F19" s="77">
        <v>2189</v>
      </c>
      <c r="G19" s="139"/>
      <c r="H19" s="140"/>
      <c r="I19" s="139"/>
      <c r="J19" s="140"/>
    </row>
    <row r="20" spans="1:10" ht="13.15" customHeight="1" x14ac:dyDescent="0.2">
      <c r="A20" s="97" t="s">
        <v>66</v>
      </c>
      <c r="B20" s="77">
        <v>25388</v>
      </c>
      <c r="C20" s="77">
        <v>23188</v>
      </c>
      <c r="D20" s="77">
        <v>16481</v>
      </c>
      <c r="E20" s="77">
        <v>13657</v>
      </c>
      <c r="F20" s="77">
        <v>10758</v>
      </c>
      <c r="G20" s="139"/>
      <c r="H20" s="140"/>
      <c r="I20" s="139"/>
      <c r="J20" s="140"/>
    </row>
    <row r="21" spans="1:10" ht="13.15" customHeight="1" x14ac:dyDescent="0.2">
      <c r="A21" s="97" t="s">
        <v>321</v>
      </c>
      <c r="B21" s="77">
        <v>24776</v>
      </c>
      <c r="C21" s="77">
        <v>24929</v>
      </c>
      <c r="D21" s="77">
        <v>25428</v>
      </c>
      <c r="E21" s="77">
        <v>25620</v>
      </c>
      <c r="F21" s="77">
        <v>25612</v>
      </c>
      <c r="G21" s="139"/>
      <c r="H21" s="140"/>
      <c r="I21" s="139"/>
      <c r="J21" s="140"/>
    </row>
    <row r="22" spans="1:10" ht="13.15" customHeight="1" x14ac:dyDescent="0.2">
      <c r="A22" s="97" t="s">
        <v>67</v>
      </c>
      <c r="B22" s="77">
        <v>13232</v>
      </c>
      <c r="C22" s="77">
        <v>13248</v>
      </c>
      <c r="D22" s="77">
        <v>13709</v>
      </c>
      <c r="E22" s="77">
        <v>13754</v>
      </c>
      <c r="F22" s="77">
        <v>12821</v>
      </c>
      <c r="G22" s="139"/>
      <c r="H22" s="140"/>
      <c r="I22" s="139"/>
      <c r="J22" s="140"/>
    </row>
    <row r="23" spans="1:10" ht="13.15" customHeight="1" x14ac:dyDescent="0.2">
      <c r="A23" s="97" t="s">
        <v>68</v>
      </c>
      <c r="B23" s="77">
        <v>9427</v>
      </c>
      <c r="C23" s="77">
        <v>9450</v>
      </c>
      <c r="D23" s="77">
        <v>9710</v>
      </c>
      <c r="E23" s="77">
        <v>9686</v>
      </c>
      <c r="F23" s="77">
        <v>9909</v>
      </c>
      <c r="G23" s="139"/>
      <c r="H23" s="140"/>
      <c r="I23" s="139"/>
      <c r="J23" s="140"/>
    </row>
    <row r="24" spans="1:10" ht="13.15" customHeight="1" x14ac:dyDescent="0.2">
      <c r="A24" s="97" t="s">
        <v>69</v>
      </c>
      <c r="B24" s="77">
        <v>8586</v>
      </c>
      <c r="C24" s="77">
        <v>8198</v>
      </c>
      <c r="D24" s="77">
        <v>7516</v>
      </c>
      <c r="E24" s="77">
        <v>7158</v>
      </c>
      <c r="F24" s="77">
        <v>6717</v>
      </c>
      <c r="G24" s="139"/>
      <c r="H24" s="140"/>
      <c r="I24" s="139"/>
      <c r="J24" s="140"/>
    </row>
    <row r="25" spans="1:10" ht="13.15" customHeight="1" x14ac:dyDescent="0.2">
      <c r="A25" s="97" t="s">
        <v>70</v>
      </c>
      <c r="B25" s="77">
        <v>611</v>
      </c>
      <c r="C25" s="77">
        <v>591</v>
      </c>
      <c r="D25" s="77">
        <v>575</v>
      </c>
      <c r="E25" s="77">
        <v>547</v>
      </c>
      <c r="F25" s="77">
        <v>540</v>
      </c>
      <c r="G25" s="139"/>
      <c r="H25" s="140"/>
      <c r="I25" s="139"/>
      <c r="J25" s="140"/>
    </row>
    <row r="26" spans="1:10" ht="13.15" customHeight="1" x14ac:dyDescent="0.2">
      <c r="A26" s="97" t="s">
        <v>71</v>
      </c>
      <c r="B26" s="77">
        <v>1905</v>
      </c>
      <c r="C26" s="77">
        <v>1789</v>
      </c>
      <c r="D26" s="77">
        <v>1687</v>
      </c>
      <c r="E26" s="77">
        <v>1664</v>
      </c>
      <c r="F26" s="77">
        <v>1579</v>
      </c>
      <c r="G26" s="139"/>
      <c r="H26" s="140"/>
      <c r="I26" s="139"/>
      <c r="J26" s="140"/>
    </row>
    <row r="27" spans="1:10" ht="13.15" customHeight="1" x14ac:dyDescent="0.2">
      <c r="A27" s="99" t="s">
        <v>72</v>
      </c>
      <c r="B27" s="77">
        <v>3488</v>
      </c>
      <c r="C27" s="77">
        <v>3437</v>
      </c>
      <c r="D27" s="77">
        <v>3411</v>
      </c>
      <c r="E27" s="77">
        <v>3188</v>
      </c>
      <c r="F27" s="77">
        <v>3303</v>
      </c>
      <c r="G27" s="139"/>
      <c r="H27" s="140"/>
      <c r="I27" s="139"/>
      <c r="J27" s="140"/>
    </row>
    <row r="28" spans="1:10" ht="13.15" customHeight="1" x14ac:dyDescent="0.2">
      <c r="A28" s="99" t="s">
        <v>73</v>
      </c>
      <c r="B28" s="77">
        <v>149</v>
      </c>
      <c r="C28" s="77">
        <v>-192</v>
      </c>
      <c r="D28" s="77">
        <v>-249</v>
      </c>
      <c r="E28" s="77">
        <v>131</v>
      </c>
      <c r="F28" s="77">
        <v>129</v>
      </c>
      <c r="G28" s="139"/>
      <c r="H28" s="140"/>
      <c r="I28" s="139"/>
      <c r="J28" s="140"/>
    </row>
    <row r="29" spans="1:10" ht="13.15" customHeight="1" x14ac:dyDescent="0.2">
      <c r="A29" s="97" t="s">
        <v>74</v>
      </c>
      <c r="B29" s="77">
        <v>441</v>
      </c>
      <c r="C29" s="77">
        <v>462</v>
      </c>
      <c r="D29" s="77">
        <v>405</v>
      </c>
      <c r="E29" s="77">
        <v>636</v>
      </c>
      <c r="F29" s="77">
        <v>558</v>
      </c>
      <c r="G29" s="139"/>
      <c r="H29" s="140"/>
      <c r="I29" s="139"/>
      <c r="J29" s="140"/>
    </row>
    <row r="30" spans="1:10" ht="13.15" customHeight="1" x14ac:dyDescent="0.2">
      <c r="A30" s="97" t="s">
        <v>75</v>
      </c>
      <c r="B30" s="77">
        <v>1632</v>
      </c>
      <c r="C30" s="77">
        <v>1392</v>
      </c>
      <c r="D30" s="77">
        <v>1467</v>
      </c>
      <c r="E30" s="77">
        <v>1466</v>
      </c>
      <c r="F30" s="77">
        <v>1631</v>
      </c>
      <c r="G30" s="139"/>
      <c r="H30" s="140"/>
      <c r="I30" s="139"/>
      <c r="J30" s="140"/>
    </row>
    <row r="31" spans="1:10" ht="13.15" customHeight="1" thickBot="1" x14ac:dyDescent="0.25">
      <c r="A31" s="19" t="s">
        <v>343</v>
      </c>
      <c r="B31" s="20">
        <v>314288</v>
      </c>
      <c r="C31" s="20">
        <v>309653</v>
      </c>
      <c r="D31" s="20">
        <v>308354</v>
      </c>
      <c r="E31" s="20">
        <v>307818</v>
      </c>
      <c r="F31" s="20">
        <v>306875</v>
      </c>
      <c r="G31" s="139"/>
      <c r="H31" s="140"/>
      <c r="I31" s="139"/>
      <c r="J31" s="140"/>
    </row>
    <row r="32" spans="1:10" x14ac:dyDescent="0.2">
      <c r="A32" s="103"/>
      <c r="B32" s="103"/>
      <c r="C32" s="103"/>
      <c r="D32" s="104"/>
      <c r="E32" s="104"/>
      <c r="F32" s="73"/>
    </row>
    <row r="33" spans="1:6" ht="27" customHeight="1" x14ac:dyDescent="0.2">
      <c r="A33" s="143" t="s">
        <v>78</v>
      </c>
      <c r="B33" s="143"/>
      <c r="C33" s="143"/>
      <c r="D33" s="143"/>
      <c r="E33" s="143"/>
      <c r="F33" s="143"/>
    </row>
  </sheetData>
  <mergeCells count="2">
    <mergeCell ref="B3:F3"/>
    <mergeCell ref="A33:F33"/>
  </mergeCells>
  <conditionalFormatting sqref="B7:F31">
    <cfRule type="cellIs" dxfId="318" priority="3" operator="equal">
      <formula>0</formula>
    </cfRule>
  </conditionalFormatting>
  <pageMargins left="0" right="0" top="0" bottom="0"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D23" sqref="D23"/>
    </sheetView>
  </sheetViews>
  <sheetFormatPr defaultRowHeight="11.25" x14ac:dyDescent="0.2"/>
  <cols>
    <col min="1" max="1" width="47.1640625" customWidth="1"/>
  </cols>
  <sheetData>
    <row r="1" spans="1:10" ht="35.450000000000003" customHeight="1" x14ac:dyDescent="0.2">
      <c r="A1" s="146" t="s">
        <v>346</v>
      </c>
      <c r="B1" s="147"/>
      <c r="C1" s="147"/>
      <c r="D1" s="147"/>
      <c r="E1" s="147"/>
      <c r="F1" s="147"/>
    </row>
    <row r="2" spans="1:10" ht="16.5" thickBot="1" x14ac:dyDescent="0.25">
      <c r="A2" s="89" t="s">
        <v>0</v>
      </c>
      <c r="B2" s="107"/>
      <c r="C2" s="107"/>
      <c r="D2" s="73"/>
      <c r="E2" s="107"/>
      <c r="F2" s="92" t="s">
        <v>1</v>
      </c>
    </row>
    <row r="3" spans="1:10" x14ac:dyDescent="0.2">
      <c r="A3" s="6"/>
      <c r="B3" s="144" t="s">
        <v>2</v>
      </c>
      <c r="C3" s="145"/>
      <c r="D3" s="145"/>
      <c r="E3" s="145"/>
      <c r="F3" s="145"/>
    </row>
    <row r="4" spans="1:10" x14ac:dyDescent="0.2">
      <c r="A4" s="7"/>
      <c r="B4" s="8" t="s">
        <v>3</v>
      </c>
      <c r="C4" s="8" t="s">
        <v>4</v>
      </c>
      <c r="D4" s="8" t="s">
        <v>5</v>
      </c>
      <c r="E4" s="8" t="s">
        <v>6</v>
      </c>
      <c r="F4" s="8" t="s">
        <v>7</v>
      </c>
    </row>
    <row r="5" spans="1:10" x14ac:dyDescent="0.2">
      <c r="A5" s="7"/>
      <c r="B5" s="9" t="s">
        <v>8</v>
      </c>
      <c r="C5" s="9" t="s">
        <v>8</v>
      </c>
      <c r="D5" s="9" t="s">
        <v>8</v>
      </c>
      <c r="E5" s="9" t="s">
        <v>8</v>
      </c>
      <c r="F5" s="9" t="s">
        <v>8</v>
      </c>
    </row>
    <row r="6" spans="1:10" ht="13.15" customHeight="1" x14ac:dyDescent="0.2">
      <c r="A6" s="94" t="s">
        <v>112</v>
      </c>
      <c r="B6" s="106"/>
      <c r="C6" s="106"/>
      <c r="D6" s="96"/>
      <c r="E6" s="96"/>
      <c r="F6" s="73"/>
    </row>
    <row r="7" spans="1:10" ht="13.15" customHeight="1" x14ac:dyDescent="0.2">
      <c r="A7" s="97" t="s">
        <v>53</v>
      </c>
      <c r="B7" s="77">
        <v>28861</v>
      </c>
      <c r="C7" s="77">
        <v>26376</v>
      </c>
      <c r="D7" s="77">
        <v>26484</v>
      </c>
      <c r="E7" s="77">
        <v>25653</v>
      </c>
      <c r="F7" s="77">
        <v>26696</v>
      </c>
      <c r="G7" s="139"/>
      <c r="H7" s="140"/>
      <c r="I7" s="139"/>
      <c r="J7" s="140"/>
    </row>
    <row r="8" spans="1:10" ht="13.15" customHeight="1" x14ac:dyDescent="0.2">
      <c r="A8" s="97" t="s">
        <v>54</v>
      </c>
      <c r="B8" s="77">
        <v>1565</v>
      </c>
      <c r="C8" s="77">
        <v>1608</v>
      </c>
      <c r="D8" s="77">
        <v>1588</v>
      </c>
      <c r="E8" s="77">
        <v>1592</v>
      </c>
      <c r="F8" s="77">
        <v>1754</v>
      </c>
    </row>
    <row r="9" spans="1:10" ht="13.15" customHeight="1" x14ac:dyDescent="0.2">
      <c r="A9" s="97" t="s">
        <v>55</v>
      </c>
      <c r="B9" s="77">
        <v>12651</v>
      </c>
      <c r="C9" s="77">
        <v>11563</v>
      </c>
      <c r="D9" s="77">
        <v>10969</v>
      </c>
      <c r="E9" s="77">
        <v>11168</v>
      </c>
      <c r="F9" s="77">
        <v>10442</v>
      </c>
    </row>
    <row r="10" spans="1:10" ht="13.15" customHeight="1" x14ac:dyDescent="0.2">
      <c r="A10" s="97" t="s">
        <v>56</v>
      </c>
      <c r="B10" s="77">
        <v>2164</v>
      </c>
      <c r="C10" s="77">
        <v>2055</v>
      </c>
      <c r="D10" s="77">
        <v>2031</v>
      </c>
      <c r="E10" s="77">
        <v>1717</v>
      </c>
      <c r="F10" s="77">
        <v>1765</v>
      </c>
    </row>
    <row r="11" spans="1:10" ht="13.15" customHeight="1" x14ac:dyDescent="0.2">
      <c r="A11" s="97" t="s">
        <v>57</v>
      </c>
      <c r="B11" s="77">
        <v>6272</v>
      </c>
      <c r="C11" s="77">
        <v>6070</v>
      </c>
      <c r="D11" s="77">
        <v>7897</v>
      </c>
      <c r="E11" s="77">
        <v>7005</v>
      </c>
      <c r="F11" s="77">
        <v>6847</v>
      </c>
    </row>
    <row r="12" spans="1:10" ht="13.15" customHeight="1" x14ac:dyDescent="0.2">
      <c r="A12" s="97" t="s">
        <v>58</v>
      </c>
      <c r="B12" s="77">
        <v>103566</v>
      </c>
      <c r="C12" s="77">
        <v>103853</v>
      </c>
      <c r="D12" s="77">
        <v>106125</v>
      </c>
      <c r="E12" s="77">
        <v>108461</v>
      </c>
      <c r="F12" s="77">
        <v>112561</v>
      </c>
    </row>
    <row r="13" spans="1:10" ht="13.15" customHeight="1" x14ac:dyDescent="0.2">
      <c r="A13" s="97" t="s">
        <v>59</v>
      </c>
      <c r="B13" s="77">
        <v>7825</v>
      </c>
      <c r="C13" s="77">
        <v>7485</v>
      </c>
      <c r="D13" s="77">
        <v>7550</v>
      </c>
      <c r="E13" s="77">
        <v>6978</v>
      </c>
      <c r="F13" s="77">
        <v>6288</v>
      </c>
    </row>
    <row r="14" spans="1:10" ht="13.15" customHeight="1" x14ac:dyDescent="0.2">
      <c r="A14" s="97" t="s">
        <v>60</v>
      </c>
      <c r="B14" s="77">
        <v>52925</v>
      </c>
      <c r="C14" s="77">
        <v>51680</v>
      </c>
      <c r="D14" s="77">
        <v>51765</v>
      </c>
      <c r="E14" s="77">
        <v>52711</v>
      </c>
      <c r="F14" s="77">
        <v>53210</v>
      </c>
    </row>
    <row r="15" spans="1:10" ht="13.15" customHeight="1" x14ac:dyDescent="0.2">
      <c r="A15" s="97" t="s">
        <v>61</v>
      </c>
      <c r="B15" s="77">
        <v>11707</v>
      </c>
      <c r="C15" s="77">
        <v>10839</v>
      </c>
      <c r="D15" s="77">
        <v>9547</v>
      </c>
      <c r="E15" s="77">
        <v>8106</v>
      </c>
      <c r="F15" s="77">
        <v>7137</v>
      </c>
    </row>
    <row r="16" spans="1:10" ht="13.15" customHeight="1" x14ac:dyDescent="0.2">
      <c r="A16" s="97" t="s">
        <v>62</v>
      </c>
      <c r="B16" s="77">
        <v>4841</v>
      </c>
      <c r="C16" s="77">
        <v>4364</v>
      </c>
      <c r="D16" s="77">
        <v>3755</v>
      </c>
      <c r="E16" s="77">
        <v>2470</v>
      </c>
      <c r="F16" s="77">
        <v>1920</v>
      </c>
    </row>
    <row r="17" spans="1:6" ht="13.15" customHeight="1" x14ac:dyDescent="0.2">
      <c r="A17" s="98" t="s">
        <v>63</v>
      </c>
      <c r="B17" s="77">
        <v>1210</v>
      </c>
      <c r="C17" s="77">
        <v>1157</v>
      </c>
      <c r="D17" s="77">
        <v>1185</v>
      </c>
      <c r="E17" s="77">
        <v>1396</v>
      </c>
      <c r="F17" s="77">
        <v>1395</v>
      </c>
    </row>
    <row r="18" spans="1:6" ht="13.15" customHeight="1" x14ac:dyDescent="0.2">
      <c r="A18" s="97" t="s">
        <v>64</v>
      </c>
      <c r="B18" s="77">
        <v>1528</v>
      </c>
      <c r="C18" s="77">
        <v>2113</v>
      </c>
      <c r="D18" s="77">
        <v>1081</v>
      </c>
      <c r="E18" s="77">
        <v>1183</v>
      </c>
      <c r="F18" s="77">
        <v>1116</v>
      </c>
    </row>
    <row r="19" spans="1:6" ht="13.15" customHeight="1" x14ac:dyDescent="0.2">
      <c r="A19" s="98" t="s">
        <v>65</v>
      </c>
      <c r="B19" s="77">
        <v>1874</v>
      </c>
      <c r="C19" s="77">
        <v>1411</v>
      </c>
      <c r="D19" s="77">
        <v>1990</v>
      </c>
      <c r="E19" s="77">
        <v>2056</v>
      </c>
      <c r="F19" s="77">
        <v>2189</v>
      </c>
    </row>
    <row r="20" spans="1:6" ht="13.15" customHeight="1" x14ac:dyDescent="0.2">
      <c r="A20" s="97" t="s">
        <v>111</v>
      </c>
      <c r="B20" s="77">
        <v>26782</v>
      </c>
      <c r="C20" s="77">
        <v>23959</v>
      </c>
      <c r="D20" s="77">
        <v>16752</v>
      </c>
      <c r="E20" s="77">
        <v>13668</v>
      </c>
      <c r="F20" s="77">
        <v>10758</v>
      </c>
    </row>
    <row r="21" spans="1:6" ht="13.15" customHeight="1" x14ac:dyDescent="0.2">
      <c r="A21" s="97" t="s">
        <v>85</v>
      </c>
      <c r="B21" s="77">
        <v>26136</v>
      </c>
      <c r="C21" s="77">
        <v>25758</v>
      </c>
      <c r="D21" s="77">
        <v>25846</v>
      </c>
      <c r="E21" s="77">
        <v>25640</v>
      </c>
      <c r="F21" s="77">
        <v>25612</v>
      </c>
    </row>
    <row r="22" spans="1:6" ht="13.15" customHeight="1" x14ac:dyDescent="0.2">
      <c r="A22" s="97" t="s">
        <v>67</v>
      </c>
      <c r="B22" s="77">
        <v>13959</v>
      </c>
      <c r="C22" s="77">
        <v>13688</v>
      </c>
      <c r="D22" s="77">
        <v>13935</v>
      </c>
      <c r="E22" s="77">
        <v>13765</v>
      </c>
      <c r="F22" s="77">
        <v>12821</v>
      </c>
    </row>
    <row r="23" spans="1:6" ht="13.15" customHeight="1" x14ac:dyDescent="0.2">
      <c r="A23" s="97" t="s">
        <v>68</v>
      </c>
      <c r="B23" s="77">
        <v>9945</v>
      </c>
      <c r="C23" s="77">
        <v>9764</v>
      </c>
      <c r="D23" s="77">
        <v>9870</v>
      </c>
      <c r="E23" s="77">
        <v>9694</v>
      </c>
      <c r="F23" s="77">
        <v>9909</v>
      </c>
    </row>
    <row r="24" spans="1:6" ht="13.15" customHeight="1" x14ac:dyDescent="0.2">
      <c r="A24" s="97" t="s">
        <v>69</v>
      </c>
      <c r="B24" s="77">
        <v>9057</v>
      </c>
      <c r="C24" s="77">
        <v>8470</v>
      </c>
      <c r="D24" s="77">
        <v>7640</v>
      </c>
      <c r="E24" s="77">
        <v>7164</v>
      </c>
      <c r="F24" s="77">
        <v>6717</v>
      </c>
    </row>
    <row r="25" spans="1:6" ht="13.15" customHeight="1" x14ac:dyDescent="0.2">
      <c r="A25" s="97" t="s">
        <v>70</v>
      </c>
      <c r="B25" s="77">
        <v>644</v>
      </c>
      <c r="C25" s="77">
        <v>610</v>
      </c>
      <c r="D25" s="77">
        <v>584</v>
      </c>
      <c r="E25" s="77">
        <v>548</v>
      </c>
      <c r="F25" s="77">
        <v>540</v>
      </c>
    </row>
    <row r="26" spans="1:6" ht="13.15" customHeight="1" x14ac:dyDescent="0.2">
      <c r="A26" s="97" t="s">
        <v>71</v>
      </c>
      <c r="B26" s="77">
        <v>2009</v>
      </c>
      <c r="C26" s="77">
        <v>1848</v>
      </c>
      <c r="D26" s="77">
        <v>1714</v>
      </c>
      <c r="E26" s="77">
        <v>1666</v>
      </c>
      <c r="F26" s="77">
        <v>1579</v>
      </c>
    </row>
    <row r="27" spans="1:6" ht="13.15" customHeight="1" x14ac:dyDescent="0.2">
      <c r="A27" s="99" t="s">
        <v>72</v>
      </c>
      <c r="B27" s="77">
        <v>3680</v>
      </c>
      <c r="C27" s="77">
        <v>3551</v>
      </c>
      <c r="D27" s="77">
        <v>3468</v>
      </c>
      <c r="E27" s="77">
        <v>3191</v>
      </c>
      <c r="F27" s="77">
        <v>3303</v>
      </c>
    </row>
    <row r="28" spans="1:6" ht="13.15" customHeight="1" x14ac:dyDescent="0.2">
      <c r="A28" s="99" t="s">
        <v>73</v>
      </c>
      <c r="B28" s="77">
        <v>158</v>
      </c>
      <c r="C28" s="77">
        <v>-199</v>
      </c>
      <c r="D28" s="77">
        <v>-253</v>
      </c>
      <c r="E28" s="77">
        <v>131</v>
      </c>
      <c r="F28" s="77">
        <v>129</v>
      </c>
    </row>
    <row r="29" spans="1:6" ht="13.15" customHeight="1" x14ac:dyDescent="0.2">
      <c r="A29" s="97" t="s">
        <v>74</v>
      </c>
      <c r="B29" s="77">
        <v>465</v>
      </c>
      <c r="C29" s="77">
        <v>477</v>
      </c>
      <c r="D29" s="77">
        <v>412</v>
      </c>
      <c r="E29" s="77">
        <v>637</v>
      </c>
      <c r="F29" s="77">
        <v>558</v>
      </c>
    </row>
    <row r="30" spans="1:6" ht="13.15" customHeight="1" x14ac:dyDescent="0.2">
      <c r="A30" s="97" t="s">
        <v>75</v>
      </c>
      <c r="B30" s="77">
        <v>1722</v>
      </c>
      <c r="C30" s="77">
        <v>1438</v>
      </c>
      <c r="D30" s="77">
        <v>1491</v>
      </c>
      <c r="E30" s="77">
        <v>1468</v>
      </c>
      <c r="F30" s="77">
        <v>1631</v>
      </c>
    </row>
    <row r="31" spans="1:6" ht="13.15" customHeight="1" thickBot="1" x14ac:dyDescent="0.25">
      <c r="A31" s="19" t="s">
        <v>343</v>
      </c>
      <c r="B31" s="20">
        <v>331545</v>
      </c>
      <c r="C31" s="20">
        <v>319939</v>
      </c>
      <c r="D31" s="20">
        <v>313425</v>
      </c>
      <c r="E31" s="20">
        <v>308068</v>
      </c>
      <c r="F31" s="20">
        <v>306875</v>
      </c>
    </row>
    <row r="32" spans="1:6" ht="3.6" customHeight="1" x14ac:dyDescent="0.2">
      <c r="A32" s="103"/>
      <c r="B32" s="103"/>
      <c r="C32" s="103"/>
      <c r="D32" s="104"/>
      <c r="E32" s="104"/>
      <c r="F32" s="73"/>
    </row>
    <row r="33" spans="1:6" ht="31.9" customHeight="1" x14ac:dyDescent="0.2">
      <c r="A33" s="143" t="s">
        <v>109</v>
      </c>
      <c r="B33" s="143"/>
      <c r="C33" s="143"/>
      <c r="D33" s="143"/>
      <c r="E33" s="143"/>
      <c r="F33" s="143"/>
    </row>
    <row r="34" spans="1:6" ht="27" customHeight="1" x14ac:dyDescent="0.2">
      <c r="A34" s="143" t="s">
        <v>110</v>
      </c>
      <c r="B34" s="143"/>
      <c r="C34" s="143"/>
      <c r="D34" s="143"/>
      <c r="E34" s="143"/>
      <c r="F34" s="143"/>
    </row>
  </sheetData>
  <mergeCells count="4">
    <mergeCell ref="B3:F3"/>
    <mergeCell ref="A34:F34"/>
    <mergeCell ref="A33:F33"/>
    <mergeCell ref="A1:F1"/>
  </mergeCells>
  <conditionalFormatting sqref="B7:B31">
    <cfRule type="cellIs" dxfId="317" priority="5" operator="equal">
      <formula>0</formula>
    </cfRule>
  </conditionalFormatting>
  <conditionalFormatting sqref="C7:F31">
    <cfRule type="cellIs" dxfId="316" priority="4" operator="equal">
      <formula>0</formula>
    </cfRule>
  </conditionalFormatting>
  <pageMargins left="0" right="0" top="0" bottom="0"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D21" sqref="D21"/>
    </sheetView>
  </sheetViews>
  <sheetFormatPr defaultRowHeight="11.25" x14ac:dyDescent="0.2"/>
  <cols>
    <col min="1" max="1" width="61.6640625" bestFit="1" customWidth="1"/>
  </cols>
  <sheetData>
    <row r="1" spans="1:11" ht="15.75" x14ac:dyDescent="0.2">
      <c r="A1" s="105" t="s">
        <v>325</v>
      </c>
      <c r="B1" s="101"/>
      <c r="C1" s="101"/>
      <c r="D1" s="101"/>
      <c r="E1" s="101"/>
      <c r="F1" s="101"/>
    </row>
    <row r="2" spans="1:11" ht="13.5" thickBot="1" x14ac:dyDescent="0.25">
      <c r="A2" s="109" t="s">
        <v>0</v>
      </c>
      <c r="B2" s="73"/>
      <c r="C2" s="107"/>
      <c r="D2" s="107"/>
      <c r="E2" s="107"/>
      <c r="F2" s="92" t="s">
        <v>1</v>
      </c>
    </row>
    <row r="3" spans="1:11" x14ac:dyDescent="0.2">
      <c r="A3" s="6"/>
      <c r="B3" s="144" t="s">
        <v>2</v>
      </c>
      <c r="C3" s="145"/>
      <c r="D3" s="145"/>
      <c r="E3" s="145"/>
      <c r="F3" s="145"/>
    </row>
    <row r="4" spans="1:11" x14ac:dyDescent="0.2">
      <c r="A4" s="7"/>
      <c r="B4" s="8" t="s">
        <v>3</v>
      </c>
      <c r="C4" s="8" t="s">
        <v>4</v>
      </c>
      <c r="D4" s="8" t="s">
        <v>5</v>
      </c>
      <c r="E4" s="8" t="s">
        <v>6</v>
      </c>
      <c r="F4" s="8" t="s">
        <v>7</v>
      </c>
    </row>
    <row r="5" spans="1:11" x14ac:dyDescent="0.2">
      <c r="A5" s="7"/>
      <c r="B5" s="9" t="s">
        <v>8</v>
      </c>
      <c r="C5" s="9" t="s">
        <v>8</v>
      </c>
      <c r="D5" s="9" t="s">
        <v>8</v>
      </c>
      <c r="E5" s="9" t="s">
        <v>8</v>
      </c>
      <c r="F5" s="9" t="s">
        <v>8</v>
      </c>
    </row>
    <row r="6" spans="1:11" ht="13.15" customHeight="1" x14ac:dyDescent="0.2">
      <c r="A6" s="97" t="s">
        <v>53</v>
      </c>
      <c r="B6" s="77">
        <v>2692</v>
      </c>
      <c r="C6" s="77">
        <v>2179</v>
      </c>
      <c r="D6" s="77">
        <v>2129</v>
      </c>
      <c r="E6" s="77">
        <v>1474</v>
      </c>
      <c r="F6" s="77">
        <v>1517</v>
      </c>
      <c r="G6" s="139"/>
      <c r="H6" s="140"/>
      <c r="I6" s="139"/>
      <c r="J6" s="140"/>
    </row>
    <row r="7" spans="1:11" ht="13.15" customHeight="1" x14ac:dyDescent="0.2">
      <c r="A7" s="97" t="s">
        <v>54</v>
      </c>
      <c r="B7" s="77">
        <v>73</v>
      </c>
      <c r="C7" s="77">
        <v>66</v>
      </c>
      <c r="D7" s="77">
        <v>59</v>
      </c>
      <c r="E7" s="77">
        <v>58</v>
      </c>
      <c r="F7" s="77">
        <v>63</v>
      </c>
    </row>
    <row r="8" spans="1:11" ht="13.15" customHeight="1" x14ac:dyDescent="0.2">
      <c r="A8" s="97" t="s">
        <v>55</v>
      </c>
      <c r="B8" s="77">
        <v>494</v>
      </c>
      <c r="C8" s="77">
        <v>473</v>
      </c>
      <c r="D8" s="77">
        <v>501</v>
      </c>
      <c r="E8" s="77">
        <v>525</v>
      </c>
      <c r="F8" s="77">
        <v>385</v>
      </c>
    </row>
    <row r="9" spans="1:11" ht="13.15" customHeight="1" x14ac:dyDescent="0.2">
      <c r="A9" s="97" t="s">
        <v>56</v>
      </c>
      <c r="B9" s="77">
        <v>168</v>
      </c>
      <c r="C9" s="77">
        <v>124</v>
      </c>
      <c r="D9" s="77">
        <v>170</v>
      </c>
      <c r="E9" s="77">
        <v>181</v>
      </c>
      <c r="F9" s="77">
        <v>114</v>
      </c>
    </row>
    <row r="10" spans="1:11" ht="13.15" customHeight="1" x14ac:dyDescent="0.2">
      <c r="A10" s="97" t="s">
        <v>57</v>
      </c>
      <c r="B10" s="77">
        <v>123</v>
      </c>
      <c r="C10" s="77">
        <v>128</v>
      </c>
      <c r="D10" s="77">
        <v>116</v>
      </c>
      <c r="E10" s="77">
        <v>110</v>
      </c>
      <c r="F10" s="77">
        <v>104</v>
      </c>
    </row>
    <row r="11" spans="1:11" ht="13.15" customHeight="1" x14ac:dyDescent="0.2">
      <c r="A11" s="97" t="s">
        <v>58</v>
      </c>
      <c r="B11" s="77">
        <v>3541</v>
      </c>
      <c r="C11" s="77">
        <v>3670</v>
      </c>
      <c r="D11" s="77">
        <v>3122</v>
      </c>
      <c r="E11" s="77">
        <v>2873</v>
      </c>
      <c r="F11" s="77">
        <v>2558</v>
      </c>
    </row>
    <row r="12" spans="1:11" ht="13.15" customHeight="1" x14ac:dyDescent="0.2">
      <c r="A12" s="97" t="s">
        <v>59</v>
      </c>
      <c r="B12" s="77">
        <v>1330</v>
      </c>
      <c r="C12" s="77">
        <v>1177</v>
      </c>
      <c r="D12" s="77">
        <v>1089</v>
      </c>
      <c r="E12" s="77">
        <v>891</v>
      </c>
      <c r="F12" s="77">
        <v>835</v>
      </c>
      <c r="K12" s="112"/>
    </row>
    <row r="13" spans="1:11" ht="13.15" customHeight="1" x14ac:dyDescent="0.2">
      <c r="A13" s="97" t="s">
        <v>60</v>
      </c>
      <c r="B13" s="77">
        <v>411</v>
      </c>
      <c r="C13" s="77">
        <v>420</v>
      </c>
      <c r="D13" s="77">
        <v>386</v>
      </c>
      <c r="E13" s="77">
        <v>359</v>
      </c>
      <c r="F13" s="77">
        <v>302</v>
      </c>
    </row>
    <row r="14" spans="1:11" ht="13.15" customHeight="1" x14ac:dyDescent="0.2">
      <c r="A14" s="97" t="s">
        <v>61</v>
      </c>
      <c r="B14" s="77">
        <v>757</v>
      </c>
      <c r="C14" s="77">
        <v>566</v>
      </c>
      <c r="D14" s="77">
        <v>542</v>
      </c>
      <c r="E14" s="77">
        <v>511</v>
      </c>
      <c r="F14" s="77">
        <v>454</v>
      </c>
    </row>
    <row r="15" spans="1:11" ht="13.15" customHeight="1" x14ac:dyDescent="0.2">
      <c r="A15" s="97" t="s">
        <v>62</v>
      </c>
      <c r="B15" s="77">
        <v>217</v>
      </c>
      <c r="C15" s="77">
        <v>243</v>
      </c>
      <c r="D15" s="77">
        <v>240</v>
      </c>
      <c r="E15" s="77">
        <v>271</v>
      </c>
      <c r="F15" s="77">
        <v>266</v>
      </c>
    </row>
    <row r="16" spans="1:11" ht="13.15" customHeight="1" x14ac:dyDescent="0.2">
      <c r="A16" s="98" t="s">
        <v>63</v>
      </c>
      <c r="B16" s="77">
        <v>158</v>
      </c>
      <c r="C16" s="77">
        <v>162</v>
      </c>
      <c r="D16" s="77">
        <v>175</v>
      </c>
      <c r="E16" s="77">
        <v>172</v>
      </c>
      <c r="F16" s="77">
        <v>173</v>
      </c>
    </row>
    <row r="17" spans="1:6" ht="13.15" customHeight="1" x14ac:dyDescent="0.2">
      <c r="A17" s="97" t="s">
        <v>64</v>
      </c>
      <c r="B17" s="77">
        <v>258</v>
      </c>
      <c r="C17" s="77">
        <v>186</v>
      </c>
      <c r="D17" s="77">
        <v>139</v>
      </c>
      <c r="E17" s="77">
        <v>147</v>
      </c>
      <c r="F17" s="77">
        <v>161</v>
      </c>
    </row>
    <row r="18" spans="1:6" ht="13.15" customHeight="1" x14ac:dyDescent="0.2">
      <c r="A18" s="98" t="s">
        <v>65</v>
      </c>
      <c r="B18" s="77">
        <v>332</v>
      </c>
      <c r="C18" s="77">
        <v>281</v>
      </c>
      <c r="D18" s="77">
        <v>363</v>
      </c>
      <c r="E18" s="77">
        <v>252</v>
      </c>
      <c r="F18" s="77">
        <v>279</v>
      </c>
    </row>
    <row r="19" spans="1:6" ht="13.15" customHeight="1" x14ac:dyDescent="0.2">
      <c r="A19" s="97" t="s">
        <v>69</v>
      </c>
      <c r="B19" s="77">
        <v>652</v>
      </c>
      <c r="C19" s="77">
        <v>590</v>
      </c>
      <c r="D19" s="77">
        <v>530</v>
      </c>
      <c r="E19" s="77">
        <v>552</v>
      </c>
      <c r="F19" s="77">
        <v>541</v>
      </c>
    </row>
    <row r="20" spans="1:6" ht="13.15" customHeight="1" x14ac:dyDescent="0.2">
      <c r="A20" s="97" t="s">
        <v>70</v>
      </c>
      <c r="B20" s="77">
        <v>42</v>
      </c>
      <c r="C20" s="77">
        <v>44</v>
      </c>
      <c r="D20" s="77">
        <v>42</v>
      </c>
      <c r="E20" s="77">
        <v>45</v>
      </c>
      <c r="F20" s="77">
        <v>43</v>
      </c>
    </row>
    <row r="21" spans="1:6" ht="13.15" customHeight="1" x14ac:dyDescent="0.2">
      <c r="A21" s="97" t="s">
        <v>71</v>
      </c>
      <c r="B21" s="77">
        <v>592</v>
      </c>
      <c r="C21" s="77">
        <v>550</v>
      </c>
      <c r="D21" s="77">
        <v>527</v>
      </c>
      <c r="E21" s="77">
        <v>487</v>
      </c>
      <c r="F21" s="77">
        <v>497</v>
      </c>
    </row>
    <row r="22" spans="1:6" ht="13.15" customHeight="1" x14ac:dyDescent="0.2">
      <c r="A22" s="111" t="s">
        <v>72</v>
      </c>
      <c r="B22" s="77">
        <v>962</v>
      </c>
      <c r="C22" s="77">
        <v>947</v>
      </c>
      <c r="D22" s="77">
        <v>864</v>
      </c>
      <c r="E22" s="77">
        <v>797</v>
      </c>
      <c r="F22" s="77">
        <v>792</v>
      </c>
    </row>
    <row r="23" spans="1:6" ht="13.15" customHeight="1" x14ac:dyDescent="0.2">
      <c r="A23" s="111" t="s">
        <v>73</v>
      </c>
      <c r="B23" s="77">
        <v>141</v>
      </c>
      <c r="C23" s="77">
        <v>145</v>
      </c>
      <c r="D23" s="77">
        <v>137</v>
      </c>
      <c r="E23" s="77">
        <v>154</v>
      </c>
      <c r="F23" s="77">
        <v>141</v>
      </c>
    </row>
    <row r="24" spans="1:6" ht="13.15" customHeight="1" x14ac:dyDescent="0.2">
      <c r="A24" s="111" t="s">
        <v>74</v>
      </c>
      <c r="B24" s="77">
        <v>187</v>
      </c>
      <c r="C24" s="77">
        <v>193</v>
      </c>
      <c r="D24" s="77">
        <v>153</v>
      </c>
      <c r="E24" s="77">
        <v>153</v>
      </c>
      <c r="F24" s="77">
        <v>149</v>
      </c>
    </row>
    <row r="25" spans="1:6" ht="13.15" customHeight="1" x14ac:dyDescent="0.2">
      <c r="A25" s="97" t="s">
        <v>75</v>
      </c>
      <c r="B25" s="77">
        <v>335</v>
      </c>
      <c r="C25" s="77">
        <v>331</v>
      </c>
      <c r="D25" s="77">
        <v>306</v>
      </c>
      <c r="E25" s="77">
        <v>375</v>
      </c>
      <c r="F25" s="77">
        <v>297</v>
      </c>
    </row>
    <row r="26" spans="1:6" ht="13.15" customHeight="1" thickBot="1" x14ac:dyDescent="0.25">
      <c r="A26" s="19" t="s">
        <v>80</v>
      </c>
      <c r="B26" s="20">
        <v>13465</v>
      </c>
      <c r="C26" s="20">
        <v>12476</v>
      </c>
      <c r="D26" s="20">
        <v>11589</v>
      </c>
      <c r="E26" s="20">
        <v>10388</v>
      </c>
      <c r="F26" s="20">
        <v>9672</v>
      </c>
    </row>
    <row r="27" spans="1:6" ht="13.15" customHeight="1" x14ac:dyDescent="0.2">
      <c r="A27" s="108" t="s">
        <v>81</v>
      </c>
      <c r="B27" s="77">
        <v>9043</v>
      </c>
      <c r="C27" s="77">
        <v>8502</v>
      </c>
      <c r="D27" s="77">
        <v>7531</v>
      </c>
      <c r="E27" s="77">
        <v>6685</v>
      </c>
      <c r="F27" s="77">
        <v>6624</v>
      </c>
    </row>
    <row r="28" spans="1:6" ht="13.15" customHeight="1" thickBot="1" x14ac:dyDescent="0.25">
      <c r="A28" s="21" t="s">
        <v>327</v>
      </c>
      <c r="B28" s="22">
        <v>1.9</v>
      </c>
      <c r="C28" s="22">
        <v>1.7</v>
      </c>
      <c r="D28" s="22">
        <v>1.6</v>
      </c>
      <c r="E28" s="22">
        <v>1.4</v>
      </c>
      <c r="F28" s="22">
        <v>1.3</v>
      </c>
    </row>
    <row r="29" spans="1:6" x14ac:dyDescent="0.2">
      <c r="A29" s="73"/>
      <c r="B29" s="73"/>
      <c r="C29" s="73"/>
      <c r="D29" s="73"/>
      <c r="E29" s="73"/>
      <c r="F29" s="73"/>
    </row>
    <row r="30" spans="1:6" ht="15" customHeight="1" x14ac:dyDescent="0.2">
      <c r="A30" s="143" t="s">
        <v>326</v>
      </c>
      <c r="B30" s="148"/>
      <c r="C30" s="148"/>
      <c r="D30" s="148"/>
      <c r="E30" s="148"/>
      <c r="F30" s="148"/>
    </row>
    <row r="31" spans="1:6" x14ac:dyDescent="0.2">
      <c r="B31">
        <f t="shared" ref="B31:E31" si="0">B27/B26</f>
        <v>0.6715930189379874</v>
      </c>
      <c r="C31">
        <f t="shared" si="0"/>
        <v>0.6814684193651811</v>
      </c>
      <c r="D31">
        <f t="shared" si="0"/>
        <v>0.64984036586418159</v>
      </c>
      <c r="E31">
        <f t="shared" si="0"/>
        <v>0.64353099730458219</v>
      </c>
      <c r="F31">
        <f>F27/F26</f>
        <v>0.68486352357320102</v>
      </c>
    </row>
    <row r="33" spans="1:1" x14ac:dyDescent="0.2">
      <c r="A33" s="23"/>
    </row>
  </sheetData>
  <mergeCells count="2">
    <mergeCell ref="B3:F3"/>
    <mergeCell ref="A30:F30"/>
  </mergeCells>
  <conditionalFormatting sqref="B27 B7:F26">
    <cfRule type="cellIs" dxfId="315" priority="6" operator="equal">
      <formula>0</formula>
    </cfRule>
  </conditionalFormatting>
  <conditionalFormatting sqref="B6">
    <cfRule type="cellIs" dxfId="314" priority="8" operator="equal">
      <formula>0</formula>
    </cfRule>
  </conditionalFormatting>
  <conditionalFormatting sqref="C27:F27">
    <cfRule type="cellIs" dxfId="313" priority="2" operator="equal">
      <formula>0</formula>
    </cfRule>
  </conditionalFormatting>
  <conditionalFormatting sqref="C28:F28">
    <cfRule type="cellIs" dxfId="312" priority="1" operator="equal">
      <formula>0</formula>
    </cfRule>
  </conditionalFormatting>
  <conditionalFormatting sqref="B28">
    <cfRule type="cellIs" dxfId="311" priority="5" operator="equal">
      <formula>0</formula>
    </cfRule>
  </conditionalFormatting>
  <conditionalFormatting sqref="C6:F6">
    <cfRule type="cellIs" dxfId="310" priority="4" operator="equal">
      <formula>0</formula>
    </cfRule>
  </conditionalFormatting>
  <pageMargins left="0" right="0" top="0" bottom="0"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election activeCell="D22" sqref="D22"/>
    </sheetView>
  </sheetViews>
  <sheetFormatPr defaultRowHeight="11.25" x14ac:dyDescent="0.2"/>
  <cols>
    <col min="1" max="1" width="54.6640625" bestFit="1" customWidth="1"/>
  </cols>
  <sheetData>
    <row r="1" spans="1:6" ht="15.75" x14ac:dyDescent="0.2">
      <c r="A1" s="113" t="s">
        <v>328</v>
      </c>
      <c r="B1" s="100"/>
      <c r="C1" s="100"/>
      <c r="D1" s="100"/>
      <c r="E1" s="101"/>
      <c r="F1" s="110"/>
    </row>
    <row r="2" spans="1:6" ht="16.5" thickBot="1" x14ac:dyDescent="0.25">
      <c r="A2" s="114" t="s">
        <v>0</v>
      </c>
      <c r="B2" s="91"/>
      <c r="C2" s="90"/>
      <c r="D2" s="102" t="s">
        <v>0</v>
      </c>
      <c r="E2" s="91"/>
      <c r="F2" s="92" t="s">
        <v>1</v>
      </c>
    </row>
    <row r="3" spans="1:6" ht="11.25" customHeight="1" x14ac:dyDescent="0.2">
      <c r="A3" s="115"/>
      <c r="B3" s="144" t="s">
        <v>2</v>
      </c>
      <c r="C3" s="145"/>
      <c r="D3" s="145"/>
      <c r="E3" s="145"/>
      <c r="F3" s="145"/>
    </row>
    <row r="4" spans="1:6" x14ac:dyDescent="0.2">
      <c r="A4" s="116"/>
      <c r="B4" s="8" t="s">
        <v>3</v>
      </c>
      <c r="C4" s="8" t="s">
        <v>4</v>
      </c>
      <c r="D4" s="8" t="s">
        <v>5</v>
      </c>
      <c r="E4" s="8" t="s">
        <v>6</v>
      </c>
      <c r="F4" s="8" t="s">
        <v>7</v>
      </c>
    </row>
    <row r="5" spans="1:6" x14ac:dyDescent="0.2">
      <c r="A5" s="116"/>
      <c r="B5" s="9" t="s">
        <v>8</v>
      </c>
      <c r="C5" s="9" t="s">
        <v>8</v>
      </c>
      <c r="D5" s="9" t="s">
        <v>8</v>
      </c>
      <c r="E5" s="9" t="s">
        <v>8</v>
      </c>
      <c r="F5" s="9" t="s">
        <v>8</v>
      </c>
    </row>
    <row r="6" spans="1:6" ht="12" customHeight="1" x14ac:dyDescent="0.2">
      <c r="A6" s="117" t="s">
        <v>82</v>
      </c>
      <c r="B6" s="95"/>
      <c r="C6" s="95"/>
      <c r="D6" s="95"/>
      <c r="E6" s="96"/>
      <c r="F6" s="110"/>
    </row>
    <row r="7" spans="1:6" ht="12" customHeight="1" x14ac:dyDescent="0.2">
      <c r="A7" s="118" t="s">
        <v>53</v>
      </c>
      <c r="B7" s="77">
        <v>9798</v>
      </c>
      <c r="C7" s="77">
        <v>8731</v>
      </c>
      <c r="D7" s="77">
        <v>8485</v>
      </c>
      <c r="E7" s="77">
        <v>8736</v>
      </c>
      <c r="F7" s="77">
        <v>8402</v>
      </c>
    </row>
    <row r="8" spans="1:6" ht="12" customHeight="1" x14ac:dyDescent="0.2">
      <c r="A8" s="118" t="s">
        <v>54</v>
      </c>
      <c r="B8" s="77">
        <v>506</v>
      </c>
      <c r="C8" s="77">
        <v>476</v>
      </c>
      <c r="D8" s="77">
        <v>497</v>
      </c>
      <c r="E8" s="77">
        <v>550</v>
      </c>
      <c r="F8" s="77">
        <v>574</v>
      </c>
    </row>
    <row r="9" spans="1:6" ht="12" customHeight="1" x14ac:dyDescent="0.2">
      <c r="A9" s="118" t="s">
        <v>55</v>
      </c>
      <c r="B9" s="77">
        <v>660</v>
      </c>
      <c r="C9" s="77">
        <v>555</v>
      </c>
      <c r="D9" s="77">
        <v>519</v>
      </c>
      <c r="E9" s="77">
        <v>520</v>
      </c>
      <c r="F9" s="77">
        <v>477</v>
      </c>
    </row>
    <row r="10" spans="1:6" ht="12" customHeight="1" x14ac:dyDescent="0.2">
      <c r="A10" s="118" t="s">
        <v>56</v>
      </c>
      <c r="B10" s="77">
        <v>115</v>
      </c>
      <c r="C10" s="77">
        <v>37</v>
      </c>
      <c r="D10" s="77">
        <v>120</v>
      </c>
      <c r="E10" s="77">
        <v>158</v>
      </c>
      <c r="F10" s="77">
        <v>131</v>
      </c>
    </row>
    <row r="11" spans="1:6" ht="12" customHeight="1" x14ac:dyDescent="0.2">
      <c r="A11" s="118" t="s">
        <v>57</v>
      </c>
      <c r="B11" s="77">
        <v>1868</v>
      </c>
      <c r="C11" s="77">
        <v>1883</v>
      </c>
      <c r="D11" s="77">
        <v>2251</v>
      </c>
      <c r="E11" s="77">
        <v>2650</v>
      </c>
      <c r="F11" s="77">
        <v>2433</v>
      </c>
    </row>
    <row r="12" spans="1:6" ht="12" customHeight="1" x14ac:dyDescent="0.2">
      <c r="A12" s="118" t="s">
        <v>58</v>
      </c>
      <c r="B12" s="77">
        <v>4669</v>
      </c>
      <c r="C12" s="77">
        <v>4708</v>
      </c>
      <c r="D12" s="77">
        <v>5367</v>
      </c>
      <c r="E12" s="77">
        <v>4971</v>
      </c>
      <c r="F12" s="77">
        <v>4668</v>
      </c>
    </row>
    <row r="13" spans="1:6" ht="12" customHeight="1" x14ac:dyDescent="0.2">
      <c r="A13" s="118" t="s">
        <v>59</v>
      </c>
      <c r="B13" s="77">
        <v>331</v>
      </c>
      <c r="C13" s="77">
        <v>423</v>
      </c>
      <c r="D13" s="77">
        <v>237</v>
      </c>
      <c r="E13" s="77">
        <v>253</v>
      </c>
      <c r="F13" s="77">
        <v>188</v>
      </c>
    </row>
    <row r="14" spans="1:6" ht="12" customHeight="1" x14ac:dyDescent="0.2">
      <c r="A14" s="118" t="s">
        <v>60</v>
      </c>
      <c r="B14" s="77">
        <v>5044</v>
      </c>
      <c r="C14" s="77">
        <v>4260</v>
      </c>
      <c r="D14" s="77">
        <v>3604</v>
      </c>
      <c r="E14" s="77">
        <v>4237</v>
      </c>
      <c r="F14" s="77">
        <v>4776</v>
      </c>
    </row>
    <row r="15" spans="1:6" ht="12" customHeight="1" x14ac:dyDescent="0.2">
      <c r="A15" s="118" t="s">
        <v>61</v>
      </c>
      <c r="B15" s="77">
        <v>6249</v>
      </c>
      <c r="C15" s="77">
        <v>6176</v>
      </c>
      <c r="D15" s="77">
        <v>7810</v>
      </c>
      <c r="E15" s="77">
        <v>7646</v>
      </c>
      <c r="F15" s="77">
        <v>8305</v>
      </c>
    </row>
    <row r="16" spans="1:6" ht="12" customHeight="1" x14ac:dyDescent="0.2">
      <c r="A16" s="118" t="s">
        <v>83</v>
      </c>
      <c r="B16" s="77">
        <v>7777</v>
      </c>
      <c r="C16" s="77">
        <v>7934</v>
      </c>
      <c r="D16" s="77">
        <v>8537</v>
      </c>
      <c r="E16" s="77">
        <v>9389</v>
      </c>
      <c r="F16" s="77">
        <v>5885</v>
      </c>
    </row>
    <row r="17" spans="1:6" ht="12" customHeight="1" x14ac:dyDescent="0.2">
      <c r="A17" s="119" t="s">
        <v>63</v>
      </c>
      <c r="B17" s="77">
        <v>1454</v>
      </c>
      <c r="C17" s="77">
        <v>2038</v>
      </c>
      <c r="D17" s="77">
        <v>2216</v>
      </c>
      <c r="E17" s="77">
        <v>2241</v>
      </c>
      <c r="F17" s="77">
        <v>2289</v>
      </c>
    </row>
    <row r="18" spans="1:6" ht="12" customHeight="1" x14ac:dyDescent="0.2">
      <c r="A18" s="118" t="s">
        <v>64</v>
      </c>
      <c r="B18" s="77">
        <v>1273</v>
      </c>
      <c r="C18" s="77">
        <v>356</v>
      </c>
      <c r="D18" s="77">
        <v>20</v>
      </c>
      <c r="E18" s="77">
        <v>243</v>
      </c>
      <c r="F18" s="77">
        <v>327</v>
      </c>
    </row>
    <row r="19" spans="1:6" ht="12" customHeight="1" x14ac:dyDescent="0.2">
      <c r="A19" s="119" t="s">
        <v>65</v>
      </c>
      <c r="B19" s="77">
        <v>3706</v>
      </c>
      <c r="C19" s="77">
        <v>2402</v>
      </c>
      <c r="D19" s="77">
        <v>3729</v>
      </c>
      <c r="E19" s="77">
        <v>4332</v>
      </c>
      <c r="F19" s="77">
        <v>3851</v>
      </c>
    </row>
    <row r="20" spans="1:6" ht="12" customHeight="1" x14ac:dyDescent="0.2">
      <c r="A20" s="118" t="s">
        <v>84</v>
      </c>
      <c r="B20" s="77">
        <v>-8</v>
      </c>
      <c r="C20" s="77">
        <v>1</v>
      </c>
      <c r="D20" s="77" t="s">
        <v>303</v>
      </c>
      <c r="E20" s="77" t="s">
        <v>303</v>
      </c>
      <c r="F20" s="77" t="s">
        <v>303</v>
      </c>
    </row>
    <row r="21" spans="1:6" ht="12" customHeight="1" x14ac:dyDescent="0.2">
      <c r="A21" s="118" t="s">
        <v>85</v>
      </c>
      <c r="B21" s="77">
        <v>2773</v>
      </c>
      <c r="C21" s="77">
        <v>2981</v>
      </c>
      <c r="D21" s="77">
        <v>2921</v>
      </c>
      <c r="E21" s="77">
        <v>3289</v>
      </c>
      <c r="F21" s="77">
        <v>3126</v>
      </c>
    </row>
    <row r="22" spans="1:6" ht="12" customHeight="1" x14ac:dyDescent="0.2">
      <c r="A22" s="118" t="s">
        <v>67</v>
      </c>
      <c r="B22" s="77">
        <v>1386</v>
      </c>
      <c r="C22" s="77">
        <v>1362</v>
      </c>
      <c r="D22" s="77">
        <v>1325</v>
      </c>
      <c r="E22" s="77">
        <v>1500</v>
      </c>
      <c r="F22" s="77">
        <v>1536</v>
      </c>
    </row>
    <row r="23" spans="1:6" ht="12" customHeight="1" x14ac:dyDescent="0.2">
      <c r="A23" s="118" t="s">
        <v>68</v>
      </c>
      <c r="B23" s="77">
        <v>1014</v>
      </c>
      <c r="C23" s="77">
        <v>983</v>
      </c>
      <c r="D23" s="77">
        <v>945</v>
      </c>
      <c r="E23" s="77">
        <v>1085</v>
      </c>
      <c r="F23" s="77">
        <v>766</v>
      </c>
    </row>
    <row r="24" spans="1:6" ht="12" customHeight="1" x14ac:dyDescent="0.2">
      <c r="A24" s="118" t="s">
        <v>69</v>
      </c>
      <c r="B24" s="77">
        <v>343</v>
      </c>
      <c r="C24" s="77">
        <v>280</v>
      </c>
      <c r="D24" s="77">
        <v>274</v>
      </c>
      <c r="E24" s="77">
        <v>295</v>
      </c>
      <c r="F24" s="77">
        <v>266</v>
      </c>
    </row>
    <row r="25" spans="1:6" ht="12" customHeight="1" x14ac:dyDescent="0.2">
      <c r="A25" s="118" t="s">
        <v>70</v>
      </c>
      <c r="B25" s="77">
        <v>3</v>
      </c>
      <c r="C25" s="77">
        <v>2</v>
      </c>
      <c r="D25" s="77">
        <v>3</v>
      </c>
      <c r="E25" s="77">
        <v>4</v>
      </c>
      <c r="F25" s="77">
        <v>3</v>
      </c>
    </row>
    <row r="26" spans="1:6" ht="12" customHeight="1" x14ac:dyDescent="0.2">
      <c r="A26" s="118" t="s">
        <v>71</v>
      </c>
      <c r="B26" s="77">
        <v>463</v>
      </c>
      <c r="C26" s="77">
        <v>487</v>
      </c>
      <c r="D26" s="77">
        <v>550</v>
      </c>
      <c r="E26" s="77">
        <v>693</v>
      </c>
      <c r="F26" s="77">
        <v>570</v>
      </c>
    </row>
    <row r="27" spans="1:6" ht="12" customHeight="1" x14ac:dyDescent="0.2">
      <c r="A27" s="118" t="s">
        <v>72</v>
      </c>
      <c r="B27" s="77">
        <v>220</v>
      </c>
      <c r="C27" s="77">
        <v>194</v>
      </c>
      <c r="D27" s="77">
        <v>218</v>
      </c>
      <c r="E27" s="77">
        <v>232</v>
      </c>
      <c r="F27" s="77">
        <v>228</v>
      </c>
    </row>
    <row r="28" spans="1:6" ht="12" customHeight="1" x14ac:dyDescent="0.2">
      <c r="A28" s="118" t="s">
        <v>73</v>
      </c>
      <c r="B28" s="77">
        <v>36</v>
      </c>
      <c r="C28" s="77">
        <v>18</v>
      </c>
      <c r="D28" s="77">
        <v>-6</v>
      </c>
      <c r="E28" s="77">
        <v>36</v>
      </c>
      <c r="F28" s="77">
        <v>-660</v>
      </c>
    </row>
    <row r="29" spans="1:6" ht="12" customHeight="1" x14ac:dyDescent="0.2">
      <c r="A29" s="118" t="s">
        <v>74</v>
      </c>
      <c r="B29" s="77">
        <v>17</v>
      </c>
      <c r="C29" s="77">
        <v>15</v>
      </c>
      <c r="D29" s="77">
        <v>43</v>
      </c>
      <c r="E29" s="77">
        <v>50</v>
      </c>
      <c r="F29" s="77">
        <v>-30</v>
      </c>
    </row>
    <row r="30" spans="1:6" ht="12" customHeight="1" x14ac:dyDescent="0.2">
      <c r="A30" s="118" t="s">
        <v>75</v>
      </c>
      <c r="B30" s="77">
        <v>67</v>
      </c>
      <c r="C30" s="77">
        <v>72</v>
      </c>
      <c r="D30" s="77">
        <v>85</v>
      </c>
      <c r="E30" s="77">
        <v>92</v>
      </c>
      <c r="F30" s="77">
        <v>98</v>
      </c>
    </row>
    <row r="31" spans="1:6" ht="12" customHeight="1" x14ac:dyDescent="0.2">
      <c r="A31" s="120" t="s">
        <v>34</v>
      </c>
      <c r="B31" s="11">
        <v>49766</v>
      </c>
      <c r="C31" s="11">
        <v>46375</v>
      </c>
      <c r="D31" s="11">
        <v>49749</v>
      </c>
      <c r="E31" s="11">
        <v>53203</v>
      </c>
      <c r="F31" s="11">
        <v>48208</v>
      </c>
    </row>
    <row r="32" spans="1:6" ht="12" customHeight="1" x14ac:dyDescent="0.2">
      <c r="A32" s="117" t="s">
        <v>86</v>
      </c>
      <c r="B32" s="95" t="s">
        <v>0</v>
      </c>
      <c r="C32" s="95" t="s">
        <v>0</v>
      </c>
      <c r="D32" s="95" t="s">
        <v>0</v>
      </c>
      <c r="E32" s="95" t="s">
        <v>0</v>
      </c>
      <c r="F32" s="95" t="s">
        <v>0</v>
      </c>
    </row>
    <row r="33" spans="1:6" ht="12" customHeight="1" x14ac:dyDescent="0.2">
      <c r="A33" s="118" t="s">
        <v>53</v>
      </c>
      <c r="B33" s="77">
        <v>-10</v>
      </c>
      <c r="C33" s="77">
        <v>-35</v>
      </c>
      <c r="D33" s="77">
        <v>-129</v>
      </c>
      <c r="E33" s="77">
        <v>51</v>
      </c>
      <c r="F33" s="77">
        <v>29</v>
      </c>
    </row>
    <row r="34" spans="1:6" ht="12" customHeight="1" x14ac:dyDescent="0.2">
      <c r="A34" s="118" t="s">
        <v>55</v>
      </c>
      <c r="B34" s="77" t="s">
        <v>303</v>
      </c>
      <c r="C34" s="77" t="s">
        <v>303</v>
      </c>
      <c r="D34" s="77" t="s">
        <v>303</v>
      </c>
      <c r="E34" s="77" t="s">
        <v>303</v>
      </c>
      <c r="F34" s="77">
        <v>440</v>
      </c>
    </row>
    <row r="35" spans="1:6" ht="12" customHeight="1" x14ac:dyDescent="0.2">
      <c r="A35" s="119" t="s">
        <v>57</v>
      </c>
      <c r="B35" s="77" t="s">
        <v>303</v>
      </c>
      <c r="C35" s="77">
        <v>-6</v>
      </c>
      <c r="D35" s="77" t="s">
        <v>303</v>
      </c>
      <c r="E35" s="77" t="s">
        <v>303</v>
      </c>
      <c r="F35" s="77">
        <v>450</v>
      </c>
    </row>
    <row r="36" spans="1:6" ht="12" customHeight="1" x14ac:dyDescent="0.2">
      <c r="A36" s="118" t="s">
        <v>58</v>
      </c>
      <c r="B36" s="77" t="s">
        <v>303</v>
      </c>
      <c r="C36" s="77" t="s">
        <v>303</v>
      </c>
      <c r="D36" s="77">
        <v>-70</v>
      </c>
      <c r="E36" s="77">
        <v>-5</v>
      </c>
      <c r="F36" s="77">
        <v>9</v>
      </c>
    </row>
    <row r="37" spans="1:6" ht="12" customHeight="1" x14ac:dyDescent="0.2">
      <c r="A37" s="118" t="s">
        <v>59</v>
      </c>
      <c r="B37" s="77">
        <v>-12</v>
      </c>
      <c r="C37" s="77">
        <v>-17</v>
      </c>
      <c r="D37" s="77">
        <v>-134</v>
      </c>
      <c r="E37" s="77">
        <v>-124</v>
      </c>
      <c r="F37" s="77">
        <v>-148</v>
      </c>
    </row>
    <row r="38" spans="1:6" ht="12" customHeight="1" x14ac:dyDescent="0.2">
      <c r="A38" s="118" t="s">
        <v>61</v>
      </c>
      <c r="B38" s="77">
        <v>5469</v>
      </c>
      <c r="C38" s="77">
        <v>6129</v>
      </c>
      <c r="D38" s="77">
        <v>4675</v>
      </c>
      <c r="E38" s="77">
        <v>9548</v>
      </c>
      <c r="F38" s="77">
        <v>9948</v>
      </c>
    </row>
    <row r="39" spans="1:6" ht="12" customHeight="1" x14ac:dyDescent="0.2">
      <c r="A39" s="119" t="s">
        <v>94</v>
      </c>
      <c r="B39" s="77">
        <v>-33</v>
      </c>
      <c r="C39" s="77">
        <v>-61</v>
      </c>
      <c r="D39" s="77">
        <v>13</v>
      </c>
      <c r="E39" s="77">
        <v>6695</v>
      </c>
      <c r="F39" s="77">
        <v>6598</v>
      </c>
    </row>
    <row r="40" spans="1:6" ht="12" customHeight="1" x14ac:dyDescent="0.2">
      <c r="A40" s="118" t="s">
        <v>63</v>
      </c>
      <c r="B40" s="77">
        <v>-58</v>
      </c>
      <c r="C40" s="77">
        <v>-20</v>
      </c>
      <c r="D40" s="77">
        <v>-497</v>
      </c>
      <c r="E40" s="77">
        <v>-601</v>
      </c>
      <c r="F40" s="77">
        <v>-99</v>
      </c>
    </row>
    <row r="41" spans="1:6" ht="12" customHeight="1" x14ac:dyDescent="0.2">
      <c r="A41" s="118" t="s">
        <v>64</v>
      </c>
      <c r="B41" s="77">
        <v>572</v>
      </c>
      <c r="C41" s="77">
        <v>468</v>
      </c>
      <c r="D41" s="77">
        <v>646</v>
      </c>
      <c r="E41" s="77">
        <v>743</v>
      </c>
      <c r="F41" s="77">
        <v>500</v>
      </c>
    </row>
    <row r="42" spans="1:6" ht="12" customHeight="1" x14ac:dyDescent="0.2">
      <c r="A42" s="118" t="s">
        <v>65</v>
      </c>
      <c r="B42" s="77">
        <v>153</v>
      </c>
      <c r="C42" s="77">
        <v>4</v>
      </c>
      <c r="D42" s="77" t="s">
        <v>303</v>
      </c>
      <c r="E42" s="77">
        <v>121</v>
      </c>
      <c r="F42" s="77">
        <v>207</v>
      </c>
    </row>
    <row r="43" spans="1:6" ht="12" customHeight="1" x14ac:dyDescent="0.2">
      <c r="A43" s="118" t="s">
        <v>84</v>
      </c>
      <c r="B43" s="77" t="s">
        <v>303</v>
      </c>
      <c r="C43" s="77">
        <v>-4</v>
      </c>
      <c r="D43" s="77" t="s">
        <v>303</v>
      </c>
      <c r="E43" s="77" t="s">
        <v>303</v>
      </c>
      <c r="F43" s="77" t="s">
        <v>303</v>
      </c>
    </row>
    <row r="44" spans="1:6" ht="12" customHeight="1" x14ac:dyDescent="0.2">
      <c r="A44" s="118" t="s">
        <v>85</v>
      </c>
      <c r="B44" s="77">
        <v>167</v>
      </c>
      <c r="C44" s="77">
        <v>188</v>
      </c>
      <c r="D44" s="77">
        <v>336</v>
      </c>
      <c r="E44" s="77">
        <v>440</v>
      </c>
      <c r="F44" s="77">
        <v>744</v>
      </c>
    </row>
    <row r="45" spans="1:6" ht="12" customHeight="1" x14ac:dyDescent="0.2">
      <c r="A45" s="118" t="s">
        <v>67</v>
      </c>
      <c r="B45" s="77">
        <v>244</v>
      </c>
      <c r="C45" s="77">
        <v>252</v>
      </c>
      <c r="D45" s="77">
        <v>306</v>
      </c>
      <c r="E45" s="77">
        <v>357</v>
      </c>
      <c r="F45" s="77">
        <v>388</v>
      </c>
    </row>
    <row r="46" spans="1:6" ht="12" customHeight="1" x14ac:dyDescent="0.2">
      <c r="A46" s="118" t="s">
        <v>68</v>
      </c>
      <c r="B46" s="77">
        <v>588</v>
      </c>
      <c r="C46" s="77">
        <v>344</v>
      </c>
      <c r="D46" s="77">
        <v>425</v>
      </c>
      <c r="E46" s="77">
        <v>536</v>
      </c>
      <c r="F46" s="77">
        <v>629</v>
      </c>
    </row>
    <row r="47" spans="1:6" ht="12" customHeight="1" x14ac:dyDescent="0.2">
      <c r="A47" s="118" t="s">
        <v>70</v>
      </c>
      <c r="B47" s="77" t="s">
        <v>303</v>
      </c>
      <c r="C47" s="77">
        <v>0</v>
      </c>
      <c r="D47" s="77" t="s">
        <v>303</v>
      </c>
      <c r="E47" s="77" t="s">
        <v>303</v>
      </c>
      <c r="F47" s="77" t="s">
        <v>303</v>
      </c>
    </row>
    <row r="48" spans="1:6" ht="12" customHeight="1" x14ac:dyDescent="0.2">
      <c r="A48" s="118" t="s">
        <v>71</v>
      </c>
      <c r="B48" s="77">
        <v>0</v>
      </c>
      <c r="C48" s="77">
        <v>-1</v>
      </c>
      <c r="D48" s="77">
        <v>-1</v>
      </c>
      <c r="E48" s="77">
        <v>2</v>
      </c>
      <c r="F48" s="77">
        <v>0</v>
      </c>
    </row>
    <row r="49" spans="1:7" ht="12" customHeight="1" x14ac:dyDescent="0.2">
      <c r="A49" s="118" t="s">
        <v>72</v>
      </c>
      <c r="B49" s="77">
        <v>86</v>
      </c>
      <c r="C49" s="77">
        <v>1</v>
      </c>
      <c r="D49" s="77">
        <v>0</v>
      </c>
      <c r="E49" s="77">
        <v>0</v>
      </c>
      <c r="F49" s="77" t="s">
        <v>303</v>
      </c>
    </row>
    <row r="50" spans="1:7" ht="12" customHeight="1" x14ac:dyDescent="0.2">
      <c r="A50" s="118" t="s">
        <v>329</v>
      </c>
      <c r="B50" s="77">
        <v>-4570</v>
      </c>
      <c r="C50" s="77">
        <v>-3592</v>
      </c>
      <c r="D50" s="77">
        <v>-11725</v>
      </c>
      <c r="E50" s="77">
        <v>-12714</v>
      </c>
      <c r="F50" s="77">
        <v>-29066</v>
      </c>
    </row>
    <row r="51" spans="1:7" ht="12" customHeight="1" x14ac:dyDescent="0.2">
      <c r="A51" s="118" t="s">
        <v>75</v>
      </c>
      <c r="B51" s="77">
        <v>-52</v>
      </c>
      <c r="C51" s="77">
        <v>-40</v>
      </c>
      <c r="D51" s="77">
        <v>-34</v>
      </c>
      <c r="E51" s="77">
        <v>-23</v>
      </c>
      <c r="F51" s="77">
        <v>34</v>
      </c>
    </row>
    <row r="52" spans="1:7" ht="12" customHeight="1" x14ac:dyDescent="0.2">
      <c r="A52" s="121" t="s">
        <v>36</v>
      </c>
      <c r="B52" s="18">
        <v>2546</v>
      </c>
      <c r="C52" s="18">
        <v>3610</v>
      </c>
      <c r="D52" s="18">
        <v>-6189</v>
      </c>
      <c r="E52" s="18">
        <v>5024</v>
      </c>
      <c r="F52" s="18">
        <v>-9336</v>
      </c>
    </row>
    <row r="53" spans="1:7" ht="12" customHeight="1" thickBot="1" x14ac:dyDescent="0.25">
      <c r="A53" s="122" t="s">
        <v>89</v>
      </c>
      <c r="B53" s="20">
        <v>52312</v>
      </c>
      <c r="C53" s="20">
        <v>49984</v>
      </c>
      <c r="D53" s="20">
        <v>43559</v>
      </c>
      <c r="E53" s="20">
        <v>58227</v>
      </c>
      <c r="F53" s="20">
        <v>38872</v>
      </c>
    </row>
    <row r="54" spans="1:7" ht="3" customHeight="1" x14ac:dyDescent="0.2">
      <c r="A54" s="123"/>
      <c r="B54" s="103"/>
      <c r="C54" s="103"/>
      <c r="D54" s="103"/>
      <c r="E54" s="104"/>
      <c r="F54" s="110"/>
    </row>
    <row r="55" spans="1:7" ht="33.75" customHeight="1" x14ac:dyDescent="0.2">
      <c r="A55" s="151" t="s">
        <v>90</v>
      </c>
      <c r="B55" s="150"/>
      <c r="C55" s="150"/>
      <c r="D55" s="150"/>
      <c r="E55" s="150"/>
      <c r="F55" s="150"/>
      <c r="G55" s="141"/>
    </row>
    <row r="56" spans="1:7" ht="24.6" customHeight="1" x14ac:dyDescent="0.2">
      <c r="A56" s="149" t="s">
        <v>330</v>
      </c>
      <c r="B56" s="150"/>
      <c r="C56" s="150"/>
      <c r="D56" s="150"/>
      <c r="E56" s="150"/>
      <c r="F56" s="150"/>
      <c r="G56" s="141"/>
    </row>
    <row r="57" spans="1:7" ht="12.6" customHeight="1" x14ac:dyDescent="0.2">
      <c r="A57" s="149" t="s">
        <v>49</v>
      </c>
      <c r="B57" s="150"/>
      <c r="C57" s="150"/>
      <c r="D57" s="150"/>
      <c r="E57" s="150"/>
      <c r="F57" s="150"/>
      <c r="G57" s="141"/>
    </row>
  </sheetData>
  <mergeCells count="4">
    <mergeCell ref="A57:F57"/>
    <mergeCell ref="B3:F3"/>
    <mergeCell ref="A55:F55"/>
    <mergeCell ref="A56:F56"/>
  </mergeCells>
  <pageMargins left="0" right="0" top="0" bottom="0"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workbookViewId="0">
      <selection activeCell="D22" sqref="D22"/>
    </sheetView>
  </sheetViews>
  <sheetFormatPr defaultRowHeight="11.25" x14ac:dyDescent="0.2"/>
  <cols>
    <col min="1" max="1" width="54.6640625" bestFit="1" customWidth="1"/>
  </cols>
  <sheetData>
    <row r="1" spans="1:6" ht="18" x14ac:dyDescent="0.2">
      <c r="A1" s="105" t="s">
        <v>347</v>
      </c>
      <c r="B1" s="100"/>
      <c r="C1" s="100"/>
      <c r="D1" s="100"/>
      <c r="E1" s="101"/>
      <c r="F1" s="73"/>
    </row>
    <row r="2" spans="1:6" ht="8.4499999999999993" customHeight="1" thickBot="1" x14ac:dyDescent="0.25">
      <c r="A2" s="89" t="s">
        <v>0</v>
      </c>
      <c r="B2" s="91"/>
      <c r="C2" s="90"/>
      <c r="D2" s="102" t="s">
        <v>0</v>
      </c>
      <c r="E2" s="91"/>
      <c r="F2" s="92" t="s">
        <v>1</v>
      </c>
    </row>
    <row r="3" spans="1:6" ht="11.25" customHeight="1" x14ac:dyDescent="0.2">
      <c r="A3" s="124"/>
      <c r="B3" s="144" t="s">
        <v>2</v>
      </c>
      <c r="C3" s="145"/>
      <c r="D3" s="145"/>
      <c r="E3" s="145"/>
      <c r="F3" s="145"/>
    </row>
    <row r="4" spans="1:6" x14ac:dyDescent="0.2">
      <c r="A4" s="125"/>
      <c r="B4" s="8" t="s">
        <v>3</v>
      </c>
      <c r="C4" s="8" t="s">
        <v>4</v>
      </c>
      <c r="D4" s="8" t="s">
        <v>5</v>
      </c>
      <c r="E4" s="8" t="s">
        <v>6</v>
      </c>
      <c r="F4" s="8" t="s">
        <v>7</v>
      </c>
    </row>
    <row r="5" spans="1:6" x14ac:dyDescent="0.2">
      <c r="A5" s="125"/>
      <c r="B5" s="9" t="s">
        <v>8</v>
      </c>
      <c r="C5" s="9" t="s">
        <v>8</v>
      </c>
      <c r="D5" s="9" t="s">
        <v>8</v>
      </c>
      <c r="E5" s="9" t="s">
        <v>8</v>
      </c>
      <c r="F5" s="9" t="s">
        <v>8</v>
      </c>
    </row>
    <row r="6" spans="1:6" ht="12" customHeight="1" x14ac:dyDescent="0.2">
      <c r="A6" s="95" t="s">
        <v>82</v>
      </c>
      <c r="B6" s="95"/>
      <c r="C6" s="95"/>
      <c r="D6" s="95"/>
      <c r="E6" s="96"/>
      <c r="F6" s="73"/>
    </row>
    <row r="7" spans="1:6" ht="12" customHeight="1" x14ac:dyDescent="0.2">
      <c r="A7" s="99" t="s">
        <v>53</v>
      </c>
      <c r="B7" s="77">
        <v>10335</v>
      </c>
      <c r="C7" s="77">
        <v>9021</v>
      </c>
      <c r="D7" s="77">
        <v>8624</v>
      </c>
      <c r="E7" s="77">
        <v>8743</v>
      </c>
      <c r="F7" s="77">
        <v>8402</v>
      </c>
    </row>
    <row r="8" spans="1:6" ht="12" customHeight="1" x14ac:dyDescent="0.2">
      <c r="A8" s="99" t="s">
        <v>54</v>
      </c>
      <c r="B8" s="77">
        <v>534</v>
      </c>
      <c r="C8" s="77">
        <v>492</v>
      </c>
      <c r="D8" s="77">
        <v>506</v>
      </c>
      <c r="E8" s="77">
        <v>551</v>
      </c>
      <c r="F8" s="77">
        <v>574</v>
      </c>
    </row>
    <row r="9" spans="1:6" ht="12" customHeight="1" x14ac:dyDescent="0.2">
      <c r="A9" s="99" t="s">
        <v>55</v>
      </c>
      <c r="B9" s="77">
        <v>696</v>
      </c>
      <c r="C9" s="77">
        <v>573</v>
      </c>
      <c r="D9" s="77">
        <v>527</v>
      </c>
      <c r="E9" s="77">
        <v>521</v>
      </c>
      <c r="F9" s="77">
        <v>477</v>
      </c>
    </row>
    <row r="10" spans="1:6" ht="12" customHeight="1" x14ac:dyDescent="0.2">
      <c r="A10" s="99" t="s">
        <v>56</v>
      </c>
      <c r="B10" s="77">
        <v>122</v>
      </c>
      <c r="C10" s="77">
        <v>38</v>
      </c>
      <c r="D10" s="77">
        <v>122</v>
      </c>
      <c r="E10" s="77">
        <v>158</v>
      </c>
      <c r="F10" s="77">
        <v>131</v>
      </c>
    </row>
    <row r="11" spans="1:6" ht="12" customHeight="1" x14ac:dyDescent="0.2">
      <c r="A11" s="99" t="s">
        <v>57</v>
      </c>
      <c r="B11" s="77">
        <v>1970</v>
      </c>
      <c r="C11" s="77">
        <v>1946</v>
      </c>
      <c r="D11" s="77">
        <v>2288</v>
      </c>
      <c r="E11" s="77">
        <v>2652</v>
      </c>
      <c r="F11" s="77">
        <v>2433</v>
      </c>
    </row>
    <row r="12" spans="1:6" ht="12" customHeight="1" x14ac:dyDescent="0.2">
      <c r="A12" s="99" t="s">
        <v>58</v>
      </c>
      <c r="B12" s="77">
        <v>4925</v>
      </c>
      <c r="C12" s="77">
        <v>4865</v>
      </c>
      <c r="D12" s="77">
        <v>5455</v>
      </c>
      <c r="E12" s="77">
        <v>4975</v>
      </c>
      <c r="F12" s="77">
        <v>4668</v>
      </c>
    </row>
    <row r="13" spans="1:6" ht="12" customHeight="1" x14ac:dyDescent="0.2">
      <c r="A13" s="99" t="s">
        <v>59</v>
      </c>
      <c r="B13" s="77">
        <v>350</v>
      </c>
      <c r="C13" s="77">
        <v>437</v>
      </c>
      <c r="D13" s="77">
        <v>241</v>
      </c>
      <c r="E13" s="77">
        <v>253</v>
      </c>
      <c r="F13" s="77">
        <v>188</v>
      </c>
    </row>
    <row r="14" spans="1:6" ht="12" customHeight="1" x14ac:dyDescent="0.2">
      <c r="A14" s="99" t="s">
        <v>60</v>
      </c>
      <c r="B14" s="77">
        <v>5321</v>
      </c>
      <c r="C14" s="77">
        <v>4402</v>
      </c>
      <c r="D14" s="77">
        <v>3663</v>
      </c>
      <c r="E14" s="77">
        <v>4241</v>
      </c>
      <c r="F14" s="77">
        <v>4776</v>
      </c>
    </row>
    <row r="15" spans="1:6" ht="12" customHeight="1" x14ac:dyDescent="0.2">
      <c r="A15" s="99" t="s">
        <v>61</v>
      </c>
      <c r="B15" s="77">
        <v>6592</v>
      </c>
      <c r="C15" s="77">
        <v>6381</v>
      </c>
      <c r="D15" s="77">
        <v>7938</v>
      </c>
      <c r="E15" s="77">
        <v>7652</v>
      </c>
      <c r="F15" s="77">
        <v>8305</v>
      </c>
    </row>
    <row r="16" spans="1:6" ht="12" customHeight="1" x14ac:dyDescent="0.2">
      <c r="A16" s="99" t="s">
        <v>94</v>
      </c>
      <c r="B16" s="77">
        <v>8204</v>
      </c>
      <c r="C16" s="77">
        <v>8197</v>
      </c>
      <c r="D16" s="77">
        <v>8677</v>
      </c>
      <c r="E16" s="77">
        <v>9397</v>
      </c>
      <c r="F16" s="77">
        <v>5885</v>
      </c>
    </row>
    <row r="17" spans="1:6" ht="12" customHeight="1" x14ac:dyDescent="0.2">
      <c r="A17" s="126" t="s">
        <v>63</v>
      </c>
      <c r="B17" s="77">
        <v>1534</v>
      </c>
      <c r="C17" s="77">
        <v>2106</v>
      </c>
      <c r="D17" s="77">
        <v>2253</v>
      </c>
      <c r="E17" s="77">
        <v>2243</v>
      </c>
      <c r="F17" s="77">
        <v>2289</v>
      </c>
    </row>
    <row r="18" spans="1:6" ht="12" customHeight="1" x14ac:dyDescent="0.2">
      <c r="A18" s="99" t="s">
        <v>64</v>
      </c>
      <c r="B18" s="77">
        <v>1342</v>
      </c>
      <c r="C18" s="77">
        <v>368</v>
      </c>
      <c r="D18" s="77">
        <v>21</v>
      </c>
      <c r="E18" s="77">
        <v>244</v>
      </c>
      <c r="F18" s="77">
        <v>327</v>
      </c>
    </row>
    <row r="19" spans="1:6" ht="12" customHeight="1" x14ac:dyDescent="0.2">
      <c r="A19" s="126" t="s">
        <v>65</v>
      </c>
      <c r="B19" s="77">
        <v>3910</v>
      </c>
      <c r="C19" s="77">
        <v>2481</v>
      </c>
      <c r="D19" s="77">
        <v>3791</v>
      </c>
      <c r="E19" s="77">
        <v>4336</v>
      </c>
      <c r="F19" s="77">
        <v>3851</v>
      </c>
    </row>
    <row r="20" spans="1:6" ht="12" customHeight="1" x14ac:dyDescent="0.2">
      <c r="A20" s="99" t="s">
        <v>84</v>
      </c>
      <c r="B20" s="77">
        <v>-8</v>
      </c>
      <c r="C20" s="77">
        <v>1</v>
      </c>
      <c r="D20" s="77" t="s">
        <v>303</v>
      </c>
      <c r="E20" s="77" t="s">
        <v>303</v>
      </c>
      <c r="F20" s="77" t="s">
        <v>303</v>
      </c>
    </row>
    <row r="21" spans="1:6" ht="12" customHeight="1" x14ac:dyDescent="0.2">
      <c r="A21" s="99" t="s">
        <v>85</v>
      </c>
      <c r="B21" s="77">
        <v>2926</v>
      </c>
      <c r="C21" s="77">
        <v>3080</v>
      </c>
      <c r="D21" s="77">
        <v>2969</v>
      </c>
      <c r="E21" s="77">
        <v>3292</v>
      </c>
      <c r="F21" s="77">
        <v>3126</v>
      </c>
    </row>
    <row r="22" spans="1:6" ht="12" customHeight="1" x14ac:dyDescent="0.2">
      <c r="A22" s="99" t="s">
        <v>67</v>
      </c>
      <c r="B22" s="77">
        <v>1462</v>
      </c>
      <c r="C22" s="77">
        <v>1407</v>
      </c>
      <c r="D22" s="77">
        <v>1346</v>
      </c>
      <c r="E22" s="77">
        <v>1501</v>
      </c>
      <c r="F22" s="77">
        <v>1536</v>
      </c>
    </row>
    <row r="23" spans="1:6" ht="12" customHeight="1" x14ac:dyDescent="0.2">
      <c r="A23" s="99" t="s">
        <v>68</v>
      </c>
      <c r="B23" s="77">
        <v>1070</v>
      </c>
      <c r="C23" s="77">
        <v>1015</v>
      </c>
      <c r="D23" s="77">
        <v>960</v>
      </c>
      <c r="E23" s="77">
        <v>1086</v>
      </c>
      <c r="F23" s="77">
        <v>766</v>
      </c>
    </row>
    <row r="24" spans="1:6" ht="12" customHeight="1" x14ac:dyDescent="0.2">
      <c r="A24" s="99" t="s">
        <v>69</v>
      </c>
      <c r="B24" s="77">
        <v>362</v>
      </c>
      <c r="C24" s="77">
        <v>289</v>
      </c>
      <c r="D24" s="77">
        <v>279</v>
      </c>
      <c r="E24" s="77">
        <v>296</v>
      </c>
      <c r="F24" s="77">
        <v>266</v>
      </c>
    </row>
    <row r="25" spans="1:6" ht="12" customHeight="1" x14ac:dyDescent="0.2">
      <c r="A25" s="99" t="s">
        <v>70</v>
      </c>
      <c r="B25" s="77">
        <v>3</v>
      </c>
      <c r="C25" s="77">
        <v>2</v>
      </c>
      <c r="D25" s="77">
        <v>3</v>
      </c>
      <c r="E25" s="77">
        <v>4</v>
      </c>
      <c r="F25" s="77">
        <v>3</v>
      </c>
    </row>
    <row r="26" spans="1:6" ht="12" customHeight="1" x14ac:dyDescent="0.2">
      <c r="A26" s="99" t="s">
        <v>71</v>
      </c>
      <c r="B26" s="77">
        <v>488</v>
      </c>
      <c r="C26" s="77">
        <v>504</v>
      </c>
      <c r="D26" s="77">
        <v>559</v>
      </c>
      <c r="E26" s="77">
        <v>693</v>
      </c>
      <c r="F26" s="77">
        <v>570</v>
      </c>
    </row>
    <row r="27" spans="1:6" ht="12" customHeight="1" x14ac:dyDescent="0.2">
      <c r="A27" s="99" t="s">
        <v>72</v>
      </c>
      <c r="B27" s="77">
        <v>232</v>
      </c>
      <c r="C27" s="77">
        <v>200</v>
      </c>
      <c r="D27" s="77">
        <v>222</v>
      </c>
      <c r="E27" s="77">
        <v>232</v>
      </c>
      <c r="F27" s="77">
        <v>228</v>
      </c>
    </row>
    <row r="28" spans="1:6" ht="12" customHeight="1" x14ac:dyDescent="0.2">
      <c r="A28" s="99" t="s">
        <v>73</v>
      </c>
      <c r="B28" s="77">
        <v>39</v>
      </c>
      <c r="C28" s="77">
        <v>19</v>
      </c>
      <c r="D28" s="77">
        <v>-6</v>
      </c>
      <c r="E28" s="77">
        <v>36</v>
      </c>
      <c r="F28" s="77">
        <v>-660</v>
      </c>
    </row>
    <row r="29" spans="1:6" ht="12" customHeight="1" x14ac:dyDescent="0.2">
      <c r="A29" s="99" t="s">
        <v>74</v>
      </c>
      <c r="B29" s="77">
        <v>18</v>
      </c>
      <c r="C29" s="77">
        <v>16</v>
      </c>
      <c r="D29" s="77">
        <v>44</v>
      </c>
      <c r="E29" s="77">
        <v>50</v>
      </c>
      <c r="F29" s="77">
        <v>-30</v>
      </c>
    </row>
    <row r="30" spans="1:6" ht="12" customHeight="1" x14ac:dyDescent="0.2">
      <c r="A30" s="99" t="s">
        <v>75</v>
      </c>
      <c r="B30" s="77">
        <v>71</v>
      </c>
      <c r="C30" s="77">
        <v>75</v>
      </c>
      <c r="D30" s="77">
        <v>87</v>
      </c>
      <c r="E30" s="77">
        <v>92</v>
      </c>
      <c r="F30" s="77">
        <v>98</v>
      </c>
    </row>
    <row r="31" spans="1:6" ht="12" customHeight="1" x14ac:dyDescent="0.2">
      <c r="A31" s="24" t="s">
        <v>34</v>
      </c>
      <c r="B31" s="11">
        <v>52498</v>
      </c>
      <c r="C31" s="11">
        <v>47915</v>
      </c>
      <c r="D31" s="11">
        <v>50567</v>
      </c>
      <c r="E31" s="11">
        <v>53246</v>
      </c>
      <c r="F31" s="11">
        <v>48208</v>
      </c>
    </row>
    <row r="32" spans="1:6" ht="12" customHeight="1" x14ac:dyDescent="0.2">
      <c r="A32" s="95" t="s">
        <v>86</v>
      </c>
      <c r="B32" s="95" t="s">
        <v>0</v>
      </c>
      <c r="C32" s="95" t="s">
        <v>0</v>
      </c>
      <c r="D32" s="95" t="s">
        <v>0</v>
      </c>
      <c r="E32" s="95" t="s">
        <v>0</v>
      </c>
      <c r="F32" s="95" t="s">
        <v>0</v>
      </c>
    </row>
    <row r="33" spans="1:6" ht="12" customHeight="1" x14ac:dyDescent="0.2">
      <c r="A33" s="99" t="s">
        <v>53</v>
      </c>
      <c r="B33" s="77">
        <v>-10</v>
      </c>
      <c r="C33" s="77">
        <v>-37</v>
      </c>
      <c r="D33" s="77">
        <v>-131</v>
      </c>
      <c r="E33" s="77">
        <v>51</v>
      </c>
      <c r="F33" s="77">
        <v>29</v>
      </c>
    </row>
    <row r="34" spans="1:6" ht="12" customHeight="1" x14ac:dyDescent="0.2">
      <c r="A34" s="99" t="s">
        <v>55</v>
      </c>
      <c r="B34" s="77" t="s">
        <v>303</v>
      </c>
      <c r="C34" s="77" t="s">
        <v>303</v>
      </c>
      <c r="D34" s="77" t="s">
        <v>303</v>
      </c>
      <c r="E34" s="77" t="s">
        <v>303</v>
      </c>
      <c r="F34" s="77">
        <v>440</v>
      </c>
    </row>
    <row r="35" spans="1:6" ht="12" customHeight="1" x14ac:dyDescent="0.2">
      <c r="A35" s="126" t="s">
        <v>57</v>
      </c>
      <c r="B35" s="77" t="s">
        <v>303</v>
      </c>
      <c r="C35" s="77">
        <v>-6</v>
      </c>
      <c r="D35" s="77" t="s">
        <v>303</v>
      </c>
      <c r="E35" s="77" t="s">
        <v>303</v>
      </c>
      <c r="F35" s="77">
        <v>450</v>
      </c>
    </row>
    <row r="36" spans="1:6" ht="12" customHeight="1" x14ac:dyDescent="0.2">
      <c r="A36" s="99" t="s">
        <v>58</v>
      </c>
      <c r="B36" s="77" t="s">
        <v>303</v>
      </c>
      <c r="C36" s="77" t="s">
        <v>303</v>
      </c>
      <c r="D36" s="77">
        <v>-71</v>
      </c>
      <c r="E36" s="77">
        <v>-5</v>
      </c>
      <c r="F36" s="77">
        <v>9</v>
      </c>
    </row>
    <row r="37" spans="1:6" ht="12" customHeight="1" x14ac:dyDescent="0.2">
      <c r="A37" s="99" t="s">
        <v>59</v>
      </c>
      <c r="B37" s="77">
        <v>-12</v>
      </c>
      <c r="C37" s="77">
        <v>-17</v>
      </c>
      <c r="D37" s="77">
        <v>-137</v>
      </c>
      <c r="E37" s="77">
        <v>-124</v>
      </c>
      <c r="F37" s="77">
        <v>-148</v>
      </c>
    </row>
    <row r="38" spans="1:6" ht="12" customHeight="1" x14ac:dyDescent="0.2">
      <c r="A38" s="99" t="s">
        <v>61</v>
      </c>
      <c r="B38" s="77">
        <v>5769</v>
      </c>
      <c r="C38" s="77">
        <v>6332</v>
      </c>
      <c r="D38" s="77">
        <v>4752</v>
      </c>
      <c r="E38" s="77">
        <v>9556</v>
      </c>
      <c r="F38" s="77">
        <v>9948</v>
      </c>
    </row>
    <row r="39" spans="1:6" ht="12" customHeight="1" x14ac:dyDescent="0.2">
      <c r="A39" s="126" t="s">
        <v>87</v>
      </c>
      <c r="B39" s="77">
        <v>-35</v>
      </c>
      <c r="C39" s="77">
        <v>-63</v>
      </c>
      <c r="D39" s="77">
        <v>13</v>
      </c>
      <c r="E39" s="77">
        <v>6701</v>
      </c>
      <c r="F39" s="77">
        <v>6598</v>
      </c>
    </row>
    <row r="40" spans="1:6" ht="12" customHeight="1" x14ac:dyDescent="0.2">
      <c r="A40" s="99" t="s">
        <v>63</v>
      </c>
      <c r="B40" s="77">
        <v>-61</v>
      </c>
      <c r="C40" s="77">
        <v>-21</v>
      </c>
      <c r="D40" s="77">
        <v>-505</v>
      </c>
      <c r="E40" s="77">
        <v>-602</v>
      </c>
      <c r="F40" s="77">
        <v>-99</v>
      </c>
    </row>
    <row r="41" spans="1:6" ht="12" customHeight="1" x14ac:dyDescent="0.2">
      <c r="A41" s="99" t="s">
        <v>64</v>
      </c>
      <c r="B41" s="77">
        <v>604</v>
      </c>
      <c r="C41" s="77">
        <v>484</v>
      </c>
      <c r="D41" s="77">
        <v>656</v>
      </c>
      <c r="E41" s="77">
        <v>743</v>
      </c>
      <c r="F41" s="77">
        <v>500</v>
      </c>
    </row>
    <row r="42" spans="1:6" ht="12" customHeight="1" x14ac:dyDescent="0.2">
      <c r="A42" s="99" t="s">
        <v>65</v>
      </c>
      <c r="B42" s="77">
        <v>161</v>
      </c>
      <c r="C42" s="77">
        <v>4</v>
      </c>
      <c r="D42" s="77" t="s">
        <v>303</v>
      </c>
      <c r="E42" s="77">
        <v>121</v>
      </c>
      <c r="F42" s="77">
        <v>207</v>
      </c>
    </row>
    <row r="43" spans="1:6" ht="12" customHeight="1" x14ac:dyDescent="0.2">
      <c r="A43" s="99" t="s">
        <v>84</v>
      </c>
      <c r="B43" s="77" t="s">
        <v>303</v>
      </c>
      <c r="C43" s="77">
        <v>-4</v>
      </c>
      <c r="D43" s="77" t="s">
        <v>303</v>
      </c>
      <c r="E43" s="77" t="s">
        <v>303</v>
      </c>
      <c r="F43" s="77" t="s">
        <v>303</v>
      </c>
    </row>
    <row r="44" spans="1:6" ht="12" customHeight="1" x14ac:dyDescent="0.2">
      <c r="A44" s="99" t="s">
        <v>85</v>
      </c>
      <c r="B44" s="77">
        <v>176</v>
      </c>
      <c r="C44" s="77">
        <v>194</v>
      </c>
      <c r="D44" s="77">
        <v>341</v>
      </c>
      <c r="E44" s="77">
        <v>440</v>
      </c>
      <c r="F44" s="77">
        <v>744</v>
      </c>
    </row>
    <row r="45" spans="1:6" ht="12" customHeight="1" x14ac:dyDescent="0.2">
      <c r="A45" s="99" t="s">
        <v>67</v>
      </c>
      <c r="B45" s="77">
        <v>258</v>
      </c>
      <c r="C45" s="77">
        <v>261</v>
      </c>
      <c r="D45" s="77">
        <v>311</v>
      </c>
      <c r="E45" s="77">
        <v>357</v>
      </c>
      <c r="F45" s="77">
        <v>388</v>
      </c>
    </row>
    <row r="46" spans="1:6" ht="12" customHeight="1" x14ac:dyDescent="0.2">
      <c r="A46" s="99" t="s">
        <v>68</v>
      </c>
      <c r="B46" s="77">
        <v>620</v>
      </c>
      <c r="C46" s="77">
        <v>356</v>
      </c>
      <c r="D46" s="77">
        <v>432</v>
      </c>
      <c r="E46" s="77">
        <v>536</v>
      </c>
      <c r="F46" s="77">
        <v>629</v>
      </c>
    </row>
    <row r="47" spans="1:6" ht="12" customHeight="1" x14ac:dyDescent="0.2">
      <c r="A47" s="99" t="s">
        <v>70</v>
      </c>
      <c r="B47" s="77" t="s">
        <v>303</v>
      </c>
      <c r="C47" s="77">
        <v>0</v>
      </c>
      <c r="D47" s="77" t="s">
        <v>303</v>
      </c>
      <c r="E47" s="77" t="s">
        <v>303</v>
      </c>
      <c r="F47" s="77" t="s">
        <v>303</v>
      </c>
    </row>
    <row r="48" spans="1:6" ht="12" customHeight="1" x14ac:dyDescent="0.2">
      <c r="A48" s="99" t="s">
        <v>71</v>
      </c>
      <c r="B48" s="77">
        <v>0</v>
      </c>
      <c r="C48" s="77">
        <v>-1</v>
      </c>
      <c r="D48" s="77">
        <v>-1</v>
      </c>
      <c r="E48" s="77">
        <v>2</v>
      </c>
      <c r="F48" s="77">
        <v>0</v>
      </c>
    </row>
    <row r="49" spans="1:6" ht="12" customHeight="1" x14ac:dyDescent="0.2">
      <c r="A49" s="99" t="s">
        <v>72</v>
      </c>
      <c r="B49" s="77">
        <v>91</v>
      </c>
      <c r="C49" s="77">
        <v>1</v>
      </c>
      <c r="D49" s="77">
        <v>0</v>
      </c>
      <c r="E49" s="77">
        <v>0</v>
      </c>
      <c r="F49" s="77" t="s">
        <v>303</v>
      </c>
    </row>
    <row r="50" spans="1:6" ht="12" customHeight="1" x14ac:dyDescent="0.2">
      <c r="A50" s="99" t="s">
        <v>88</v>
      </c>
      <c r="B50" s="77">
        <v>-4821</v>
      </c>
      <c r="C50" s="77">
        <v>-3711</v>
      </c>
      <c r="D50" s="77">
        <v>-11918</v>
      </c>
      <c r="E50" s="77">
        <v>-12725</v>
      </c>
      <c r="F50" s="77">
        <v>-29066</v>
      </c>
    </row>
    <row r="51" spans="1:6" ht="12" customHeight="1" x14ac:dyDescent="0.2">
      <c r="A51" s="99" t="s">
        <v>75</v>
      </c>
      <c r="B51" s="77">
        <v>-55</v>
      </c>
      <c r="C51" s="77">
        <v>-42</v>
      </c>
      <c r="D51" s="77">
        <v>-34</v>
      </c>
      <c r="E51" s="77">
        <v>-23</v>
      </c>
      <c r="F51" s="77">
        <v>34</v>
      </c>
    </row>
    <row r="52" spans="1:6" ht="12" customHeight="1" x14ac:dyDescent="0.2">
      <c r="A52" s="18" t="s">
        <v>36</v>
      </c>
      <c r="B52" s="18">
        <v>2686</v>
      </c>
      <c r="C52" s="18">
        <v>3729</v>
      </c>
      <c r="D52" s="18">
        <v>-6291</v>
      </c>
      <c r="E52" s="18">
        <v>5028</v>
      </c>
      <c r="F52" s="18">
        <v>-9336</v>
      </c>
    </row>
    <row r="53" spans="1:6" ht="12" customHeight="1" thickBot="1" x14ac:dyDescent="0.25">
      <c r="A53" s="20" t="s">
        <v>89</v>
      </c>
      <c r="B53" s="20">
        <v>55184</v>
      </c>
      <c r="C53" s="20">
        <v>51644</v>
      </c>
      <c r="D53" s="20">
        <v>44276</v>
      </c>
      <c r="E53" s="20">
        <v>58274</v>
      </c>
      <c r="F53" s="20">
        <v>38872</v>
      </c>
    </row>
    <row r="54" spans="1:6" ht="3" customHeight="1" x14ac:dyDescent="0.2">
      <c r="A54" s="103"/>
      <c r="B54" s="103"/>
      <c r="C54" s="103"/>
      <c r="D54" s="103"/>
      <c r="E54" s="104"/>
      <c r="F54" s="73"/>
    </row>
    <row r="55" spans="1:6" ht="31.9" customHeight="1" x14ac:dyDescent="0.2">
      <c r="A55" s="143" t="s">
        <v>109</v>
      </c>
      <c r="B55" s="143"/>
      <c r="C55" s="143"/>
      <c r="D55" s="143"/>
      <c r="E55" s="143"/>
      <c r="F55" s="143"/>
    </row>
    <row r="56" spans="1:6" ht="31.15" customHeight="1" x14ac:dyDescent="0.2">
      <c r="A56" s="142" t="s">
        <v>97</v>
      </c>
      <c r="B56" s="143"/>
      <c r="C56" s="143"/>
      <c r="D56" s="143"/>
      <c r="E56" s="143"/>
      <c r="F56" s="143"/>
    </row>
    <row r="57" spans="1:6" ht="22.9" customHeight="1" x14ac:dyDescent="0.2">
      <c r="A57" s="142" t="s">
        <v>91</v>
      </c>
      <c r="B57" s="143"/>
      <c r="C57" s="143"/>
      <c r="D57" s="143"/>
      <c r="E57" s="143"/>
      <c r="F57" s="143"/>
    </row>
    <row r="58" spans="1:6" ht="17.25" customHeight="1" x14ac:dyDescent="0.2">
      <c r="A58" s="142" t="s">
        <v>92</v>
      </c>
      <c r="B58" s="143"/>
      <c r="C58" s="143"/>
      <c r="D58" s="143"/>
      <c r="E58" s="143"/>
      <c r="F58" s="143"/>
    </row>
  </sheetData>
  <mergeCells count="5">
    <mergeCell ref="A58:F58"/>
    <mergeCell ref="A55:F55"/>
    <mergeCell ref="B3:F3"/>
    <mergeCell ref="A56:F56"/>
    <mergeCell ref="A57:F57"/>
  </mergeCells>
  <pageMargins left="0" right="0" top="0" bottom="0"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b l o c k s / > 
</file>

<file path=customXml/itemProps1.xml><?xml version="1.0" encoding="utf-8"?>
<ds:datastoreItem xmlns:ds="http://schemas.openxmlformats.org/officeDocument/2006/customXml" ds:itemID="{58E73D74-71B1-4ED0-A400-6AB31642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1.14 (a)</vt:lpstr>
      <vt:lpstr>Table 1.14 (b)</vt:lpstr>
      <vt:lpstr>Table 1.14 (c)</vt:lpstr>
      <vt:lpstr>Table 1.15</vt:lpstr>
      <vt:lpstr>'Table 1.1'!Print_Area</vt:lpstr>
      <vt:lpstr>'Table 1.10'!Print_Area</vt:lpstr>
      <vt:lpstr>'Table 1.11'!Print_Area</vt:lpstr>
      <vt:lpstr>'Table 1.12'!Print_Area</vt:lpstr>
      <vt:lpstr>'Table 1.13'!Print_Area</vt:lpstr>
      <vt:lpstr>'Table 1.14 (a)'!Print_Area</vt:lpstr>
      <vt:lpstr>'Table 1.14 (b)'!Print_Area</vt:lpstr>
      <vt:lpstr>'Table 1.14 (c)'!Print_Area</vt:lpstr>
      <vt:lpstr>'Table 1.2'!Print_Area</vt:lpstr>
      <vt:lpstr>'Table 1.8'!Print_Area</vt:lpstr>
      <vt:lpstr>'Table 1.9'!Print_Area</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2016-07-19T08:51:01Z</cp:lastPrinted>
  <dcterms:created xsi:type="dcterms:W3CDTF">2016-06-20T14:33:04Z</dcterms:created>
  <dcterms:modified xsi:type="dcterms:W3CDTF">2016-07-19T09:04:58Z</dcterms:modified>
</cp:coreProperties>
</file>