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MS\Analytical Services\DIAL\04 JDL\05 Publications\38 January 2017\Most recent switchback docs\"/>
    </mc:Choice>
  </mc:AlternateContent>
  <bookViews>
    <workbookView xWindow="120" yWindow="120" windowWidth="19035" windowHeight="11760" tabRatio="725"/>
  </bookViews>
  <sheets>
    <sheet name="Index" sheetId="15" r:id="rId1"/>
    <sheet name="A.1 National complex model" sheetId="27" r:id="rId2"/>
    <sheet name="A.2 National standard model" sheetId="31" r:id="rId3"/>
    <sheet name="A.3 Regional standard model" sheetId="30" r:id="rId4"/>
    <sheet name="B.1 Established needs" sheetId="33" r:id="rId5"/>
    <sheet name="B.2 Combined needs" sheetId="17" r:id="rId6"/>
    <sheet name="B3. Substance misuse comparison" sheetId="34" r:id="rId7"/>
  </sheets>
  <definedNames>
    <definedName name="_AMO_UniqueIdentifier" hidden="1">"'80f533be-ddd6-411e-8e80-2bd9808da270'"</definedName>
  </definedNames>
  <calcPr calcId="152511"/>
</workbook>
</file>

<file path=xl/calcChain.xml><?xml version="1.0" encoding="utf-8"?>
<calcChain xmlns="http://schemas.openxmlformats.org/spreadsheetml/2006/main">
  <c r="D9" i="34" l="1"/>
  <c r="D8" i="34"/>
  <c r="C10" i="17"/>
  <c r="C7" i="17"/>
</calcChain>
</file>

<file path=xl/sharedStrings.xml><?xml version="1.0" encoding="utf-8"?>
<sst xmlns="http://schemas.openxmlformats.org/spreadsheetml/2006/main" count="212" uniqueCount="111">
  <si>
    <t>Treatment Group</t>
  </si>
  <si>
    <t>Standardised Difference</t>
  </si>
  <si>
    <t>Number in group</t>
  </si>
  <si>
    <t>Ethnicity</t>
  </si>
  <si>
    <t xml:space="preserve">White </t>
  </si>
  <si>
    <t>Nationality</t>
  </si>
  <si>
    <t>Male</t>
  </si>
  <si>
    <t>Age</t>
  </si>
  <si>
    <t>Mean total previous offences</t>
  </si>
  <si>
    <t>Mean previous criminal convictions</t>
  </si>
  <si>
    <t>Mean previous custodial sentences</t>
  </si>
  <si>
    <t>Mean previous court orders</t>
  </si>
  <si>
    <t>In P45 employment (year prior to conviction)</t>
  </si>
  <si>
    <t>In P45 employment (month prior to conviction)</t>
  </si>
  <si>
    <t>Claiming Incapacity Benefit and/or Income Support (year prior to conviction)</t>
  </si>
  <si>
    <t>Notes:</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</si>
  <si>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</si>
  <si>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</si>
  <si>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</si>
  <si>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</si>
  <si>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Section B - Needs among the treatment group</t>
  </si>
  <si>
    <r>
      <t>Index offence</t>
    </r>
    <r>
      <rPr>
        <b/>
        <vertAlign val="superscript"/>
        <sz val="8"/>
        <color rgb="FF000000"/>
        <rFont val="Arial"/>
        <family val="2"/>
      </rPr>
      <t>1</t>
    </r>
  </si>
  <si>
    <t>Employment and benefit history</t>
  </si>
  <si>
    <t>All figures (except mean Copas rate) are rounded to the nearest whole number; this may mean that percentages do not sum to 100%.</t>
  </si>
  <si>
    <t>Standardised differences are rounded to the nearest whole number; this may mean that some categories have the same percentages but different standarised differences in some models.</t>
  </si>
  <si>
    <r>
      <t xml:space="preserve">3 </t>
    </r>
    <r>
      <rPr>
        <sz val="9"/>
        <color indexed="8"/>
        <rFont val="Arial"/>
        <family val="2"/>
      </rPr>
      <t>Drug-related offences including importation, exportation, possession and supply of drugs.</t>
    </r>
  </si>
  <si>
    <r>
      <t>Drug-related offences</t>
    </r>
    <r>
      <rPr>
        <vertAlign val="superscript"/>
        <sz val="9"/>
        <color rgb="FF000000"/>
        <rFont val="Arial"/>
        <family val="2"/>
      </rPr>
      <t>3</t>
    </r>
  </si>
  <si>
    <t>1 Index Offence is based on OGRS categories. Further details on make-up of categories available upon request</t>
  </si>
  <si>
    <t>2 Vehicle-related offences include theft of or from vehicles, drink-driving and other motoring offences</t>
  </si>
  <si>
    <t>Non-UK and unknown</t>
  </si>
  <si>
    <t>UK</t>
  </si>
  <si>
    <t>Mean age at first contact with criminal justice system</t>
  </si>
  <si>
    <t>Claiming Jobseeker's Allowance (year prior to conviction)</t>
  </si>
  <si>
    <t>Sentence type</t>
  </si>
  <si>
    <t>Drugs currently used at least weekly</t>
  </si>
  <si>
    <t>Percentage of treatment group with combined need</t>
  </si>
  <si>
    <t>Percentage of treatment group with need</t>
  </si>
  <si>
    <t>Section A - Comparison of characteristics of treatment and control groups</t>
  </si>
  <si>
    <t>Profile of treatment group - Combined needs (for intervention participants with an OASys record)</t>
  </si>
  <si>
    <t>Profile of treatment group - Established needs (for intervention participants with an OASys record)</t>
  </si>
  <si>
    <t>Annex tables</t>
  </si>
  <si>
    <t>Sex</t>
  </si>
  <si>
    <t>Mean age at index date</t>
  </si>
  <si>
    <t>No current fixed abode</t>
  </si>
  <si>
    <t>Asian and other</t>
  </si>
  <si>
    <t>Burglary, Fraud , absconding or bail offences</t>
  </si>
  <si>
    <r>
      <t>Vehicle-related offences</t>
    </r>
    <r>
      <rPr>
        <vertAlign val="superscript"/>
        <sz val="9"/>
        <color rgb="FF000000"/>
        <rFont val="Arial"/>
        <family val="2"/>
      </rPr>
      <t>2</t>
    </r>
    <r>
      <rPr>
        <sz val="9"/>
        <color rgb="FF000000"/>
        <rFont val="Arial"/>
        <family val="2"/>
      </rPr>
      <t xml:space="preserve"> </t>
    </r>
  </si>
  <si>
    <t>Custodial, less than 12 months</t>
  </si>
  <si>
    <t>Psychological problems</t>
  </si>
  <si>
    <t>Significant problems with impusivilty</t>
  </si>
  <si>
    <t>Psychological problems at any time</t>
  </si>
  <si>
    <t>Significant problems with family relationships</t>
  </si>
  <si>
    <t>Significant problems with employment history</t>
  </si>
  <si>
    <r>
      <t xml:space="preserve">4  </t>
    </r>
    <r>
      <rPr>
        <sz val="9"/>
        <color indexed="8"/>
        <rFont val="Arial"/>
        <family val="2"/>
      </rPr>
      <t>All excluding Penalty Notices for Disorder. All prior to Index offence.</t>
    </r>
  </si>
  <si>
    <t>5 The Copas rate indicates the rate at which an offender has built up convictions throughout their criminal career. The higher the rate, the more convictions an offender has in a given amount of time.</t>
  </si>
  <si>
    <t>6  Out-Of Work Benefits (OOWB) include people on Jobseeker’s Allowance (JSA), Employment and Support Allowance (ESA), Incapacity Benefits (IB) and Income Support (IS), but it does not count people whose primary benefit is Carer's Allowance (CA).</t>
  </si>
  <si>
    <t>7 OASys variables refer to the time of the assessment. A selection of OASys variables included in the model are shown, with a full list available on request.</t>
  </si>
  <si>
    <t>4 All excluding Penalty Notices for Disorder. All prior to Index offence.</t>
  </si>
  <si>
    <t>6 Out-Of Work Benefits (OOWB) include people on Jobseeker’s Allowance (JSA), Employment and Support Allowance (ESA), Incapacity Benefits (IB) and Income Support (IS), but it does not count people whose primary benefit is Carer's Allowance (CA).</t>
  </si>
  <si>
    <r>
      <t xml:space="preserve">4 </t>
    </r>
    <r>
      <rPr>
        <sz val="9"/>
        <color indexed="8"/>
        <rFont val="Arial"/>
        <family val="2"/>
      </rPr>
      <t>All excluding Penalty Notices for Disorder. All prior to Index offence.</t>
    </r>
  </si>
  <si>
    <r>
      <t>Criminal history</t>
    </r>
    <r>
      <rPr>
        <b/>
        <vertAlign val="superscript"/>
        <sz val="9"/>
        <color rgb="FF000000"/>
        <rFont val="Arial"/>
        <family val="2"/>
      </rPr>
      <t>4</t>
    </r>
  </si>
  <si>
    <r>
      <t>Mean Copas rate</t>
    </r>
    <r>
      <rPr>
        <vertAlign val="superscript"/>
        <sz val="9"/>
        <color rgb="FF000000"/>
        <rFont val="Arial"/>
        <family val="2"/>
      </rPr>
      <t>5</t>
    </r>
  </si>
  <si>
    <r>
      <t>Index offence</t>
    </r>
    <r>
      <rPr>
        <b/>
        <vertAlign val="superscript"/>
        <sz val="9"/>
        <color rgb="FF000000"/>
        <rFont val="Arial"/>
        <family val="2"/>
      </rPr>
      <t>1</t>
    </r>
  </si>
  <si>
    <r>
      <t>Criminal history</t>
    </r>
    <r>
      <rPr>
        <b/>
        <vertAlign val="superscript"/>
        <sz val="9"/>
        <color theme="1"/>
        <rFont val="Arial"/>
        <family val="2"/>
      </rPr>
      <t>4</t>
    </r>
  </si>
  <si>
    <r>
      <t>Mean Copas rate</t>
    </r>
    <r>
      <rPr>
        <vertAlign val="superscript"/>
        <sz val="9"/>
        <color theme="1"/>
        <rFont val="Arial"/>
        <family val="2"/>
      </rPr>
      <t>5</t>
    </r>
  </si>
  <si>
    <r>
      <t>Claiming Out-Of-Work Benefits (year prior to conviction)</t>
    </r>
    <r>
      <rPr>
        <vertAlign val="superscript"/>
        <sz val="9"/>
        <color rgb="FF000000"/>
        <rFont val="Arial"/>
        <family val="2"/>
      </rPr>
      <t>6</t>
    </r>
  </si>
  <si>
    <t>Notes</t>
  </si>
  <si>
    <r>
      <t>Vehicle-related offences</t>
    </r>
    <r>
      <rPr>
        <vertAlign val="superscript"/>
        <sz val="9"/>
        <color rgb="FF000000"/>
        <rFont val="Arial"/>
        <family val="2"/>
      </rPr>
      <t xml:space="preserve">2 </t>
    </r>
  </si>
  <si>
    <t>Problems with current alcohol use</t>
  </si>
  <si>
    <t>Drugs</t>
  </si>
  <si>
    <t>Drugs misused in the past but not currently used at least weekly</t>
  </si>
  <si>
    <t>Alcohol</t>
  </si>
  <si>
    <t>Current use of alcohol a significant problem</t>
  </si>
  <si>
    <t>Significant past misuse of alcohol but current use not a significant problem</t>
  </si>
  <si>
    <t>Current problems with Alcohol use</t>
  </si>
  <si>
    <r>
      <t>OASys variables</t>
    </r>
    <r>
      <rPr>
        <b/>
        <vertAlign val="superscript"/>
        <sz val="9"/>
        <color rgb="FF000000"/>
        <rFont val="Arial"/>
        <family val="2"/>
      </rPr>
      <t>7</t>
    </r>
  </si>
  <si>
    <t>Significant problems with motivation to tackle drug use</t>
  </si>
  <si>
    <t>Table A.1</t>
  </si>
  <si>
    <t>Table A.2</t>
  </si>
  <si>
    <t>Table A.3</t>
  </si>
  <si>
    <t>Chart B.1</t>
  </si>
  <si>
    <t>Chart B.2</t>
  </si>
  <si>
    <t>Chart B.3</t>
  </si>
  <si>
    <r>
      <rPr>
        <b/>
        <sz val="11"/>
        <color theme="1"/>
        <rFont val="Calibri"/>
        <family val="2"/>
      </rPr>
      <t>National analyses:</t>
    </r>
    <r>
      <rPr>
        <sz val="11"/>
        <color theme="1"/>
        <rFont val="Calibri"/>
        <family val="2"/>
      </rPr>
      <t xml:space="preserve"> The treatment groups are matched to offenders across England and Wales.</t>
    </r>
  </si>
  <si>
    <r>
      <rPr>
        <b/>
        <sz val="11"/>
        <color theme="1"/>
        <rFont val="Calibri"/>
        <family val="2"/>
      </rPr>
      <t>Regional analyses:</t>
    </r>
    <r>
      <rPr>
        <sz val="11"/>
        <color theme="1"/>
        <rFont val="Calibri"/>
        <family val="2"/>
      </rPr>
      <t xml:space="preserve"> The treatment groups are matched to offenders from London.</t>
    </r>
  </si>
  <si>
    <t>Profile of treatment group - established needs (for national complex treatment group offenders with an OASys record)</t>
  </si>
  <si>
    <t>Profile of treatment group - combined needs (for national complex treatment group offenders with an OASys record)</t>
  </si>
  <si>
    <t>Profile of treatment group - comparison between current and previous substance misuse (for national complex treatment group offenders with an OASys record)</t>
  </si>
  <si>
    <t>Some or significant problems with impulsivity and some or significant problems with employment history</t>
  </si>
  <si>
    <t>Significant problems with impulsivity</t>
  </si>
  <si>
    <t>National Standard Model: Standardised differences between intervention participants and a national comparison group</t>
  </si>
  <si>
    <t>Regional Standard Model: Standardised differences between intervention participants and a regional comparison group</t>
  </si>
  <si>
    <t>Matched Comparison Group</t>
  </si>
  <si>
    <t xml:space="preserve">Regional standard model: Standardised differences between intervention participants and a regional comparison group </t>
  </si>
  <si>
    <t>Matched comparison Group</t>
  </si>
  <si>
    <t xml:space="preserve">National standard model: Standardised differences between intervention participants and a national comparison group </t>
  </si>
  <si>
    <t>Black</t>
  </si>
  <si>
    <t>Custodial, 1-4 years</t>
  </si>
  <si>
    <t>Custodial, 4-10 years</t>
  </si>
  <si>
    <t xml:space="preserve">Black </t>
  </si>
  <si>
    <t>Justice Data Lab re-offending analysis: Switchback programme</t>
  </si>
  <si>
    <t>National Complex Model: Standardised differences between intervention participants and a national comparison group including OASys variables</t>
  </si>
  <si>
    <t>Profile of treatment group - Comparisons between current and past substance misuse (for intervention participants with an OASys record)</t>
  </si>
  <si>
    <r>
      <rPr>
        <b/>
        <sz val="11"/>
        <color theme="1"/>
        <rFont val="Calibri"/>
        <family val="2"/>
        <scheme val="minor"/>
      </rPr>
      <t>Matching the treatment and control groups:</t>
    </r>
    <r>
      <rPr>
        <sz val="11"/>
        <color theme="1"/>
        <rFont val="Calibri"/>
        <family val="2"/>
        <scheme val="minor"/>
      </rPr>
      <t xml:space="preserve"> The  complex model controls for accommodation status, employment history, relationships, drug and alcohol use, thinking and behaviour, and emotional wellbeing, as well as demographics, recent employment and benefit history and criminal history. The standard models control for demographics, recent employment and benefit history and criminal history only.</t>
    </r>
  </si>
  <si>
    <t>Current weekly drug use and some or significant problems with employment history</t>
  </si>
  <si>
    <t>Current weekly drug use and some or significant problems with  family relationships</t>
  </si>
  <si>
    <t>National complex model: Standardised differences between intervention participants and a national comparison group including OASys variables</t>
  </si>
  <si>
    <t>Violent offences, including robber and public order or riot offences</t>
  </si>
  <si>
    <t>Percentage of treatment group within category</t>
  </si>
  <si>
    <t>Current weekly drug use  and no current fixed abode</t>
  </si>
  <si>
    <t>Current weekly drug use and some or significant problems with impulsivity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</si>
</sst>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2" x14ac:knownFonts="1">
    <font>
      <sz val="11"/>
      <color theme="1"/>
      <name val="Calibri"/>
      <family val="2"/>
      <scheme val="minor"/>
    </font>
    <font>
      <sz val="10"/>
      <name val="Arial"/>
      <family val="2"/>
    </font>
    <font>
      <sz val="9"/>
      <color indexed="8"/>
      <name val="Arial"/>
      <family val="2"/>
    </font>
    <font>
      <sz val="9"/>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vertAlign val="superscript"/>
      <sz val="9"/>
      <color rgb="FF000000"/>
      <name val="Arial"/>
      <family val="2"/>
    </font>
    <font>
      <b/>
      <vertAlign val="superscript"/>
      <sz val="8"/>
      <color rgb="FF000000"/>
      <name val="Arial"/>
      <family val="2"/>
    </font>
    <font>
      <sz val="11"/>
      <color theme="1"/>
      <name val="Calibri"/>
      <family val="2"/>
    </font>
    <font>
      <b/>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b/>
      <vertAlign val="superscript"/>
      <sz val="9"/>
      <color rgb="FF000000"/>
      <name val="Arial"/>
      <family val="2"/>
    </font>
    <font>
      <b/>
      <vertAlign val="superscript"/>
      <sz val="9"/>
      <color theme="1"/>
      <name val="Arial"/>
      <family val="2"/>
    </font>
    <font>
      <vertAlign val="superscript"/>
      <sz val="9"/>
      <color theme="1"/>
      <name val="Arial"/>
      <family val="2"/>
    </font>
    <font>
      <b/>
      <sz val="11"/>
      <color indexed="8"/>
      <name val="Calibri"/>
      <family val="2"/>
      <scheme val="minor"/>
    </font>
    <font>
      <b/>
      <sz val="14"/>
      <color theme="1"/>
      <name val="Arial"/>
      <family val="2"/>
    </font>
    <font>
      <b/>
      <sz val="11"/>
      <color theme="1"/>
      <name val="Arial"/>
      <family val="2"/>
    </font>
    <font>
      <sz val="11"/>
      <color theme="1"/>
      <name val="Arial"/>
      <family val="2"/>
    </font>
    <font>
      <sz val="11"/>
      <color rgb="FF000000"/>
      <name val="Arial"/>
      <family val="2"/>
    </font>
    <font>
      <sz val="11"/>
      <name val="Arial"/>
      <family val="2"/>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90CCDC"/>
      </left>
      <right/>
      <top style="thin">
        <color rgb="FF90CCDC"/>
      </top>
      <bottom/>
      <diagonal/>
    </border>
    <border>
      <left/>
      <right style="thin">
        <color rgb="FF90CCDC"/>
      </right>
      <top style="thin">
        <color rgb="FF90CCDC"/>
      </top>
      <bottom/>
      <diagonal/>
    </border>
    <border>
      <left style="thin">
        <color rgb="FF90CCDC"/>
      </left>
      <right/>
      <top/>
      <bottom/>
      <diagonal/>
    </border>
    <border>
      <left/>
      <right style="thin">
        <color rgb="FF90CCDC"/>
      </right>
      <top/>
      <bottom/>
      <diagonal/>
    </border>
    <border>
      <left style="thin">
        <color rgb="FF90CCDC"/>
      </left>
      <right/>
      <top/>
      <bottom style="thin">
        <color rgb="FF90CCDC"/>
      </bottom>
      <diagonal/>
    </border>
    <border>
      <left/>
      <right style="thin">
        <color rgb="FF90CCDC"/>
      </right>
      <top/>
      <bottom style="thin">
        <color rgb="FF90CCDC"/>
      </bottom>
      <diagonal/>
    </border>
    <border>
      <left style="thin">
        <color indexed="64"/>
      </left>
      <right style="thin">
        <color indexed="64"/>
      </right>
      <top style="thin">
        <color indexed="64"/>
      </top>
      <bottom/>
      <diagonal/>
    </border>
  </borders>
  <cellStyleXfs count="6">
    <xf numFmtId="0" fontId="0" fillId="0" borderId="0"/>
    <xf numFmtId="0" fontId="8" fillId="0" borderId="0" applyNumberFormat="0" applyFill="0" applyBorder="0" applyAlignment="0" applyProtection="0">
      <alignment vertical="top"/>
      <protection locked="0"/>
    </xf>
    <xf numFmtId="0" fontId="1" fillId="0" borderId="0"/>
    <xf numFmtId="9" fontId="28" fillId="0" borderId="0" applyFont="0" applyFill="0" applyBorder="0" applyAlignment="0" applyProtection="0"/>
    <xf numFmtId="0" fontId="29" fillId="0" borderId="0"/>
    <xf numFmtId="0" fontId="1" fillId="0" borderId="0"/>
  </cellStyleXfs>
  <cellXfs count="167">
    <xf numFmtId="0" fontId="0" fillId="0" borderId="0" xfId="0"/>
    <xf numFmtId="0" fontId="0" fillId="2" borderId="0" xfId="0" applyFill="1"/>
    <xf numFmtId="0" fontId="9" fillId="2" borderId="0" xfId="0" applyFont="1" applyFill="1" applyAlignment="1"/>
    <xf numFmtId="0" fontId="29" fillId="2" borderId="0" xfId="4" applyFill="1"/>
    <xf numFmtId="9" fontId="30" fillId="2" borderId="0" xfId="4" applyNumberFormat="1" applyFont="1" applyFill="1"/>
    <xf numFmtId="164" fontId="31" fillId="2" borderId="0" xfId="4" applyNumberFormat="1" applyFont="1" applyFill="1" applyAlignment="1">
      <alignment vertical="center"/>
    </xf>
    <xf numFmtId="164" fontId="0" fillId="2" borderId="0" xfId="3" applyNumberFormat="1" applyFont="1" applyFill="1"/>
    <xf numFmtId="164" fontId="1" fillId="2" borderId="0" xfId="3" applyNumberFormat="1" applyFont="1" applyFill="1"/>
    <xf numFmtId="0" fontId="9" fillId="2" borderId="0" xfId="0" applyFont="1" applyFill="1" applyAlignment="1">
      <alignment horizontal="left"/>
    </xf>
    <xf numFmtId="164" fontId="29" fillId="2" borderId="0" xfId="4" applyNumberFormat="1" applyFill="1"/>
    <xf numFmtId="0" fontId="2" fillId="2" borderId="0" xfId="4" applyFont="1" applyFill="1"/>
    <xf numFmtId="9" fontId="31" fillId="2" borderId="0" xfId="4" applyNumberFormat="1" applyFont="1" applyFill="1" applyAlignment="1">
      <alignment vertical="center"/>
    </xf>
    <xf numFmtId="164" fontId="30" fillId="2" borderId="0" xfId="4" applyNumberFormat="1" applyFont="1" applyFill="1"/>
    <xf numFmtId="165" fontId="29" fillId="2" borderId="0" xfId="4" applyNumberFormat="1" applyFill="1"/>
    <xf numFmtId="165" fontId="1" fillId="2" borderId="0" xfId="5" applyNumberFormat="1" applyFill="1"/>
    <xf numFmtId="1" fontId="29" fillId="2" borderId="0" xfId="4" applyNumberFormat="1" applyFill="1"/>
    <xf numFmtId="1" fontId="30" fillId="2" borderId="0" xfId="4" applyNumberFormat="1" applyFont="1" applyFill="1"/>
    <xf numFmtId="9" fontId="29" fillId="2" borderId="0" xfId="4" applyNumberFormat="1" applyFill="1"/>
    <xf numFmtId="0" fontId="9" fillId="2" borderId="0" xfId="0" applyFont="1" applyFill="1"/>
    <xf numFmtId="0" fontId="0" fillId="2" borderId="0" xfId="0" applyFont="1" applyFill="1"/>
    <xf numFmtId="0" fontId="18" fillId="2" borderId="0" xfId="0" applyFont="1" applyFill="1" applyAlignment="1">
      <alignment horizontal="left"/>
    </xf>
    <xf numFmtId="0" fontId="20" fillId="2" borderId="0" xfId="0" applyFont="1" applyFill="1"/>
    <xf numFmtId="0" fontId="5" fillId="2" borderId="0" xfId="0" applyFont="1" applyFill="1" applyAlignment="1">
      <alignment vertical="center"/>
    </xf>
    <xf numFmtId="0" fontId="6" fillId="2" borderId="0" xfId="0" applyFont="1" applyFill="1"/>
    <xf numFmtId="0" fontId="4" fillId="2" borderId="0" xfId="0" applyFont="1" applyFill="1"/>
    <xf numFmtId="0" fontId="8" fillId="2" borderId="0" xfId="1" applyFill="1" applyAlignment="1" applyProtection="1"/>
    <xf numFmtId="0" fontId="0" fillId="2" borderId="0" xfId="0" applyFill="1" applyAlignment="1">
      <alignment horizontal="left" wrapText="1"/>
    </xf>
    <xf numFmtId="0" fontId="19" fillId="2" borderId="0" xfId="0" applyFont="1" applyFill="1"/>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12" fillId="2" borderId="2" xfId="0" applyFont="1" applyFill="1" applyBorder="1" applyAlignment="1">
      <alignment vertical="center" wrapText="1"/>
    </xf>
    <xf numFmtId="9" fontId="15" fillId="2" borderId="2" xfId="0" applyNumberFormat="1" applyFont="1" applyFill="1" applyBorder="1" applyAlignment="1">
      <alignment horizontal="right" vertical="center"/>
    </xf>
    <xf numFmtId="1" fontId="13" fillId="2" borderId="2" xfId="0" applyNumberFormat="1" applyFont="1" applyFill="1" applyBorder="1" applyAlignment="1">
      <alignment horizontal="right" vertical="center"/>
    </xf>
    <xf numFmtId="0" fontId="12" fillId="2" borderId="2" xfId="2" applyFont="1" applyFill="1" applyBorder="1" applyAlignment="1">
      <alignment vertical="center" wrapText="1"/>
    </xf>
    <xf numFmtId="0" fontId="12" fillId="2" borderId="2" xfId="2" applyFont="1" applyFill="1" applyBorder="1" applyAlignment="1">
      <alignment vertical="top"/>
    </xf>
    <xf numFmtId="2" fontId="15" fillId="2" borderId="2" xfId="0" applyNumberFormat="1" applyFont="1" applyFill="1" applyBorder="1" applyAlignment="1">
      <alignment horizontal="right" vertical="center"/>
    </xf>
    <xf numFmtId="0" fontId="12" fillId="2" borderId="2" xfId="0" applyFont="1" applyFill="1" applyBorder="1" applyAlignment="1">
      <alignment vertical="center"/>
    </xf>
    <xf numFmtId="1" fontId="15" fillId="2" borderId="2" xfId="0" applyNumberFormat="1" applyFont="1" applyFill="1" applyBorder="1" applyAlignment="1">
      <alignment horizontal="right" vertical="center"/>
    </xf>
    <xf numFmtId="1" fontId="11" fillId="2" borderId="2" xfId="0" applyNumberFormat="1" applyFont="1" applyFill="1" applyBorder="1" applyAlignment="1">
      <alignment horizontal="right" vertical="center"/>
    </xf>
    <xf numFmtId="0" fontId="17" fillId="2" borderId="2" xfId="0" applyFont="1" applyFill="1" applyBorder="1" applyAlignment="1">
      <alignment vertical="center"/>
    </xf>
    <xf numFmtId="0" fontId="12" fillId="2" borderId="2" xfId="2" applyFont="1" applyFill="1" applyBorder="1" applyAlignment="1">
      <alignment vertical="center"/>
    </xf>
    <xf numFmtId="3" fontId="14" fillId="2" borderId="2" xfId="0" applyNumberFormat="1" applyFont="1" applyFill="1" applyBorder="1" applyAlignment="1">
      <alignment horizontal="right" vertical="center" wrapText="1"/>
    </xf>
    <xf numFmtId="0" fontId="11" fillId="2" borderId="2" xfId="0" applyFont="1" applyFill="1" applyBorder="1" applyAlignment="1">
      <alignment horizontal="center" vertical="center" wrapText="1"/>
    </xf>
    <xf numFmtId="0" fontId="10" fillId="3" borderId="2" xfId="0" applyFont="1" applyFill="1" applyBorder="1" applyAlignment="1">
      <alignment vertical="center" wrapText="1"/>
    </xf>
    <xf numFmtId="0" fontId="10" fillId="2" borderId="2" xfId="0" applyFont="1" applyFill="1" applyBorder="1" applyAlignment="1">
      <alignment vertical="center"/>
    </xf>
    <xf numFmtId="0" fontId="10" fillId="2" borderId="1" xfId="0" applyFont="1" applyFill="1" applyBorder="1" applyAlignment="1">
      <alignment vertical="center"/>
    </xf>
    <xf numFmtId="10" fontId="0" fillId="2" borderId="0" xfId="0" applyNumberFormat="1" applyFill="1"/>
    <xf numFmtId="0" fontId="8" fillId="2" borderId="17" xfId="1" applyFill="1" applyBorder="1" applyAlignment="1" applyProtection="1">
      <alignment vertical="top"/>
    </xf>
    <xf numFmtId="0" fontId="0" fillId="2" borderId="18" xfId="0" applyFill="1" applyBorder="1" applyAlignment="1">
      <alignment vertical="top"/>
    </xf>
    <xf numFmtId="0" fontId="8" fillId="2" borderId="19" xfId="1" applyFill="1" applyBorder="1" applyAlignment="1" applyProtection="1">
      <alignment vertical="top"/>
    </xf>
    <xf numFmtId="0" fontId="0" fillId="2" borderId="20" xfId="0" applyFill="1" applyBorder="1" applyAlignment="1">
      <alignment vertical="top"/>
    </xf>
    <xf numFmtId="0" fontId="8" fillId="2" borderId="0" xfId="1" applyFill="1" applyBorder="1" applyAlignment="1" applyProtection="1">
      <alignment vertical="top"/>
    </xf>
    <xf numFmtId="0" fontId="0" fillId="2" borderId="0" xfId="0" applyFill="1" applyBorder="1" applyAlignment="1">
      <alignment vertical="top"/>
    </xf>
    <xf numFmtId="0" fontId="9" fillId="2" borderId="19" xfId="0" applyFont="1" applyFill="1" applyBorder="1"/>
    <xf numFmtId="0" fontId="9" fillId="2" borderId="20" xfId="0" applyFont="1" applyFill="1" applyBorder="1"/>
    <xf numFmtId="0" fontId="38" fillId="2" borderId="0" xfId="0" applyFont="1" applyFill="1"/>
    <xf numFmtId="0" fontId="37" fillId="2" borderId="0" xfId="0" applyFont="1" applyFill="1"/>
    <xf numFmtId="0" fontId="36" fillId="2" borderId="0" xfId="0" applyFont="1" applyFill="1"/>
    <xf numFmtId="0" fontId="6" fillId="2" borderId="0" xfId="4" applyFont="1" applyFill="1"/>
    <xf numFmtId="0" fontId="5" fillId="2" borderId="0" xfId="4" applyFont="1" applyFill="1"/>
    <xf numFmtId="164" fontId="1" fillId="2" borderId="0" xfId="4" applyNumberFormat="1" applyFont="1" applyFill="1" applyAlignment="1">
      <alignment vertical="center"/>
    </xf>
    <xf numFmtId="164" fontId="38" fillId="2" borderId="0" xfId="3" applyNumberFormat="1" applyFont="1" applyFill="1"/>
    <xf numFmtId="0" fontId="41" fillId="2" borderId="0" xfId="0" applyFont="1" applyFill="1"/>
    <xf numFmtId="9" fontId="41" fillId="2" borderId="0" xfId="0" applyNumberFormat="1" applyFont="1" applyFill="1"/>
    <xf numFmtId="0" fontId="10" fillId="4" borderId="1"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1" xfId="2" applyFont="1" applyFill="1" applyBorder="1" applyAlignment="1">
      <alignment vertical="top"/>
    </xf>
    <xf numFmtId="0" fontId="10" fillId="4" borderId="3" xfId="2" applyFont="1" applyFill="1" applyBorder="1" applyAlignment="1">
      <alignment vertical="top"/>
    </xf>
    <xf numFmtId="0" fontId="10" fillId="4" borderId="4" xfId="2" applyFont="1" applyFill="1" applyBorder="1" applyAlignment="1">
      <alignment vertical="top"/>
    </xf>
    <xf numFmtId="0" fontId="16" fillId="4" borderId="1" xfId="0" applyFont="1" applyFill="1" applyBorder="1" applyAlignment="1">
      <alignment vertical="center"/>
    </xf>
    <xf numFmtId="0" fontId="16" fillId="4" borderId="3" xfId="0" applyFont="1" applyFill="1" applyBorder="1" applyAlignment="1">
      <alignment vertical="center"/>
    </xf>
    <xf numFmtId="0" fontId="16" fillId="4" borderId="4" xfId="0" applyFont="1" applyFill="1" applyBorder="1" applyAlignment="1">
      <alignment vertical="center"/>
    </xf>
    <xf numFmtId="3" fontId="10" fillId="2" borderId="1" xfId="0" applyNumberFormat="1" applyFont="1" applyFill="1" applyBorder="1" applyAlignment="1">
      <alignment vertical="center"/>
    </xf>
    <xf numFmtId="0" fontId="10" fillId="3" borderId="1" xfId="0" applyFont="1" applyFill="1" applyBorder="1" applyAlignment="1">
      <alignment vertical="center"/>
    </xf>
    <xf numFmtId="0" fontId="10" fillId="4" borderId="10" xfId="2" applyFont="1" applyFill="1" applyBorder="1" applyAlignment="1">
      <alignment vertical="center" wrapText="1"/>
    </xf>
    <xf numFmtId="0" fontId="10" fillId="4" borderId="9" xfId="2" applyFont="1" applyFill="1" applyBorder="1" applyAlignment="1">
      <alignment vertical="center" wrapText="1"/>
    </xf>
    <xf numFmtId="0" fontId="10" fillId="4" borderId="11" xfId="2" applyFont="1" applyFill="1" applyBorder="1" applyAlignment="1">
      <alignment vertical="center" wrapText="1"/>
    </xf>
    <xf numFmtId="0" fontId="0" fillId="2" borderId="8" xfId="0" applyFill="1" applyBorder="1"/>
    <xf numFmtId="0" fontId="10" fillId="3" borderId="1" xfId="0" applyFont="1" applyFill="1" applyBorder="1" applyAlignment="1">
      <alignment vertical="center"/>
    </xf>
    <xf numFmtId="0" fontId="10" fillId="2" borderId="2" xfId="0" applyFont="1" applyFill="1" applyBorder="1" applyAlignment="1">
      <alignment vertical="center" wrapText="1"/>
    </xf>
    <xf numFmtId="9" fontId="40" fillId="2" borderId="12" xfId="4" applyNumberFormat="1" applyFont="1" applyFill="1" applyBorder="1"/>
    <xf numFmtId="9" fontId="40" fillId="2" borderId="12" xfId="3" applyFont="1" applyFill="1" applyBorder="1"/>
    <xf numFmtId="9" fontId="40" fillId="2" borderId="5" xfId="4" applyNumberFormat="1" applyFont="1" applyFill="1" applyBorder="1"/>
    <xf numFmtId="0" fontId="39" fillId="2" borderId="14" xfId="0" applyFont="1" applyFill="1" applyBorder="1" applyAlignment="1">
      <alignment vertical="center" wrapText="1"/>
    </xf>
    <xf numFmtId="0" fontId="6" fillId="2" borderId="14" xfId="4" applyFont="1" applyFill="1" applyBorder="1"/>
    <xf numFmtId="0" fontId="6" fillId="2" borderId="13" xfId="4" applyFont="1" applyFill="1" applyBorder="1"/>
    <xf numFmtId="9" fontId="38" fillId="2" borderId="12" xfId="0" applyNumberFormat="1" applyFont="1" applyFill="1" applyBorder="1"/>
    <xf numFmtId="0" fontId="38" fillId="2" borderId="14" xfId="0" applyFont="1" applyFill="1" applyBorder="1"/>
    <xf numFmtId="0" fontId="39" fillId="2" borderId="13" xfId="0" applyFont="1" applyFill="1" applyBorder="1" applyAlignment="1">
      <alignment vertical="center" wrapText="1"/>
    </xf>
    <xf numFmtId="0" fontId="39" fillId="2" borderId="21" xfId="0" applyFont="1" applyFill="1" applyBorder="1" applyAlignment="1">
      <alignment vertical="center" wrapText="1"/>
    </xf>
    <xf numFmtId="9" fontId="40" fillId="2" borderId="21" xfId="4" applyNumberFormat="1" applyFont="1" applyFill="1" applyBorder="1"/>
    <xf numFmtId="9" fontId="40" fillId="2" borderId="13" xfId="4" applyNumberFormat="1" applyFont="1" applyFill="1" applyBorder="1"/>
    <xf numFmtId="0" fontId="10" fillId="3" borderId="2" xfId="0" applyFont="1" applyFill="1" applyBorder="1" applyAlignment="1">
      <alignment vertical="center"/>
    </xf>
    <xf numFmtId="0" fontId="26" fillId="2" borderId="0" xfId="1" applyFont="1" applyFill="1" applyAlignment="1" applyProtection="1">
      <alignment horizontal="left"/>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7" fillId="2" borderId="0" xfId="0" applyFont="1" applyFill="1" applyAlignment="1">
      <alignment horizontal="left"/>
    </xf>
    <xf numFmtId="0" fontId="7" fillId="2" borderId="0" xfId="0" applyFont="1" applyFill="1" applyAlignment="1">
      <alignment horizontal="center"/>
    </xf>
    <xf numFmtId="0" fontId="9" fillId="3" borderId="15" xfId="0" applyFont="1" applyFill="1" applyBorder="1" applyAlignment="1">
      <alignment horizontal="left" vertical="top"/>
    </xf>
    <xf numFmtId="0" fontId="9" fillId="3" borderId="16" xfId="0" applyFont="1" applyFill="1" applyBorder="1" applyAlignment="1">
      <alignment horizontal="left" vertical="top"/>
    </xf>
    <xf numFmtId="0" fontId="35" fillId="3" borderId="15" xfId="0" applyFont="1" applyFill="1" applyBorder="1" applyAlignment="1">
      <alignment horizontal="left"/>
    </xf>
    <xf numFmtId="0" fontId="35" fillId="3" borderId="16" xfId="0" applyFont="1" applyFill="1" applyBorder="1" applyAlignment="1">
      <alignment horizontal="left"/>
    </xf>
    <xf numFmtId="0" fontId="0" fillId="0" borderId="17" xfId="0" applyBorder="1" applyAlignment="1">
      <alignment horizontal="left" wrapText="1"/>
    </xf>
    <xf numFmtId="0" fontId="0" fillId="0" borderId="18" xfId="0" applyBorder="1" applyAlignment="1">
      <alignment horizontal="left" wrapText="1"/>
    </xf>
    <xf numFmtId="0" fontId="26" fillId="2" borderId="17" xfId="1" applyFont="1" applyFill="1" applyBorder="1" applyAlignment="1" applyProtection="1">
      <alignment horizontal="left"/>
    </xf>
    <xf numFmtId="0" fontId="26" fillId="2" borderId="18" xfId="1" applyFont="1" applyFill="1" applyBorder="1" applyAlignment="1" applyProtection="1">
      <alignment horizontal="left"/>
    </xf>
    <xf numFmtId="0" fontId="36" fillId="2" borderId="0" xfId="0" applyFont="1" applyFill="1" applyAlignment="1">
      <alignment horizontal="left"/>
    </xf>
    <xf numFmtId="0" fontId="10" fillId="3" borderId="1" xfId="0" applyFont="1" applyFill="1" applyBorder="1" applyAlignment="1">
      <alignment vertical="center"/>
    </xf>
    <xf numFmtId="0" fontId="10" fillId="3" borderId="3" xfId="0" applyFont="1" applyFill="1" applyBorder="1" applyAlignment="1">
      <alignment vertical="center"/>
    </xf>
    <xf numFmtId="0" fontId="10" fillId="3" borderId="4" xfId="0" applyFont="1" applyFill="1" applyBorder="1" applyAlignment="1">
      <alignment vertical="center"/>
    </xf>
    <xf numFmtId="0" fontId="10" fillId="4" borderId="1"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23" fillId="2" borderId="2" xfId="0" applyFont="1" applyFill="1" applyBorder="1" applyAlignment="1">
      <alignment vertical="center"/>
    </xf>
    <xf numFmtId="0" fontId="37" fillId="2" borderId="0" xfId="0" applyFont="1" applyFill="1" applyAlignment="1">
      <alignment horizontal="left"/>
    </xf>
    <xf numFmtId="0" fontId="12" fillId="2" borderId="8"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2" xfId="2" applyFont="1" applyFill="1" applyBorder="1" applyAlignment="1">
      <alignment horizontal="left" vertical="center" wrapText="1"/>
    </xf>
    <xf numFmtId="0" fontId="2" fillId="2" borderId="8" xfId="0" applyFont="1" applyFill="1" applyBorder="1" applyAlignment="1">
      <alignment vertical="center" wrapText="1"/>
    </xf>
    <xf numFmtId="0" fontId="17" fillId="2" borderId="0" xfId="0" applyFont="1" applyFill="1" applyBorder="1" applyAlignment="1">
      <alignment vertical="center" wrapText="1"/>
    </xf>
    <xf numFmtId="0" fontId="17" fillId="2" borderId="12"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4" xfId="0" applyFont="1" applyFill="1" applyBorder="1" applyAlignment="1">
      <alignment vertical="center" wrapText="1"/>
    </xf>
    <xf numFmtId="0" fontId="17" fillId="2" borderId="2" xfId="0" applyFont="1" applyFill="1" applyBorder="1" applyAlignment="1">
      <alignment vertical="center" wrapText="1"/>
    </xf>
    <xf numFmtId="0" fontId="16" fillId="2" borderId="2" xfId="0" applyFont="1" applyFill="1" applyBorder="1" applyAlignment="1">
      <alignment vertical="center"/>
    </xf>
    <xf numFmtId="0" fontId="21" fillId="2" borderId="2" xfId="0" applyFont="1" applyFill="1" applyBorder="1" applyAlignment="1">
      <alignment vertical="center"/>
    </xf>
    <xf numFmtId="0" fontId="22" fillId="2" borderId="2" xfId="0" applyFont="1" applyFill="1" applyBorder="1" applyAlignment="1">
      <alignment vertical="center"/>
    </xf>
    <xf numFmtId="0" fontId="12" fillId="2" borderId="10" xfId="2" applyFont="1" applyFill="1" applyBorder="1" applyAlignment="1">
      <alignment vertical="center" wrapText="1"/>
    </xf>
    <xf numFmtId="0" fontId="12" fillId="2" borderId="9" xfId="2" applyFont="1" applyFill="1" applyBorder="1" applyAlignment="1">
      <alignment vertical="center" wrapText="1"/>
    </xf>
    <xf numFmtId="0" fontId="12" fillId="2" borderId="11" xfId="2" applyFont="1" applyFill="1" applyBorder="1" applyAlignment="1">
      <alignment vertical="center" wrapText="1"/>
    </xf>
    <xf numFmtId="0" fontId="3" fillId="2" borderId="8" xfId="2" applyFont="1" applyFill="1" applyBorder="1" applyAlignment="1">
      <alignment vertical="center" wrapText="1"/>
    </xf>
    <xf numFmtId="0" fontId="3" fillId="2" borderId="0" xfId="2" applyFont="1" applyFill="1" applyBorder="1" applyAlignment="1">
      <alignment vertical="center" wrapText="1"/>
    </xf>
    <xf numFmtId="0" fontId="3" fillId="2" borderId="12" xfId="2" applyFont="1" applyFill="1" applyBorder="1" applyAlignment="1">
      <alignment vertical="center" wrapText="1"/>
    </xf>
    <xf numFmtId="0" fontId="17" fillId="2" borderId="8"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2" xfId="0" applyFont="1" applyFill="1" applyBorder="1" applyAlignment="1">
      <alignment vertical="center" wrapText="1"/>
    </xf>
    <xf numFmtId="0" fontId="17" fillId="2" borderId="14" xfId="0" applyFont="1" applyFill="1" applyBorder="1" applyAlignment="1">
      <alignment horizontal="left" vertical="center" wrapText="1"/>
    </xf>
    <xf numFmtId="0" fontId="10" fillId="3" borderId="1"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2" fillId="2" borderId="6" xfId="0" applyFont="1" applyFill="1" applyBorder="1" applyAlignment="1">
      <alignment vertical="center" wrapText="1"/>
    </xf>
    <xf numFmtId="0" fontId="17" fillId="2" borderId="7" xfId="0" applyFont="1" applyFill="1" applyBorder="1" applyAlignment="1">
      <alignment vertical="center" wrapText="1"/>
    </xf>
    <xf numFmtId="0" fontId="17" fillId="2" borderId="5" xfId="0" applyFont="1" applyFill="1" applyBorder="1" applyAlignment="1">
      <alignment vertical="center" wrapText="1"/>
    </xf>
    <xf numFmtId="0" fontId="17" fillId="2" borderId="13" xfId="0" applyFont="1" applyFill="1" applyBorder="1" applyAlignment="1">
      <alignment vertical="center" wrapText="1"/>
    </xf>
    <xf numFmtId="0" fontId="10" fillId="4" borderId="1"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1" xfId="2" applyFont="1" applyFill="1" applyBorder="1" applyAlignment="1">
      <alignment vertical="top"/>
    </xf>
    <xf numFmtId="0" fontId="10" fillId="4" borderId="3" xfId="2" applyFont="1" applyFill="1" applyBorder="1" applyAlignment="1">
      <alignment vertical="top"/>
    </xf>
    <xf numFmtId="0" fontId="10" fillId="4" borderId="4" xfId="2" applyFont="1" applyFill="1" applyBorder="1" applyAlignment="1">
      <alignment vertical="top"/>
    </xf>
    <xf numFmtId="0" fontId="16" fillId="4" borderId="1" xfId="0" applyFont="1" applyFill="1" applyBorder="1" applyAlignment="1">
      <alignment vertical="center"/>
    </xf>
    <xf numFmtId="0" fontId="16" fillId="4" borderId="3" xfId="0" applyFont="1" applyFill="1" applyBorder="1" applyAlignment="1">
      <alignment vertical="center"/>
    </xf>
    <xf numFmtId="0" fontId="16" fillId="4" borderId="4" xfId="0" applyFont="1" applyFill="1" applyBorder="1" applyAlignment="1">
      <alignment vertical="center"/>
    </xf>
    <xf numFmtId="0" fontId="16" fillId="4" borderId="10" xfId="0" applyFont="1" applyFill="1" applyBorder="1" applyAlignment="1">
      <alignment vertical="center"/>
    </xf>
    <xf numFmtId="0" fontId="16" fillId="4" borderId="9" xfId="0" applyFont="1" applyFill="1" applyBorder="1" applyAlignment="1">
      <alignment vertical="center"/>
    </xf>
    <xf numFmtId="0" fontId="16" fillId="4" borderId="11" xfId="0" applyFont="1" applyFill="1" applyBorder="1" applyAlignment="1">
      <alignment vertical="center"/>
    </xf>
    <xf numFmtId="0" fontId="6" fillId="2" borderId="21" xfId="4" applyFont="1" applyFill="1" applyBorder="1" applyAlignment="1">
      <alignment horizontal="left" vertical="center"/>
    </xf>
    <xf numFmtId="0" fontId="6" fillId="2" borderId="13" xfId="4" applyFont="1" applyFill="1" applyBorder="1" applyAlignment="1">
      <alignment horizontal="left" vertical="center"/>
    </xf>
    <xf numFmtId="0" fontId="6" fillId="2" borderId="14" xfId="4" applyFont="1" applyFill="1" applyBorder="1" applyAlignment="1">
      <alignment horizontal="left" vertical="center"/>
    </xf>
    <xf numFmtId="9" fontId="40" fillId="2" borderId="14" xfId="4" applyNumberFormat="1" applyFont="1" applyFill="1" applyBorder="1"/>
    <xf numFmtId="9" fontId="40" fillId="2" borderId="14" xfId="3" applyFont="1" applyFill="1" applyBorder="1"/>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75">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s>
  <tableStyles count="0" defaultTableStyle="TableStyleMedium2" defaultPivotStyle="PivotStyleLight16"/>
  <colors>
    <mruColors>
      <color rgb="FF4881BD"/>
      <color rgb="FFDAEEF3"/>
      <color rgb="FF008000"/>
      <color rgb="FF18EFF4"/>
      <color rgb="FFFF990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6</xdr:col>
      <xdr:colOff>9525</xdr:colOff>
      <xdr:row>36</xdr:row>
      <xdr:rowOff>76200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324100"/>
          <a:ext cx="8010525" cy="464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8</xdr:col>
      <xdr:colOff>57165</xdr:colOff>
      <xdr:row>37</xdr:row>
      <xdr:rowOff>137601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79294" y="2061882"/>
          <a:ext cx="14131753" cy="5090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10</xdr:row>
      <xdr:rowOff>19050</xdr:rowOff>
    </xdr:from>
    <xdr:to>
      <xdr:col>3</xdr:col>
      <xdr:colOff>1309361</xdr:colOff>
      <xdr:row>30</xdr:row>
      <xdr:rowOff>135214</xdr:rowOff>
    </xdr:to>
    <xdr:pic>
      <xdr:nvPicPr>
        <xdr:cNvPr id="3" name="Picture 2"/>
        <xdr:cNvPicPr>
          <a:picLocks noChangeAspect="1"/>
        </xdr:cNvPicPr>
      </xdr:nvPicPr>
      <xdr:blipFill>
        <a:blip xmlns:r="http://schemas.openxmlformats.org/officeDocument/2006/relationships" r:embed="rId1"/>
        <a:stretch>
          <a:fillRect/>
        </a:stretch>
      </xdr:blipFill>
      <xdr:spPr>
        <a:xfrm>
          <a:off x="304800" y="1895475"/>
          <a:ext cx="7224386" cy="39261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tabSelected="1" workbookViewId="0">
      <selection activeCell="B20" sqref="B20:C20"/>
    </sheetView>
  </sheetViews>
  <sheetFormatPr defaultRowHeight="15" x14ac:dyDescent="0.25"/>
  <cols>
    <col min="1" max="1" width="4" style="1" customWidth="1"/>
    <col min="2" max="2" width="13.140625" style="1" customWidth="1"/>
    <col min="3" max="3" width="133.28515625" style="1" customWidth="1"/>
    <col min="4" max="16384" width="9.140625" style="1"/>
  </cols>
  <sheetData>
    <row r="1" spans="2:6" s="23" customFormat="1" ht="35.25" customHeight="1" x14ac:dyDescent="0.2">
      <c r="B1" s="98" t="s">
        <v>100</v>
      </c>
      <c r="C1" s="99"/>
      <c r="D1" s="22"/>
      <c r="E1" s="22"/>
      <c r="F1" s="22"/>
    </row>
    <row r="2" spans="2:6" s="23" customFormat="1" x14ac:dyDescent="0.25">
      <c r="B2" s="100" t="s">
        <v>40</v>
      </c>
      <c r="C2" s="100"/>
      <c r="D2" s="24"/>
      <c r="E2" s="24"/>
    </row>
    <row r="3" spans="2:6" s="23" customFormat="1" x14ac:dyDescent="0.25">
      <c r="B3" s="101"/>
      <c r="C3" s="101"/>
      <c r="D3" s="24"/>
      <c r="E3" s="24"/>
    </row>
    <row r="4" spans="2:6" x14ac:dyDescent="0.25">
      <c r="B4" s="102" t="s">
        <v>37</v>
      </c>
      <c r="C4" s="103"/>
    </row>
    <row r="5" spans="2:6" x14ac:dyDescent="0.25">
      <c r="B5" s="47" t="s">
        <v>77</v>
      </c>
      <c r="C5" s="48" t="s">
        <v>101</v>
      </c>
    </row>
    <row r="6" spans="2:6" x14ac:dyDescent="0.25">
      <c r="B6" s="47" t="s">
        <v>78</v>
      </c>
      <c r="C6" s="48" t="s">
        <v>90</v>
      </c>
    </row>
    <row r="7" spans="2:6" x14ac:dyDescent="0.25">
      <c r="B7" s="49" t="s">
        <v>79</v>
      </c>
      <c r="C7" s="50" t="s">
        <v>91</v>
      </c>
    </row>
    <row r="8" spans="2:6" x14ac:dyDescent="0.25">
      <c r="B8" s="51"/>
      <c r="C8" s="52"/>
    </row>
    <row r="9" spans="2:6" x14ac:dyDescent="0.25">
      <c r="B9" s="102" t="s">
        <v>20</v>
      </c>
      <c r="C9" s="103"/>
    </row>
    <row r="10" spans="2:6" x14ac:dyDescent="0.25">
      <c r="B10" s="47" t="s">
        <v>80</v>
      </c>
      <c r="C10" s="48" t="s">
        <v>39</v>
      </c>
    </row>
    <row r="11" spans="2:6" x14ac:dyDescent="0.25">
      <c r="B11" s="47" t="s">
        <v>81</v>
      </c>
      <c r="C11" s="48" t="s">
        <v>38</v>
      </c>
      <c r="F11" s="25"/>
    </row>
    <row r="12" spans="2:6" x14ac:dyDescent="0.25">
      <c r="B12" s="49" t="s">
        <v>82</v>
      </c>
      <c r="C12" s="50" t="s">
        <v>102</v>
      </c>
      <c r="F12" s="25"/>
    </row>
    <row r="14" spans="2:6" x14ac:dyDescent="0.25">
      <c r="B14" s="104" t="s">
        <v>66</v>
      </c>
      <c r="C14" s="105"/>
    </row>
    <row r="15" spans="2:6" ht="47.25" customHeight="1" x14ac:dyDescent="0.25">
      <c r="B15" s="106" t="s">
        <v>103</v>
      </c>
      <c r="C15" s="107"/>
    </row>
    <row r="16" spans="2:6" x14ac:dyDescent="0.25">
      <c r="B16" s="108" t="s">
        <v>84</v>
      </c>
      <c r="C16" s="109"/>
    </row>
    <row r="17" spans="2:5" x14ac:dyDescent="0.25">
      <c r="B17" s="108" t="s">
        <v>83</v>
      </c>
      <c r="C17" s="109"/>
    </row>
    <row r="18" spans="2:5" ht="10.5" customHeight="1" x14ac:dyDescent="0.25">
      <c r="B18" s="53"/>
      <c r="C18" s="54"/>
    </row>
    <row r="19" spans="2:5" ht="15" customHeight="1" x14ac:dyDescent="0.25">
      <c r="B19" s="26"/>
      <c r="C19" s="26"/>
    </row>
    <row r="20" spans="2:5" x14ac:dyDescent="0.25">
      <c r="B20" s="97"/>
      <c r="C20" s="97"/>
      <c r="E20" s="27"/>
    </row>
    <row r="21" spans="2:5" x14ac:dyDescent="0.25">
      <c r="E21" s="27"/>
    </row>
    <row r="22" spans="2:5" x14ac:dyDescent="0.25">
      <c r="B22" s="18"/>
      <c r="C22" s="18"/>
      <c r="E22" s="27"/>
    </row>
    <row r="23" spans="2:5" x14ac:dyDescent="0.25">
      <c r="B23" s="25"/>
      <c r="E23" s="27"/>
    </row>
    <row r="24" spans="2:5" x14ac:dyDescent="0.25">
      <c r="E24" s="27"/>
    </row>
    <row r="30" spans="2:5" x14ac:dyDescent="0.25">
      <c r="B30" s="25"/>
    </row>
  </sheetData>
  <mergeCells count="10">
    <mergeCell ref="B20:C20"/>
    <mergeCell ref="B1:C1"/>
    <mergeCell ref="B2:C2"/>
    <mergeCell ref="B3:C3"/>
    <mergeCell ref="B9:C9"/>
    <mergeCell ref="B4:C4"/>
    <mergeCell ref="B14:C14"/>
    <mergeCell ref="B15:C15"/>
    <mergeCell ref="B16:C16"/>
    <mergeCell ref="B17:C17"/>
  </mergeCells>
  <hyperlinks>
    <hyperlink ref="B5" location="'A.1 National complex model'!A1" display="Table A.1"/>
    <hyperlink ref="B6" location="'A.2 National standard model'!A1" display="Table A.2"/>
    <hyperlink ref="B7" location="'A.3 Regional standard model'!A1" display="Table A.3"/>
    <hyperlink ref="B10" location="'B.1 Established needs'!A1" display="Chart B.1"/>
    <hyperlink ref="B12" location="'B3. Substance misuse comparison'!A1" display="Chart B.3"/>
    <hyperlink ref="B11" location="'B.2 Combined needs'!A1" display="Chart B.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1"/>
  <sheetViews>
    <sheetView zoomScaleNormal="100" workbookViewId="0">
      <selection activeCell="F10" sqref="F10"/>
    </sheetView>
  </sheetViews>
  <sheetFormatPr defaultRowHeight="15" x14ac:dyDescent="0.25"/>
  <cols>
    <col min="1" max="1" width="2.7109375" style="1" customWidth="1"/>
    <col min="2" max="2" width="60.7109375" style="1" customWidth="1"/>
    <col min="3" max="5" width="12.7109375" style="1" customWidth="1"/>
    <col min="6" max="6" width="50" style="1" customWidth="1"/>
    <col min="7" max="16384" width="9.140625" style="1"/>
  </cols>
  <sheetData>
    <row r="1" spans="2:7" ht="9.9499999999999993" customHeight="1" x14ac:dyDescent="0.25"/>
    <row r="2" spans="2:7" ht="18" x14ac:dyDescent="0.25">
      <c r="B2" s="110" t="s">
        <v>77</v>
      </c>
      <c r="C2" s="110"/>
      <c r="D2" s="110"/>
      <c r="E2" s="110"/>
      <c r="F2" s="110"/>
    </row>
    <row r="3" spans="2:7" x14ac:dyDescent="0.25">
      <c r="B3" s="118" t="s">
        <v>106</v>
      </c>
      <c r="C3" s="118"/>
      <c r="D3" s="118"/>
      <c r="E3" s="118"/>
      <c r="F3" s="118"/>
    </row>
    <row r="4" spans="2:7" ht="15" customHeight="1" x14ac:dyDescent="0.25">
      <c r="B4" s="18"/>
    </row>
    <row r="5" spans="2:7" ht="45" customHeight="1" x14ac:dyDescent="0.25">
      <c r="B5" s="28"/>
      <c r="C5" s="29" t="s">
        <v>0</v>
      </c>
      <c r="D5" s="29" t="s">
        <v>92</v>
      </c>
      <c r="E5" s="43" t="s">
        <v>1</v>
      </c>
    </row>
    <row r="6" spans="2:7" ht="15" customHeight="1" x14ac:dyDescent="0.25">
      <c r="B6" s="45" t="s">
        <v>2</v>
      </c>
      <c r="C6" s="45">
        <v>61</v>
      </c>
      <c r="D6" s="76">
        <v>12763</v>
      </c>
      <c r="E6" s="44"/>
      <c r="G6" s="19"/>
    </row>
    <row r="7" spans="2:7" ht="15" customHeight="1" x14ac:dyDescent="0.25">
      <c r="B7" s="114" t="s">
        <v>41</v>
      </c>
      <c r="C7" s="115"/>
      <c r="D7" s="115"/>
      <c r="E7" s="116"/>
      <c r="G7" s="19"/>
    </row>
    <row r="8" spans="2:7" ht="15" customHeight="1" x14ac:dyDescent="0.25">
      <c r="B8" s="30" t="s">
        <v>6</v>
      </c>
      <c r="C8" s="31">
        <v>1</v>
      </c>
      <c r="D8" s="31">
        <v>1</v>
      </c>
      <c r="E8" s="32">
        <v>-0.26163734251332532</v>
      </c>
      <c r="G8" s="19"/>
    </row>
    <row r="9" spans="2:7" ht="15" customHeight="1" x14ac:dyDescent="0.25">
      <c r="B9" s="111" t="s">
        <v>3</v>
      </c>
      <c r="C9" s="112"/>
      <c r="D9" s="112"/>
      <c r="E9" s="113"/>
    </row>
    <row r="10" spans="2:7" ht="15" customHeight="1" x14ac:dyDescent="0.25">
      <c r="B10" s="36" t="s">
        <v>4</v>
      </c>
      <c r="C10" s="31">
        <v>0.13114754098360701</v>
      </c>
      <c r="D10" s="31">
        <v>0.11703604112003101</v>
      </c>
      <c r="E10" s="32">
        <v>4.2619043617140999</v>
      </c>
    </row>
    <row r="11" spans="2:7" ht="15" customHeight="1" x14ac:dyDescent="0.25">
      <c r="B11" s="36" t="s">
        <v>99</v>
      </c>
      <c r="C11" s="31">
        <v>0.52459016393442603</v>
      </c>
      <c r="D11" s="31">
        <v>0.54134290580362998</v>
      </c>
      <c r="E11" s="32">
        <v>-3.3437573933103502</v>
      </c>
    </row>
    <row r="12" spans="2:7" ht="15" customHeight="1" x14ac:dyDescent="0.25">
      <c r="B12" s="36" t="s">
        <v>44</v>
      </c>
      <c r="C12" s="31">
        <v>0.34426229508196698</v>
      </c>
      <c r="D12" s="31">
        <v>0.341621053076339</v>
      </c>
      <c r="E12" s="32">
        <v>0.55400035893320299</v>
      </c>
    </row>
    <row r="13" spans="2:7" ht="15" customHeight="1" x14ac:dyDescent="0.25">
      <c r="B13" s="143" t="s">
        <v>5</v>
      </c>
      <c r="C13" s="144"/>
      <c r="D13" s="144"/>
      <c r="E13" s="145"/>
    </row>
    <row r="14" spans="2:7" ht="15" customHeight="1" x14ac:dyDescent="0.25">
      <c r="B14" s="36" t="s">
        <v>30</v>
      </c>
      <c r="C14" s="31">
        <v>0.95081967213114749</v>
      </c>
      <c r="D14" s="31">
        <v>0.95051270731816884</v>
      </c>
      <c r="E14" s="32">
        <v>1.7233748678432701</v>
      </c>
    </row>
    <row r="15" spans="2:7" ht="15" customHeight="1" x14ac:dyDescent="0.25">
      <c r="B15" s="36" t="s">
        <v>29</v>
      </c>
      <c r="C15" s="31">
        <v>4.9180327868852458E-2</v>
      </c>
      <c r="D15" s="31">
        <v>5.3823093952186561E-2</v>
      </c>
      <c r="E15" s="32">
        <v>-1.72337486784334</v>
      </c>
    </row>
    <row r="16" spans="2:7" ht="15" customHeight="1" x14ac:dyDescent="0.25">
      <c r="B16" s="111" t="s">
        <v>7</v>
      </c>
      <c r="C16" s="112"/>
      <c r="D16" s="112"/>
      <c r="E16" s="112"/>
    </row>
    <row r="17" spans="2:7" ht="15" customHeight="1" x14ac:dyDescent="0.25">
      <c r="B17" s="36" t="s">
        <v>42</v>
      </c>
      <c r="C17" s="37">
        <v>20.163934426229499</v>
      </c>
      <c r="D17" s="37">
        <v>20.1981083022376</v>
      </c>
      <c r="E17" s="32">
        <v>-2.0674133651153501</v>
      </c>
    </row>
    <row r="18" spans="2:7" ht="15" customHeight="1" x14ac:dyDescent="0.25">
      <c r="B18" s="36" t="s">
        <v>31</v>
      </c>
      <c r="C18" s="37">
        <v>15.7704918032787</v>
      </c>
      <c r="D18" s="37">
        <v>15.805139560240301</v>
      </c>
      <c r="E18" s="32">
        <v>-1.58505126163424</v>
      </c>
    </row>
    <row r="19" spans="2:7" ht="15" customHeight="1" x14ac:dyDescent="0.25">
      <c r="B19" s="111" t="s">
        <v>21</v>
      </c>
      <c r="C19" s="112"/>
      <c r="D19" s="112"/>
      <c r="E19" s="113"/>
    </row>
    <row r="20" spans="2:7" ht="15" customHeight="1" x14ac:dyDescent="0.25">
      <c r="B20" s="36" t="s">
        <v>107</v>
      </c>
      <c r="C20" s="31">
        <v>0.49180327868852503</v>
      </c>
      <c r="D20" s="31">
        <v>0.49428573046556301</v>
      </c>
      <c r="E20" s="32">
        <v>-0.494390039404008</v>
      </c>
    </row>
    <row r="21" spans="2:7" ht="15" customHeight="1" x14ac:dyDescent="0.25">
      <c r="B21" s="40" t="s">
        <v>45</v>
      </c>
      <c r="C21" s="31">
        <v>0.114754098360656</v>
      </c>
      <c r="D21" s="31">
        <v>0.12585310672535099</v>
      </c>
      <c r="E21" s="32">
        <v>-3.3980146683708798</v>
      </c>
    </row>
    <row r="22" spans="2:7" ht="15" customHeight="1" x14ac:dyDescent="0.25">
      <c r="B22" s="40" t="s">
        <v>46</v>
      </c>
      <c r="C22" s="31">
        <v>4.91803278688525E-2</v>
      </c>
      <c r="D22" s="31">
        <v>4.6404778866205698E-2</v>
      </c>
      <c r="E22" s="32">
        <v>1.2953299328095</v>
      </c>
    </row>
    <row r="23" spans="2:7" ht="15" customHeight="1" x14ac:dyDescent="0.25">
      <c r="B23" s="34" t="s">
        <v>26</v>
      </c>
      <c r="C23" s="31">
        <v>0.34426229508196698</v>
      </c>
      <c r="D23" s="31">
        <v>0.33345638394288102</v>
      </c>
      <c r="E23" s="32">
        <v>2.2731868511562299</v>
      </c>
    </row>
    <row r="24" spans="2:7" ht="15" customHeight="1" x14ac:dyDescent="0.25">
      <c r="B24" s="111" t="s">
        <v>33</v>
      </c>
      <c r="C24" s="112"/>
      <c r="D24" s="112"/>
      <c r="E24" s="113"/>
    </row>
    <row r="25" spans="2:7" ht="15" customHeight="1" x14ac:dyDescent="0.25">
      <c r="B25" s="39" t="s">
        <v>47</v>
      </c>
      <c r="C25" s="31">
        <v>4.91803278688525E-2</v>
      </c>
      <c r="D25" s="31">
        <v>4.5234225892739698E-2</v>
      </c>
      <c r="E25" s="32">
        <v>1.85238323545679</v>
      </c>
      <c r="G25" s="18"/>
    </row>
    <row r="26" spans="2:7" ht="15" customHeight="1" x14ac:dyDescent="0.25">
      <c r="B26" s="39" t="s">
        <v>97</v>
      </c>
      <c r="C26" s="31">
        <v>0.81967213114754101</v>
      </c>
      <c r="D26" s="31">
        <v>0.828889138793372</v>
      </c>
      <c r="E26" s="32">
        <v>-2.41131820402929</v>
      </c>
      <c r="G26" s="18"/>
    </row>
    <row r="27" spans="2:7" ht="15" customHeight="1" x14ac:dyDescent="0.25">
      <c r="B27" s="39" t="s">
        <v>98</v>
      </c>
      <c r="C27" s="31">
        <v>0.13114754098360701</v>
      </c>
      <c r="D27" s="31">
        <v>0.12587663531388901</v>
      </c>
      <c r="E27" s="32">
        <v>1.5681280730365199</v>
      </c>
      <c r="G27" s="18"/>
    </row>
    <row r="28" spans="2:7" ht="15" customHeight="1" x14ac:dyDescent="0.25">
      <c r="B28" s="111" t="s">
        <v>60</v>
      </c>
      <c r="C28" s="112"/>
      <c r="D28" s="112"/>
      <c r="E28" s="113"/>
      <c r="G28" s="18"/>
    </row>
    <row r="29" spans="2:7" ht="15" customHeight="1" x14ac:dyDescent="0.25">
      <c r="B29" s="34" t="s">
        <v>61</v>
      </c>
      <c r="C29" s="35">
        <v>-1.2580421703453799</v>
      </c>
      <c r="D29" s="35">
        <v>-1.2746554683857401</v>
      </c>
      <c r="E29" s="32">
        <v>2.3859953362641502</v>
      </c>
      <c r="G29" s="18"/>
    </row>
    <row r="30" spans="2:7" ht="15" customHeight="1" x14ac:dyDescent="0.25">
      <c r="B30" s="36" t="s">
        <v>8</v>
      </c>
      <c r="C30" s="37">
        <v>6.8196721311475397</v>
      </c>
      <c r="D30" s="37">
        <v>6.6506101831779496</v>
      </c>
      <c r="E30" s="32">
        <v>2.6480660902180899</v>
      </c>
      <c r="G30" s="18"/>
    </row>
    <row r="31" spans="2:7" ht="15" customHeight="1" x14ac:dyDescent="0.25">
      <c r="B31" s="36" t="s">
        <v>9</v>
      </c>
      <c r="C31" s="37">
        <v>3.5081967213114802</v>
      </c>
      <c r="D31" s="37">
        <v>3.3839073695320199</v>
      </c>
      <c r="E31" s="32">
        <v>3.3117292625588401</v>
      </c>
      <c r="G31" s="18"/>
    </row>
    <row r="32" spans="2:7" ht="15" customHeight="1" x14ac:dyDescent="0.25">
      <c r="B32" s="36" t="s">
        <v>10</v>
      </c>
      <c r="C32" s="37">
        <v>0.39344262295082</v>
      </c>
      <c r="D32" s="37">
        <v>0.36708841167828399</v>
      </c>
      <c r="E32" s="32">
        <v>2.9084317873296701</v>
      </c>
      <c r="G32" s="18"/>
    </row>
    <row r="33" spans="2:7" ht="15" customHeight="1" x14ac:dyDescent="0.25">
      <c r="B33" s="36" t="s">
        <v>11</v>
      </c>
      <c r="C33" s="38">
        <v>1.72131147540984</v>
      </c>
      <c r="D33" s="38">
        <v>1.6545661409864301</v>
      </c>
      <c r="E33" s="32">
        <v>3.3435762849681301</v>
      </c>
      <c r="G33" s="18"/>
    </row>
    <row r="34" spans="2:7" ht="15" customHeight="1" x14ac:dyDescent="0.25">
      <c r="B34" s="111" t="s">
        <v>22</v>
      </c>
      <c r="C34" s="112"/>
      <c r="D34" s="112"/>
      <c r="E34" s="113"/>
      <c r="G34" s="18"/>
    </row>
    <row r="35" spans="2:7" ht="15" customHeight="1" x14ac:dyDescent="0.25">
      <c r="B35" s="30" t="s">
        <v>12</v>
      </c>
      <c r="C35" s="31">
        <v>0.213114754098361</v>
      </c>
      <c r="D35" s="31">
        <v>0.223979391541134</v>
      </c>
      <c r="E35" s="32">
        <v>-2.6180318070510902</v>
      </c>
      <c r="G35" s="18"/>
    </row>
    <row r="36" spans="2:7" ht="15" customHeight="1" x14ac:dyDescent="0.25">
      <c r="B36" s="30" t="s">
        <v>13</v>
      </c>
      <c r="C36" s="31">
        <v>6.5573770491803296E-2</v>
      </c>
      <c r="D36" s="31">
        <v>7.5853482606462103E-2</v>
      </c>
      <c r="E36" s="32">
        <v>-3.9945912613412702</v>
      </c>
      <c r="G36" s="18"/>
    </row>
    <row r="37" spans="2:7" ht="15" customHeight="1" x14ac:dyDescent="0.25">
      <c r="B37" s="33" t="s">
        <v>65</v>
      </c>
      <c r="C37" s="31">
        <v>0.60655737704918</v>
      </c>
      <c r="D37" s="31">
        <v>0.60392673293820898</v>
      </c>
      <c r="E37" s="32">
        <v>0.53585967829865599</v>
      </c>
      <c r="G37" s="18"/>
    </row>
    <row r="38" spans="2:7" ht="15" customHeight="1" x14ac:dyDescent="0.25">
      <c r="B38" s="30" t="s">
        <v>32</v>
      </c>
      <c r="C38" s="31">
        <v>0.55737704918032804</v>
      </c>
      <c r="D38" s="31">
        <v>0.549643350906173</v>
      </c>
      <c r="E38" s="32">
        <v>1.5489951475652199</v>
      </c>
      <c r="G38" s="18"/>
    </row>
    <row r="39" spans="2:7" ht="15" customHeight="1" x14ac:dyDescent="0.25">
      <c r="B39" s="30" t="s">
        <v>14</v>
      </c>
      <c r="C39" s="31">
        <v>9.8360655737704902E-2</v>
      </c>
      <c r="D39" s="31">
        <v>9.14278359108915E-2</v>
      </c>
      <c r="E39" s="32">
        <v>2.35521274935852</v>
      </c>
      <c r="G39" s="18"/>
    </row>
    <row r="40" spans="2:7" ht="15" customHeight="1" x14ac:dyDescent="0.25">
      <c r="B40" s="111" t="s">
        <v>75</v>
      </c>
      <c r="C40" s="112"/>
      <c r="D40" s="112"/>
      <c r="E40" s="113"/>
      <c r="G40" s="18"/>
    </row>
    <row r="41" spans="2:7" ht="15" customHeight="1" x14ac:dyDescent="0.25">
      <c r="B41" s="30" t="s">
        <v>34</v>
      </c>
      <c r="C41" s="31">
        <v>0.31147540983606598</v>
      </c>
      <c r="D41" s="31">
        <v>0.33877904439743201</v>
      </c>
      <c r="E41" s="32">
        <v>-5.8065751215346104</v>
      </c>
      <c r="G41" s="18"/>
    </row>
    <row r="42" spans="2:7" ht="15" customHeight="1" x14ac:dyDescent="0.25">
      <c r="B42" s="30" t="s">
        <v>74</v>
      </c>
      <c r="C42" s="31">
        <v>0.114754098360656</v>
      </c>
      <c r="D42" s="31">
        <v>0.122344268805242</v>
      </c>
      <c r="E42" s="32">
        <v>-2.33827711000218</v>
      </c>
      <c r="G42" s="18"/>
    </row>
    <row r="43" spans="2:7" ht="15" customHeight="1" x14ac:dyDescent="0.25">
      <c r="B43" s="30" t="s">
        <v>76</v>
      </c>
      <c r="C43" s="31">
        <v>8.1967213114754106E-2</v>
      </c>
      <c r="D43" s="31">
        <v>6.7747455459545206E-2</v>
      </c>
      <c r="E43" s="32">
        <v>5.3801598739251801</v>
      </c>
      <c r="G43" s="18"/>
    </row>
    <row r="44" spans="2:7" ht="15" customHeight="1" x14ac:dyDescent="0.25">
      <c r="B44" s="30" t="s">
        <v>43</v>
      </c>
      <c r="C44" s="31">
        <v>0.114754098360656</v>
      </c>
      <c r="D44" s="31">
        <v>0.13115192840421799</v>
      </c>
      <c r="E44" s="32">
        <v>-4.9745567512094997</v>
      </c>
      <c r="G44" s="18"/>
    </row>
    <row r="45" spans="2:7" ht="15" customHeight="1" x14ac:dyDescent="0.25">
      <c r="B45" s="30" t="s">
        <v>52</v>
      </c>
      <c r="C45" s="31">
        <v>0.22950819672131101</v>
      </c>
      <c r="D45" s="31">
        <v>0.24866055328172301</v>
      </c>
      <c r="E45" s="32">
        <v>-4.4724995864387802</v>
      </c>
      <c r="G45" s="18"/>
    </row>
    <row r="46" spans="2:7" ht="15" customHeight="1" x14ac:dyDescent="0.25">
      <c r="B46" s="30" t="s">
        <v>51</v>
      </c>
      <c r="C46" s="31">
        <v>0.13114754098360701</v>
      </c>
      <c r="D46" s="31">
        <v>0.16360579936194</v>
      </c>
      <c r="E46" s="32">
        <v>-9.1297640165659306</v>
      </c>
      <c r="G46" s="18"/>
    </row>
    <row r="47" spans="2:7" ht="15" customHeight="1" x14ac:dyDescent="0.25">
      <c r="B47" s="30" t="s">
        <v>49</v>
      </c>
      <c r="C47" s="31">
        <v>0.27868852459016402</v>
      </c>
      <c r="D47" s="31">
        <v>0.261827683332434</v>
      </c>
      <c r="E47" s="32">
        <v>3.7806397295950198</v>
      </c>
      <c r="G47" s="18"/>
    </row>
    <row r="48" spans="2:7" ht="15" customHeight="1" x14ac:dyDescent="0.25">
      <c r="B48" s="30" t="s">
        <v>50</v>
      </c>
      <c r="C48" s="31">
        <v>0.13114754098360701</v>
      </c>
      <c r="D48" s="31">
        <v>0.15575185086186499</v>
      </c>
      <c r="E48" s="32">
        <v>-6.9950424126456898</v>
      </c>
      <c r="G48" s="18"/>
    </row>
    <row r="49" spans="2:5" ht="15" customHeight="1" x14ac:dyDescent="0.25">
      <c r="B49" s="111" t="s">
        <v>15</v>
      </c>
      <c r="C49" s="112"/>
      <c r="D49" s="112"/>
      <c r="E49" s="113"/>
    </row>
    <row r="50" spans="2:5" ht="15" customHeight="1" x14ac:dyDescent="0.25">
      <c r="B50" s="132" t="s">
        <v>27</v>
      </c>
      <c r="C50" s="133"/>
      <c r="D50" s="133"/>
      <c r="E50" s="134"/>
    </row>
    <row r="51" spans="2:5" ht="15" customHeight="1" x14ac:dyDescent="0.25">
      <c r="B51" s="119" t="s">
        <v>28</v>
      </c>
      <c r="C51" s="120"/>
      <c r="D51" s="120"/>
      <c r="E51" s="121"/>
    </row>
    <row r="52" spans="2:5" ht="15" customHeight="1" x14ac:dyDescent="0.25">
      <c r="B52" s="135" t="s">
        <v>25</v>
      </c>
      <c r="C52" s="136"/>
      <c r="D52" s="136"/>
      <c r="E52" s="137"/>
    </row>
    <row r="53" spans="2:5" ht="15" customHeight="1" x14ac:dyDescent="0.25">
      <c r="B53" s="138" t="s">
        <v>53</v>
      </c>
      <c r="C53" s="123"/>
      <c r="D53" s="123"/>
      <c r="E53" s="124"/>
    </row>
    <row r="54" spans="2:5" ht="30" customHeight="1" x14ac:dyDescent="0.25">
      <c r="B54" s="139" t="s">
        <v>54</v>
      </c>
      <c r="C54" s="140"/>
      <c r="D54" s="140"/>
      <c r="E54" s="141"/>
    </row>
    <row r="55" spans="2:5" ht="30" customHeight="1" x14ac:dyDescent="0.25">
      <c r="B55" s="122" t="s">
        <v>55</v>
      </c>
      <c r="C55" s="123"/>
      <c r="D55" s="123"/>
      <c r="E55" s="124"/>
    </row>
    <row r="56" spans="2:5" ht="30" customHeight="1" x14ac:dyDescent="0.25">
      <c r="B56" s="142" t="s">
        <v>56</v>
      </c>
      <c r="C56" s="142"/>
      <c r="D56" s="142"/>
      <c r="E56" s="142"/>
    </row>
    <row r="57" spans="2:5" ht="30" customHeight="1" x14ac:dyDescent="0.25">
      <c r="B57" s="125" t="s">
        <v>23</v>
      </c>
      <c r="C57" s="126"/>
      <c r="D57" s="126"/>
      <c r="E57" s="127"/>
    </row>
    <row r="58" spans="2:5" ht="30" customHeight="1" x14ac:dyDescent="0.25">
      <c r="B58" s="128" t="s">
        <v>24</v>
      </c>
      <c r="C58" s="128"/>
      <c r="D58" s="128"/>
      <c r="E58" s="128"/>
    </row>
    <row r="59" spans="2:5" ht="15" customHeight="1" x14ac:dyDescent="0.25">
      <c r="B59" s="129" t="s">
        <v>16</v>
      </c>
      <c r="C59" s="129"/>
      <c r="D59" s="129"/>
      <c r="E59" s="129"/>
    </row>
    <row r="60" spans="2:5" ht="15" customHeight="1" x14ac:dyDescent="0.25">
      <c r="B60" s="130" t="s">
        <v>17</v>
      </c>
      <c r="C60" s="130"/>
      <c r="D60" s="130"/>
      <c r="E60" s="130"/>
    </row>
    <row r="61" spans="2:5" ht="15" customHeight="1" x14ac:dyDescent="0.25">
      <c r="B61" s="131" t="s">
        <v>18</v>
      </c>
      <c r="C61" s="131"/>
      <c r="D61" s="131"/>
      <c r="E61" s="131"/>
    </row>
    <row r="62" spans="2:5" ht="15" customHeight="1" x14ac:dyDescent="0.25">
      <c r="B62" s="117" t="s">
        <v>19</v>
      </c>
      <c r="C62" s="117"/>
      <c r="D62" s="117"/>
      <c r="E62" s="117"/>
    </row>
    <row r="64" spans="2:5" ht="15.75" x14ac:dyDescent="0.25">
      <c r="B64" s="20"/>
    </row>
    <row r="65" spans="2:7" ht="15.75" x14ac:dyDescent="0.25">
      <c r="B65" s="21"/>
      <c r="G65" s="18"/>
    </row>
    <row r="66" spans="2:7" x14ac:dyDescent="0.25">
      <c r="G66" s="18"/>
    </row>
    <row r="71" spans="2:7" x14ac:dyDescent="0.25">
      <c r="G71" s="18"/>
    </row>
    <row r="72" spans="2:7" x14ac:dyDescent="0.25">
      <c r="G72" s="18"/>
    </row>
    <row r="73" spans="2:7" x14ac:dyDescent="0.25">
      <c r="G73" s="18"/>
    </row>
    <row r="75" spans="2:7" x14ac:dyDescent="0.25">
      <c r="G75" s="18"/>
    </row>
    <row r="76" spans="2:7" x14ac:dyDescent="0.25">
      <c r="G76" s="18"/>
    </row>
    <row r="77" spans="2:7" x14ac:dyDescent="0.25">
      <c r="G77" s="18"/>
    </row>
    <row r="190" spans="7:7" x14ac:dyDescent="0.25">
      <c r="G190" s="19"/>
    </row>
    <row r="191" spans="7:7" x14ac:dyDescent="0.25">
      <c r="G191" s="19"/>
    </row>
  </sheetData>
  <mergeCells count="25">
    <mergeCell ref="B62:E62"/>
    <mergeCell ref="B3:F3"/>
    <mergeCell ref="B51:E51"/>
    <mergeCell ref="B55:E55"/>
    <mergeCell ref="B57:E57"/>
    <mergeCell ref="B58:E58"/>
    <mergeCell ref="B59:E59"/>
    <mergeCell ref="B60:E60"/>
    <mergeCell ref="B61:E61"/>
    <mergeCell ref="B50:E50"/>
    <mergeCell ref="B52:E52"/>
    <mergeCell ref="B53:E53"/>
    <mergeCell ref="B54:E54"/>
    <mergeCell ref="B56:E56"/>
    <mergeCell ref="B13:E13"/>
    <mergeCell ref="B9:E9"/>
    <mergeCell ref="B2:F2"/>
    <mergeCell ref="B40:E40"/>
    <mergeCell ref="B49:E49"/>
    <mergeCell ref="B7:E7"/>
    <mergeCell ref="B16:E16"/>
    <mergeCell ref="B19:E19"/>
    <mergeCell ref="B24:E24"/>
    <mergeCell ref="B28:E28"/>
    <mergeCell ref="B34:E34"/>
  </mergeCells>
  <conditionalFormatting sqref="E20:E23 E35:E39 E41 E44:E48 E25:E27 E8">
    <cfRule type="cellIs" dxfId="74" priority="66" operator="lessThanOrEqual">
      <formula>-10.5</formula>
    </cfRule>
    <cfRule type="cellIs" dxfId="73" priority="67" operator="greaterThanOrEqual">
      <formula>10.5</formula>
    </cfRule>
    <cfRule type="cellIs" dxfId="72" priority="68" operator="between">
      <formula>-5.5</formula>
      <formula>-10.5</formula>
    </cfRule>
    <cfRule type="cellIs" dxfId="71" priority="69" operator="between">
      <formula>5.5</formula>
      <formula>10.5</formula>
    </cfRule>
    <cfRule type="cellIs" dxfId="70" priority="70" operator="between">
      <formula>-5.5</formula>
      <formula>5.5</formula>
    </cfRule>
  </conditionalFormatting>
  <conditionalFormatting sqref="E14:E15 E17 E10:E11">
    <cfRule type="cellIs" dxfId="69" priority="61" operator="lessThanOrEqual">
      <formula>-10.5</formula>
    </cfRule>
    <cfRule type="cellIs" dxfId="68" priority="62" operator="greaterThanOrEqual">
      <formula>10.5</formula>
    </cfRule>
    <cfRule type="cellIs" dxfId="67" priority="63" operator="between">
      <formula>-5.5</formula>
      <formula>-10.5</formula>
    </cfRule>
    <cfRule type="cellIs" dxfId="66" priority="64" operator="between">
      <formula>5.5</formula>
      <formula>10.5</formula>
    </cfRule>
    <cfRule type="cellIs" dxfId="65" priority="65" operator="between">
      <formula>-5.5</formula>
      <formula>5.5</formula>
    </cfRule>
  </conditionalFormatting>
  <conditionalFormatting sqref="E29 E31:E33">
    <cfRule type="cellIs" dxfId="64" priority="56" operator="lessThanOrEqual">
      <formula>-10.5</formula>
    </cfRule>
    <cfRule type="cellIs" dxfId="63" priority="57" operator="greaterThanOrEqual">
      <formula>10.5</formula>
    </cfRule>
    <cfRule type="cellIs" dxfId="62" priority="58" operator="between">
      <formula>-5.5</formula>
      <formula>-10.5</formula>
    </cfRule>
    <cfRule type="cellIs" dxfId="61" priority="59" operator="between">
      <formula>5.5</formula>
      <formula>10.5</formula>
    </cfRule>
    <cfRule type="cellIs" dxfId="60" priority="60" operator="between">
      <formula>-5.5</formula>
      <formula>5.5</formula>
    </cfRule>
  </conditionalFormatting>
  <conditionalFormatting sqref="E12">
    <cfRule type="cellIs" dxfId="59" priority="36" operator="lessThanOrEqual">
      <formula>-10.5</formula>
    </cfRule>
    <cfRule type="cellIs" dxfId="58" priority="37" operator="greaterThanOrEqual">
      <formula>10.5</formula>
    </cfRule>
    <cfRule type="cellIs" dxfId="57" priority="38" operator="between">
      <formula>-5.5</formula>
      <formula>-10.5</formula>
    </cfRule>
    <cfRule type="cellIs" dxfId="56" priority="39" operator="between">
      <formula>5.5</formula>
      <formula>10.5</formula>
    </cfRule>
    <cfRule type="cellIs" dxfId="55" priority="40" operator="between">
      <formula>-5.5</formula>
      <formula>5.5</formula>
    </cfRule>
  </conditionalFormatting>
  <conditionalFormatting sqref="E18">
    <cfRule type="cellIs" dxfId="54" priority="31" operator="lessThanOrEqual">
      <formula>-10.5</formula>
    </cfRule>
    <cfRule type="cellIs" dxfId="53" priority="32" operator="greaterThanOrEqual">
      <formula>10.5</formula>
    </cfRule>
    <cfRule type="cellIs" dxfId="52" priority="33" operator="between">
      <formula>-5.5</formula>
      <formula>-10.5</formula>
    </cfRule>
    <cfRule type="cellIs" dxfId="51" priority="34" operator="between">
      <formula>5.5</formula>
      <formula>10.5</formula>
    </cfRule>
    <cfRule type="cellIs" dxfId="50" priority="35" operator="between">
      <formula>-5.5</formula>
      <formula>5.5</formula>
    </cfRule>
  </conditionalFormatting>
  <conditionalFormatting sqref="E30">
    <cfRule type="cellIs" dxfId="49" priority="11" operator="lessThanOrEqual">
      <formula>-10.5</formula>
    </cfRule>
    <cfRule type="cellIs" dxfId="48" priority="12" operator="greaterThanOrEqual">
      <formula>10.5</formula>
    </cfRule>
    <cfRule type="cellIs" dxfId="47" priority="13" operator="between">
      <formula>-5.5</formula>
      <formula>-10.5</formula>
    </cfRule>
    <cfRule type="cellIs" dxfId="46" priority="14" operator="between">
      <formula>5.5</formula>
      <formula>10.5</formula>
    </cfRule>
    <cfRule type="cellIs" dxfId="45" priority="15" operator="between">
      <formula>-5.5</formula>
      <formula>5.5</formula>
    </cfRule>
  </conditionalFormatting>
  <conditionalFormatting sqref="E42">
    <cfRule type="cellIs" dxfId="44" priority="6" operator="lessThanOrEqual">
      <formula>-10.5</formula>
    </cfRule>
    <cfRule type="cellIs" dxfId="43" priority="7" operator="greaterThanOrEqual">
      <formula>10.5</formula>
    </cfRule>
    <cfRule type="cellIs" dxfId="42" priority="8" operator="between">
      <formula>-5.5</formula>
      <formula>-10.5</formula>
    </cfRule>
    <cfRule type="cellIs" dxfId="41" priority="9" operator="between">
      <formula>5.5</formula>
      <formula>10.5</formula>
    </cfRule>
    <cfRule type="cellIs" dxfId="40" priority="10" operator="between">
      <formula>-5.5</formula>
      <formula>5.5</formula>
    </cfRule>
  </conditionalFormatting>
  <conditionalFormatting sqref="E43">
    <cfRule type="cellIs" dxfId="39" priority="1" operator="lessThanOrEqual">
      <formula>-10.5</formula>
    </cfRule>
    <cfRule type="cellIs" dxfId="38" priority="2" operator="greaterThanOrEqual">
      <formula>10.5</formula>
    </cfRule>
    <cfRule type="cellIs" dxfId="37" priority="3" operator="between">
      <formula>-5.5</formula>
      <formula>-10.5</formula>
    </cfRule>
    <cfRule type="cellIs" dxfId="36" priority="4" operator="between">
      <formula>5.5</formula>
      <formula>10.5</formula>
    </cfRule>
    <cfRule type="cellIs" dxfId="35" priority="5" operator="between">
      <formula>-5.5</formula>
      <formula>5.5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2"/>
  <sheetViews>
    <sheetView workbookViewId="0"/>
  </sheetViews>
  <sheetFormatPr defaultRowHeight="15" x14ac:dyDescent="0.25"/>
  <cols>
    <col min="1" max="1" width="2.7109375" style="1" customWidth="1"/>
    <col min="2" max="2" width="60.7109375" style="1" customWidth="1"/>
    <col min="3" max="5" width="12.7109375" style="1" customWidth="1"/>
    <col min="6" max="6" width="21.7109375" style="1" customWidth="1"/>
    <col min="7" max="16384" width="9.140625" style="1"/>
  </cols>
  <sheetData>
    <row r="1" spans="2:7" ht="9.9499999999999993" customHeight="1" x14ac:dyDescent="0.25"/>
    <row r="2" spans="2:7" ht="18" x14ac:dyDescent="0.25">
      <c r="B2" s="57" t="s">
        <v>78</v>
      </c>
      <c r="C2" s="55"/>
      <c r="D2" s="55"/>
      <c r="E2" s="55"/>
      <c r="F2" s="55"/>
    </row>
    <row r="3" spans="2:7" x14ac:dyDescent="0.25">
      <c r="B3" s="118" t="s">
        <v>95</v>
      </c>
      <c r="C3" s="118"/>
      <c r="D3" s="118"/>
      <c r="E3" s="118"/>
      <c r="F3" s="118"/>
    </row>
    <row r="4" spans="2:7" ht="15" customHeight="1" x14ac:dyDescent="0.25">
      <c r="B4" s="18"/>
    </row>
    <row r="5" spans="2:7" ht="45" customHeight="1" x14ac:dyDescent="0.25">
      <c r="B5" s="77"/>
      <c r="C5" s="29" t="s">
        <v>0</v>
      </c>
      <c r="D5" s="29" t="s">
        <v>94</v>
      </c>
      <c r="E5" s="43" t="s">
        <v>1</v>
      </c>
    </row>
    <row r="6" spans="2:7" ht="15" customHeight="1" x14ac:dyDescent="0.25">
      <c r="B6" s="83" t="s">
        <v>2</v>
      </c>
      <c r="C6" s="41">
        <v>60</v>
      </c>
      <c r="D6" s="41">
        <v>19032</v>
      </c>
      <c r="E6" s="42"/>
      <c r="G6" s="19"/>
    </row>
    <row r="7" spans="2:7" ht="15" customHeight="1" x14ac:dyDescent="0.25">
      <c r="B7" s="150" t="s">
        <v>41</v>
      </c>
      <c r="C7" s="151"/>
      <c r="D7" s="151"/>
      <c r="E7" s="152"/>
      <c r="G7" s="19"/>
    </row>
    <row r="8" spans="2:7" ht="15" customHeight="1" x14ac:dyDescent="0.25">
      <c r="B8" s="30" t="s">
        <v>6</v>
      </c>
      <c r="C8" s="31">
        <v>1</v>
      </c>
      <c r="D8" s="31">
        <v>1</v>
      </c>
      <c r="E8" s="32">
        <v>0</v>
      </c>
      <c r="G8" s="19"/>
    </row>
    <row r="9" spans="2:7" ht="15" customHeight="1" x14ac:dyDescent="0.25">
      <c r="B9" s="150" t="s">
        <v>3</v>
      </c>
      <c r="C9" s="151"/>
      <c r="D9" s="151"/>
      <c r="E9" s="152"/>
    </row>
    <row r="10" spans="2:7" ht="15" customHeight="1" x14ac:dyDescent="0.25">
      <c r="B10" s="36" t="s">
        <v>4</v>
      </c>
      <c r="C10" s="31">
        <v>0.133333333333333</v>
      </c>
      <c r="D10" s="31">
        <v>0.131031351093817</v>
      </c>
      <c r="E10" s="32">
        <v>0.67675631339807296</v>
      </c>
    </row>
    <row r="11" spans="2:7" ht="15" customHeight="1" x14ac:dyDescent="0.25">
      <c r="B11" s="36" t="s">
        <v>96</v>
      </c>
      <c r="C11" s="31">
        <v>0.51666666666666705</v>
      </c>
      <c r="D11" s="31">
        <v>0.53141007813641405</v>
      </c>
      <c r="E11" s="32">
        <v>-2.93979679220601</v>
      </c>
    </row>
    <row r="12" spans="2:7" ht="15" customHeight="1" x14ac:dyDescent="0.25">
      <c r="B12" s="36" t="s">
        <v>44</v>
      </c>
      <c r="C12" s="31">
        <v>0.35</v>
      </c>
      <c r="D12" s="31">
        <v>0.33755857076976897</v>
      </c>
      <c r="E12" s="32">
        <v>2.6083705286269501</v>
      </c>
    </row>
    <row r="13" spans="2:7" ht="15" customHeight="1" x14ac:dyDescent="0.25">
      <c r="B13" s="150" t="s">
        <v>5</v>
      </c>
      <c r="C13" s="151"/>
      <c r="D13" s="151"/>
      <c r="E13" s="152"/>
    </row>
    <row r="14" spans="2:7" ht="15" customHeight="1" x14ac:dyDescent="0.25">
      <c r="B14" s="36" t="s">
        <v>30</v>
      </c>
      <c r="C14" s="31">
        <v>0.95</v>
      </c>
      <c r="D14" s="31">
        <v>0.947518059320968</v>
      </c>
      <c r="E14" s="32">
        <v>1.12097247193122</v>
      </c>
    </row>
    <row r="15" spans="2:7" ht="15" customHeight="1" x14ac:dyDescent="0.25">
      <c r="B15" s="36" t="s">
        <v>29</v>
      </c>
      <c r="C15" s="31">
        <v>0.05</v>
      </c>
      <c r="D15" s="31">
        <v>5.24819406790316E-2</v>
      </c>
      <c r="E15" s="32">
        <v>-1.1209724719312399</v>
      </c>
    </row>
    <row r="16" spans="2:7" ht="15" customHeight="1" x14ac:dyDescent="0.25">
      <c r="B16" s="150" t="s">
        <v>7</v>
      </c>
      <c r="C16" s="151"/>
      <c r="D16" s="151"/>
      <c r="E16" s="152"/>
    </row>
    <row r="17" spans="2:7" ht="15" customHeight="1" x14ac:dyDescent="0.25">
      <c r="B17" s="36" t="s">
        <v>42</v>
      </c>
      <c r="C17" s="37">
        <v>20.1666666666667</v>
      </c>
      <c r="D17" s="37">
        <v>20.186446074935201</v>
      </c>
      <c r="E17" s="32">
        <v>-1.1860851928826901</v>
      </c>
    </row>
    <row r="18" spans="2:7" ht="15" customHeight="1" x14ac:dyDescent="0.25">
      <c r="B18" s="40" t="s">
        <v>31</v>
      </c>
      <c r="C18" s="37">
        <v>15.8</v>
      </c>
      <c r="D18" s="37">
        <v>15.8009524126981</v>
      </c>
      <c r="E18" s="32">
        <v>-4.1973566718116598E-2</v>
      </c>
    </row>
    <row r="19" spans="2:7" ht="15" customHeight="1" x14ac:dyDescent="0.25">
      <c r="B19" s="150" t="s">
        <v>62</v>
      </c>
      <c r="C19" s="151"/>
      <c r="D19" s="151"/>
      <c r="E19" s="152"/>
    </row>
    <row r="20" spans="2:7" ht="15" customHeight="1" x14ac:dyDescent="0.25">
      <c r="B20" s="40" t="s">
        <v>107</v>
      </c>
      <c r="C20" s="31">
        <v>0.5</v>
      </c>
      <c r="D20" s="31">
        <v>0.500042447929269</v>
      </c>
      <c r="E20" s="32">
        <v>-8.4533448729485292E-3</v>
      </c>
    </row>
    <row r="21" spans="2:7" ht="15" customHeight="1" x14ac:dyDescent="0.25">
      <c r="B21" s="40" t="s">
        <v>45</v>
      </c>
      <c r="C21" s="31">
        <v>0.1</v>
      </c>
      <c r="D21" s="31">
        <v>0.10580251000582</v>
      </c>
      <c r="E21" s="32">
        <v>-1.9019199592853699</v>
      </c>
    </row>
    <row r="22" spans="2:7" ht="15" customHeight="1" x14ac:dyDescent="0.25">
      <c r="B22" s="40" t="s">
        <v>46</v>
      </c>
      <c r="C22" s="31">
        <v>0.05</v>
      </c>
      <c r="D22" s="31">
        <v>5.1410157270448099E-2</v>
      </c>
      <c r="E22" s="32">
        <v>-0.64004314320469502</v>
      </c>
    </row>
    <row r="23" spans="2:7" ht="15" customHeight="1" x14ac:dyDescent="0.25">
      <c r="B23" s="34" t="s">
        <v>26</v>
      </c>
      <c r="C23" s="31">
        <v>0.35</v>
      </c>
      <c r="D23" s="31">
        <v>0.34274488479446302</v>
      </c>
      <c r="E23" s="32">
        <v>1.5182850515823001</v>
      </c>
    </row>
    <row r="24" spans="2:7" ht="15" customHeight="1" x14ac:dyDescent="0.25">
      <c r="B24" s="153" t="s">
        <v>33</v>
      </c>
      <c r="C24" s="154"/>
      <c r="D24" s="154"/>
      <c r="E24" s="155"/>
    </row>
    <row r="25" spans="2:7" ht="15" customHeight="1" x14ac:dyDescent="0.25">
      <c r="B25" s="39" t="s">
        <v>47</v>
      </c>
      <c r="C25" s="31">
        <v>0.05</v>
      </c>
      <c r="D25" s="31">
        <v>4.6837706362268902E-2</v>
      </c>
      <c r="E25" s="32">
        <v>1.4667974205983001</v>
      </c>
    </row>
    <row r="26" spans="2:7" ht="15" customHeight="1" x14ac:dyDescent="0.25">
      <c r="B26" s="39" t="s">
        <v>97</v>
      </c>
      <c r="C26" s="31">
        <v>0.81666666666666698</v>
      </c>
      <c r="D26" s="31">
        <v>0.81877911191179598</v>
      </c>
      <c r="E26" s="32">
        <v>-0.54481859462835502</v>
      </c>
      <c r="G26" s="18"/>
    </row>
    <row r="27" spans="2:7" ht="15" customHeight="1" x14ac:dyDescent="0.25">
      <c r="B27" s="39" t="s">
        <v>98</v>
      </c>
      <c r="C27" s="31">
        <v>0.133333333333333</v>
      </c>
      <c r="D27" s="31">
        <v>0.134383181725935</v>
      </c>
      <c r="E27" s="32">
        <v>-0.30701393090979401</v>
      </c>
      <c r="G27" s="18"/>
    </row>
    <row r="28" spans="2:7" ht="15" customHeight="1" x14ac:dyDescent="0.25">
      <c r="B28" s="156" t="s">
        <v>63</v>
      </c>
      <c r="C28" s="157"/>
      <c r="D28" s="157"/>
      <c r="E28" s="158"/>
      <c r="G28" s="18"/>
    </row>
    <row r="29" spans="2:7" ht="15" customHeight="1" x14ac:dyDescent="0.25">
      <c r="B29" s="39" t="s">
        <v>64</v>
      </c>
      <c r="C29" s="35">
        <v>-1.28413580006733</v>
      </c>
      <c r="D29" s="35">
        <v>-1.2938772295815699</v>
      </c>
      <c r="E29" s="32">
        <v>1.43271347514318</v>
      </c>
      <c r="G29" s="18"/>
    </row>
    <row r="30" spans="2:7" ht="15" customHeight="1" x14ac:dyDescent="0.25">
      <c r="B30" s="34" t="s">
        <v>8</v>
      </c>
      <c r="C30" s="37">
        <v>6.43333333333333</v>
      </c>
      <c r="D30" s="37">
        <v>6.4562611593869299</v>
      </c>
      <c r="E30" s="32">
        <v>-0.392843060803029</v>
      </c>
      <c r="G30" s="18"/>
    </row>
    <row r="31" spans="2:7" ht="15" customHeight="1" x14ac:dyDescent="0.25">
      <c r="B31" s="34" t="s">
        <v>9</v>
      </c>
      <c r="C31" s="37">
        <v>3.25</v>
      </c>
      <c r="D31" s="37">
        <v>3.2580654675823499</v>
      </c>
      <c r="E31" s="32">
        <v>-0.237149845732716</v>
      </c>
      <c r="G31" s="18"/>
    </row>
    <row r="32" spans="2:7" ht="15" customHeight="1" x14ac:dyDescent="0.25">
      <c r="B32" s="36" t="s">
        <v>10</v>
      </c>
      <c r="C32" s="37">
        <v>0.3</v>
      </c>
      <c r="D32" s="37">
        <v>0.35537662940119702</v>
      </c>
      <c r="E32" s="32">
        <v>-7.4743744323212997</v>
      </c>
      <c r="G32" s="18"/>
    </row>
    <row r="33" spans="2:7" ht="15" customHeight="1" x14ac:dyDescent="0.25">
      <c r="B33" s="36" t="s">
        <v>11</v>
      </c>
      <c r="C33" s="37">
        <v>1.61666666666667</v>
      </c>
      <c r="D33" s="37">
        <v>1.61176895810656</v>
      </c>
      <c r="E33" s="32">
        <v>0.25805719062773003</v>
      </c>
      <c r="G33" s="18"/>
    </row>
    <row r="34" spans="2:7" ht="15" customHeight="1" x14ac:dyDescent="0.25">
      <c r="B34" s="150" t="s">
        <v>22</v>
      </c>
      <c r="C34" s="151"/>
      <c r="D34" s="151"/>
      <c r="E34" s="152"/>
      <c r="G34" s="18"/>
    </row>
    <row r="35" spans="2:7" ht="15" customHeight="1" x14ac:dyDescent="0.25">
      <c r="B35" s="36" t="s">
        <v>12</v>
      </c>
      <c r="C35" s="31">
        <v>0.21666666666666701</v>
      </c>
      <c r="D35" s="31">
        <v>0.21340149925063301</v>
      </c>
      <c r="E35" s="32">
        <v>0.79133795560393305</v>
      </c>
      <c r="G35" s="18"/>
    </row>
    <row r="36" spans="2:7" ht="15" customHeight="1" x14ac:dyDescent="0.25">
      <c r="B36" s="36" t="s">
        <v>13</v>
      </c>
      <c r="C36" s="31">
        <v>6.6666666666666693E-2</v>
      </c>
      <c r="D36" s="31">
        <v>6.5876712820601299E-2</v>
      </c>
      <c r="E36" s="32">
        <v>0.31619871490461399</v>
      </c>
      <c r="G36" s="18"/>
    </row>
    <row r="37" spans="2:7" ht="15" customHeight="1" x14ac:dyDescent="0.25">
      <c r="B37" s="30" t="s">
        <v>65</v>
      </c>
      <c r="C37" s="31">
        <v>0.61666666666666703</v>
      </c>
      <c r="D37" s="31">
        <v>0.59058214226325001</v>
      </c>
      <c r="E37" s="32">
        <v>5.3120594834017396</v>
      </c>
      <c r="G37" s="18"/>
    </row>
    <row r="38" spans="2:7" ht="15" customHeight="1" x14ac:dyDescent="0.25">
      <c r="B38" s="30" t="s">
        <v>32</v>
      </c>
      <c r="C38" s="31">
        <v>0.56666666666666698</v>
      </c>
      <c r="D38" s="31">
        <v>0.53035376504542198</v>
      </c>
      <c r="E38" s="32">
        <v>7.2709101032769698</v>
      </c>
      <c r="G38" s="18"/>
    </row>
    <row r="39" spans="2:7" ht="15" customHeight="1" x14ac:dyDescent="0.25">
      <c r="B39" s="33" t="s">
        <v>14</v>
      </c>
      <c r="C39" s="31">
        <v>0.1</v>
      </c>
      <c r="D39" s="31">
        <v>9.9539362696996495E-2</v>
      </c>
      <c r="E39" s="32">
        <v>0.153045833802711</v>
      </c>
      <c r="G39" s="18"/>
    </row>
    <row r="40" spans="2:7" ht="15" customHeight="1" x14ac:dyDescent="0.25">
      <c r="B40" s="159" t="s">
        <v>15</v>
      </c>
      <c r="C40" s="160"/>
      <c r="D40" s="160"/>
      <c r="E40" s="161"/>
    </row>
    <row r="41" spans="2:7" ht="15" customHeight="1" x14ac:dyDescent="0.25">
      <c r="B41" s="132" t="s">
        <v>27</v>
      </c>
      <c r="C41" s="133"/>
      <c r="D41" s="133"/>
      <c r="E41" s="134"/>
    </row>
    <row r="42" spans="2:7" ht="15" customHeight="1" x14ac:dyDescent="0.25">
      <c r="B42" s="119" t="s">
        <v>28</v>
      </c>
      <c r="C42" s="120"/>
      <c r="D42" s="120"/>
      <c r="E42" s="121"/>
    </row>
    <row r="43" spans="2:7" ht="15" customHeight="1" x14ac:dyDescent="0.25">
      <c r="B43" s="135" t="s">
        <v>25</v>
      </c>
      <c r="C43" s="136"/>
      <c r="D43" s="136"/>
      <c r="E43" s="137"/>
    </row>
    <row r="44" spans="2:7" ht="15" customHeight="1" x14ac:dyDescent="0.25">
      <c r="B44" s="138" t="s">
        <v>59</v>
      </c>
      <c r="C44" s="123"/>
      <c r="D44" s="123"/>
      <c r="E44" s="124"/>
    </row>
    <row r="45" spans="2:7" ht="30" customHeight="1" x14ac:dyDescent="0.25">
      <c r="B45" s="139" t="s">
        <v>54</v>
      </c>
      <c r="C45" s="140"/>
      <c r="D45" s="140"/>
      <c r="E45" s="141"/>
    </row>
    <row r="46" spans="2:7" ht="30" customHeight="1" x14ac:dyDescent="0.25">
      <c r="B46" s="146" t="s">
        <v>58</v>
      </c>
      <c r="C46" s="147"/>
      <c r="D46" s="147"/>
      <c r="E46" s="148"/>
    </row>
    <row r="47" spans="2:7" ht="30" customHeight="1" x14ac:dyDescent="0.25">
      <c r="B47" s="149" t="s">
        <v>23</v>
      </c>
      <c r="C47" s="149"/>
      <c r="D47" s="149"/>
      <c r="E47" s="149"/>
    </row>
    <row r="48" spans="2:7" ht="30" customHeight="1" x14ac:dyDescent="0.25">
      <c r="B48" s="128" t="s">
        <v>24</v>
      </c>
      <c r="C48" s="128"/>
      <c r="D48" s="128"/>
      <c r="E48" s="128"/>
    </row>
    <row r="49" spans="2:5" ht="15" customHeight="1" x14ac:dyDescent="0.25">
      <c r="B49" s="129" t="s">
        <v>16</v>
      </c>
      <c r="C49" s="129"/>
      <c r="D49" s="129"/>
      <c r="E49" s="129"/>
    </row>
    <row r="50" spans="2:5" ht="15" customHeight="1" x14ac:dyDescent="0.25">
      <c r="B50" s="130" t="s">
        <v>17</v>
      </c>
      <c r="C50" s="130"/>
      <c r="D50" s="130"/>
      <c r="E50" s="130"/>
    </row>
    <row r="51" spans="2:5" ht="15" customHeight="1" x14ac:dyDescent="0.25">
      <c r="B51" s="131" t="s">
        <v>18</v>
      </c>
      <c r="C51" s="131"/>
      <c r="D51" s="131"/>
      <c r="E51" s="131"/>
    </row>
    <row r="52" spans="2:5" ht="15" customHeight="1" x14ac:dyDescent="0.25">
      <c r="B52" s="117" t="s">
        <v>19</v>
      </c>
      <c r="C52" s="117"/>
      <c r="D52" s="117"/>
      <c r="E52" s="117"/>
    </row>
  </sheetData>
  <mergeCells count="22">
    <mergeCell ref="B3:F3"/>
    <mergeCell ref="B41:E41"/>
    <mergeCell ref="B42:E42"/>
    <mergeCell ref="B43:E43"/>
    <mergeCell ref="B44:E44"/>
    <mergeCell ref="B7:E7"/>
    <mergeCell ref="B9:E9"/>
    <mergeCell ref="B13:E13"/>
    <mergeCell ref="B16:E16"/>
    <mergeCell ref="B19:E19"/>
    <mergeCell ref="B24:E24"/>
    <mergeCell ref="B28:E28"/>
    <mergeCell ref="B34:E34"/>
    <mergeCell ref="B40:E40"/>
    <mergeCell ref="B49:E49"/>
    <mergeCell ref="B50:E50"/>
    <mergeCell ref="B51:E51"/>
    <mergeCell ref="B52:E52"/>
    <mergeCell ref="B45:E45"/>
    <mergeCell ref="B46:E46"/>
    <mergeCell ref="B47:E47"/>
    <mergeCell ref="B48:E48"/>
  </mergeCells>
  <conditionalFormatting sqref="E6 E25:E27 E8">
    <cfRule type="cellIs" dxfId="34" priority="46" operator="lessThanOrEqual">
      <formula>-10.5</formula>
    </cfRule>
    <cfRule type="cellIs" dxfId="33" priority="47" operator="greaterThanOrEqual">
      <formula>10.5</formula>
    </cfRule>
    <cfRule type="cellIs" dxfId="32" priority="48" operator="between">
      <formula>-5.5</formula>
      <formula>-10.5</formula>
    </cfRule>
    <cfRule type="cellIs" dxfId="31" priority="49" operator="between">
      <formula>5.5</formula>
      <formula>10.5</formula>
    </cfRule>
    <cfRule type="cellIs" dxfId="30" priority="50" operator="between">
      <formula>-5.5</formula>
      <formula>5.5</formula>
    </cfRule>
  </conditionalFormatting>
  <conditionalFormatting sqref="E10:E12 E14:E15 E17:E18 E20:E23 E29 E35:E39 E31:E33">
    <cfRule type="cellIs" dxfId="29" priority="6" operator="lessThanOrEqual">
      <formula>-10.5</formula>
    </cfRule>
    <cfRule type="cellIs" dxfId="28" priority="7" operator="greaterThanOrEqual">
      <formula>10.5</formula>
    </cfRule>
    <cfRule type="cellIs" dxfId="27" priority="8" operator="between">
      <formula>-5.5</formula>
      <formula>-10.5</formula>
    </cfRule>
    <cfRule type="cellIs" dxfId="26" priority="9" operator="between">
      <formula>5.5</formula>
      <formula>10.5</formula>
    </cfRule>
    <cfRule type="cellIs" dxfId="25" priority="10" operator="between">
      <formula>-5.5</formula>
      <formula>5.5</formula>
    </cfRule>
  </conditionalFormatting>
  <conditionalFormatting sqref="E30">
    <cfRule type="cellIs" dxfId="24" priority="1" operator="lessThanOrEqual">
      <formula>-10.5</formula>
    </cfRule>
    <cfRule type="cellIs" dxfId="23" priority="2" operator="greaterThanOrEqual">
      <formula>10.5</formula>
    </cfRule>
    <cfRule type="cellIs" dxfId="22" priority="3" operator="between">
      <formula>-5.5</formula>
      <formula>-10.5</formula>
    </cfRule>
    <cfRule type="cellIs" dxfId="21" priority="4" operator="between">
      <formula>5.5</formula>
      <formula>10.5</formula>
    </cfRule>
    <cfRule type="cellIs" dxfId="20" priority="5" operator="between">
      <formula>-5.5</formula>
      <formula>5.5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2"/>
  <sheetViews>
    <sheetView workbookViewId="0">
      <selection activeCell="J38" sqref="J38"/>
    </sheetView>
  </sheetViews>
  <sheetFormatPr defaultRowHeight="15" x14ac:dyDescent="0.25"/>
  <cols>
    <col min="1" max="1" width="2.7109375" style="1" customWidth="1"/>
    <col min="2" max="2" width="60.7109375" style="1" customWidth="1"/>
    <col min="3" max="5" width="12.7109375" style="1" customWidth="1"/>
    <col min="6" max="6" width="22.5703125" style="1" customWidth="1"/>
    <col min="7" max="16384" width="9.140625" style="1"/>
  </cols>
  <sheetData>
    <row r="1" spans="2:7" ht="9.9499999999999993" customHeight="1" x14ac:dyDescent="0.25"/>
    <row r="2" spans="2:7" ht="18" x14ac:dyDescent="0.25">
      <c r="B2" s="57" t="s">
        <v>79</v>
      </c>
      <c r="C2" s="55"/>
      <c r="D2" s="55"/>
      <c r="E2" s="55"/>
      <c r="F2" s="55"/>
    </row>
    <row r="3" spans="2:7" x14ac:dyDescent="0.25">
      <c r="B3" s="118" t="s">
        <v>93</v>
      </c>
      <c r="C3" s="118"/>
      <c r="D3" s="118"/>
      <c r="E3" s="118"/>
      <c r="F3" s="118"/>
    </row>
    <row r="4" spans="2:7" ht="15" customHeight="1" x14ac:dyDescent="0.25">
      <c r="B4" s="18"/>
    </row>
    <row r="5" spans="2:7" ht="45" customHeight="1" x14ac:dyDescent="0.25">
      <c r="B5" s="77"/>
      <c r="C5" s="29" t="s">
        <v>0</v>
      </c>
      <c r="D5" s="29" t="s">
        <v>94</v>
      </c>
      <c r="E5" s="29" t="s">
        <v>1</v>
      </c>
      <c r="F5" s="81"/>
    </row>
    <row r="6" spans="2:7" ht="15" customHeight="1" x14ac:dyDescent="0.25">
      <c r="B6" s="83" t="s">
        <v>2</v>
      </c>
      <c r="C6" s="41">
        <v>60</v>
      </c>
      <c r="D6" s="41">
        <v>6534</v>
      </c>
      <c r="E6" s="42"/>
      <c r="G6" s="19"/>
    </row>
    <row r="7" spans="2:7" ht="15" customHeight="1" x14ac:dyDescent="0.25">
      <c r="B7" s="64" t="s">
        <v>41</v>
      </c>
      <c r="C7" s="65"/>
      <c r="D7" s="65"/>
      <c r="E7" s="66"/>
      <c r="G7" s="19"/>
    </row>
    <row r="8" spans="2:7" ht="15" customHeight="1" x14ac:dyDescent="0.25">
      <c r="B8" s="30" t="s">
        <v>6</v>
      </c>
      <c r="C8" s="31">
        <v>1</v>
      </c>
      <c r="D8" s="31">
        <v>1</v>
      </c>
      <c r="E8" s="32">
        <v>0</v>
      </c>
      <c r="G8" s="19"/>
    </row>
    <row r="9" spans="2:7" ht="15" customHeight="1" x14ac:dyDescent="0.25">
      <c r="B9" s="67" t="s">
        <v>3</v>
      </c>
      <c r="C9" s="68"/>
      <c r="D9" s="68"/>
      <c r="E9" s="69"/>
    </row>
    <row r="10" spans="2:7" ht="15" customHeight="1" x14ac:dyDescent="0.25">
      <c r="B10" s="36" t="s">
        <v>4</v>
      </c>
      <c r="C10" s="31">
        <v>0.133333333333333</v>
      </c>
      <c r="D10" s="31">
        <v>0.137996017736876</v>
      </c>
      <c r="E10" s="32">
        <v>-1.3558150295345599</v>
      </c>
    </row>
    <row r="11" spans="2:7" ht="15" customHeight="1" x14ac:dyDescent="0.25">
      <c r="B11" s="36" t="s">
        <v>96</v>
      </c>
      <c r="C11" s="31">
        <v>0.51666666666666705</v>
      </c>
      <c r="D11" s="31">
        <v>0.51592083135821498</v>
      </c>
      <c r="E11" s="32">
        <v>0.14859604138232099</v>
      </c>
    </row>
    <row r="12" spans="2:7" ht="15" customHeight="1" x14ac:dyDescent="0.25">
      <c r="B12" s="36" t="s">
        <v>44</v>
      </c>
      <c r="C12" s="31">
        <v>0.35</v>
      </c>
      <c r="D12" s="31">
        <v>0.34608315090490899</v>
      </c>
      <c r="E12" s="32">
        <v>0.81867920083231105</v>
      </c>
    </row>
    <row r="13" spans="2:7" ht="15" customHeight="1" x14ac:dyDescent="0.25">
      <c r="B13" s="67" t="s">
        <v>5</v>
      </c>
      <c r="C13" s="68"/>
      <c r="D13" s="68"/>
      <c r="E13" s="69"/>
    </row>
    <row r="14" spans="2:7" ht="15" customHeight="1" x14ac:dyDescent="0.25">
      <c r="B14" s="36" t="s">
        <v>30</v>
      </c>
      <c r="C14" s="31">
        <v>0.95</v>
      </c>
      <c r="D14" s="31">
        <v>0.947412097145933</v>
      </c>
      <c r="E14" s="32">
        <v>1.1681588693452201</v>
      </c>
    </row>
    <row r="15" spans="2:7" ht="15" customHeight="1" x14ac:dyDescent="0.25">
      <c r="B15" s="36" t="s">
        <v>29</v>
      </c>
      <c r="C15" s="31">
        <v>0.05</v>
      </c>
      <c r="D15" s="31">
        <v>5.2587902854067399E-2</v>
      </c>
      <c r="E15" s="32">
        <v>-1.16815886934525</v>
      </c>
    </row>
    <row r="16" spans="2:7" ht="15" customHeight="1" x14ac:dyDescent="0.25">
      <c r="B16" s="67" t="s">
        <v>7</v>
      </c>
      <c r="C16" s="68"/>
      <c r="D16" s="68"/>
      <c r="E16" s="69"/>
    </row>
    <row r="17" spans="2:7" ht="15" customHeight="1" x14ac:dyDescent="0.25">
      <c r="B17" s="36" t="s">
        <v>42</v>
      </c>
      <c r="C17" s="37">
        <v>20.1666666666667</v>
      </c>
      <c r="D17" s="37">
        <v>20.1819357597075</v>
      </c>
      <c r="E17" s="32">
        <v>-0.91069325275088797</v>
      </c>
    </row>
    <row r="18" spans="2:7" ht="15" customHeight="1" x14ac:dyDescent="0.25">
      <c r="B18" s="40" t="s">
        <v>31</v>
      </c>
      <c r="C18" s="37">
        <v>15.8</v>
      </c>
      <c r="D18" s="37">
        <v>15.8037788109358</v>
      </c>
      <c r="E18" s="32">
        <v>-0.17201117339479299</v>
      </c>
    </row>
    <row r="19" spans="2:7" ht="15" customHeight="1" x14ac:dyDescent="0.25">
      <c r="B19" s="67" t="s">
        <v>62</v>
      </c>
      <c r="C19" s="68"/>
      <c r="D19" s="68"/>
      <c r="E19" s="69"/>
    </row>
    <row r="20" spans="2:7" ht="15" customHeight="1" x14ac:dyDescent="0.25">
      <c r="B20" s="40" t="s">
        <v>107</v>
      </c>
      <c r="C20" s="31">
        <v>0.483333333333333</v>
      </c>
      <c r="D20" s="31">
        <v>0.49225985971528902</v>
      </c>
      <c r="E20" s="32">
        <v>-1.77812930164799</v>
      </c>
    </row>
    <row r="21" spans="2:7" ht="15" customHeight="1" x14ac:dyDescent="0.25">
      <c r="B21" s="40" t="s">
        <v>45</v>
      </c>
      <c r="C21" s="31">
        <v>0.116666666666667</v>
      </c>
      <c r="D21" s="31">
        <v>0.11186255242314901</v>
      </c>
      <c r="E21" s="32">
        <v>1.5034499963164001</v>
      </c>
    </row>
    <row r="22" spans="2:7" ht="15" customHeight="1" x14ac:dyDescent="0.25">
      <c r="B22" s="40" t="s">
        <v>67</v>
      </c>
      <c r="C22" s="31">
        <v>0.05</v>
      </c>
      <c r="D22" s="31">
        <v>5.0630242475034899E-2</v>
      </c>
      <c r="E22" s="32">
        <v>-0.287066764180053</v>
      </c>
    </row>
    <row r="23" spans="2:7" ht="15" customHeight="1" x14ac:dyDescent="0.25">
      <c r="B23" s="34" t="s">
        <v>26</v>
      </c>
      <c r="C23" s="31">
        <v>0.35</v>
      </c>
      <c r="D23" s="31">
        <v>0.34524734538652702</v>
      </c>
      <c r="E23" s="32">
        <v>0.99365506241533696</v>
      </c>
    </row>
    <row r="24" spans="2:7" ht="15" customHeight="1" x14ac:dyDescent="0.25">
      <c r="B24" s="70" t="s">
        <v>33</v>
      </c>
      <c r="C24" s="71"/>
      <c r="D24" s="71"/>
      <c r="E24" s="72"/>
    </row>
    <row r="25" spans="2:7" ht="15" customHeight="1" x14ac:dyDescent="0.25">
      <c r="B25" s="39" t="s">
        <v>47</v>
      </c>
      <c r="C25" s="31">
        <v>0.05</v>
      </c>
      <c r="D25" s="31">
        <v>5.1773440175581997E-2</v>
      </c>
      <c r="E25" s="32">
        <v>-0.80350989418041996</v>
      </c>
    </row>
    <row r="26" spans="2:7" ht="15" customHeight="1" x14ac:dyDescent="0.25">
      <c r="B26" s="39" t="s">
        <v>97</v>
      </c>
      <c r="C26" s="31">
        <v>0.81666666666666698</v>
      </c>
      <c r="D26" s="31">
        <v>0.817267487943657</v>
      </c>
      <c r="E26" s="32">
        <v>-0.15469621428525801</v>
      </c>
      <c r="G26" s="18"/>
    </row>
    <row r="27" spans="2:7" ht="15" customHeight="1" x14ac:dyDescent="0.25">
      <c r="B27" s="39" t="s">
        <v>98</v>
      </c>
      <c r="C27" s="31">
        <v>0.133333333333333</v>
      </c>
      <c r="D27" s="31">
        <v>0.130959071880761</v>
      </c>
      <c r="E27" s="32">
        <v>0.69802432221212696</v>
      </c>
      <c r="G27" s="18"/>
    </row>
    <row r="28" spans="2:7" ht="15" customHeight="1" x14ac:dyDescent="0.25">
      <c r="B28" s="73" t="s">
        <v>63</v>
      </c>
      <c r="C28" s="74"/>
      <c r="D28" s="74"/>
      <c r="E28" s="75"/>
      <c r="G28" s="18"/>
    </row>
    <row r="29" spans="2:7" ht="15" customHeight="1" x14ac:dyDescent="0.25">
      <c r="B29" s="39" t="s">
        <v>64</v>
      </c>
      <c r="C29" s="35">
        <v>-1.2649674634844701</v>
      </c>
      <c r="D29" s="35">
        <v>-1.2728167477390899</v>
      </c>
      <c r="E29" s="32">
        <v>1.11577653638504</v>
      </c>
      <c r="G29" s="18"/>
    </row>
    <row r="30" spans="2:7" ht="15" customHeight="1" x14ac:dyDescent="0.25">
      <c r="B30" s="34" t="s">
        <v>8</v>
      </c>
      <c r="C30" s="37">
        <v>6.7833333333333297</v>
      </c>
      <c r="D30" s="37">
        <v>6.6690285192959502</v>
      </c>
      <c r="E30" s="32">
        <v>1.8198597116341</v>
      </c>
      <c r="G30" s="18"/>
    </row>
    <row r="31" spans="2:7" ht="15" customHeight="1" x14ac:dyDescent="0.25">
      <c r="B31" s="34" t="s">
        <v>9</v>
      </c>
      <c r="C31" s="37">
        <v>3.5166666666666702</v>
      </c>
      <c r="D31" s="37">
        <v>3.4355049291220401</v>
      </c>
      <c r="E31" s="32">
        <v>2.1529920666074398</v>
      </c>
      <c r="G31" s="18"/>
    </row>
    <row r="32" spans="2:7" ht="15" customHeight="1" x14ac:dyDescent="0.25">
      <c r="B32" s="36" t="s">
        <v>10</v>
      </c>
      <c r="C32" s="37">
        <v>0.4</v>
      </c>
      <c r="D32" s="37">
        <v>0.37723830963786897</v>
      </c>
      <c r="E32" s="32">
        <v>2.47596700499947</v>
      </c>
      <c r="G32" s="18"/>
    </row>
    <row r="33" spans="2:7" ht="15" customHeight="1" x14ac:dyDescent="0.25">
      <c r="B33" s="36" t="s">
        <v>11</v>
      </c>
      <c r="C33" s="37">
        <v>1.7333333333333301</v>
      </c>
      <c r="D33" s="37">
        <v>1.7051662576457101</v>
      </c>
      <c r="E33" s="32">
        <v>1.4032028282944</v>
      </c>
      <c r="G33" s="18"/>
    </row>
    <row r="34" spans="2:7" ht="15" customHeight="1" x14ac:dyDescent="0.25">
      <c r="B34" s="67" t="s">
        <v>22</v>
      </c>
      <c r="C34" s="68"/>
      <c r="D34" s="68"/>
      <c r="E34" s="69"/>
      <c r="G34" s="18"/>
    </row>
    <row r="35" spans="2:7" ht="15" customHeight="1" x14ac:dyDescent="0.25">
      <c r="B35" s="36" t="s">
        <v>12</v>
      </c>
      <c r="C35" s="31">
        <v>0.21666666666666701</v>
      </c>
      <c r="D35" s="31">
        <v>0.18277636366919001</v>
      </c>
      <c r="E35" s="32">
        <v>8.4454743788439401</v>
      </c>
      <c r="G35" s="18"/>
    </row>
    <row r="36" spans="2:7" ht="15" customHeight="1" x14ac:dyDescent="0.25">
      <c r="B36" s="36" t="s">
        <v>13</v>
      </c>
      <c r="C36" s="31">
        <v>6.6666666666666693E-2</v>
      </c>
      <c r="D36" s="31">
        <v>6.6375648608847607E-2</v>
      </c>
      <c r="E36" s="32">
        <v>0.11627535524929</v>
      </c>
      <c r="G36" s="18"/>
    </row>
    <row r="37" spans="2:7" ht="15" customHeight="1" x14ac:dyDescent="0.25">
      <c r="B37" s="30" t="s">
        <v>65</v>
      </c>
      <c r="C37" s="31">
        <v>0.61666666666666703</v>
      </c>
      <c r="D37" s="31">
        <v>0.59411283456387998</v>
      </c>
      <c r="E37" s="32">
        <v>4.5957368615259497</v>
      </c>
      <c r="G37" s="18"/>
    </row>
    <row r="38" spans="2:7" ht="15" customHeight="1" x14ac:dyDescent="0.25">
      <c r="B38" s="30" t="s">
        <v>32</v>
      </c>
      <c r="C38" s="31">
        <v>0.56666666666666698</v>
      </c>
      <c r="D38" s="31">
        <v>0.56200359032506098</v>
      </c>
      <c r="E38" s="32">
        <v>0.93634961828880103</v>
      </c>
      <c r="G38" s="18"/>
    </row>
    <row r="39" spans="2:7" ht="15" customHeight="1" x14ac:dyDescent="0.25">
      <c r="B39" s="33" t="s">
        <v>14</v>
      </c>
      <c r="C39" s="31">
        <v>0.1</v>
      </c>
      <c r="D39" s="31">
        <v>6.8443556968219896E-2</v>
      </c>
      <c r="E39" s="32">
        <v>11.3236365258629</v>
      </c>
      <c r="G39" s="18"/>
    </row>
    <row r="40" spans="2:7" ht="15" customHeight="1" x14ac:dyDescent="0.25">
      <c r="B40" s="78" t="s">
        <v>66</v>
      </c>
      <c r="C40" s="79"/>
      <c r="D40" s="79"/>
      <c r="E40" s="80"/>
      <c r="G40" s="18"/>
    </row>
    <row r="41" spans="2:7" ht="15" customHeight="1" x14ac:dyDescent="0.25">
      <c r="B41" s="132" t="s">
        <v>27</v>
      </c>
      <c r="C41" s="133"/>
      <c r="D41" s="133"/>
      <c r="E41" s="134"/>
    </row>
    <row r="42" spans="2:7" ht="15" customHeight="1" x14ac:dyDescent="0.25">
      <c r="B42" s="119" t="s">
        <v>28</v>
      </c>
      <c r="C42" s="120"/>
      <c r="D42" s="120"/>
      <c r="E42" s="121"/>
    </row>
    <row r="43" spans="2:7" ht="15" customHeight="1" x14ac:dyDescent="0.25">
      <c r="B43" s="135" t="s">
        <v>25</v>
      </c>
      <c r="C43" s="136"/>
      <c r="D43" s="136"/>
      <c r="E43" s="137"/>
    </row>
    <row r="44" spans="2:7" ht="15" customHeight="1" x14ac:dyDescent="0.25">
      <c r="B44" s="122" t="s">
        <v>57</v>
      </c>
      <c r="C44" s="123"/>
      <c r="D44" s="123"/>
      <c r="E44" s="124"/>
    </row>
    <row r="45" spans="2:7" ht="30" customHeight="1" x14ac:dyDescent="0.25">
      <c r="B45" s="139" t="s">
        <v>54</v>
      </c>
      <c r="C45" s="140"/>
      <c r="D45" s="140"/>
      <c r="E45" s="141"/>
    </row>
    <row r="46" spans="2:7" ht="30" customHeight="1" x14ac:dyDescent="0.25">
      <c r="B46" s="146" t="s">
        <v>58</v>
      </c>
      <c r="C46" s="147"/>
      <c r="D46" s="147"/>
      <c r="E46" s="148"/>
    </row>
    <row r="47" spans="2:7" ht="30" customHeight="1" x14ac:dyDescent="0.25">
      <c r="B47" s="125" t="s">
        <v>23</v>
      </c>
      <c r="C47" s="126"/>
      <c r="D47" s="126"/>
      <c r="E47" s="127"/>
    </row>
    <row r="48" spans="2:7" ht="30" customHeight="1" x14ac:dyDescent="0.25">
      <c r="B48" s="125" t="s">
        <v>24</v>
      </c>
      <c r="C48" s="126"/>
      <c r="D48" s="126"/>
      <c r="E48" s="127"/>
    </row>
    <row r="49" spans="2:5" ht="15" customHeight="1" x14ac:dyDescent="0.25">
      <c r="B49" s="129" t="s">
        <v>16</v>
      </c>
      <c r="C49" s="129"/>
      <c r="D49" s="129"/>
      <c r="E49" s="129"/>
    </row>
    <row r="50" spans="2:5" ht="15" customHeight="1" x14ac:dyDescent="0.25">
      <c r="B50" s="130" t="s">
        <v>17</v>
      </c>
      <c r="C50" s="130"/>
      <c r="D50" s="130"/>
      <c r="E50" s="130"/>
    </row>
    <row r="51" spans="2:5" ht="15" customHeight="1" x14ac:dyDescent="0.25">
      <c r="B51" s="131" t="s">
        <v>18</v>
      </c>
      <c r="C51" s="131"/>
      <c r="D51" s="131"/>
      <c r="E51" s="131"/>
    </row>
    <row r="52" spans="2:5" ht="15" customHeight="1" x14ac:dyDescent="0.25">
      <c r="B52" s="117" t="s">
        <v>19</v>
      </c>
      <c r="C52" s="117"/>
      <c r="D52" s="117"/>
      <c r="E52" s="117"/>
    </row>
  </sheetData>
  <mergeCells count="13">
    <mergeCell ref="B3:F3"/>
    <mergeCell ref="B41:E41"/>
    <mergeCell ref="B42:E42"/>
    <mergeCell ref="B43:E43"/>
    <mergeCell ref="B44:E44"/>
    <mergeCell ref="B49:E49"/>
    <mergeCell ref="B50:E50"/>
    <mergeCell ref="B51:E51"/>
    <mergeCell ref="B52:E52"/>
    <mergeCell ref="B45:E45"/>
    <mergeCell ref="B46:E46"/>
    <mergeCell ref="B47:E47"/>
    <mergeCell ref="B48:E48"/>
  </mergeCells>
  <conditionalFormatting sqref="E31:E33 E14:E15 E17:E18 E20:E23 E29 E35:E39 E25:E27 E8">
    <cfRule type="cellIs" dxfId="19" priority="11" operator="lessThanOrEqual">
      <formula>-10.5</formula>
    </cfRule>
    <cfRule type="cellIs" dxfId="18" priority="12" operator="greaterThanOrEqual">
      <formula>10.5</formula>
    </cfRule>
    <cfRule type="cellIs" dxfId="17" priority="13" operator="between">
      <formula>-5.5</formula>
      <formula>-10.5</formula>
    </cfRule>
    <cfRule type="cellIs" dxfId="16" priority="14" operator="between">
      <formula>5.5</formula>
      <formula>10.5</formula>
    </cfRule>
    <cfRule type="cellIs" dxfId="15" priority="15" operator="between">
      <formula>-5.5</formula>
      <formula>5.5</formula>
    </cfRule>
  </conditionalFormatting>
  <conditionalFormatting sqref="E6">
    <cfRule type="cellIs" dxfId="14" priority="41" operator="lessThanOrEqual">
      <formula>-10.5</formula>
    </cfRule>
    <cfRule type="cellIs" dxfId="13" priority="42" operator="greaterThanOrEqual">
      <formula>10.5</formula>
    </cfRule>
    <cfRule type="cellIs" dxfId="12" priority="43" operator="between">
      <formula>-5.5</formula>
      <formula>-10.5</formula>
    </cfRule>
    <cfRule type="cellIs" dxfId="11" priority="44" operator="between">
      <formula>5.5</formula>
      <formula>10.5</formula>
    </cfRule>
    <cfRule type="cellIs" dxfId="10" priority="45" operator="between">
      <formula>-5.5</formula>
      <formula>5.5</formula>
    </cfRule>
  </conditionalFormatting>
  <conditionalFormatting sqref="E30">
    <cfRule type="cellIs" dxfId="9" priority="6" operator="lessThanOrEqual">
      <formula>-10.5</formula>
    </cfRule>
    <cfRule type="cellIs" dxfId="8" priority="7" operator="greaterThanOrEqual">
      <formula>10.5</formula>
    </cfRule>
    <cfRule type="cellIs" dxfId="7" priority="8" operator="between">
      <formula>-5.5</formula>
      <formula>-10.5</formula>
    </cfRule>
    <cfRule type="cellIs" dxfId="6" priority="9" operator="between">
      <formula>5.5</formula>
      <formula>10.5</formula>
    </cfRule>
    <cfRule type="cellIs" dxfId="5" priority="10" operator="between">
      <formula>-5.5</formula>
      <formula>5.5</formula>
    </cfRule>
  </conditionalFormatting>
  <conditionalFormatting sqref="E10:E12">
    <cfRule type="cellIs" dxfId="4" priority="1" operator="lessThanOrEqual">
      <formula>-10.5</formula>
    </cfRule>
    <cfRule type="cellIs" dxfId="3" priority="2" operator="greaterThanOrEqual">
      <formula>10.5</formula>
    </cfRule>
    <cfRule type="cellIs" dxfId="2" priority="3" operator="between">
      <formula>-5.5</formula>
      <formula>-10.5</formula>
    </cfRule>
    <cfRule type="cellIs" dxfId="1" priority="4" operator="between">
      <formula>5.5</formula>
      <formula>10.5</formula>
    </cfRule>
    <cfRule type="cellIs" dxfId="0" priority="5" operator="between">
      <formula>-5.5</formula>
      <formula>5.5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zoomScale="90" zoomScaleNormal="90" workbookViewId="0">
      <selection activeCell="H6" sqref="H6"/>
    </sheetView>
  </sheetViews>
  <sheetFormatPr defaultRowHeight="15" x14ac:dyDescent="0.25"/>
  <cols>
    <col min="1" max="1" width="2.7109375" style="3" customWidth="1"/>
    <col min="2" max="2" width="47.85546875" style="3" bestFit="1" customWidth="1"/>
    <col min="3" max="3" width="44.7109375" style="3" customWidth="1"/>
    <col min="4" max="4" width="9.140625" style="3"/>
    <col min="5" max="7" width="9.140625" style="3" customWidth="1"/>
    <col min="8" max="16384" width="9.140625" style="3"/>
  </cols>
  <sheetData>
    <row r="1" spans="2:12" ht="9.9499999999999993" customHeight="1" x14ac:dyDescent="0.25"/>
    <row r="2" spans="2:12" ht="18" x14ac:dyDescent="0.25">
      <c r="B2" s="59" t="s">
        <v>80</v>
      </c>
      <c r="C2" s="58"/>
      <c r="D2" s="58"/>
      <c r="E2" s="58"/>
      <c r="F2" s="58"/>
      <c r="G2" s="58"/>
      <c r="H2" s="58"/>
      <c r="I2" s="58"/>
      <c r="J2" s="58"/>
    </row>
    <row r="3" spans="2:12" x14ac:dyDescent="0.25">
      <c r="B3" s="118" t="s">
        <v>85</v>
      </c>
      <c r="C3" s="118"/>
      <c r="D3" s="118"/>
      <c r="E3" s="118"/>
      <c r="F3" s="118"/>
      <c r="G3" s="118"/>
      <c r="H3" s="118"/>
      <c r="I3" s="118"/>
      <c r="J3" s="118"/>
      <c r="K3" s="2"/>
      <c r="L3" s="2"/>
    </row>
    <row r="4" spans="2:12" x14ac:dyDescent="0.25">
      <c r="B4" s="8"/>
      <c r="C4" s="8"/>
      <c r="D4" s="8"/>
      <c r="E4" s="8"/>
      <c r="F4" s="8"/>
      <c r="G4" s="8"/>
      <c r="H4" s="8"/>
      <c r="I4" s="8"/>
      <c r="J4" s="8"/>
      <c r="K4" s="8"/>
      <c r="L4" s="8"/>
    </row>
    <row r="5" spans="2:12" x14ac:dyDescent="0.25">
      <c r="B5" s="82"/>
      <c r="C5" s="96" t="s">
        <v>36</v>
      </c>
    </row>
    <row r="6" spans="2:12" x14ac:dyDescent="0.25">
      <c r="B6" s="87" t="s">
        <v>34</v>
      </c>
      <c r="C6" s="165">
        <v>0.41304347826086957</v>
      </c>
      <c r="D6" s="5"/>
      <c r="E6" s="6"/>
      <c r="F6" s="7"/>
    </row>
    <row r="7" spans="2:12" x14ac:dyDescent="0.25">
      <c r="B7" s="88" t="s">
        <v>89</v>
      </c>
      <c r="C7" s="165">
        <v>0.36956521739130432</v>
      </c>
      <c r="D7" s="5"/>
      <c r="E7" s="6"/>
      <c r="F7" s="7"/>
    </row>
    <row r="8" spans="2:12" x14ac:dyDescent="0.25">
      <c r="B8" s="88" t="s">
        <v>51</v>
      </c>
      <c r="C8" s="165">
        <v>0.17391304347826086</v>
      </c>
      <c r="D8" s="5"/>
      <c r="E8" s="6"/>
      <c r="F8" s="7"/>
    </row>
    <row r="9" spans="2:12" x14ac:dyDescent="0.25">
      <c r="B9" s="88" t="s">
        <v>48</v>
      </c>
      <c r="C9" s="166">
        <v>0.17391304347826086</v>
      </c>
      <c r="D9" s="5"/>
      <c r="E9" s="6"/>
      <c r="F9" s="7"/>
    </row>
    <row r="10" spans="2:12" x14ac:dyDescent="0.25">
      <c r="B10" s="87" t="s">
        <v>68</v>
      </c>
      <c r="C10" s="165">
        <v>0.15217391304347827</v>
      </c>
      <c r="D10" s="5"/>
      <c r="E10" s="6"/>
      <c r="F10" s="7"/>
      <c r="H10" s="9"/>
      <c r="I10" s="9"/>
    </row>
    <row r="11" spans="2:12" x14ac:dyDescent="0.25">
      <c r="B11" s="89" t="s">
        <v>43</v>
      </c>
      <c r="C11" s="95">
        <v>0.15217391304347827</v>
      </c>
      <c r="D11" s="5"/>
      <c r="E11" s="6"/>
      <c r="F11" s="7"/>
      <c r="H11" s="9"/>
      <c r="I11" s="9"/>
    </row>
    <row r="12" spans="2:12" x14ac:dyDescent="0.25">
      <c r="B12" s="10"/>
      <c r="C12" s="4"/>
      <c r="D12" s="11"/>
      <c r="E12" s="6"/>
      <c r="F12" s="7"/>
    </row>
    <row r="13" spans="2:12" x14ac:dyDescent="0.25">
      <c r="C13" s="4"/>
      <c r="D13" s="5"/>
      <c r="E13" s="6"/>
      <c r="F13" s="7"/>
    </row>
    <row r="14" spans="2:12" x14ac:dyDescent="0.25">
      <c r="C14" s="4"/>
      <c r="D14" s="5"/>
      <c r="E14" s="6"/>
      <c r="F14" s="7"/>
    </row>
    <row r="15" spans="2:12" x14ac:dyDescent="0.25">
      <c r="C15" s="4"/>
      <c r="E15" s="6"/>
      <c r="F15" s="6"/>
    </row>
    <row r="16" spans="2:12" x14ac:dyDescent="0.25">
      <c r="C16" s="4"/>
    </row>
    <row r="19" spans="2:11" x14ac:dyDescent="0.25">
      <c r="C19" s="9"/>
      <c r="D19" s="12"/>
      <c r="E19" s="9"/>
      <c r="F19" s="13"/>
      <c r="H19" s="9"/>
      <c r="I19" s="5"/>
      <c r="J19" s="9"/>
      <c r="K19" s="14"/>
    </row>
    <row r="20" spans="2:11" x14ac:dyDescent="0.25">
      <c r="C20" s="15"/>
      <c r="D20" s="16"/>
      <c r="E20" s="15"/>
      <c r="F20" s="15"/>
      <c r="H20" s="9"/>
      <c r="I20" s="5"/>
      <c r="J20" s="9"/>
      <c r="K20" s="14"/>
    </row>
    <row r="21" spans="2:11" x14ac:dyDescent="0.25">
      <c r="C21" s="15"/>
      <c r="D21" s="16"/>
      <c r="E21" s="15"/>
      <c r="F21" s="15"/>
      <c r="H21" s="9"/>
      <c r="I21" s="5"/>
      <c r="J21" s="9"/>
      <c r="K21" s="14"/>
    </row>
    <row r="22" spans="2:11" x14ac:dyDescent="0.25">
      <c r="C22" s="17"/>
      <c r="D22" s="4"/>
      <c r="E22" s="17"/>
      <c r="F22" s="17"/>
      <c r="G22" s="17"/>
      <c r="H22" s="9"/>
      <c r="I22" s="5"/>
      <c r="J22" s="9"/>
      <c r="K22" s="14"/>
    </row>
    <row r="23" spans="2:11" x14ac:dyDescent="0.25">
      <c r="C23" s="9"/>
      <c r="D23" s="12"/>
      <c r="E23" s="9"/>
      <c r="F23" s="13"/>
      <c r="H23" s="9"/>
      <c r="I23" s="5"/>
      <c r="J23" s="9"/>
      <c r="K23" s="14"/>
    </row>
    <row r="24" spans="2:11" x14ac:dyDescent="0.25">
      <c r="C24" s="9"/>
      <c r="D24" s="12"/>
      <c r="E24" s="9"/>
      <c r="F24" s="13"/>
      <c r="H24" s="9"/>
      <c r="I24" s="5"/>
      <c r="J24" s="9"/>
      <c r="K24" s="14"/>
    </row>
    <row r="25" spans="2:11" x14ac:dyDescent="0.25">
      <c r="C25" s="9"/>
      <c r="D25" s="12"/>
      <c r="E25" s="9"/>
      <c r="F25" s="13"/>
      <c r="H25" s="9"/>
      <c r="I25" s="5"/>
      <c r="J25" s="9"/>
      <c r="K25" s="14"/>
    </row>
    <row r="26" spans="2:11" x14ac:dyDescent="0.25">
      <c r="C26" s="9"/>
      <c r="D26" s="12"/>
      <c r="E26" s="9"/>
      <c r="F26" s="13"/>
      <c r="H26" s="9"/>
      <c r="I26" s="5"/>
      <c r="J26" s="9"/>
      <c r="K26" s="14"/>
    </row>
    <row r="28" spans="2:11" x14ac:dyDescent="0.25">
      <c r="B28" s="18"/>
    </row>
    <row r="29" spans="2:11" x14ac:dyDescent="0.25">
      <c r="B29" s="18"/>
    </row>
    <row r="30" spans="2:11" x14ac:dyDescent="0.25">
      <c r="B30" s="19"/>
    </row>
    <row r="31" spans="2:11" x14ac:dyDescent="0.25">
      <c r="B31" s="19"/>
    </row>
    <row r="32" spans="2:11" x14ac:dyDescent="0.25">
      <c r="B32" s="18"/>
    </row>
    <row r="33" spans="2:2" x14ac:dyDescent="0.25">
      <c r="B33" s="18"/>
    </row>
    <row r="34" spans="2:2" x14ac:dyDescent="0.25">
      <c r="B34" s="1"/>
    </row>
    <row r="35" spans="2:2" x14ac:dyDescent="0.25">
      <c r="B35" s="18"/>
    </row>
  </sheetData>
  <sortState ref="B7:C11">
    <sortCondition descending="1" ref="C6"/>
  </sortState>
  <mergeCells count="1">
    <mergeCell ref="B3:J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
  <sheetViews>
    <sheetView zoomScale="85" zoomScaleNormal="85" workbookViewId="0"/>
  </sheetViews>
  <sheetFormatPr defaultRowHeight="15" x14ac:dyDescent="0.25"/>
  <cols>
    <col min="1" max="1" width="2.7109375" style="1" customWidth="1"/>
    <col min="2" max="2" width="114.7109375" style="1" customWidth="1"/>
    <col min="3" max="3" width="51" style="1" customWidth="1"/>
    <col min="4" max="16384" width="9.140625" style="1"/>
  </cols>
  <sheetData>
    <row r="1" spans="2:12" ht="9.9499999999999993" customHeight="1" x14ac:dyDescent="0.25"/>
    <row r="2" spans="2:12" ht="18" x14ac:dyDescent="0.25">
      <c r="B2" s="57" t="s">
        <v>81</v>
      </c>
      <c r="C2" s="55"/>
      <c r="D2" s="55"/>
    </row>
    <row r="3" spans="2:12" x14ac:dyDescent="0.25">
      <c r="B3" s="118" t="s">
        <v>86</v>
      </c>
      <c r="C3" s="118"/>
      <c r="D3" s="118"/>
      <c r="E3" s="2"/>
      <c r="F3" s="2"/>
      <c r="G3" s="2"/>
      <c r="H3" s="2"/>
      <c r="I3" s="2"/>
      <c r="J3" s="2"/>
      <c r="K3" s="2"/>
      <c r="L3" s="2"/>
    </row>
    <row r="5" spans="2:12" s="3" customFormat="1" x14ac:dyDescent="0.25">
      <c r="B5" s="82"/>
      <c r="C5" s="96" t="s">
        <v>35</v>
      </c>
    </row>
    <row r="6" spans="2:12" s="3" customFormat="1" ht="15" customHeight="1" x14ac:dyDescent="0.25">
      <c r="B6" s="87" t="s">
        <v>88</v>
      </c>
      <c r="C6" s="84">
        <v>0.56521739130434778</v>
      </c>
      <c r="D6" s="5"/>
      <c r="E6" s="6"/>
      <c r="F6" s="7"/>
    </row>
    <row r="7" spans="2:12" s="3" customFormat="1" ht="15" customHeight="1" x14ac:dyDescent="0.25">
      <c r="B7" s="87" t="s">
        <v>110</v>
      </c>
      <c r="C7" s="84">
        <f>17/46</f>
        <v>0.36956521739130432</v>
      </c>
      <c r="D7" s="5"/>
      <c r="E7" s="6"/>
      <c r="F7" s="7"/>
    </row>
    <row r="8" spans="2:12" s="3" customFormat="1" ht="15" customHeight="1" x14ac:dyDescent="0.25">
      <c r="B8" s="91" t="s">
        <v>104</v>
      </c>
      <c r="C8" s="90">
        <v>0.28260869565217389</v>
      </c>
      <c r="D8" s="5"/>
      <c r="E8" s="6"/>
      <c r="F8" s="7"/>
    </row>
    <row r="9" spans="2:12" x14ac:dyDescent="0.25">
      <c r="B9" s="87" t="s">
        <v>105</v>
      </c>
      <c r="C9" s="85">
        <v>0.2391304347826087</v>
      </c>
    </row>
    <row r="10" spans="2:12" x14ac:dyDescent="0.25">
      <c r="B10" s="92" t="s">
        <v>109</v>
      </c>
      <c r="C10" s="86">
        <f>4/46</f>
        <v>8.6956521739130432E-2</v>
      </c>
    </row>
  </sheetData>
  <sortState ref="B6:C10">
    <sortCondition descending="1" ref="C6"/>
  </sortState>
  <mergeCells count="1">
    <mergeCell ref="B3:D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workbookViewId="0"/>
  </sheetViews>
  <sheetFormatPr defaultRowHeight="15" x14ac:dyDescent="0.25"/>
  <cols>
    <col min="1" max="1" width="2.7109375" style="1" customWidth="1"/>
    <col min="2" max="2" width="19.5703125" style="1" customWidth="1"/>
    <col min="3" max="3" width="71" style="1" customWidth="1"/>
    <col min="4" max="4" width="46.140625" style="1" customWidth="1"/>
    <col min="5" max="11" width="9.140625" style="1"/>
    <col min="12" max="12" width="30" style="1" customWidth="1"/>
    <col min="13" max="13" width="24" style="1" customWidth="1"/>
    <col min="14" max="16384" width="9.140625" style="1"/>
  </cols>
  <sheetData>
    <row r="1" spans="2:17" ht="9.9499999999999993" customHeight="1" x14ac:dyDescent="0.25"/>
    <row r="2" spans="2:17" ht="18" x14ac:dyDescent="0.25">
      <c r="B2" s="57" t="s">
        <v>82</v>
      </c>
      <c r="C2" s="56"/>
      <c r="D2" s="56"/>
      <c r="E2" s="56"/>
      <c r="F2" s="56"/>
      <c r="G2" s="56"/>
      <c r="H2" s="56"/>
      <c r="I2" s="56"/>
      <c r="J2" s="56"/>
      <c r="K2" s="56"/>
      <c r="L2" s="56"/>
    </row>
    <row r="3" spans="2:17" x14ac:dyDescent="0.25">
      <c r="B3" s="118" t="s">
        <v>87</v>
      </c>
      <c r="C3" s="118"/>
      <c r="D3" s="118"/>
      <c r="E3" s="118"/>
      <c r="F3" s="118"/>
      <c r="G3" s="118"/>
      <c r="H3" s="118"/>
      <c r="I3" s="118"/>
      <c r="J3" s="118"/>
      <c r="K3" s="118"/>
      <c r="L3" s="118"/>
      <c r="M3" s="2"/>
      <c r="N3" s="2"/>
      <c r="O3" s="2"/>
      <c r="P3" s="2"/>
      <c r="Q3" s="2"/>
    </row>
    <row r="5" spans="2:17" s="3" customFormat="1" x14ac:dyDescent="0.25">
      <c r="B5" s="82"/>
      <c r="C5" s="82"/>
      <c r="D5" s="96" t="s">
        <v>108</v>
      </c>
      <c r="E5" s="58"/>
      <c r="F5" s="58"/>
    </row>
    <row r="6" spans="2:17" s="3" customFormat="1" x14ac:dyDescent="0.25">
      <c r="B6" s="162" t="s">
        <v>69</v>
      </c>
      <c r="C6" s="93" t="s">
        <v>34</v>
      </c>
      <c r="D6" s="94">
        <v>0.41304347826086957</v>
      </c>
      <c r="E6" s="60"/>
      <c r="F6" s="61"/>
      <c r="G6" s="7"/>
    </row>
    <row r="7" spans="2:17" s="3" customFormat="1" x14ac:dyDescent="0.25">
      <c r="B7" s="163"/>
      <c r="C7" s="92" t="s">
        <v>70</v>
      </c>
      <c r="D7" s="95">
        <v>0.41304347826086957</v>
      </c>
      <c r="E7" s="60"/>
      <c r="F7" s="61"/>
      <c r="G7" s="7"/>
    </row>
    <row r="8" spans="2:17" s="3" customFormat="1" x14ac:dyDescent="0.25">
      <c r="B8" s="164" t="s">
        <v>71</v>
      </c>
      <c r="C8" s="93" t="s">
        <v>72</v>
      </c>
      <c r="D8" s="94">
        <f>7/46</f>
        <v>0.15217391304347827</v>
      </c>
      <c r="E8" s="60"/>
      <c r="F8" s="61"/>
      <c r="G8" s="7"/>
    </row>
    <row r="9" spans="2:17" s="3" customFormat="1" ht="15" customHeight="1" x14ac:dyDescent="0.25">
      <c r="B9" s="163"/>
      <c r="C9" s="92" t="s">
        <v>73</v>
      </c>
      <c r="D9" s="95">
        <f>2/46</f>
        <v>4.3478260869565216E-2</v>
      </c>
      <c r="E9" s="60"/>
      <c r="F9" s="61"/>
      <c r="G9" s="7"/>
    </row>
    <row r="16" spans="2:17" x14ac:dyDescent="0.25">
      <c r="M16" s="46"/>
      <c r="N16" s="46"/>
    </row>
    <row r="19" spans="10:14" x14ac:dyDescent="0.25">
      <c r="J19" s="62"/>
      <c r="K19" s="62"/>
      <c r="L19" s="62"/>
      <c r="M19" s="62"/>
      <c r="N19" s="62"/>
    </row>
    <row r="20" spans="10:14" x14ac:dyDescent="0.25">
      <c r="J20" s="62"/>
      <c r="K20" s="62"/>
      <c r="L20" s="62"/>
      <c r="M20" s="62"/>
      <c r="N20" s="62"/>
    </row>
    <row r="21" spans="10:14" x14ac:dyDescent="0.25">
      <c r="J21" s="62"/>
      <c r="K21" s="62"/>
      <c r="L21" s="62"/>
      <c r="M21" s="62"/>
      <c r="N21" s="62"/>
    </row>
    <row r="22" spans="10:14" x14ac:dyDescent="0.25">
      <c r="J22" s="62"/>
      <c r="K22" s="62"/>
      <c r="L22" s="62"/>
      <c r="M22" s="62"/>
      <c r="N22" s="62"/>
    </row>
    <row r="23" spans="10:14" x14ac:dyDescent="0.25">
      <c r="J23" s="62"/>
      <c r="K23" s="62"/>
      <c r="L23" s="63"/>
      <c r="M23" s="63"/>
      <c r="N23" s="62"/>
    </row>
    <row r="24" spans="10:14" x14ac:dyDescent="0.25">
      <c r="J24" s="62"/>
      <c r="K24" s="62"/>
      <c r="L24" s="63"/>
      <c r="M24" s="63"/>
      <c r="N24" s="62"/>
    </row>
  </sheetData>
  <mergeCells count="3">
    <mergeCell ref="B3:L3"/>
    <mergeCell ref="B6:B7"/>
    <mergeCell ref="B8:B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A.1 National complex model</vt:lpstr>
      <vt:lpstr>A.2 National standard model</vt:lpstr>
      <vt:lpstr>A.3 Regional standard model</vt:lpstr>
      <vt:lpstr>B.1 Established needs</vt:lpstr>
      <vt:lpstr>B.2 Combined needs</vt:lpstr>
      <vt:lpstr>B3. Substance misuse comparison</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French, Sarah</cp:lastModifiedBy>
  <dcterms:created xsi:type="dcterms:W3CDTF">2015-08-06T10:13:59Z</dcterms:created>
  <dcterms:modified xsi:type="dcterms:W3CDTF">2017-01-10T11:05:22Z</dcterms:modified>
</cp:coreProperties>
</file>